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er\OneDrive\Desktop\"/>
    </mc:Choice>
  </mc:AlternateContent>
  <xr:revisionPtr revIDLastSave="0" documentId="13_ncr:1_{D4E4E7C9-FCFC-461C-9763-8E6D52619D56}" xr6:coauthVersionLast="47" xr6:coauthVersionMax="47" xr10:uidLastSave="{00000000-0000-0000-0000-000000000000}"/>
  <bookViews>
    <workbookView xWindow="-120" yWindow="-120" windowWidth="29040" windowHeight="15720" activeTab="4" xr2:uid="{EBB84ABB-BF05-4DFE-9F49-1660AE9A0903}"/>
  </bookViews>
  <sheets>
    <sheet name="Weekly (2)" sheetId="23" r:id="rId1"/>
    <sheet name="Weekly" sheetId="1" r:id="rId2"/>
    <sheet name="Weekly_test" sheetId="24" r:id="rId3"/>
    <sheet name="Season" sheetId="21" r:id="rId4"/>
    <sheet name="Summary" sheetId="4" r:id="rId5"/>
    <sheet name="Summary_backup" sheetId="25" r:id="rId6"/>
    <sheet name="Formatter" sheetId="2" r:id="rId7"/>
    <sheet name="Current FPIs" sheetId="19" r:id="rId8"/>
    <sheet name="2023 Schedule" sheetId="15" r:id="rId9"/>
    <sheet name="Team" sheetId="18" r:id="rId10"/>
    <sheet name="AFC North" sheetId="6" r:id="rId11"/>
    <sheet name="AFC South" sheetId="7" r:id="rId12"/>
    <sheet name="AFC East" sheetId="9" r:id="rId13"/>
    <sheet name="AFC West" sheetId="8" r:id="rId14"/>
    <sheet name="NFC North" sheetId="10" r:id="rId15"/>
    <sheet name="NFC South" sheetId="11" r:id="rId16"/>
    <sheet name="NFC East" sheetId="12" r:id="rId17"/>
    <sheet name="NFC West" sheetId="13" r:id="rId18"/>
    <sheet name="Current Standings" sheetId="20" r:id="rId19"/>
    <sheet name="Model Performance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4" l="1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AB16" i="24"/>
  <c r="AC16" i="24"/>
  <c r="AD16" i="24"/>
  <c r="AE16" i="24"/>
  <c r="AF16" i="24"/>
  <c r="AG16" i="24"/>
  <c r="AH16" i="24"/>
  <c r="AI16" i="24"/>
  <c r="AJ16" i="24"/>
  <c r="AK16" i="24"/>
  <c r="AL16" i="24"/>
  <c r="AM16" i="24"/>
  <c r="AN16" i="24"/>
  <c r="AO16" i="24"/>
  <c r="AP16" i="24"/>
  <c r="AQ16" i="24"/>
  <c r="AR16" i="24"/>
  <c r="AS16" i="24"/>
  <c r="AT16" i="24"/>
  <c r="AU16" i="24"/>
  <c r="AV16" i="24"/>
  <c r="AW16" i="24"/>
  <c r="AX16" i="24"/>
  <c r="AY16" i="24"/>
  <c r="AZ16" i="24"/>
  <c r="BA16" i="24"/>
  <c r="BB16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T17" i="24"/>
  <c r="U17" i="24"/>
  <c r="V17" i="24"/>
  <c r="W17" i="24"/>
  <c r="X17" i="24"/>
  <c r="Y17" i="24"/>
  <c r="Z17" i="24"/>
  <c r="AA17" i="24"/>
  <c r="AB17" i="24"/>
  <c r="AC17" i="24"/>
  <c r="AD17" i="24"/>
  <c r="AE17" i="24"/>
  <c r="AF17" i="24"/>
  <c r="AG17" i="24"/>
  <c r="AH17" i="24"/>
  <c r="AI17" i="24"/>
  <c r="AJ17" i="24"/>
  <c r="AK17" i="24"/>
  <c r="AL17" i="24"/>
  <c r="AM17" i="24"/>
  <c r="AN17" i="24"/>
  <c r="AO17" i="24"/>
  <c r="AP17" i="24"/>
  <c r="AQ17" i="24"/>
  <c r="AR17" i="24"/>
  <c r="AS17" i="24"/>
  <c r="AT17" i="24"/>
  <c r="AU17" i="24"/>
  <c r="AV17" i="24"/>
  <c r="AW17" i="24"/>
  <c r="AX17" i="24"/>
  <c r="AY17" i="24"/>
  <c r="AZ17" i="24"/>
  <c r="BA17" i="24"/>
  <c r="BB17" i="24"/>
  <c r="AO33" i="25"/>
  <c r="AN33" i="25"/>
  <c r="AM33" i="25"/>
  <c r="AL33" i="25"/>
  <c r="AK33" i="25"/>
  <c r="AJ33" i="25"/>
  <c r="AI33" i="25"/>
  <c r="AH33" i="25"/>
  <c r="AG33" i="25"/>
  <c r="AF33" i="25"/>
  <c r="AE33" i="25"/>
  <c r="AD33" i="25"/>
  <c r="AO32" i="25"/>
  <c r="AN32" i="25"/>
  <c r="AM32" i="25"/>
  <c r="AL32" i="25"/>
  <c r="AK32" i="25"/>
  <c r="AJ32" i="25"/>
  <c r="AI32" i="25"/>
  <c r="AH32" i="25"/>
  <c r="AG32" i="25"/>
  <c r="AF32" i="25"/>
  <c r="AE32" i="25"/>
  <c r="AD32" i="25"/>
  <c r="AO31" i="25"/>
  <c r="AN31" i="25"/>
  <c r="AM31" i="25"/>
  <c r="AL31" i="25"/>
  <c r="AK31" i="25"/>
  <c r="AJ31" i="25"/>
  <c r="AI31" i="25"/>
  <c r="AH31" i="25"/>
  <c r="AG31" i="25"/>
  <c r="AF31" i="25"/>
  <c r="AE31" i="25"/>
  <c r="AD31" i="25"/>
  <c r="AO30" i="25"/>
  <c r="AN30" i="25"/>
  <c r="AM30" i="25"/>
  <c r="AL30" i="25"/>
  <c r="AK30" i="25"/>
  <c r="AJ30" i="25"/>
  <c r="AI30" i="25"/>
  <c r="AH30" i="25"/>
  <c r="AG30" i="25"/>
  <c r="AF30" i="25"/>
  <c r="AE30" i="25"/>
  <c r="AD30" i="25"/>
  <c r="AO29" i="25"/>
  <c r="AN29" i="25"/>
  <c r="AM29" i="25"/>
  <c r="AL29" i="25"/>
  <c r="AK29" i="25"/>
  <c r="AJ29" i="25"/>
  <c r="AI29" i="25"/>
  <c r="AH29" i="25"/>
  <c r="AG29" i="25"/>
  <c r="AF29" i="25"/>
  <c r="AE29" i="25"/>
  <c r="AD29" i="25"/>
  <c r="AO28" i="25"/>
  <c r="AN28" i="25"/>
  <c r="AM28" i="25"/>
  <c r="AL28" i="25"/>
  <c r="AK28" i="25"/>
  <c r="AJ28" i="25"/>
  <c r="AI28" i="25"/>
  <c r="AH28" i="25"/>
  <c r="AG28" i="25"/>
  <c r="AF28" i="25"/>
  <c r="AE28" i="25"/>
  <c r="AD28" i="25"/>
  <c r="AO27" i="25"/>
  <c r="AN27" i="25"/>
  <c r="AM27" i="25"/>
  <c r="AL27" i="25"/>
  <c r="AK27" i="25"/>
  <c r="AJ27" i="25"/>
  <c r="AI27" i="25"/>
  <c r="AH27" i="25"/>
  <c r="AG27" i="25"/>
  <c r="AF27" i="25"/>
  <c r="AE27" i="25"/>
  <c r="AD27" i="25"/>
  <c r="AO26" i="25"/>
  <c r="AN26" i="25"/>
  <c r="AM26" i="25"/>
  <c r="AL26" i="25"/>
  <c r="AK26" i="25"/>
  <c r="AJ26" i="25"/>
  <c r="AI26" i="25"/>
  <c r="AH26" i="25"/>
  <c r="AG26" i="25"/>
  <c r="AF26" i="25"/>
  <c r="AE26" i="25"/>
  <c r="AD26" i="25"/>
  <c r="AO25" i="25"/>
  <c r="AN25" i="25"/>
  <c r="AM25" i="25"/>
  <c r="AL25" i="25"/>
  <c r="AK25" i="25"/>
  <c r="AJ25" i="25"/>
  <c r="AI25" i="25"/>
  <c r="AH25" i="25"/>
  <c r="AG25" i="25"/>
  <c r="AF25" i="25"/>
  <c r="AE25" i="25"/>
  <c r="AD25" i="25"/>
  <c r="AO24" i="25"/>
  <c r="AN24" i="25"/>
  <c r="AM24" i="25"/>
  <c r="AL24" i="25"/>
  <c r="AK24" i="25"/>
  <c r="AJ24" i="25"/>
  <c r="AI24" i="25"/>
  <c r="AH24" i="25"/>
  <c r="AG24" i="25"/>
  <c r="AF24" i="25"/>
  <c r="AE24" i="25"/>
  <c r="AD24" i="25"/>
  <c r="AO23" i="25"/>
  <c r="AN23" i="25"/>
  <c r="AM23" i="25"/>
  <c r="AL23" i="25"/>
  <c r="AK23" i="25"/>
  <c r="AJ23" i="25"/>
  <c r="AI23" i="25"/>
  <c r="AH23" i="25"/>
  <c r="AG23" i="25"/>
  <c r="AF23" i="25"/>
  <c r="AE23" i="25"/>
  <c r="AD23" i="25"/>
  <c r="AO22" i="25"/>
  <c r="AN22" i="25"/>
  <c r="AM22" i="25"/>
  <c r="AL22" i="25"/>
  <c r="AK22" i="25"/>
  <c r="AJ22" i="25"/>
  <c r="AI22" i="25"/>
  <c r="AH22" i="25"/>
  <c r="AG22" i="25"/>
  <c r="AF22" i="25"/>
  <c r="AE22" i="25"/>
  <c r="AD22" i="25"/>
  <c r="AO21" i="25"/>
  <c r="AN21" i="25"/>
  <c r="AM21" i="25"/>
  <c r="AL21" i="25"/>
  <c r="AK21" i="25"/>
  <c r="AJ21" i="25"/>
  <c r="AI21" i="25"/>
  <c r="AH21" i="25"/>
  <c r="AG21" i="25"/>
  <c r="AF21" i="25"/>
  <c r="AE21" i="25"/>
  <c r="AD21" i="25"/>
  <c r="AO20" i="25"/>
  <c r="AN20" i="25"/>
  <c r="AM20" i="25"/>
  <c r="AL20" i="25"/>
  <c r="AK20" i="25"/>
  <c r="AJ20" i="25"/>
  <c r="AI20" i="25"/>
  <c r="AH20" i="25"/>
  <c r="AG20" i="25"/>
  <c r="AF20" i="25"/>
  <c r="AE20" i="25"/>
  <c r="AD20" i="25"/>
  <c r="AO19" i="25"/>
  <c r="AN19" i="25"/>
  <c r="AM19" i="25"/>
  <c r="AL19" i="25"/>
  <c r="AK19" i="25"/>
  <c r="AJ19" i="25"/>
  <c r="AI19" i="25"/>
  <c r="AH19" i="25"/>
  <c r="AG19" i="25"/>
  <c r="AF19" i="25"/>
  <c r="AE19" i="25"/>
  <c r="AD19" i="25"/>
  <c r="AO18" i="25"/>
  <c r="AN18" i="25"/>
  <c r="AM18" i="25"/>
  <c r="AL18" i="25"/>
  <c r="AK18" i="25"/>
  <c r="AJ18" i="25"/>
  <c r="AI18" i="25"/>
  <c r="AH18" i="25"/>
  <c r="AG18" i="25"/>
  <c r="AF18" i="25"/>
  <c r="AE18" i="25"/>
  <c r="AD18" i="25"/>
  <c r="AO17" i="25"/>
  <c r="AN17" i="25"/>
  <c r="AM17" i="25"/>
  <c r="AL17" i="25"/>
  <c r="AK17" i="25"/>
  <c r="AJ17" i="25"/>
  <c r="AI17" i="25"/>
  <c r="AH17" i="25"/>
  <c r="AG17" i="25"/>
  <c r="AF17" i="25"/>
  <c r="AE17" i="25"/>
  <c r="AD17" i="25"/>
  <c r="AO16" i="25"/>
  <c r="AN16" i="25"/>
  <c r="AM16" i="25"/>
  <c r="AL16" i="25"/>
  <c r="AK16" i="25"/>
  <c r="AJ16" i="25"/>
  <c r="AI16" i="25"/>
  <c r="AH16" i="25"/>
  <c r="AG16" i="25"/>
  <c r="AF16" i="25"/>
  <c r="AE16" i="25"/>
  <c r="AD16" i="25"/>
  <c r="AO15" i="25"/>
  <c r="AN15" i="25"/>
  <c r="AM15" i="25"/>
  <c r="AL15" i="25"/>
  <c r="AK15" i="25"/>
  <c r="AJ15" i="25"/>
  <c r="AI15" i="25"/>
  <c r="AH15" i="25"/>
  <c r="AG15" i="25"/>
  <c r="AF15" i="25"/>
  <c r="AE15" i="25"/>
  <c r="AD15" i="25"/>
  <c r="AO14" i="25"/>
  <c r="AN14" i="25"/>
  <c r="AM14" i="25"/>
  <c r="AL14" i="25"/>
  <c r="AK14" i="25"/>
  <c r="AJ14" i="25"/>
  <c r="AI14" i="25"/>
  <c r="AH14" i="25"/>
  <c r="AG14" i="25"/>
  <c r="AF14" i="25"/>
  <c r="AE14" i="25"/>
  <c r="AD14" i="25"/>
  <c r="AO13" i="25"/>
  <c r="AN13" i="25"/>
  <c r="AM13" i="25"/>
  <c r="AL13" i="25"/>
  <c r="AK13" i="25"/>
  <c r="AJ13" i="25"/>
  <c r="AI13" i="25"/>
  <c r="AH13" i="25"/>
  <c r="AG13" i="25"/>
  <c r="AF13" i="25"/>
  <c r="AE13" i="25"/>
  <c r="AD13" i="25"/>
  <c r="AO12" i="25"/>
  <c r="AN12" i="25"/>
  <c r="AM12" i="25"/>
  <c r="AL12" i="25"/>
  <c r="AK12" i="25"/>
  <c r="AJ12" i="25"/>
  <c r="AI12" i="25"/>
  <c r="AH12" i="25"/>
  <c r="AG12" i="25"/>
  <c r="AF12" i="25"/>
  <c r="AE12" i="25"/>
  <c r="AD12" i="25"/>
  <c r="AO11" i="25"/>
  <c r="AN11" i="25"/>
  <c r="AM11" i="25"/>
  <c r="AL11" i="25"/>
  <c r="AK11" i="25"/>
  <c r="AJ11" i="25"/>
  <c r="AI11" i="25"/>
  <c r="AH11" i="25"/>
  <c r="AG11" i="25"/>
  <c r="AF11" i="25"/>
  <c r="AE11" i="25"/>
  <c r="AD11" i="25"/>
  <c r="AO10" i="25"/>
  <c r="AN10" i="25"/>
  <c r="AM10" i="25"/>
  <c r="AL10" i="25"/>
  <c r="AK10" i="25"/>
  <c r="AJ10" i="25"/>
  <c r="AI10" i="25"/>
  <c r="AH10" i="25"/>
  <c r="AG10" i="25"/>
  <c r="AF10" i="25"/>
  <c r="AE10" i="25"/>
  <c r="AD10" i="25"/>
  <c r="AO9" i="25"/>
  <c r="AN9" i="25"/>
  <c r="AM9" i="25"/>
  <c r="AL9" i="25"/>
  <c r="AK9" i="25"/>
  <c r="AJ9" i="25"/>
  <c r="AI9" i="25"/>
  <c r="AH9" i="25"/>
  <c r="AG9" i="25"/>
  <c r="AF9" i="25"/>
  <c r="AE9" i="25"/>
  <c r="AD9" i="25"/>
  <c r="AO8" i="25"/>
  <c r="AN8" i="25"/>
  <c r="AM8" i="25"/>
  <c r="AL8" i="25"/>
  <c r="AK8" i="25"/>
  <c r="AJ8" i="25"/>
  <c r="AI8" i="25"/>
  <c r="AH8" i="25"/>
  <c r="AG8" i="25"/>
  <c r="AF8" i="25"/>
  <c r="AE8" i="25"/>
  <c r="AD8" i="25"/>
  <c r="AO7" i="25"/>
  <c r="AN7" i="25"/>
  <c r="AM7" i="25"/>
  <c r="AL7" i="25"/>
  <c r="AK7" i="25"/>
  <c r="AJ7" i="25"/>
  <c r="AI7" i="25"/>
  <c r="AH7" i="25"/>
  <c r="AG7" i="25"/>
  <c r="AF7" i="25"/>
  <c r="AE7" i="25"/>
  <c r="AD7" i="25"/>
  <c r="AO6" i="25"/>
  <c r="AN6" i="25"/>
  <c r="AM6" i="25"/>
  <c r="AL6" i="25"/>
  <c r="AK6" i="25"/>
  <c r="AJ6" i="25"/>
  <c r="AI6" i="25"/>
  <c r="AH6" i="25"/>
  <c r="AG6" i="25"/>
  <c r="AF6" i="25"/>
  <c r="AE6" i="25"/>
  <c r="AD6" i="25"/>
  <c r="AO5" i="25"/>
  <c r="AN5" i="25"/>
  <c r="AM5" i="25"/>
  <c r="AL5" i="25"/>
  <c r="AK5" i="25"/>
  <c r="AJ5" i="25"/>
  <c r="AI5" i="25"/>
  <c r="AH5" i="25"/>
  <c r="AG5" i="25"/>
  <c r="AF5" i="25"/>
  <c r="AE5" i="25"/>
  <c r="AD5" i="25"/>
  <c r="AO4" i="25"/>
  <c r="AN4" i="25"/>
  <c r="AM4" i="25"/>
  <c r="AL4" i="25"/>
  <c r="AK4" i="25"/>
  <c r="AJ4" i="25"/>
  <c r="AI4" i="25"/>
  <c r="AH4" i="25"/>
  <c r="AG4" i="25"/>
  <c r="AF4" i="25"/>
  <c r="AE4" i="25"/>
  <c r="AD4" i="25"/>
  <c r="AO3" i="25"/>
  <c r="AN3" i="25"/>
  <c r="AM3" i="25"/>
  <c r="AL3" i="25"/>
  <c r="AK3" i="25"/>
  <c r="AJ3" i="25"/>
  <c r="AI3" i="25"/>
  <c r="AH3" i="25"/>
  <c r="AG3" i="25"/>
  <c r="AF3" i="25"/>
  <c r="AE3" i="25"/>
  <c r="AD3" i="25"/>
  <c r="AO2" i="25"/>
  <c r="AN2" i="25"/>
  <c r="AM2" i="25"/>
  <c r="AL2" i="25"/>
  <c r="AK2" i="25"/>
  <c r="AJ2" i="25"/>
  <c r="AI2" i="25"/>
  <c r="AH2" i="25"/>
  <c r="AG2" i="25"/>
  <c r="AF2" i="25"/>
  <c r="AE2" i="25"/>
  <c r="AD2" i="25"/>
  <c r="BB15" i="24"/>
  <c r="BA15" i="24"/>
  <c r="AZ15" i="24"/>
  <c r="AY15" i="24"/>
  <c r="AX15" i="24"/>
  <c r="AW15" i="24"/>
  <c r="AV15" i="24"/>
  <c r="AU15" i="24"/>
  <c r="AT15" i="24"/>
  <c r="AS15" i="24"/>
  <c r="AR15" i="24"/>
  <c r="AQ15" i="24"/>
  <c r="AP15" i="24"/>
  <c r="AO15" i="24"/>
  <c r="AN15" i="24"/>
  <c r="AM15" i="24"/>
  <c r="AL15" i="24"/>
  <c r="AK15" i="24"/>
  <c r="AJ15" i="24"/>
  <c r="AI15" i="24"/>
  <c r="AH15" i="24"/>
  <c r="AG15" i="24"/>
  <c r="AF15" i="24"/>
  <c r="AE15" i="24"/>
  <c r="AD15" i="24"/>
  <c r="AC15" i="24"/>
  <c r="AB15" i="24"/>
  <c r="AA15" i="24"/>
  <c r="Z15" i="24"/>
  <c r="Y15" i="24"/>
  <c r="X15" i="24"/>
  <c r="W15" i="24"/>
  <c r="V15" i="24"/>
  <c r="U15" i="24"/>
  <c r="T15" i="24"/>
  <c r="S15" i="24"/>
  <c r="R15" i="24"/>
  <c r="Q15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D15" i="24"/>
  <c r="C15" i="24"/>
  <c r="BB14" i="24"/>
  <c r="BA14" i="24"/>
  <c r="AZ14" i="24"/>
  <c r="AY14" i="24"/>
  <c r="AX14" i="24"/>
  <c r="AW14" i="24"/>
  <c r="AV14" i="24"/>
  <c r="AU14" i="24"/>
  <c r="AT14" i="24"/>
  <c r="AS14" i="24"/>
  <c r="AR14" i="24"/>
  <c r="AQ14" i="24"/>
  <c r="AP14" i="24"/>
  <c r="AO14" i="24"/>
  <c r="AN14" i="24"/>
  <c r="AM14" i="24"/>
  <c r="AL14" i="24"/>
  <c r="AK14" i="24"/>
  <c r="AJ14" i="24"/>
  <c r="AI14" i="24"/>
  <c r="AH14" i="24"/>
  <c r="AG14" i="24"/>
  <c r="AF14" i="24"/>
  <c r="AE14" i="24"/>
  <c r="AD14" i="24"/>
  <c r="AC14" i="24"/>
  <c r="AB14" i="24"/>
  <c r="AA14" i="24"/>
  <c r="Z14" i="24"/>
  <c r="Y14" i="24"/>
  <c r="X14" i="24"/>
  <c r="W14" i="24"/>
  <c r="V14" i="24"/>
  <c r="U14" i="24"/>
  <c r="T14" i="24"/>
  <c r="S14" i="24"/>
  <c r="R14" i="24"/>
  <c r="Q14" i="24"/>
  <c r="P14" i="24"/>
  <c r="O14" i="24"/>
  <c r="N14" i="24"/>
  <c r="M14" i="24"/>
  <c r="L14" i="24"/>
  <c r="K14" i="24"/>
  <c r="J14" i="24"/>
  <c r="I14" i="24"/>
  <c r="H14" i="24"/>
  <c r="G14" i="24"/>
  <c r="F14" i="24"/>
  <c r="E14" i="24"/>
  <c r="D14" i="24"/>
  <c r="C14" i="24"/>
  <c r="BB13" i="24"/>
  <c r="BA13" i="24"/>
  <c r="AZ13" i="24"/>
  <c r="AY13" i="24"/>
  <c r="AX13" i="24"/>
  <c r="AW13" i="24"/>
  <c r="AV13" i="24"/>
  <c r="AU13" i="24"/>
  <c r="AT13" i="24"/>
  <c r="AS13" i="24"/>
  <c r="AR13" i="24"/>
  <c r="AQ13" i="24"/>
  <c r="AP13" i="24"/>
  <c r="AO13" i="24"/>
  <c r="AN13" i="24"/>
  <c r="AM13" i="24"/>
  <c r="AL13" i="24"/>
  <c r="AK13" i="24"/>
  <c r="AJ13" i="24"/>
  <c r="AI13" i="24"/>
  <c r="AH13" i="24"/>
  <c r="AG13" i="24"/>
  <c r="AF13" i="24"/>
  <c r="AE13" i="24"/>
  <c r="AD13" i="24"/>
  <c r="AC13" i="24"/>
  <c r="AB13" i="24"/>
  <c r="AA13" i="24"/>
  <c r="Z13" i="24"/>
  <c r="Y13" i="24"/>
  <c r="X13" i="24"/>
  <c r="W13" i="24"/>
  <c r="V13" i="24"/>
  <c r="U13" i="24"/>
  <c r="T13" i="24"/>
  <c r="S13" i="24"/>
  <c r="R13" i="24"/>
  <c r="Q13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BB12" i="24"/>
  <c r="BA12" i="24"/>
  <c r="AZ12" i="24"/>
  <c r="AY12" i="24"/>
  <c r="AX12" i="24"/>
  <c r="AW12" i="24"/>
  <c r="AV12" i="24"/>
  <c r="AU12" i="24"/>
  <c r="AT12" i="24"/>
  <c r="AS12" i="24"/>
  <c r="AR12" i="24"/>
  <c r="AQ12" i="24"/>
  <c r="AP12" i="24"/>
  <c r="AO12" i="24"/>
  <c r="AN12" i="24"/>
  <c r="AM12" i="24"/>
  <c r="AL12" i="24"/>
  <c r="AK12" i="24"/>
  <c r="AJ12" i="24"/>
  <c r="AI12" i="24"/>
  <c r="AH12" i="24"/>
  <c r="AG12" i="24"/>
  <c r="AF12" i="24"/>
  <c r="AE12" i="24"/>
  <c r="AD12" i="24"/>
  <c r="AC12" i="24"/>
  <c r="AB12" i="24"/>
  <c r="AA12" i="24"/>
  <c r="Z12" i="24"/>
  <c r="Y12" i="24"/>
  <c r="X12" i="24"/>
  <c r="W12" i="24"/>
  <c r="V12" i="24"/>
  <c r="U12" i="24"/>
  <c r="T12" i="24"/>
  <c r="S12" i="24"/>
  <c r="R12" i="24"/>
  <c r="Q12" i="24"/>
  <c r="P12" i="24"/>
  <c r="O12" i="24"/>
  <c r="N12" i="24"/>
  <c r="M12" i="24"/>
  <c r="L12" i="24"/>
  <c r="K12" i="24"/>
  <c r="J12" i="24"/>
  <c r="I12" i="24"/>
  <c r="H12" i="24"/>
  <c r="G12" i="24"/>
  <c r="F12" i="24"/>
  <c r="E12" i="24"/>
  <c r="D12" i="24"/>
  <c r="C12" i="24"/>
  <c r="BB11" i="24"/>
  <c r="BA11" i="24"/>
  <c r="AZ11" i="24"/>
  <c r="AY11" i="24"/>
  <c r="AX11" i="24"/>
  <c r="AW11" i="24"/>
  <c r="AV11" i="24"/>
  <c r="AU11" i="24"/>
  <c r="AT11" i="24"/>
  <c r="AS11" i="24"/>
  <c r="AR11" i="24"/>
  <c r="AQ11" i="24"/>
  <c r="AP11" i="24"/>
  <c r="AO11" i="24"/>
  <c r="AN11" i="24"/>
  <c r="AM11" i="24"/>
  <c r="AL11" i="24"/>
  <c r="AK11" i="24"/>
  <c r="AJ11" i="24"/>
  <c r="AI11" i="24"/>
  <c r="AH11" i="24"/>
  <c r="AG11" i="24"/>
  <c r="AF11" i="24"/>
  <c r="AE11" i="24"/>
  <c r="AD11" i="24"/>
  <c r="AC11" i="24"/>
  <c r="AB11" i="24"/>
  <c r="AA11" i="24"/>
  <c r="Z11" i="24"/>
  <c r="Y11" i="24"/>
  <c r="X11" i="24"/>
  <c r="W11" i="24"/>
  <c r="V11" i="24"/>
  <c r="U11" i="24"/>
  <c r="T11" i="24"/>
  <c r="S11" i="24"/>
  <c r="R11" i="24"/>
  <c r="Q11" i="24"/>
  <c r="P11" i="24"/>
  <c r="O11" i="24"/>
  <c r="N11" i="24"/>
  <c r="M11" i="24"/>
  <c r="L11" i="24"/>
  <c r="K11" i="24"/>
  <c r="J11" i="24"/>
  <c r="I11" i="24"/>
  <c r="H11" i="24"/>
  <c r="G11" i="24"/>
  <c r="F11" i="24"/>
  <c r="E11" i="24"/>
  <c r="D11" i="24"/>
  <c r="C11" i="24"/>
  <c r="BB10" i="24"/>
  <c r="BA10" i="24"/>
  <c r="AZ10" i="24"/>
  <c r="AY10" i="24"/>
  <c r="AX10" i="24"/>
  <c r="AW10" i="24"/>
  <c r="AV10" i="24"/>
  <c r="AU10" i="24"/>
  <c r="AT10" i="24"/>
  <c r="AS10" i="24"/>
  <c r="AR10" i="24"/>
  <c r="AQ10" i="24"/>
  <c r="AP10" i="24"/>
  <c r="AO10" i="24"/>
  <c r="AN10" i="24"/>
  <c r="AM10" i="24"/>
  <c r="AL10" i="24"/>
  <c r="AK10" i="24"/>
  <c r="AJ10" i="24"/>
  <c r="AI10" i="24"/>
  <c r="AH10" i="24"/>
  <c r="AG10" i="24"/>
  <c r="AF10" i="24"/>
  <c r="AE10" i="24"/>
  <c r="AD10" i="24"/>
  <c r="AC10" i="24"/>
  <c r="AB10" i="24"/>
  <c r="AA10" i="24"/>
  <c r="Z10" i="24"/>
  <c r="Y10" i="24"/>
  <c r="X10" i="24"/>
  <c r="W10" i="24"/>
  <c r="V10" i="24"/>
  <c r="U10" i="24"/>
  <c r="T10" i="24"/>
  <c r="S10" i="24"/>
  <c r="R10" i="24"/>
  <c r="Q10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BB9" i="24"/>
  <c r="BA9" i="24"/>
  <c r="AZ9" i="24"/>
  <c r="AY9" i="24"/>
  <c r="AX9" i="24"/>
  <c r="AW9" i="24"/>
  <c r="AV9" i="24"/>
  <c r="AU9" i="24"/>
  <c r="AT9" i="24"/>
  <c r="AS9" i="24"/>
  <c r="AR9" i="24"/>
  <c r="AQ9" i="24"/>
  <c r="AP9" i="24"/>
  <c r="AO9" i="24"/>
  <c r="AN9" i="24"/>
  <c r="AM9" i="24"/>
  <c r="AL9" i="24"/>
  <c r="AK9" i="24"/>
  <c r="AJ9" i="24"/>
  <c r="AI9" i="24"/>
  <c r="AH9" i="24"/>
  <c r="AG9" i="24"/>
  <c r="AF9" i="24"/>
  <c r="AE9" i="24"/>
  <c r="AD9" i="24"/>
  <c r="AC9" i="24"/>
  <c r="AB9" i="24"/>
  <c r="AA9" i="24"/>
  <c r="Z9" i="24"/>
  <c r="Y9" i="24"/>
  <c r="X9" i="24"/>
  <c r="W9" i="24"/>
  <c r="V9" i="24"/>
  <c r="U9" i="24"/>
  <c r="T9" i="24"/>
  <c r="S9" i="24"/>
  <c r="R9" i="24"/>
  <c r="Q9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BB8" i="24"/>
  <c r="BA8" i="24"/>
  <c r="AZ8" i="24"/>
  <c r="AY8" i="24"/>
  <c r="AX8" i="24"/>
  <c r="AW8" i="24"/>
  <c r="AV8" i="24"/>
  <c r="AU8" i="24"/>
  <c r="AT8" i="24"/>
  <c r="AS8" i="24"/>
  <c r="AR8" i="24"/>
  <c r="AQ8" i="24"/>
  <c r="AP8" i="24"/>
  <c r="AO8" i="24"/>
  <c r="AN8" i="24"/>
  <c r="AM8" i="24"/>
  <c r="AL8" i="24"/>
  <c r="AK8" i="24"/>
  <c r="AJ8" i="24"/>
  <c r="AI8" i="24"/>
  <c r="AH8" i="24"/>
  <c r="AG8" i="24"/>
  <c r="AF8" i="24"/>
  <c r="AE8" i="24"/>
  <c r="AD8" i="24"/>
  <c r="AC8" i="24"/>
  <c r="AB8" i="24"/>
  <c r="AA8" i="24"/>
  <c r="Z8" i="24"/>
  <c r="Y8" i="24"/>
  <c r="X8" i="24"/>
  <c r="W8" i="24"/>
  <c r="V8" i="24"/>
  <c r="U8" i="24"/>
  <c r="T8" i="24"/>
  <c r="S8" i="24"/>
  <c r="R8" i="24"/>
  <c r="Q8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BB7" i="24"/>
  <c r="BA7" i="24"/>
  <c r="AZ7" i="24"/>
  <c r="AY7" i="24"/>
  <c r="AX7" i="24"/>
  <c r="AW7" i="24"/>
  <c r="AV7" i="24"/>
  <c r="AU7" i="24"/>
  <c r="AT7" i="24"/>
  <c r="AS7" i="24"/>
  <c r="AR7" i="24"/>
  <c r="AQ7" i="24"/>
  <c r="AP7" i="24"/>
  <c r="AO7" i="24"/>
  <c r="AN7" i="24"/>
  <c r="AM7" i="24"/>
  <c r="AL7" i="24"/>
  <c r="AK7" i="24"/>
  <c r="AJ7" i="24"/>
  <c r="AI7" i="24"/>
  <c r="AH7" i="24"/>
  <c r="AG7" i="24"/>
  <c r="AF7" i="24"/>
  <c r="AE7" i="24"/>
  <c r="AD7" i="24"/>
  <c r="AC7" i="24"/>
  <c r="AB7" i="24"/>
  <c r="AA7" i="24"/>
  <c r="Z7" i="24"/>
  <c r="Y7" i="24"/>
  <c r="X7" i="24"/>
  <c r="W7" i="24"/>
  <c r="V7" i="24"/>
  <c r="U7" i="24"/>
  <c r="T7" i="24"/>
  <c r="S7" i="24"/>
  <c r="R7" i="24"/>
  <c r="Q7" i="24"/>
  <c r="P7" i="24"/>
  <c r="O7" i="24"/>
  <c r="N7" i="24"/>
  <c r="M7" i="24"/>
  <c r="L7" i="24"/>
  <c r="K7" i="24"/>
  <c r="J7" i="24"/>
  <c r="I7" i="24"/>
  <c r="H7" i="24"/>
  <c r="G7" i="24"/>
  <c r="F7" i="24"/>
  <c r="E7" i="24"/>
  <c r="D7" i="24"/>
  <c r="C7" i="24"/>
  <c r="BB6" i="24"/>
  <c r="BA6" i="24"/>
  <c r="AZ6" i="24"/>
  <c r="AY6" i="24"/>
  <c r="AX6" i="24"/>
  <c r="AW6" i="24"/>
  <c r="AV6" i="24"/>
  <c r="AU6" i="24"/>
  <c r="AT6" i="24"/>
  <c r="AS6" i="24"/>
  <c r="AR6" i="24"/>
  <c r="AQ6" i="24"/>
  <c r="AP6" i="24"/>
  <c r="AO6" i="24"/>
  <c r="AN6" i="24"/>
  <c r="AM6" i="24"/>
  <c r="AL6" i="24"/>
  <c r="AK6" i="24"/>
  <c r="AJ6" i="24"/>
  <c r="AI6" i="24"/>
  <c r="AH6" i="24"/>
  <c r="AG6" i="24"/>
  <c r="AF6" i="24"/>
  <c r="AE6" i="24"/>
  <c r="AD6" i="24"/>
  <c r="AC6" i="24"/>
  <c r="AB6" i="24"/>
  <c r="AA6" i="24"/>
  <c r="Z6" i="24"/>
  <c r="Y6" i="24"/>
  <c r="X6" i="24"/>
  <c r="W6" i="24"/>
  <c r="V6" i="24"/>
  <c r="U6" i="24"/>
  <c r="T6" i="24"/>
  <c r="S6" i="24"/>
  <c r="R6" i="24"/>
  <c r="Q6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C6" i="24"/>
  <c r="BB5" i="24"/>
  <c r="BA5" i="24"/>
  <c r="AZ5" i="24"/>
  <c r="AY5" i="24"/>
  <c r="AX5" i="24"/>
  <c r="AW5" i="24"/>
  <c r="AV5" i="24"/>
  <c r="AU5" i="24"/>
  <c r="AT5" i="24"/>
  <c r="AS5" i="24"/>
  <c r="AR5" i="24"/>
  <c r="AQ5" i="24"/>
  <c r="AP5" i="24"/>
  <c r="AO5" i="24"/>
  <c r="AN5" i="24"/>
  <c r="AM5" i="24"/>
  <c r="AL5" i="24"/>
  <c r="AK5" i="24"/>
  <c r="AJ5" i="24"/>
  <c r="AI5" i="24"/>
  <c r="AH5" i="24"/>
  <c r="AG5" i="24"/>
  <c r="AF5" i="24"/>
  <c r="AE5" i="24"/>
  <c r="AD5" i="24"/>
  <c r="AC5" i="24"/>
  <c r="AB5" i="24"/>
  <c r="AA5" i="24"/>
  <c r="Z5" i="24"/>
  <c r="Y5" i="24"/>
  <c r="X5" i="24"/>
  <c r="W5" i="24"/>
  <c r="V5" i="24"/>
  <c r="U5" i="24"/>
  <c r="T5" i="24"/>
  <c r="S5" i="24"/>
  <c r="R5" i="24"/>
  <c r="Q5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BB4" i="24"/>
  <c r="BA4" i="24"/>
  <c r="AZ4" i="24"/>
  <c r="AY4" i="24"/>
  <c r="AX4" i="24"/>
  <c r="AW4" i="24"/>
  <c r="AV4" i="24"/>
  <c r="AU4" i="24"/>
  <c r="AT4" i="24"/>
  <c r="AS4" i="24"/>
  <c r="AR4" i="24"/>
  <c r="AQ4" i="24"/>
  <c r="AP4" i="24"/>
  <c r="AO4" i="24"/>
  <c r="AN4" i="24"/>
  <c r="AM4" i="24"/>
  <c r="AL4" i="24"/>
  <c r="AK4" i="24"/>
  <c r="AJ4" i="24"/>
  <c r="AI4" i="24"/>
  <c r="AH4" i="24"/>
  <c r="AG4" i="24"/>
  <c r="AF4" i="24"/>
  <c r="AE4" i="24"/>
  <c r="AD4" i="24"/>
  <c r="AC4" i="24"/>
  <c r="AB4" i="24"/>
  <c r="AA4" i="24"/>
  <c r="Z4" i="24"/>
  <c r="Y4" i="24"/>
  <c r="X4" i="24"/>
  <c r="W4" i="24"/>
  <c r="V4" i="24"/>
  <c r="U4" i="24"/>
  <c r="T4" i="24"/>
  <c r="S4" i="24"/>
  <c r="R4" i="24"/>
  <c r="Q4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BB3" i="24"/>
  <c r="BA3" i="24"/>
  <c r="AZ3" i="24"/>
  <c r="AY3" i="24"/>
  <c r="AX3" i="24"/>
  <c r="AW3" i="24"/>
  <c r="AV3" i="24"/>
  <c r="AU3" i="24"/>
  <c r="AT3" i="24"/>
  <c r="AS3" i="24"/>
  <c r="AR3" i="24"/>
  <c r="AQ3" i="24"/>
  <c r="AP3" i="24"/>
  <c r="AO3" i="24"/>
  <c r="AN3" i="24"/>
  <c r="AM3" i="24"/>
  <c r="AL3" i="24"/>
  <c r="AK3" i="24"/>
  <c r="AJ3" i="24"/>
  <c r="AI3" i="24"/>
  <c r="AH3" i="24"/>
  <c r="AG3" i="24"/>
  <c r="AF3" i="24"/>
  <c r="AE3" i="24"/>
  <c r="AD3" i="24"/>
  <c r="AC3" i="24"/>
  <c r="AB3" i="24"/>
  <c r="AA3" i="24"/>
  <c r="Z3" i="24"/>
  <c r="Y3" i="24"/>
  <c r="X3" i="24"/>
  <c r="W3" i="24"/>
  <c r="V3" i="24"/>
  <c r="U3" i="24"/>
  <c r="T3" i="24"/>
  <c r="S3" i="24"/>
  <c r="R3" i="24"/>
  <c r="Q3" i="24"/>
  <c r="P3" i="24"/>
  <c r="O3" i="24"/>
  <c r="N3" i="24"/>
  <c r="M3" i="24"/>
  <c r="L3" i="24"/>
  <c r="K3" i="24"/>
  <c r="J3" i="24"/>
  <c r="I3" i="24"/>
  <c r="H3" i="24"/>
  <c r="G3" i="24"/>
  <c r="F3" i="24"/>
  <c r="E3" i="24"/>
  <c r="D3" i="24"/>
  <c r="C3" i="24"/>
  <c r="BB2" i="24"/>
  <c r="BA2" i="24"/>
  <c r="AZ2" i="24"/>
  <c r="AY2" i="24"/>
  <c r="AX2" i="24"/>
  <c r="AW2" i="24"/>
  <c r="AV2" i="24"/>
  <c r="AU2" i="24"/>
  <c r="AT2" i="24"/>
  <c r="AS2" i="24"/>
  <c r="AR2" i="24"/>
  <c r="AQ2" i="24"/>
  <c r="AP2" i="24"/>
  <c r="AO2" i="24"/>
  <c r="AN2" i="24"/>
  <c r="AM2" i="24"/>
  <c r="AL2" i="24"/>
  <c r="AK2" i="24"/>
  <c r="AJ2" i="24"/>
  <c r="AI2" i="24"/>
  <c r="AH2" i="24"/>
  <c r="AG2" i="24"/>
  <c r="AF2" i="24"/>
  <c r="AE2" i="24"/>
  <c r="AD2" i="24"/>
  <c r="AC2" i="24"/>
  <c r="AB2" i="24"/>
  <c r="AA2" i="24"/>
  <c r="Z2" i="24"/>
  <c r="Y2" i="24"/>
  <c r="X2" i="24"/>
  <c r="W2" i="24"/>
  <c r="V2" i="24"/>
  <c r="U2" i="24"/>
  <c r="T2" i="24"/>
  <c r="S2" i="24"/>
  <c r="R2" i="24"/>
  <c r="Q2" i="24"/>
  <c r="P2" i="24"/>
  <c r="O2" i="24"/>
  <c r="N2" i="24"/>
  <c r="M2" i="24"/>
  <c r="L2" i="24"/>
  <c r="K2" i="24"/>
  <c r="J2" i="24"/>
  <c r="I2" i="24"/>
  <c r="H2" i="24"/>
  <c r="G2" i="24"/>
  <c r="F2" i="24"/>
  <c r="E2" i="24"/>
  <c r="D2" i="24"/>
  <c r="C2" i="24"/>
  <c r="C15" i="1" l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M3" i="19"/>
  <c r="M4" i="19"/>
  <c r="M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2" i="19"/>
  <c r="L2" i="19"/>
  <c r="J2" i="19"/>
  <c r="K2" i="19"/>
  <c r="J3" i="19"/>
  <c r="K3" i="19"/>
  <c r="L3" i="19"/>
  <c r="J4" i="19"/>
  <c r="K4" i="19"/>
  <c r="L4" i="19"/>
  <c r="J5" i="19"/>
  <c r="K5" i="19"/>
  <c r="L5" i="19"/>
  <c r="J6" i="19"/>
  <c r="K6" i="19"/>
  <c r="L6" i="19"/>
  <c r="J7" i="19"/>
  <c r="K7" i="19"/>
  <c r="L7" i="19"/>
  <c r="J8" i="19"/>
  <c r="K8" i="19"/>
  <c r="L8" i="19"/>
  <c r="J9" i="19"/>
  <c r="K9" i="19"/>
  <c r="L9" i="19"/>
  <c r="J10" i="19"/>
  <c r="K10" i="19"/>
  <c r="L10" i="19"/>
  <c r="J11" i="19"/>
  <c r="K11" i="19"/>
  <c r="L11" i="19"/>
  <c r="J12" i="19"/>
  <c r="K12" i="19"/>
  <c r="L12" i="19"/>
  <c r="J13" i="19"/>
  <c r="K13" i="19"/>
  <c r="L13" i="19"/>
  <c r="J14" i="19"/>
  <c r="K14" i="19"/>
  <c r="L14" i="19"/>
  <c r="J15" i="19"/>
  <c r="K15" i="19"/>
  <c r="L15" i="19"/>
  <c r="J16" i="19"/>
  <c r="K16" i="19"/>
  <c r="L16" i="19"/>
  <c r="J17" i="19"/>
  <c r="K17" i="19"/>
  <c r="L17" i="19"/>
  <c r="J18" i="19"/>
  <c r="K18" i="19"/>
  <c r="L18" i="19"/>
  <c r="J19" i="19"/>
  <c r="K19" i="19"/>
  <c r="L19" i="19"/>
  <c r="J20" i="19"/>
  <c r="K20" i="19"/>
  <c r="L20" i="19"/>
  <c r="J21" i="19"/>
  <c r="K21" i="19"/>
  <c r="L21" i="19"/>
  <c r="J22" i="19"/>
  <c r="K22" i="19"/>
  <c r="L22" i="19"/>
  <c r="J23" i="19"/>
  <c r="K23" i="19"/>
  <c r="L23" i="19"/>
  <c r="J24" i="19"/>
  <c r="K24" i="19"/>
  <c r="L24" i="19"/>
  <c r="J25" i="19"/>
  <c r="K25" i="19"/>
  <c r="L25" i="19"/>
  <c r="J26" i="19"/>
  <c r="K26" i="19"/>
  <c r="L26" i="19"/>
  <c r="J27" i="19"/>
  <c r="K27" i="19"/>
  <c r="L27" i="19"/>
  <c r="J28" i="19"/>
  <c r="K28" i="19"/>
  <c r="L28" i="19"/>
  <c r="J29" i="19"/>
  <c r="K29" i="19"/>
  <c r="L29" i="19"/>
  <c r="J30" i="19"/>
  <c r="K30" i="19"/>
  <c r="L30" i="19"/>
  <c r="J31" i="19"/>
  <c r="K31" i="19"/>
  <c r="L31" i="19"/>
  <c r="J32" i="19"/>
  <c r="K32" i="19"/>
  <c r="L32" i="19"/>
  <c r="J33" i="19"/>
  <c r="K33" i="19"/>
  <c r="L33" i="19"/>
  <c r="I3" i="19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2" i="19"/>
  <c r="H3" i="19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2" i="19"/>
  <c r="AK9" i="2"/>
  <c r="AK8" i="2"/>
  <c r="AK5" i="2"/>
  <c r="AK6" i="2"/>
  <c r="AK7" i="2"/>
  <c r="AM2" i="23" l="1"/>
  <c r="AN2" i="23"/>
  <c r="CB2" i="23"/>
  <c r="AK2" i="23"/>
  <c r="AJ2" i="23"/>
  <c r="BZ2" i="23"/>
  <c r="AP2" i="23"/>
  <c r="BX2" i="23"/>
  <c r="BY2" i="23"/>
  <c r="AO2" i="23"/>
  <c r="CC2" i="23"/>
  <c r="CA2" i="23"/>
  <c r="AL2" i="23"/>
  <c r="CD2" i="23"/>
  <c r="AR2" i="23"/>
  <c r="AS2" i="23"/>
  <c r="AT2" i="23"/>
  <c r="AU2" i="23"/>
  <c r="AV2" i="23"/>
  <c r="AW2" i="23"/>
  <c r="AX2" i="23"/>
  <c r="AY2" i="23"/>
  <c r="AZ2" i="23"/>
  <c r="BA2" i="23"/>
  <c r="BB2" i="23"/>
  <c r="BC2" i="23"/>
  <c r="BD2" i="23"/>
  <c r="BE2" i="23"/>
  <c r="BF2" i="23"/>
  <c r="BG2" i="23"/>
  <c r="BH2" i="23"/>
  <c r="BI2" i="23"/>
  <c r="BJ2" i="23"/>
  <c r="BK2" i="23"/>
  <c r="BL2" i="23"/>
  <c r="BM2" i="23"/>
  <c r="BN2" i="23"/>
  <c r="BO2" i="23"/>
  <c r="BP2" i="23"/>
  <c r="BQ2" i="23"/>
  <c r="BR2" i="23"/>
  <c r="AQ2" i="23"/>
  <c r="D2" i="23"/>
  <c r="E2" i="23"/>
  <c r="F2" i="23"/>
  <c r="G2" i="23"/>
  <c r="H2" i="23"/>
  <c r="I2" i="23"/>
  <c r="J2" i="23"/>
  <c r="K2" i="23"/>
  <c r="L2" i="23"/>
  <c r="M2" i="23"/>
  <c r="N2" i="23"/>
  <c r="O2" i="23"/>
  <c r="P2" i="23"/>
  <c r="Q2" i="23"/>
  <c r="R2" i="23"/>
  <c r="S2" i="23"/>
  <c r="T2" i="23"/>
  <c r="U2" i="23"/>
  <c r="V2" i="23"/>
  <c r="W2" i="23"/>
  <c r="X2" i="23"/>
  <c r="Y2" i="23"/>
  <c r="Z2" i="23"/>
  <c r="AA2" i="23"/>
  <c r="AB2" i="23"/>
  <c r="AC2" i="23"/>
  <c r="AD2" i="23"/>
  <c r="C2" i="23"/>
  <c r="AE66" i="21"/>
  <c r="AE156" i="21"/>
  <c r="BH122" i="21"/>
  <c r="AE48" i="21"/>
  <c r="BH140" i="21"/>
  <c r="AE24" i="21"/>
  <c r="AE54" i="21"/>
  <c r="AE210" i="21"/>
  <c r="AE150" i="21"/>
  <c r="AE76" i="21"/>
  <c r="T3" i="22"/>
  <c r="T2" i="22"/>
  <c r="C4" i="22"/>
  <c r="D4" i="22"/>
  <c r="E4" i="22"/>
  <c r="F4" i="22"/>
  <c r="G4" i="22"/>
  <c r="H4" i="22"/>
  <c r="I4" i="22"/>
  <c r="J4" i="22"/>
  <c r="K4" i="22"/>
  <c r="L4" i="22"/>
  <c r="M4" i="22"/>
  <c r="N4" i="22"/>
  <c r="O4" i="22"/>
  <c r="P4" i="22"/>
  <c r="Q4" i="22"/>
  <c r="R4" i="22"/>
  <c r="S4" i="22"/>
  <c r="B4" i="22"/>
  <c r="O12" i="20"/>
  <c r="O11" i="20"/>
  <c r="O10" i="20"/>
  <c r="O13" i="20"/>
  <c r="O5" i="20"/>
  <c r="O6" i="20"/>
  <c r="O4" i="20"/>
  <c r="O3" i="20"/>
  <c r="K10" i="20"/>
  <c r="K13" i="20"/>
  <c r="K12" i="20"/>
  <c r="K11" i="20"/>
  <c r="K5" i="20"/>
  <c r="K6" i="20"/>
  <c r="K3" i="20"/>
  <c r="K4" i="20"/>
  <c r="G10" i="20"/>
  <c r="G12" i="20"/>
  <c r="G13" i="20"/>
  <c r="G11" i="20"/>
  <c r="G4" i="20"/>
  <c r="G5" i="20"/>
  <c r="G6" i="20"/>
  <c r="G3" i="20"/>
  <c r="C13" i="20"/>
  <c r="C12" i="20"/>
  <c r="C11" i="20"/>
  <c r="C10" i="20"/>
  <c r="C5" i="20"/>
  <c r="C6" i="20"/>
  <c r="C3" i="20"/>
  <c r="C4" i="20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AT60" i="21"/>
  <c r="AU60" i="21"/>
  <c r="AV60" i="21"/>
  <c r="AW60" i="21"/>
  <c r="AX60" i="21"/>
  <c r="AY60" i="21"/>
  <c r="AZ60" i="21"/>
  <c r="BA60" i="21"/>
  <c r="BB60" i="21"/>
  <c r="BC60" i="21"/>
  <c r="BD60" i="21"/>
  <c r="BE60" i="21"/>
  <c r="BF60" i="21"/>
  <c r="BG6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AT70" i="21"/>
  <c r="AU70" i="21"/>
  <c r="AV70" i="21"/>
  <c r="AW70" i="21"/>
  <c r="AX70" i="21"/>
  <c r="AY70" i="21"/>
  <c r="AZ70" i="21"/>
  <c r="BA70" i="21"/>
  <c r="BB70" i="21"/>
  <c r="BC70" i="21"/>
  <c r="BD70" i="21"/>
  <c r="BE70" i="21"/>
  <c r="BF70" i="21"/>
  <c r="BG70" i="21"/>
  <c r="C79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C96" i="21"/>
  <c r="D96" i="21"/>
  <c r="E96" i="21"/>
  <c r="F96" i="21"/>
  <c r="G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T96" i="21"/>
  <c r="U96" i="21"/>
  <c r="V96" i="21"/>
  <c r="W96" i="21"/>
  <c r="X96" i="21"/>
  <c r="Y96" i="21"/>
  <c r="Z96" i="21"/>
  <c r="AA96" i="21"/>
  <c r="AB96" i="21"/>
  <c r="AC96" i="21"/>
  <c r="AD96" i="21"/>
  <c r="AF131" i="21"/>
  <c r="AG131" i="21"/>
  <c r="AH131" i="21"/>
  <c r="AI131" i="21"/>
  <c r="AJ131" i="21"/>
  <c r="AK131" i="21"/>
  <c r="AL131" i="21"/>
  <c r="AM131" i="21"/>
  <c r="AN131" i="21"/>
  <c r="AO131" i="21"/>
  <c r="AP131" i="21"/>
  <c r="AQ131" i="21"/>
  <c r="AR131" i="21"/>
  <c r="AS131" i="21"/>
  <c r="AT131" i="21"/>
  <c r="AU131" i="21"/>
  <c r="AV131" i="21"/>
  <c r="AW131" i="21"/>
  <c r="AX131" i="21"/>
  <c r="AY131" i="21"/>
  <c r="AZ131" i="21"/>
  <c r="BA131" i="21"/>
  <c r="BB131" i="21"/>
  <c r="BC131" i="21"/>
  <c r="BD131" i="21"/>
  <c r="BE131" i="21"/>
  <c r="BF131" i="21"/>
  <c r="BG131" i="21"/>
  <c r="C144" i="21"/>
  <c r="D144" i="21"/>
  <c r="E144" i="21"/>
  <c r="F144" i="21"/>
  <c r="G144" i="21"/>
  <c r="H144" i="21"/>
  <c r="I144" i="21"/>
  <c r="J144" i="21"/>
  <c r="K144" i="21"/>
  <c r="L144" i="21"/>
  <c r="M144" i="21"/>
  <c r="N144" i="21"/>
  <c r="O144" i="21"/>
  <c r="P144" i="21"/>
  <c r="Q144" i="21"/>
  <c r="R144" i="21"/>
  <c r="S144" i="21"/>
  <c r="T144" i="21"/>
  <c r="U144" i="21"/>
  <c r="V144" i="21"/>
  <c r="W144" i="21"/>
  <c r="X144" i="21"/>
  <c r="Y144" i="21"/>
  <c r="Z144" i="21"/>
  <c r="AA144" i="21"/>
  <c r="AB144" i="21"/>
  <c r="AC144" i="21"/>
  <c r="AD144" i="21"/>
  <c r="AF160" i="21"/>
  <c r="AG160" i="21"/>
  <c r="AH160" i="21"/>
  <c r="AI160" i="21"/>
  <c r="AJ160" i="21"/>
  <c r="AK160" i="21"/>
  <c r="AL160" i="21"/>
  <c r="AM160" i="21"/>
  <c r="AN160" i="21"/>
  <c r="AO160" i="21"/>
  <c r="AP160" i="21"/>
  <c r="AQ160" i="21"/>
  <c r="AR160" i="21"/>
  <c r="AS160" i="21"/>
  <c r="AT160" i="21"/>
  <c r="AU160" i="21"/>
  <c r="AV160" i="21"/>
  <c r="AW160" i="21"/>
  <c r="AX160" i="21"/>
  <c r="AY160" i="21"/>
  <c r="AZ160" i="21"/>
  <c r="BA160" i="21"/>
  <c r="BB160" i="21"/>
  <c r="BC160" i="21"/>
  <c r="BD160" i="21"/>
  <c r="BE160" i="21"/>
  <c r="BF160" i="21"/>
  <c r="BG160" i="21"/>
  <c r="C170" i="21"/>
  <c r="D170" i="21"/>
  <c r="E170" i="21"/>
  <c r="F170" i="21"/>
  <c r="G170" i="21"/>
  <c r="H170" i="21"/>
  <c r="I170" i="21"/>
  <c r="J170" i="21"/>
  <c r="K170" i="21"/>
  <c r="L170" i="21"/>
  <c r="M170" i="21"/>
  <c r="N170" i="21"/>
  <c r="O170" i="21"/>
  <c r="P170" i="21"/>
  <c r="Q170" i="21"/>
  <c r="R170" i="21"/>
  <c r="S170" i="21"/>
  <c r="T170" i="21"/>
  <c r="U170" i="21"/>
  <c r="V170" i="21"/>
  <c r="W170" i="21"/>
  <c r="X170" i="21"/>
  <c r="Y170" i="21"/>
  <c r="Z170" i="21"/>
  <c r="AA170" i="21"/>
  <c r="AB170" i="21"/>
  <c r="AC170" i="21"/>
  <c r="AD170" i="21"/>
  <c r="AF189" i="21"/>
  <c r="AG189" i="21"/>
  <c r="AH189" i="21"/>
  <c r="AI189" i="21"/>
  <c r="AJ189" i="21"/>
  <c r="AK189" i="21"/>
  <c r="AL189" i="21"/>
  <c r="AM189" i="21"/>
  <c r="AN189" i="21"/>
  <c r="AO189" i="21"/>
  <c r="AP189" i="21"/>
  <c r="AQ189" i="21"/>
  <c r="AR189" i="21"/>
  <c r="AS189" i="21"/>
  <c r="AT189" i="21"/>
  <c r="AU189" i="21"/>
  <c r="AV189" i="21"/>
  <c r="AW189" i="21"/>
  <c r="AX189" i="21"/>
  <c r="AY189" i="21"/>
  <c r="AZ189" i="21"/>
  <c r="BA189" i="21"/>
  <c r="BB189" i="21"/>
  <c r="BC189" i="21"/>
  <c r="BD189" i="21"/>
  <c r="BE189" i="21"/>
  <c r="BF189" i="21"/>
  <c r="BG189" i="21"/>
  <c r="AF194" i="21"/>
  <c r="AG194" i="21"/>
  <c r="AH194" i="21"/>
  <c r="AI194" i="21"/>
  <c r="AJ194" i="21"/>
  <c r="AK194" i="21"/>
  <c r="AL194" i="21"/>
  <c r="AM194" i="21"/>
  <c r="AN194" i="21"/>
  <c r="AO194" i="21"/>
  <c r="AP194" i="21"/>
  <c r="AQ194" i="21"/>
  <c r="AR194" i="21"/>
  <c r="AS194" i="21"/>
  <c r="AT194" i="21"/>
  <c r="AU194" i="21"/>
  <c r="AV194" i="21"/>
  <c r="AW194" i="21"/>
  <c r="AX194" i="21"/>
  <c r="AY194" i="21"/>
  <c r="AZ194" i="21"/>
  <c r="BA194" i="21"/>
  <c r="BB194" i="21"/>
  <c r="BC194" i="21"/>
  <c r="BD194" i="21"/>
  <c r="BE194" i="21"/>
  <c r="BF194" i="21"/>
  <c r="BG194" i="21"/>
  <c r="C217" i="21"/>
  <c r="D217" i="21"/>
  <c r="E217" i="21"/>
  <c r="F217" i="21"/>
  <c r="G217" i="21"/>
  <c r="H217" i="21"/>
  <c r="I217" i="21"/>
  <c r="J217" i="21"/>
  <c r="K217" i="21"/>
  <c r="L217" i="21"/>
  <c r="M217" i="21"/>
  <c r="N217" i="21"/>
  <c r="O217" i="21"/>
  <c r="P217" i="21"/>
  <c r="Q217" i="21"/>
  <c r="R217" i="21"/>
  <c r="S217" i="21"/>
  <c r="T217" i="21"/>
  <c r="U217" i="21"/>
  <c r="V217" i="21"/>
  <c r="W217" i="21"/>
  <c r="X217" i="21"/>
  <c r="Y217" i="21"/>
  <c r="Z217" i="21"/>
  <c r="AA217" i="21"/>
  <c r="AB217" i="21"/>
  <c r="AC217" i="21"/>
  <c r="AD217" i="21"/>
  <c r="C240" i="21"/>
  <c r="D240" i="21"/>
  <c r="E240" i="21"/>
  <c r="F240" i="21"/>
  <c r="G240" i="21"/>
  <c r="H240" i="21"/>
  <c r="I240" i="21"/>
  <c r="J240" i="21"/>
  <c r="K240" i="21"/>
  <c r="L240" i="21"/>
  <c r="M240" i="21"/>
  <c r="N240" i="21"/>
  <c r="O240" i="21"/>
  <c r="P240" i="21"/>
  <c r="Q240" i="21"/>
  <c r="R240" i="21"/>
  <c r="S240" i="21"/>
  <c r="T240" i="21"/>
  <c r="U240" i="21"/>
  <c r="V240" i="21"/>
  <c r="W240" i="21"/>
  <c r="X240" i="21"/>
  <c r="Y240" i="21"/>
  <c r="Z240" i="21"/>
  <c r="AA240" i="21"/>
  <c r="AB240" i="21"/>
  <c r="AC240" i="21"/>
  <c r="AD240" i="21"/>
  <c r="C17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B87" i="11"/>
  <c r="AE30" i="21" l="1"/>
  <c r="AE186" i="21"/>
  <c r="BH56" i="21"/>
  <c r="BH5" i="21"/>
  <c r="AE126" i="21"/>
  <c r="AE132" i="21"/>
  <c r="BH74" i="21"/>
  <c r="AE15" i="1"/>
  <c r="BH93" i="21"/>
  <c r="BH15" i="1"/>
  <c r="AE222" i="21"/>
  <c r="BS2" i="23"/>
  <c r="CJ2" i="23"/>
  <c r="AE2" i="23"/>
  <c r="BW2" i="23"/>
  <c r="BU2" i="23"/>
  <c r="BT2" i="23"/>
  <c r="AE42" i="21"/>
  <c r="AE90" i="21"/>
  <c r="AI2" i="23"/>
  <c r="AE18" i="21"/>
  <c r="AE53" i="21"/>
  <c r="BH148" i="21"/>
  <c r="BV2" i="23"/>
  <c r="AF2" i="23"/>
  <c r="AE60" i="21"/>
  <c r="AH2" i="23"/>
  <c r="AE36" i="21"/>
  <c r="AG2" i="23"/>
  <c r="AE84" i="21"/>
  <c r="AE114" i="21"/>
  <c r="AE7" i="1"/>
  <c r="BH172" i="21"/>
  <c r="AE12" i="1"/>
  <c r="AE14" i="1"/>
  <c r="BH2" i="1"/>
  <c r="AE5" i="1"/>
  <c r="AE4" i="1"/>
  <c r="AE213" i="21"/>
  <c r="BH13" i="1"/>
  <c r="AE16" i="21"/>
  <c r="AE10" i="21"/>
  <c r="BH118" i="21"/>
  <c r="T4" i="22"/>
  <c r="AE4" i="21"/>
  <c r="BH208" i="21"/>
  <c r="AE171" i="21"/>
  <c r="AE207" i="21"/>
  <c r="BH166" i="21"/>
  <c r="AE12" i="21"/>
  <c r="AE237" i="21"/>
  <c r="BH202" i="21"/>
  <c r="AE165" i="21"/>
  <c r="AE234" i="21"/>
  <c r="AE201" i="21"/>
  <c r="BH160" i="21"/>
  <c r="BH232" i="21"/>
  <c r="BH196" i="21"/>
  <c r="AE159" i="21"/>
  <c r="AE231" i="21"/>
  <c r="AE195" i="21"/>
  <c r="BH154" i="21"/>
  <c r="BH17" i="21"/>
  <c r="AE8" i="1"/>
  <c r="BH14" i="21"/>
  <c r="AE6" i="21"/>
  <c r="AE228" i="21"/>
  <c r="BH190" i="21"/>
  <c r="AE153" i="21"/>
  <c r="BH11" i="21"/>
  <c r="BH226" i="21"/>
  <c r="AE189" i="21"/>
  <c r="BH220" i="21"/>
  <c r="BH184" i="21"/>
  <c r="AE147" i="21"/>
  <c r="AE7" i="21"/>
  <c r="AE239" i="21"/>
  <c r="AE219" i="21"/>
  <c r="AE183" i="21"/>
  <c r="BH136" i="21"/>
  <c r="BH214" i="21"/>
  <c r="BH178" i="21"/>
  <c r="BH130" i="21"/>
  <c r="AE177" i="21"/>
  <c r="AE13" i="21"/>
  <c r="AE9" i="1"/>
  <c r="BH16" i="21"/>
  <c r="BH10" i="21"/>
  <c r="BH4" i="21"/>
  <c r="BH237" i="21"/>
  <c r="BH231" i="21"/>
  <c r="BH225" i="21"/>
  <c r="BH219" i="21"/>
  <c r="BH213" i="21"/>
  <c r="BH207" i="21"/>
  <c r="BH201" i="21"/>
  <c r="BH195" i="21"/>
  <c r="BH189" i="21"/>
  <c r="BH183" i="21"/>
  <c r="BH177" i="21"/>
  <c r="BH171" i="21"/>
  <c r="BH165" i="21"/>
  <c r="BH159" i="21"/>
  <c r="BH153" i="21"/>
  <c r="BH147" i="21"/>
  <c r="BH141" i="21"/>
  <c r="BH135" i="21"/>
  <c r="BH129" i="21"/>
  <c r="BH123" i="21"/>
  <c r="BH117" i="21"/>
  <c r="BH111" i="21"/>
  <c r="BH105" i="21"/>
  <c r="BH99" i="21"/>
  <c r="BH87" i="21"/>
  <c r="BH81" i="21"/>
  <c r="BH75" i="21"/>
  <c r="BH69" i="21"/>
  <c r="BH63" i="21"/>
  <c r="BH57" i="21"/>
  <c r="BH51" i="21"/>
  <c r="BH45" i="21"/>
  <c r="BH39" i="21"/>
  <c r="BH33" i="21"/>
  <c r="BH27" i="21"/>
  <c r="BH21" i="21"/>
  <c r="AE240" i="21"/>
  <c r="AE6" i="1"/>
  <c r="BH2" i="21"/>
  <c r="AE14" i="21"/>
  <c r="AE8" i="21"/>
  <c r="AE241" i="21"/>
  <c r="AE235" i="21"/>
  <c r="AE229" i="21"/>
  <c r="AE223" i="21"/>
  <c r="AE217" i="21"/>
  <c r="AE211" i="21"/>
  <c r="AE205" i="21"/>
  <c r="AE199" i="21"/>
  <c r="AE193" i="21"/>
  <c r="AE187" i="21"/>
  <c r="AE181" i="21"/>
  <c r="AE175" i="21"/>
  <c r="AE169" i="21"/>
  <c r="AE163" i="21"/>
  <c r="AE157" i="21"/>
  <c r="AE151" i="21"/>
  <c r="AE145" i="21"/>
  <c r="AE139" i="21"/>
  <c r="AE133" i="21"/>
  <c r="AE127" i="21"/>
  <c r="AE121" i="21"/>
  <c r="AE115" i="21"/>
  <c r="AE109" i="21"/>
  <c r="AE103" i="21"/>
  <c r="AE97" i="21"/>
  <c r="AE91" i="21"/>
  <c r="AE85" i="21"/>
  <c r="AE79" i="21"/>
  <c r="AE73" i="21"/>
  <c r="AE67" i="21"/>
  <c r="AE61" i="21"/>
  <c r="AE55" i="21"/>
  <c r="AE49" i="21"/>
  <c r="AE43" i="21"/>
  <c r="AE37" i="21"/>
  <c r="AE31" i="21"/>
  <c r="AE25" i="21"/>
  <c r="AE19" i="21"/>
  <c r="BH112" i="21"/>
  <c r="BH106" i="21"/>
  <c r="BH100" i="21"/>
  <c r="BH94" i="21"/>
  <c r="BH88" i="21"/>
  <c r="BH82" i="21"/>
  <c r="BH76" i="21"/>
  <c r="BH70" i="21"/>
  <c r="BH64" i="21"/>
  <c r="BH58" i="21"/>
  <c r="BH52" i="21"/>
  <c r="BH46" i="21"/>
  <c r="BH40" i="21"/>
  <c r="BH34" i="21"/>
  <c r="BH28" i="21"/>
  <c r="BH22" i="21"/>
  <c r="AE9" i="21"/>
  <c r="AE3" i="21"/>
  <c r="AE236" i="21"/>
  <c r="AE230" i="21"/>
  <c r="AE224" i="21"/>
  <c r="AE218" i="21"/>
  <c r="AE212" i="21"/>
  <c r="AE206" i="21"/>
  <c r="AE200" i="21"/>
  <c r="AE194" i="21"/>
  <c r="AE188" i="21"/>
  <c r="AE182" i="21"/>
  <c r="AE176" i="21"/>
  <c r="AE170" i="21"/>
  <c r="AE164" i="21"/>
  <c r="AE158" i="21"/>
  <c r="AE152" i="21"/>
  <c r="AE146" i="21"/>
  <c r="AE140" i="21"/>
  <c r="AE134" i="21"/>
  <c r="AE128" i="21"/>
  <c r="AE122" i="21"/>
  <c r="AE116" i="21"/>
  <c r="AE110" i="21"/>
  <c r="AE104" i="21"/>
  <c r="AE98" i="21"/>
  <c r="AE92" i="21"/>
  <c r="AE86" i="21"/>
  <c r="AE80" i="21"/>
  <c r="AE74" i="21"/>
  <c r="AE68" i="21"/>
  <c r="AE62" i="21"/>
  <c r="AE56" i="21"/>
  <c r="AE50" i="21"/>
  <c r="AE44" i="21"/>
  <c r="AE38" i="21"/>
  <c r="AE32" i="21"/>
  <c r="AE26" i="21"/>
  <c r="AE20" i="21"/>
  <c r="BH238" i="21"/>
  <c r="BH142" i="21"/>
  <c r="BH124" i="21"/>
  <c r="AE15" i="21"/>
  <c r="BH12" i="21"/>
  <c r="BH6" i="21"/>
  <c r="BH239" i="21"/>
  <c r="BH233" i="21"/>
  <c r="BH227" i="21"/>
  <c r="BH221" i="21"/>
  <c r="BH215" i="21"/>
  <c r="BH209" i="21"/>
  <c r="BH203" i="21"/>
  <c r="BH197" i="21"/>
  <c r="BH191" i="21"/>
  <c r="BH185" i="21"/>
  <c r="BH179" i="21"/>
  <c r="BH173" i="21"/>
  <c r="BH167" i="21"/>
  <c r="BH161" i="21"/>
  <c r="BH155" i="21"/>
  <c r="BH149" i="21"/>
  <c r="BH143" i="21"/>
  <c r="BH137" i="21"/>
  <c r="BH131" i="21"/>
  <c r="BH125" i="21"/>
  <c r="BH119" i="21"/>
  <c r="BH113" i="21"/>
  <c r="BH107" i="21"/>
  <c r="BH101" i="21"/>
  <c r="BH95" i="21"/>
  <c r="BH89" i="21"/>
  <c r="BH83" i="21"/>
  <c r="BH77" i="21"/>
  <c r="BH71" i="21"/>
  <c r="BH65" i="21"/>
  <c r="BH59" i="21"/>
  <c r="BH53" i="21"/>
  <c r="BH47" i="21"/>
  <c r="BH41" i="21"/>
  <c r="BH35" i="21"/>
  <c r="BH29" i="21"/>
  <c r="BH23" i="21"/>
  <c r="AE141" i="21"/>
  <c r="AE123" i="21"/>
  <c r="AE117" i="21"/>
  <c r="AE111" i="21"/>
  <c r="AE105" i="21"/>
  <c r="AE99" i="21"/>
  <c r="AE93" i="21"/>
  <c r="AE87" i="21"/>
  <c r="AE81" i="21"/>
  <c r="AE75" i="21"/>
  <c r="AE69" i="21"/>
  <c r="AE63" i="21"/>
  <c r="AE57" i="21"/>
  <c r="AE51" i="21"/>
  <c r="AE45" i="21"/>
  <c r="AE39" i="21"/>
  <c r="AE33" i="21"/>
  <c r="AE27" i="21"/>
  <c r="AE21" i="21"/>
  <c r="AE129" i="21"/>
  <c r="BH13" i="21"/>
  <c r="BH7" i="21"/>
  <c r="BH240" i="21"/>
  <c r="BH234" i="21"/>
  <c r="BH228" i="21"/>
  <c r="BH222" i="21"/>
  <c r="BH216" i="21"/>
  <c r="BH210" i="21"/>
  <c r="BH204" i="21"/>
  <c r="BH198" i="21"/>
  <c r="BH192" i="21"/>
  <c r="BH186" i="21"/>
  <c r="BH180" i="21"/>
  <c r="BH174" i="21"/>
  <c r="BH168" i="21"/>
  <c r="BH162" i="21"/>
  <c r="BH156" i="21"/>
  <c r="BH150" i="21"/>
  <c r="BH144" i="21"/>
  <c r="BH138" i="21"/>
  <c r="BH132" i="21"/>
  <c r="BH126" i="21"/>
  <c r="BH120" i="21"/>
  <c r="BH114" i="21"/>
  <c r="BH108" i="21"/>
  <c r="BH102" i="21"/>
  <c r="BH96" i="21"/>
  <c r="BH90" i="21"/>
  <c r="BH84" i="21"/>
  <c r="BH78" i="21"/>
  <c r="BH72" i="21"/>
  <c r="BH66" i="21"/>
  <c r="BH60" i="21"/>
  <c r="BH54" i="21"/>
  <c r="BH48" i="21"/>
  <c r="BH42" i="21"/>
  <c r="BH36" i="21"/>
  <c r="BH30" i="21"/>
  <c r="BH24" i="21"/>
  <c r="BH18" i="21"/>
  <c r="AE225" i="21"/>
  <c r="AE135" i="21"/>
  <c r="BH5" i="1"/>
  <c r="AE17" i="21"/>
  <c r="AE11" i="21"/>
  <c r="AE5" i="21"/>
  <c r="AE238" i="21"/>
  <c r="AE232" i="21"/>
  <c r="AE226" i="21"/>
  <c r="AE220" i="21"/>
  <c r="AE214" i="21"/>
  <c r="AE208" i="21"/>
  <c r="AE202" i="21"/>
  <c r="AE196" i="21"/>
  <c r="AE190" i="21"/>
  <c r="AE184" i="21"/>
  <c r="AE178" i="21"/>
  <c r="AE172" i="21"/>
  <c r="AE166" i="21"/>
  <c r="AE160" i="21"/>
  <c r="AE154" i="21"/>
  <c r="AE148" i="21"/>
  <c r="AE142" i="21"/>
  <c r="AE136" i="21"/>
  <c r="AE130" i="21"/>
  <c r="AE124" i="21"/>
  <c r="AE118" i="21"/>
  <c r="AE112" i="21"/>
  <c r="AE106" i="21"/>
  <c r="AE100" i="21"/>
  <c r="AE94" i="21"/>
  <c r="AE88" i="21"/>
  <c r="AE82" i="21"/>
  <c r="AE70" i="21"/>
  <c r="AE64" i="21"/>
  <c r="AE58" i="21"/>
  <c r="AE52" i="21"/>
  <c r="AE46" i="21"/>
  <c r="AE40" i="21"/>
  <c r="AE34" i="21"/>
  <c r="AE28" i="21"/>
  <c r="AE22" i="21"/>
  <c r="AE2" i="21"/>
  <c r="BH8" i="21"/>
  <c r="BH241" i="21"/>
  <c r="BH235" i="21"/>
  <c r="BH229" i="21"/>
  <c r="BH223" i="21"/>
  <c r="BH217" i="21"/>
  <c r="BH211" i="21"/>
  <c r="BH205" i="21"/>
  <c r="BH199" i="21"/>
  <c r="BH193" i="21"/>
  <c r="BH187" i="21"/>
  <c r="BH181" i="21"/>
  <c r="BH175" i="21"/>
  <c r="BH169" i="21"/>
  <c r="BH163" i="21"/>
  <c r="BH157" i="21"/>
  <c r="BH151" i="21"/>
  <c r="BH145" i="21"/>
  <c r="BH139" i="21"/>
  <c r="BH133" i="21"/>
  <c r="BH127" i="21"/>
  <c r="BH121" i="21"/>
  <c r="BH115" i="21"/>
  <c r="BH109" i="21"/>
  <c r="BH103" i="21"/>
  <c r="BH97" i="21"/>
  <c r="BH91" i="21"/>
  <c r="BH85" i="21"/>
  <c r="BH79" i="21"/>
  <c r="BH73" i="21"/>
  <c r="BH67" i="21"/>
  <c r="BH61" i="21"/>
  <c r="BH55" i="21"/>
  <c r="BH49" i="21"/>
  <c r="BH43" i="21"/>
  <c r="BH37" i="21"/>
  <c r="BH31" i="21"/>
  <c r="BH25" i="21"/>
  <c r="BH19" i="21"/>
  <c r="AE233" i="21"/>
  <c r="AE227" i="21"/>
  <c r="AE221" i="21"/>
  <c r="AE215" i="21"/>
  <c r="AE209" i="21"/>
  <c r="AE203" i="21"/>
  <c r="AE197" i="21"/>
  <c r="AE191" i="21"/>
  <c r="AE185" i="21"/>
  <c r="AE179" i="21"/>
  <c r="AE173" i="21"/>
  <c r="AE167" i="21"/>
  <c r="AE161" i="21"/>
  <c r="AE155" i="21"/>
  <c r="AE149" i="21"/>
  <c r="AE143" i="21"/>
  <c r="AE137" i="21"/>
  <c r="AE131" i="21"/>
  <c r="AE125" i="21"/>
  <c r="AE119" i="21"/>
  <c r="AE113" i="21"/>
  <c r="AE107" i="21"/>
  <c r="AE101" i="21"/>
  <c r="AE95" i="21"/>
  <c r="AE89" i="21"/>
  <c r="AE83" i="21"/>
  <c r="AE77" i="21"/>
  <c r="AE71" i="21"/>
  <c r="AE65" i="21"/>
  <c r="AE59" i="21"/>
  <c r="AE47" i="21"/>
  <c r="AE41" i="21"/>
  <c r="AE35" i="21"/>
  <c r="AE29" i="21"/>
  <c r="AE23" i="21"/>
  <c r="BH15" i="21"/>
  <c r="BH9" i="21"/>
  <c r="BH3" i="21"/>
  <c r="BH236" i="21"/>
  <c r="BH230" i="21"/>
  <c r="BH224" i="21"/>
  <c r="BH218" i="21"/>
  <c r="BH212" i="21"/>
  <c r="BH206" i="21"/>
  <c r="BH200" i="21"/>
  <c r="BH194" i="21"/>
  <c r="BH188" i="21"/>
  <c r="BH182" i="21"/>
  <c r="BH176" i="21"/>
  <c r="BH170" i="21"/>
  <c r="BH164" i="21"/>
  <c r="BH158" i="21"/>
  <c r="BH152" i="21"/>
  <c r="BH146" i="21"/>
  <c r="BH134" i="21"/>
  <c r="BH128" i="21"/>
  <c r="BH116" i="21"/>
  <c r="BH110" i="21"/>
  <c r="BH104" i="21"/>
  <c r="BH98" i="21"/>
  <c r="BH92" i="21"/>
  <c r="BH86" i="21"/>
  <c r="BH80" i="21"/>
  <c r="BH68" i="21"/>
  <c r="BH62" i="21"/>
  <c r="BH50" i="21"/>
  <c r="BH44" i="21"/>
  <c r="BH38" i="21"/>
  <c r="BH32" i="21"/>
  <c r="BH26" i="21"/>
  <c r="BH20" i="21"/>
  <c r="AE216" i="21"/>
  <c r="AE204" i="21"/>
  <c r="AE198" i="21"/>
  <c r="AE192" i="21"/>
  <c r="AE180" i="21"/>
  <c r="AE174" i="21"/>
  <c r="AE168" i="21"/>
  <c r="AE162" i="21"/>
  <c r="AE144" i="21"/>
  <c r="AE138" i="21"/>
  <c r="AE120" i="21"/>
  <c r="AE108" i="21"/>
  <c r="AE102" i="21"/>
  <c r="AE96" i="21"/>
  <c r="AE78" i="21"/>
  <c r="AE72" i="21"/>
  <c r="BH7" i="1"/>
  <c r="BH12" i="1"/>
  <c r="AE10" i="1"/>
  <c r="BH6" i="1"/>
  <c r="BH4" i="1"/>
  <c r="AE13" i="1"/>
  <c r="AE11" i="1"/>
  <c r="BH10" i="1"/>
  <c r="BH11" i="1"/>
  <c r="AE3" i="1"/>
  <c r="BH14" i="1"/>
  <c r="BH9" i="1"/>
  <c r="BH3" i="1"/>
  <c r="AE2" i="1"/>
  <c r="BH8" i="1"/>
  <c r="BH18" i="18" a="1"/>
  <c r="BH18" i="18" s="1"/>
  <c r="AE18" i="18" a="1"/>
  <c r="AE18" i="18" s="1"/>
  <c r="BH17" i="18" a="1"/>
  <c r="BH17" i="18" s="1"/>
  <c r="AE17" i="18" a="1"/>
  <c r="AE17" i="18" s="1"/>
  <c r="BH16" i="18" a="1"/>
  <c r="BH16" i="18" s="1"/>
  <c r="AE16" i="18" a="1"/>
  <c r="AE16" i="18" s="1"/>
  <c r="BH15" i="18" a="1"/>
  <c r="BH15" i="18" s="1"/>
  <c r="AE15" i="18" a="1"/>
  <c r="AE15" i="18" s="1"/>
  <c r="BH14" i="18" a="1"/>
  <c r="BH14" i="18" s="1"/>
  <c r="AE14" i="18" a="1"/>
  <c r="AE14" i="18" s="1"/>
  <c r="BH13" i="18" a="1"/>
  <c r="BH13" i="18" s="1"/>
  <c r="AE13" i="18" a="1"/>
  <c r="AE13" i="18" s="1"/>
  <c r="BH12" i="18" a="1"/>
  <c r="BH12" i="18" s="1"/>
  <c r="AE12" i="18" a="1"/>
  <c r="AE12" i="18" s="1"/>
  <c r="BH11" i="18" a="1"/>
  <c r="BH11" i="18" s="1"/>
  <c r="AE11" i="18" a="1"/>
  <c r="AE11" i="18" s="1"/>
  <c r="BH10" i="18" a="1"/>
  <c r="BH10" i="18" s="1"/>
  <c r="AE10" i="18" a="1"/>
  <c r="AE10" i="18" s="1"/>
  <c r="BH9" i="18" a="1"/>
  <c r="BH9" i="18" s="1"/>
  <c r="AE9" i="18" a="1"/>
  <c r="AE9" i="18" s="1"/>
  <c r="BH8" i="18" a="1"/>
  <c r="BH8" i="18" s="1"/>
  <c r="AE8" i="18" a="1"/>
  <c r="AE8" i="18" s="1"/>
  <c r="BH7" i="18" a="1"/>
  <c r="BH7" i="18" s="1"/>
  <c r="AE7" i="18" a="1"/>
  <c r="AE7" i="18" s="1"/>
  <c r="BH6" i="18" a="1"/>
  <c r="BH6" i="18" s="1"/>
  <c r="AE6" i="18" a="1"/>
  <c r="AE6" i="18" s="1"/>
  <c r="BH5" i="18" a="1"/>
  <c r="BH5" i="18" s="1"/>
  <c r="AE5" i="18" a="1"/>
  <c r="AE5" i="18" s="1"/>
  <c r="BH4" i="18" a="1"/>
  <c r="BH4" i="18" s="1"/>
  <c r="AE4" i="18" a="1"/>
  <c r="AE4" i="18" s="1"/>
  <c r="BH3" i="18" a="1"/>
  <c r="BH3" i="18" s="1"/>
  <c r="AE3" i="18" a="1"/>
  <c r="AE3" i="18" s="1"/>
  <c r="BH2" i="18" a="1"/>
  <c r="BH2" i="18" s="1"/>
  <c r="AE2" i="18" a="1"/>
  <c r="AE2" i="18" s="1"/>
  <c r="AC87" i="13"/>
  <c r="AB87" i="13"/>
  <c r="AA87" i="13"/>
  <c r="Z87" i="13"/>
  <c r="Y87" i="13"/>
  <c r="X87" i="13"/>
  <c r="W87" i="13"/>
  <c r="V87" i="13"/>
  <c r="U87" i="13"/>
  <c r="T87" i="13"/>
  <c r="S87" i="13"/>
  <c r="R87" i="13"/>
  <c r="Q87" i="13"/>
  <c r="P87" i="13"/>
  <c r="O87" i="13"/>
  <c r="N87" i="13"/>
  <c r="M87" i="13"/>
  <c r="L87" i="13"/>
  <c r="K87" i="13"/>
  <c r="J87" i="13"/>
  <c r="I87" i="13"/>
  <c r="H87" i="13"/>
  <c r="G87" i="13"/>
  <c r="F87" i="13"/>
  <c r="E87" i="13"/>
  <c r="D87" i="13"/>
  <c r="C87" i="13"/>
  <c r="B87" i="13"/>
  <c r="AC65" i="13"/>
  <c r="AB65" i="13"/>
  <c r="AA65" i="13"/>
  <c r="Z65" i="13"/>
  <c r="Y65" i="13"/>
  <c r="X65" i="13"/>
  <c r="W65" i="13"/>
  <c r="V65" i="13"/>
  <c r="U65" i="13"/>
  <c r="T65" i="13"/>
  <c r="S65" i="13"/>
  <c r="R65" i="13"/>
  <c r="Q65" i="13"/>
  <c r="P65" i="13"/>
  <c r="O65" i="13"/>
  <c r="N65" i="13"/>
  <c r="M65" i="13"/>
  <c r="L65" i="13"/>
  <c r="K65" i="13"/>
  <c r="J65" i="13"/>
  <c r="I65" i="13"/>
  <c r="H65" i="13"/>
  <c r="G65" i="13"/>
  <c r="F65" i="13"/>
  <c r="E65" i="13"/>
  <c r="D65" i="13"/>
  <c r="C65" i="13"/>
  <c r="B65" i="13"/>
  <c r="AC43" i="13"/>
  <c r="AB43" i="13"/>
  <c r="AA43" i="13"/>
  <c r="Z43" i="13"/>
  <c r="Y43" i="13"/>
  <c r="X43" i="13"/>
  <c r="W43" i="13"/>
  <c r="V43" i="13"/>
  <c r="U43" i="13"/>
  <c r="T43" i="13"/>
  <c r="S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43" i="13"/>
  <c r="D43" i="13"/>
  <c r="C43" i="13"/>
  <c r="B43" i="13"/>
  <c r="AC21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C21" i="13"/>
  <c r="B21" i="13"/>
  <c r="AC87" i="12"/>
  <c r="AB87" i="12"/>
  <c r="AA87" i="12"/>
  <c r="Z87" i="12"/>
  <c r="Y87" i="12"/>
  <c r="X87" i="12"/>
  <c r="W87" i="12"/>
  <c r="V87" i="12"/>
  <c r="U87" i="12"/>
  <c r="T87" i="12"/>
  <c r="S87" i="12"/>
  <c r="R87" i="12"/>
  <c r="Q87" i="12"/>
  <c r="P87" i="12"/>
  <c r="O87" i="12"/>
  <c r="N87" i="12"/>
  <c r="M87" i="12"/>
  <c r="L87" i="12"/>
  <c r="K87" i="12"/>
  <c r="J87" i="12"/>
  <c r="I87" i="12"/>
  <c r="H87" i="12"/>
  <c r="G87" i="12"/>
  <c r="F87" i="12"/>
  <c r="E87" i="12"/>
  <c r="D87" i="12"/>
  <c r="C87" i="12"/>
  <c r="B87" i="12"/>
  <c r="AC65" i="12"/>
  <c r="AB65" i="12"/>
  <c r="AA65" i="12"/>
  <c r="Z65" i="12"/>
  <c r="Y65" i="12"/>
  <c r="X65" i="12"/>
  <c r="W65" i="12"/>
  <c r="V65" i="12"/>
  <c r="U65" i="12"/>
  <c r="T65" i="12"/>
  <c r="S65" i="12"/>
  <c r="R65" i="12"/>
  <c r="Q65" i="12"/>
  <c r="P65" i="12"/>
  <c r="O65" i="12"/>
  <c r="N65" i="12"/>
  <c r="M65" i="12"/>
  <c r="L65" i="12"/>
  <c r="K65" i="12"/>
  <c r="J65" i="12"/>
  <c r="I65" i="12"/>
  <c r="H65" i="12"/>
  <c r="G65" i="12"/>
  <c r="F65" i="12"/>
  <c r="E65" i="12"/>
  <c r="D65" i="12"/>
  <c r="C65" i="12"/>
  <c r="B65" i="12"/>
  <c r="AC43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B43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AC87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O87" i="11"/>
  <c r="N87" i="11"/>
  <c r="M87" i="11"/>
  <c r="L87" i="11"/>
  <c r="K87" i="11"/>
  <c r="J87" i="11"/>
  <c r="I87" i="11"/>
  <c r="H87" i="11"/>
  <c r="G87" i="11"/>
  <c r="F87" i="11"/>
  <c r="E87" i="11"/>
  <c r="D87" i="11"/>
  <c r="C87" i="11"/>
  <c r="AC65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O65" i="11"/>
  <c r="N65" i="11"/>
  <c r="M65" i="11"/>
  <c r="L65" i="11"/>
  <c r="K65" i="11"/>
  <c r="J65" i="11"/>
  <c r="I65" i="11"/>
  <c r="H65" i="11"/>
  <c r="G65" i="11"/>
  <c r="F65" i="11"/>
  <c r="E65" i="11"/>
  <c r="D65" i="11"/>
  <c r="C65" i="11"/>
  <c r="B65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B43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AC87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O87" i="10"/>
  <c r="N87" i="10"/>
  <c r="M87" i="10"/>
  <c r="L87" i="10"/>
  <c r="K87" i="10"/>
  <c r="J87" i="10"/>
  <c r="I87" i="10"/>
  <c r="H87" i="10"/>
  <c r="G87" i="10"/>
  <c r="F87" i="10"/>
  <c r="E87" i="10"/>
  <c r="D87" i="10"/>
  <c r="C87" i="10"/>
  <c r="B87" i="10"/>
  <c r="AC65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O65" i="10"/>
  <c r="N65" i="10"/>
  <c r="M65" i="10"/>
  <c r="L65" i="10"/>
  <c r="K65" i="10"/>
  <c r="J65" i="10"/>
  <c r="I65" i="10"/>
  <c r="H65" i="10"/>
  <c r="G65" i="10"/>
  <c r="F65" i="10"/>
  <c r="E65" i="10"/>
  <c r="D65" i="10"/>
  <c r="C65" i="10"/>
  <c r="B65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B43" i="10"/>
  <c r="AC21" i="10"/>
  <c r="AB21" i="10"/>
  <c r="AA21" i="10"/>
  <c r="AB13" i="18" s="1" a="1"/>
  <c r="AB13" i="18" s="1"/>
  <c r="Z21" i="10"/>
  <c r="Y21" i="10"/>
  <c r="X21" i="10"/>
  <c r="W21" i="10"/>
  <c r="V21" i="10"/>
  <c r="U21" i="10"/>
  <c r="T21" i="10"/>
  <c r="S21" i="10"/>
  <c r="R21" i="10"/>
  <c r="Q21" i="10"/>
  <c r="P21" i="10"/>
  <c r="O21" i="10"/>
  <c r="P7" i="18" s="1" a="1"/>
  <c r="P7" i="18" s="1"/>
  <c r="N21" i="10"/>
  <c r="M21" i="10"/>
  <c r="L21" i="10"/>
  <c r="K21" i="10"/>
  <c r="J21" i="10"/>
  <c r="I21" i="10"/>
  <c r="H21" i="10"/>
  <c r="G21" i="10"/>
  <c r="F21" i="10"/>
  <c r="E21" i="10"/>
  <c r="D21" i="10"/>
  <c r="C21" i="10"/>
  <c r="D13" i="18" s="1" a="1"/>
  <c r="D13" i="18" s="1"/>
  <c r="B21" i="10"/>
  <c r="AC87" i="8"/>
  <c r="AB87" i="8"/>
  <c r="AA87" i="8"/>
  <c r="Z87" i="8"/>
  <c r="Y87" i="8"/>
  <c r="X87" i="8"/>
  <c r="W87" i="8"/>
  <c r="V87" i="8"/>
  <c r="U87" i="8"/>
  <c r="T87" i="8"/>
  <c r="S87" i="8"/>
  <c r="R87" i="8"/>
  <c r="Q87" i="8"/>
  <c r="P87" i="8"/>
  <c r="O87" i="8"/>
  <c r="N87" i="8"/>
  <c r="M87" i="8"/>
  <c r="L87" i="8"/>
  <c r="K87" i="8"/>
  <c r="J87" i="8"/>
  <c r="I87" i="8"/>
  <c r="H87" i="8"/>
  <c r="G87" i="8"/>
  <c r="F87" i="8"/>
  <c r="E87" i="8"/>
  <c r="D87" i="8"/>
  <c r="AH12" i="18" s="1" a="1"/>
  <c r="AH12" i="18" s="1"/>
  <c r="C87" i="8"/>
  <c r="B87" i="8"/>
  <c r="AC65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O65" i="8"/>
  <c r="N65" i="8"/>
  <c r="M65" i="8"/>
  <c r="L65" i="8"/>
  <c r="K65" i="8"/>
  <c r="J65" i="8"/>
  <c r="I65" i="8"/>
  <c r="H65" i="8"/>
  <c r="G65" i="8"/>
  <c r="F65" i="8"/>
  <c r="E65" i="8"/>
  <c r="D65" i="8"/>
  <c r="AH14" i="18" s="1" a="1"/>
  <c r="AH14" i="18" s="1"/>
  <c r="C65" i="8"/>
  <c r="B65" i="8"/>
  <c r="AC43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B43" i="8"/>
  <c r="AC87" i="9"/>
  <c r="AB87" i="9"/>
  <c r="AA87" i="9"/>
  <c r="Z87" i="9"/>
  <c r="Y87" i="9"/>
  <c r="X87" i="9"/>
  <c r="W87" i="9"/>
  <c r="V87" i="9"/>
  <c r="U87" i="9"/>
  <c r="T87" i="9"/>
  <c r="S87" i="9"/>
  <c r="R87" i="9"/>
  <c r="Q87" i="9"/>
  <c r="P87" i="9"/>
  <c r="O87" i="9"/>
  <c r="N87" i="9"/>
  <c r="M87" i="9"/>
  <c r="L87" i="9"/>
  <c r="K87" i="9"/>
  <c r="J87" i="9"/>
  <c r="I87" i="9"/>
  <c r="H87" i="9"/>
  <c r="G87" i="9"/>
  <c r="F87" i="9"/>
  <c r="E87" i="9"/>
  <c r="D87" i="9"/>
  <c r="C87" i="9"/>
  <c r="B87" i="9"/>
  <c r="AC65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O65" i="9"/>
  <c r="N65" i="9"/>
  <c r="M65" i="9"/>
  <c r="L65" i="9"/>
  <c r="K65" i="9"/>
  <c r="J65" i="9"/>
  <c r="I65" i="9"/>
  <c r="H65" i="9"/>
  <c r="G65" i="9"/>
  <c r="F65" i="9"/>
  <c r="E65" i="9"/>
  <c r="D65" i="9"/>
  <c r="C65" i="9"/>
  <c r="B65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B43" i="9"/>
  <c r="AC87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O87" i="7"/>
  <c r="N87" i="7"/>
  <c r="M87" i="7"/>
  <c r="L87" i="7"/>
  <c r="K87" i="7"/>
  <c r="J87" i="7"/>
  <c r="I87" i="7"/>
  <c r="H87" i="7"/>
  <c r="G87" i="7"/>
  <c r="F87" i="7"/>
  <c r="E87" i="7"/>
  <c r="D87" i="7"/>
  <c r="C87" i="7"/>
  <c r="B87" i="7"/>
  <c r="AC65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G65" i="7"/>
  <c r="F65" i="7"/>
  <c r="E65" i="7"/>
  <c r="D65" i="7"/>
  <c r="C65" i="7"/>
  <c r="B65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B43" i="7"/>
  <c r="AC87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H87" i="6"/>
  <c r="G87" i="6"/>
  <c r="F87" i="6"/>
  <c r="E87" i="6"/>
  <c r="D87" i="6"/>
  <c r="C87" i="6"/>
  <c r="B87" i="6"/>
  <c r="AC65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B21" i="9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B21" i="7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B21" i="6"/>
  <c r="AK4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CI2" i="23" l="1"/>
  <c r="CG2" i="23"/>
  <c r="CE2" i="23"/>
  <c r="CF2" i="23"/>
  <c r="CH2" i="23"/>
  <c r="C31" i="21"/>
  <c r="C60" i="21"/>
  <c r="C71" i="21"/>
  <c r="C95" i="21"/>
  <c r="C125" i="21"/>
  <c r="AF144" i="21"/>
  <c r="C218" i="21"/>
  <c r="AF42" i="21"/>
  <c r="C155" i="21"/>
  <c r="AF13" i="21"/>
  <c r="AF188" i="21"/>
  <c r="C204" i="21"/>
  <c r="AF229" i="21"/>
  <c r="AF87" i="21"/>
  <c r="AF114" i="21"/>
  <c r="Y10" i="1"/>
  <c r="Y218" i="21"/>
  <c r="BB42" i="21"/>
  <c r="Y155" i="21"/>
  <c r="BB13" i="21"/>
  <c r="Y60" i="21"/>
  <c r="BB188" i="21"/>
  <c r="Y204" i="21"/>
  <c r="Y71" i="21"/>
  <c r="Y95" i="21"/>
  <c r="BB229" i="21"/>
  <c r="Y31" i="21"/>
  <c r="BB87" i="21"/>
  <c r="BB114" i="21"/>
  <c r="Y125" i="21"/>
  <c r="BB144" i="21"/>
  <c r="AJ87" i="21"/>
  <c r="AJ114" i="21"/>
  <c r="AJ188" i="21"/>
  <c r="G204" i="21"/>
  <c r="G31" i="21"/>
  <c r="G60" i="21"/>
  <c r="G71" i="21"/>
  <c r="G95" i="21"/>
  <c r="G125" i="21"/>
  <c r="AJ144" i="21"/>
  <c r="G218" i="21"/>
  <c r="AJ42" i="21"/>
  <c r="AJ229" i="21"/>
  <c r="G155" i="21"/>
  <c r="AJ13" i="21"/>
  <c r="AV87" i="21"/>
  <c r="AV114" i="21"/>
  <c r="AV13" i="21"/>
  <c r="S155" i="21"/>
  <c r="S31" i="21"/>
  <c r="S60" i="21"/>
  <c r="S71" i="21"/>
  <c r="S95" i="21"/>
  <c r="S204" i="21"/>
  <c r="S125" i="21"/>
  <c r="AV144" i="21"/>
  <c r="S218" i="21"/>
  <c r="AV42" i="21"/>
  <c r="AV188" i="21"/>
  <c r="AV229" i="21"/>
  <c r="J155" i="21"/>
  <c r="AM13" i="21"/>
  <c r="AM188" i="21"/>
  <c r="J204" i="21"/>
  <c r="AM229" i="21"/>
  <c r="AM87" i="21"/>
  <c r="AM114" i="21"/>
  <c r="J218" i="21"/>
  <c r="J31" i="21"/>
  <c r="J60" i="21"/>
  <c r="J71" i="21"/>
  <c r="J95" i="21"/>
  <c r="J125" i="21"/>
  <c r="AM144" i="21"/>
  <c r="AM42" i="21"/>
  <c r="AN42" i="21"/>
  <c r="AN144" i="21"/>
  <c r="K155" i="21"/>
  <c r="AN13" i="21"/>
  <c r="AN188" i="21"/>
  <c r="K204" i="21"/>
  <c r="AN229" i="21"/>
  <c r="AN87" i="21"/>
  <c r="AN114" i="21"/>
  <c r="K125" i="21"/>
  <c r="K31" i="21"/>
  <c r="K60" i="21"/>
  <c r="K71" i="21"/>
  <c r="K95" i="21"/>
  <c r="K218" i="21"/>
  <c r="AZ42" i="21"/>
  <c r="W155" i="21"/>
  <c r="AZ13" i="21"/>
  <c r="AZ188" i="21"/>
  <c r="W204" i="21"/>
  <c r="W125" i="21"/>
  <c r="AZ229" i="21"/>
  <c r="AZ87" i="21"/>
  <c r="AZ114" i="21"/>
  <c r="AZ144" i="21"/>
  <c r="W31" i="21"/>
  <c r="W60" i="21"/>
  <c r="W71" i="21"/>
  <c r="W95" i="21"/>
  <c r="W218" i="21"/>
  <c r="L218" i="21"/>
  <c r="AO42" i="21"/>
  <c r="L60" i="21"/>
  <c r="L155" i="21"/>
  <c r="AO13" i="21"/>
  <c r="L95" i="21"/>
  <c r="AO188" i="21"/>
  <c r="L204" i="21"/>
  <c r="L125" i="21"/>
  <c r="AO229" i="21"/>
  <c r="AO87" i="21"/>
  <c r="AO114" i="21"/>
  <c r="AO144" i="21"/>
  <c r="L71" i="21"/>
  <c r="L31" i="21"/>
  <c r="AK229" i="21"/>
  <c r="AK87" i="21"/>
  <c r="AK114" i="21"/>
  <c r="H155" i="21"/>
  <c r="AK42" i="21"/>
  <c r="H31" i="21"/>
  <c r="H60" i="21"/>
  <c r="H71" i="21"/>
  <c r="H95" i="21"/>
  <c r="H125" i="21"/>
  <c r="AK144" i="21"/>
  <c r="H218" i="21"/>
  <c r="AK13" i="21"/>
  <c r="AK188" i="21"/>
  <c r="H204" i="21"/>
  <c r="M95" i="21"/>
  <c r="M218" i="21"/>
  <c r="AP42" i="21"/>
  <c r="M155" i="21"/>
  <c r="AP13" i="21"/>
  <c r="AP188" i="21"/>
  <c r="M204" i="21"/>
  <c r="AP229" i="21"/>
  <c r="M60" i="21"/>
  <c r="M71" i="21"/>
  <c r="AP87" i="21"/>
  <c r="AP114" i="21"/>
  <c r="M31" i="21"/>
  <c r="M125" i="21"/>
  <c r="AP144" i="21"/>
  <c r="AL188" i="21"/>
  <c r="I204" i="21"/>
  <c r="AL229" i="21"/>
  <c r="AL87" i="21"/>
  <c r="AL114" i="21"/>
  <c r="I218" i="21"/>
  <c r="AL42" i="21"/>
  <c r="I31" i="21"/>
  <c r="I60" i="21"/>
  <c r="I71" i="21"/>
  <c r="I95" i="21"/>
  <c r="I125" i="21"/>
  <c r="AL144" i="21"/>
  <c r="I155" i="21"/>
  <c r="AL13" i="21"/>
  <c r="N10" i="1"/>
  <c r="N125" i="21"/>
  <c r="AQ144" i="21"/>
  <c r="N218" i="21"/>
  <c r="AQ42" i="21"/>
  <c r="N155" i="21"/>
  <c r="AQ13" i="21"/>
  <c r="AQ188" i="21"/>
  <c r="N204" i="21"/>
  <c r="AQ229" i="21"/>
  <c r="AQ87" i="21"/>
  <c r="AQ114" i="21"/>
  <c r="N31" i="21"/>
  <c r="N60" i="21"/>
  <c r="N71" i="21"/>
  <c r="N95" i="21"/>
  <c r="Z125" i="21"/>
  <c r="BC144" i="21"/>
  <c r="Z218" i="21"/>
  <c r="BC42" i="21"/>
  <c r="Z155" i="21"/>
  <c r="BC13" i="21"/>
  <c r="BC188" i="21"/>
  <c r="Z204" i="21"/>
  <c r="BC229" i="21"/>
  <c r="BC87" i="21"/>
  <c r="BC114" i="21"/>
  <c r="Z31" i="21"/>
  <c r="Z60" i="21"/>
  <c r="Z71" i="21"/>
  <c r="Z95" i="21"/>
  <c r="O31" i="21"/>
  <c r="O60" i="21"/>
  <c r="O71" i="21"/>
  <c r="O95" i="21"/>
  <c r="O125" i="21"/>
  <c r="AR144" i="21"/>
  <c r="O218" i="21"/>
  <c r="AR42" i="21"/>
  <c r="O155" i="21"/>
  <c r="AR13" i="21"/>
  <c r="AR188" i="21"/>
  <c r="O204" i="21"/>
  <c r="AR229" i="21"/>
  <c r="AR87" i="21"/>
  <c r="AR114" i="21"/>
  <c r="AA31" i="21"/>
  <c r="AA60" i="21"/>
  <c r="AA71" i="21"/>
  <c r="AA95" i="21"/>
  <c r="AA125" i="21"/>
  <c r="BD144" i="21"/>
  <c r="AA218" i="21"/>
  <c r="BD42" i="21"/>
  <c r="AA155" i="21"/>
  <c r="BD13" i="21"/>
  <c r="BD188" i="21"/>
  <c r="AA204" i="21"/>
  <c r="BD229" i="21"/>
  <c r="BD87" i="21"/>
  <c r="BD114" i="21"/>
  <c r="D31" i="21"/>
  <c r="D60" i="21"/>
  <c r="D71" i="21"/>
  <c r="D95" i="21"/>
  <c r="D125" i="21"/>
  <c r="AG144" i="21"/>
  <c r="AG114" i="21"/>
  <c r="D218" i="21"/>
  <c r="AG42" i="21"/>
  <c r="D155" i="21"/>
  <c r="AG13" i="21"/>
  <c r="AG188" i="21"/>
  <c r="D204" i="21"/>
  <c r="AG87" i="21"/>
  <c r="AG229" i="21"/>
  <c r="AS87" i="21"/>
  <c r="AS114" i="21"/>
  <c r="P31" i="21"/>
  <c r="P60" i="21"/>
  <c r="P71" i="21"/>
  <c r="P95" i="21"/>
  <c r="P125" i="21"/>
  <c r="AS144" i="21"/>
  <c r="P218" i="21"/>
  <c r="AS42" i="21"/>
  <c r="P155" i="21"/>
  <c r="AS13" i="21"/>
  <c r="AS188" i="21"/>
  <c r="P204" i="21"/>
  <c r="AS229" i="21"/>
  <c r="AB31" i="21"/>
  <c r="AB60" i="21"/>
  <c r="AB71" i="21"/>
  <c r="AB95" i="21"/>
  <c r="AB125" i="21"/>
  <c r="BE144" i="21"/>
  <c r="AB218" i="21"/>
  <c r="BE42" i="21"/>
  <c r="AB155" i="21"/>
  <c r="BE13" i="21"/>
  <c r="BE188" i="21"/>
  <c r="AB204" i="21"/>
  <c r="BE229" i="21"/>
  <c r="BE87" i="21"/>
  <c r="BE114" i="21"/>
  <c r="X218" i="21"/>
  <c r="X125" i="21"/>
  <c r="BA42" i="21"/>
  <c r="X31" i="21"/>
  <c r="BA144" i="21"/>
  <c r="X155" i="21"/>
  <c r="BA13" i="21"/>
  <c r="X60" i="21"/>
  <c r="X71" i="21"/>
  <c r="BA188" i="21"/>
  <c r="X204" i="21"/>
  <c r="BA229" i="21"/>
  <c r="BA87" i="21"/>
  <c r="BA114" i="21"/>
  <c r="X95" i="21"/>
  <c r="V155" i="21"/>
  <c r="AY13" i="21"/>
  <c r="AY188" i="21"/>
  <c r="V204" i="21"/>
  <c r="V218" i="21"/>
  <c r="AY229" i="21"/>
  <c r="AY87" i="21"/>
  <c r="AY114" i="21"/>
  <c r="V31" i="21"/>
  <c r="V60" i="21"/>
  <c r="V71" i="21"/>
  <c r="V95" i="21"/>
  <c r="V125" i="21"/>
  <c r="AY144" i="21"/>
  <c r="AY42" i="21"/>
  <c r="AH229" i="21"/>
  <c r="E31" i="21"/>
  <c r="E60" i="21"/>
  <c r="E71" i="21"/>
  <c r="E95" i="21"/>
  <c r="E125" i="21"/>
  <c r="AH144" i="21"/>
  <c r="E218" i="21"/>
  <c r="AH42" i="21"/>
  <c r="AH114" i="21"/>
  <c r="E155" i="21"/>
  <c r="AH13" i="21"/>
  <c r="AH188" i="21"/>
  <c r="E204" i="21"/>
  <c r="AH87" i="21"/>
  <c r="Q31" i="21"/>
  <c r="Q60" i="21"/>
  <c r="Q71" i="21"/>
  <c r="Q95" i="21"/>
  <c r="Q125" i="21"/>
  <c r="AT144" i="21"/>
  <c r="Q218" i="21"/>
  <c r="AT229" i="21"/>
  <c r="AT87" i="21"/>
  <c r="AT114" i="21"/>
  <c r="AT42" i="21"/>
  <c r="Q155" i="21"/>
  <c r="AT13" i="21"/>
  <c r="AT188" i="21"/>
  <c r="Q204" i="21"/>
  <c r="AC31" i="21"/>
  <c r="AC60" i="21"/>
  <c r="AC71" i="21"/>
  <c r="AC95" i="21"/>
  <c r="AC125" i="21"/>
  <c r="BF144" i="21"/>
  <c r="AC218" i="21"/>
  <c r="BF42" i="21"/>
  <c r="BF229" i="21"/>
  <c r="AC155" i="21"/>
  <c r="BF13" i="21"/>
  <c r="BF188" i="21"/>
  <c r="AC204" i="21"/>
  <c r="BF114" i="21"/>
  <c r="BF87" i="21"/>
  <c r="AW229" i="21"/>
  <c r="T155" i="21"/>
  <c r="AW87" i="21"/>
  <c r="AW114" i="21"/>
  <c r="AW42" i="21"/>
  <c r="T31" i="21"/>
  <c r="T60" i="21"/>
  <c r="T71" i="21"/>
  <c r="T95" i="21"/>
  <c r="AW13" i="21"/>
  <c r="T125" i="21"/>
  <c r="AW144" i="21"/>
  <c r="T218" i="21"/>
  <c r="AW188" i="21"/>
  <c r="T204" i="21"/>
  <c r="AX188" i="21"/>
  <c r="U204" i="21"/>
  <c r="AX229" i="21"/>
  <c r="AX87" i="21"/>
  <c r="AX114" i="21"/>
  <c r="U31" i="21"/>
  <c r="U60" i="21"/>
  <c r="U71" i="21"/>
  <c r="U95" i="21"/>
  <c r="AX42" i="21"/>
  <c r="U125" i="21"/>
  <c r="AX144" i="21"/>
  <c r="U155" i="21"/>
  <c r="AX13" i="21"/>
  <c r="U218" i="21"/>
  <c r="AI188" i="21"/>
  <c r="AI229" i="21"/>
  <c r="F31" i="21"/>
  <c r="F60" i="21"/>
  <c r="F71" i="21"/>
  <c r="F95" i="21"/>
  <c r="F125" i="21"/>
  <c r="AI144" i="21"/>
  <c r="F204" i="21"/>
  <c r="F218" i="21"/>
  <c r="AI42" i="21"/>
  <c r="F155" i="21"/>
  <c r="AI13" i="21"/>
  <c r="AI87" i="21"/>
  <c r="AI114" i="21"/>
  <c r="R31" i="21"/>
  <c r="R60" i="21"/>
  <c r="R71" i="21"/>
  <c r="R95" i="21"/>
  <c r="AU229" i="21"/>
  <c r="R125" i="21"/>
  <c r="AU144" i="21"/>
  <c r="AU188" i="21"/>
  <c r="R218" i="21"/>
  <c r="R204" i="21"/>
  <c r="AU42" i="21"/>
  <c r="R155" i="21"/>
  <c r="AU13" i="21"/>
  <c r="AU87" i="21"/>
  <c r="AU114" i="21"/>
  <c r="AD204" i="21"/>
  <c r="AD31" i="21"/>
  <c r="AD60" i="21"/>
  <c r="AD71" i="21"/>
  <c r="AD95" i="21"/>
  <c r="AD125" i="21"/>
  <c r="BG144" i="21"/>
  <c r="BG188" i="21"/>
  <c r="AD218" i="21"/>
  <c r="BG42" i="21"/>
  <c r="AD155" i="21"/>
  <c r="BG13" i="21"/>
  <c r="BG87" i="21"/>
  <c r="BG114" i="21"/>
  <c r="BG229" i="21"/>
  <c r="Y202" i="21"/>
  <c r="Y100" i="21"/>
  <c r="Y33" i="21"/>
  <c r="Y52" i="21"/>
  <c r="Y131" i="21"/>
  <c r="Y172" i="21"/>
  <c r="BB191" i="21"/>
  <c r="BB222" i="21"/>
  <c r="BB86" i="21"/>
  <c r="BB117" i="21"/>
  <c r="Y229" i="21"/>
  <c r="BB136" i="21"/>
  <c r="Y150" i="21"/>
  <c r="BB12" i="21"/>
  <c r="BB71" i="21"/>
  <c r="K33" i="21"/>
  <c r="K52" i="21"/>
  <c r="K131" i="21"/>
  <c r="K172" i="21"/>
  <c r="AN191" i="21"/>
  <c r="AN222" i="21"/>
  <c r="AN86" i="21"/>
  <c r="AN117" i="21"/>
  <c r="K202" i="21"/>
  <c r="K229" i="21"/>
  <c r="AN71" i="21"/>
  <c r="K100" i="21"/>
  <c r="AN136" i="21"/>
  <c r="K150" i="21"/>
  <c r="AN12" i="21"/>
  <c r="W33" i="21"/>
  <c r="W52" i="21"/>
  <c r="W131" i="21"/>
  <c r="W172" i="21"/>
  <c r="AZ191" i="21"/>
  <c r="AZ222" i="21"/>
  <c r="AZ86" i="21"/>
  <c r="AZ117" i="21"/>
  <c r="W229" i="21"/>
  <c r="W202" i="21"/>
  <c r="AZ71" i="21"/>
  <c r="W100" i="21"/>
  <c r="AZ136" i="21"/>
  <c r="W150" i="21"/>
  <c r="AZ12" i="21"/>
  <c r="M202" i="21"/>
  <c r="AP71" i="21"/>
  <c r="M33" i="21"/>
  <c r="M52" i="21"/>
  <c r="M131" i="21"/>
  <c r="M172" i="21"/>
  <c r="AP191" i="21"/>
  <c r="M100" i="21"/>
  <c r="AP222" i="21"/>
  <c r="AP86" i="21"/>
  <c r="AP117" i="21"/>
  <c r="M229" i="21"/>
  <c r="AP136" i="21"/>
  <c r="M150" i="21"/>
  <c r="AP12" i="21"/>
  <c r="AQ136" i="21"/>
  <c r="N150" i="21"/>
  <c r="AQ12" i="21"/>
  <c r="N202" i="21"/>
  <c r="N33" i="21"/>
  <c r="N52" i="21"/>
  <c r="N131" i="21"/>
  <c r="N172" i="21"/>
  <c r="AQ191" i="21"/>
  <c r="AQ222" i="21"/>
  <c r="AQ86" i="21"/>
  <c r="AQ117" i="21"/>
  <c r="N229" i="21"/>
  <c r="AQ71" i="21"/>
  <c r="N100" i="21"/>
  <c r="BC136" i="21"/>
  <c r="Z150" i="21"/>
  <c r="BC12" i="21"/>
  <c r="Z202" i="21"/>
  <c r="Z33" i="21"/>
  <c r="Z52" i="21"/>
  <c r="Z131" i="21"/>
  <c r="Z172" i="21"/>
  <c r="BC191" i="21"/>
  <c r="BC222" i="21"/>
  <c r="BC86" i="21"/>
  <c r="BC117" i="21"/>
  <c r="Z229" i="21"/>
  <c r="BC71" i="21"/>
  <c r="Z100" i="21"/>
  <c r="BA12" i="21"/>
  <c r="X33" i="21"/>
  <c r="X52" i="21"/>
  <c r="X131" i="21"/>
  <c r="X172" i="21"/>
  <c r="BA191" i="21"/>
  <c r="BA136" i="21"/>
  <c r="BA222" i="21"/>
  <c r="BA86" i="21"/>
  <c r="BA117" i="21"/>
  <c r="X150" i="21"/>
  <c r="X229" i="21"/>
  <c r="BA71" i="21"/>
  <c r="X100" i="21"/>
  <c r="X202" i="21"/>
  <c r="AF71" i="21"/>
  <c r="C100" i="21"/>
  <c r="AF136" i="21"/>
  <c r="C150" i="21"/>
  <c r="AF12" i="21"/>
  <c r="C202" i="21"/>
  <c r="C33" i="21"/>
  <c r="C52" i="21"/>
  <c r="C131" i="21"/>
  <c r="C172" i="21"/>
  <c r="AF191" i="21"/>
  <c r="AF222" i="21"/>
  <c r="AF86" i="21"/>
  <c r="AF117" i="21"/>
  <c r="C229" i="21"/>
  <c r="AR71" i="21"/>
  <c r="O100" i="21"/>
  <c r="AR136" i="21"/>
  <c r="O150" i="21"/>
  <c r="AR12" i="21"/>
  <c r="O202" i="21"/>
  <c r="O33" i="21"/>
  <c r="O52" i="21"/>
  <c r="O131" i="21"/>
  <c r="O172" i="21"/>
  <c r="AR191" i="21"/>
  <c r="AR222" i="21"/>
  <c r="AR86" i="21"/>
  <c r="AR117" i="21"/>
  <c r="O229" i="21"/>
  <c r="BD71" i="21"/>
  <c r="AA100" i="21"/>
  <c r="BD136" i="21"/>
  <c r="AA150" i="21"/>
  <c r="BD12" i="21"/>
  <c r="AA202" i="21"/>
  <c r="AA33" i="21"/>
  <c r="AA52" i="21"/>
  <c r="AA131" i="21"/>
  <c r="AA172" i="21"/>
  <c r="BD191" i="21"/>
  <c r="BD222" i="21"/>
  <c r="BD86" i="21"/>
  <c r="BD117" i="21"/>
  <c r="AA229" i="21"/>
  <c r="D229" i="21"/>
  <c r="AG71" i="21"/>
  <c r="D100" i="21"/>
  <c r="AG136" i="21"/>
  <c r="D150" i="21"/>
  <c r="AG12" i="21"/>
  <c r="D202" i="21"/>
  <c r="D33" i="21"/>
  <c r="D52" i="21"/>
  <c r="D131" i="21"/>
  <c r="D172" i="21"/>
  <c r="AG191" i="21"/>
  <c r="AG222" i="21"/>
  <c r="AG86" i="21"/>
  <c r="AG117" i="21"/>
  <c r="P229" i="21"/>
  <c r="AS71" i="21"/>
  <c r="P100" i="21"/>
  <c r="AS136" i="21"/>
  <c r="P150" i="21"/>
  <c r="AS12" i="21"/>
  <c r="P202" i="21"/>
  <c r="P33" i="21"/>
  <c r="P52" i="21"/>
  <c r="P131" i="21"/>
  <c r="P172" i="21"/>
  <c r="AS191" i="21"/>
  <c r="AS222" i="21"/>
  <c r="AS86" i="21"/>
  <c r="AS117" i="21"/>
  <c r="AB229" i="21"/>
  <c r="BE71" i="21"/>
  <c r="AB100" i="21"/>
  <c r="BE136" i="21"/>
  <c r="AB150" i="21"/>
  <c r="BE12" i="21"/>
  <c r="AB202" i="21"/>
  <c r="AB33" i="21"/>
  <c r="AB52" i="21"/>
  <c r="AB131" i="21"/>
  <c r="AB172" i="21"/>
  <c r="BE191" i="21"/>
  <c r="BE222" i="21"/>
  <c r="BE86" i="21"/>
  <c r="BE117" i="21"/>
  <c r="E229" i="21"/>
  <c r="AH71" i="21"/>
  <c r="E100" i="21"/>
  <c r="AH136" i="21"/>
  <c r="E150" i="21"/>
  <c r="AH12" i="21"/>
  <c r="E202" i="21"/>
  <c r="AH86" i="21"/>
  <c r="E33" i="21"/>
  <c r="E52" i="21"/>
  <c r="E131" i="21"/>
  <c r="E172" i="21"/>
  <c r="AH191" i="21"/>
  <c r="AH222" i="21"/>
  <c r="AH117" i="21"/>
  <c r="Q229" i="21"/>
  <c r="AT71" i="21"/>
  <c r="Q100" i="21"/>
  <c r="AT136" i="21"/>
  <c r="Q150" i="21"/>
  <c r="AT12" i="21"/>
  <c r="Q202" i="21"/>
  <c r="AT117" i="21"/>
  <c r="Q33" i="21"/>
  <c r="Q52" i="21"/>
  <c r="Q131" i="21"/>
  <c r="Q172" i="21"/>
  <c r="AT86" i="21"/>
  <c r="AT191" i="21"/>
  <c r="AT222" i="21"/>
  <c r="AC229" i="21"/>
  <c r="BF71" i="21"/>
  <c r="AC100" i="21"/>
  <c r="BF136" i="21"/>
  <c r="AC150" i="21"/>
  <c r="BF12" i="21"/>
  <c r="AC202" i="21"/>
  <c r="AC33" i="21"/>
  <c r="AC52" i="21"/>
  <c r="BF86" i="21"/>
  <c r="AC131" i="21"/>
  <c r="AC172" i="21"/>
  <c r="BF117" i="21"/>
  <c r="BF191" i="21"/>
  <c r="BF222" i="21"/>
  <c r="AI222" i="21"/>
  <c r="F229" i="21"/>
  <c r="AI71" i="21"/>
  <c r="F100" i="21"/>
  <c r="AI136" i="21"/>
  <c r="F150" i="21"/>
  <c r="AI12" i="21"/>
  <c r="F202" i="21"/>
  <c r="F33" i="21"/>
  <c r="F52" i="21"/>
  <c r="F131" i="21"/>
  <c r="F172" i="21"/>
  <c r="AI191" i="21"/>
  <c r="AI86" i="21"/>
  <c r="AI117" i="21"/>
  <c r="R229" i="21"/>
  <c r="AU71" i="21"/>
  <c r="R100" i="21"/>
  <c r="AU136" i="21"/>
  <c r="R150" i="21"/>
  <c r="AU12" i="21"/>
  <c r="R202" i="21"/>
  <c r="AU222" i="21"/>
  <c r="R33" i="21"/>
  <c r="R52" i="21"/>
  <c r="R131" i="21"/>
  <c r="R172" i="21"/>
  <c r="AU191" i="21"/>
  <c r="AU86" i="21"/>
  <c r="AU117" i="21"/>
  <c r="AD229" i="21"/>
  <c r="BG71" i="21"/>
  <c r="AD100" i="21"/>
  <c r="BG136" i="21"/>
  <c r="AD150" i="21"/>
  <c r="BG12" i="21"/>
  <c r="AD202" i="21"/>
  <c r="AD33" i="21"/>
  <c r="AD52" i="21"/>
  <c r="AD131" i="21"/>
  <c r="AD172" i="21"/>
  <c r="BG222" i="21"/>
  <c r="BG191" i="21"/>
  <c r="BG86" i="21"/>
  <c r="BG117" i="21"/>
  <c r="AO136" i="21"/>
  <c r="L33" i="21"/>
  <c r="L52" i="21"/>
  <c r="L131" i="21"/>
  <c r="L172" i="21"/>
  <c r="AO191" i="21"/>
  <c r="AO222" i="21"/>
  <c r="AO12" i="21"/>
  <c r="AO86" i="21"/>
  <c r="AO117" i="21"/>
  <c r="L229" i="21"/>
  <c r="AO71" i="21"/>
  <c r="L100" i="21"/>
  <c r="L202" i="21"/>
  <c r="L150" i="21"/>
  <c r="AJ86" i="21"/>
  <c r="AJ117" i="21"/>
  <c r="G229" i="21"/>
  <c r="AJ71" i="21"/>
  <c r="G100" i="21"/>
  <c r="AJ136" i="21"/>
  <c r="G150" i="21"/>
  <c r="AJ12" i="21"/>
  <c r="AJ191" i="21"/>
  <c r="G202" i="21"/>
  <c r="G33" i="21"/>
  <c r="G52" i="21"/>
  <c r="G131" i="21"/>
  <c r="G172" i="21"/>
  <c r="AJ222" i="21"/>
  <c r="AV86" i="21"/>
  <c r="AV117" i="21"/>
  <c r="S229" i="21"/>
  <c r="AV71" i="21"/>
  <c r="S100" i="21"/>
  <c r="AV136" i="21"/>
  <c r="S150" i="21"/>
  <c r="AV12" i="21"/>
  <c r="S202" i="21"/>
  <c r="S33" i="21"/>
  <c r="S52" i="21"/>
  <c r="AV191" i="21"/>
  <c r="S131" i="21"/>
  <c r="S172" i="21"/>
  <c r="AV222" i="21"/>
  <c r="AK222" i="21"/>
  <c r="H172" i="21"/>
  <c r="AK86" i="21"/>
  <c r="AK117" i="21"/>
  <c r="H229" i="21"/>
  <c r="AK71" i="21"/>
  <c r="H100" i="21"/>
  <c r="AK136" i="21"/>
  <c r="H150" i="21"/>
  <c r="AK12" i="21"/>
  <c r="H202" i="21"/>
  <c r="H131" i="21"/>
  <c r="H33" i="21"/>
  <c r="H52" i="21"/>
  <c r="AK191" i="21"/>
  <c r="AW222" i="21"/>
  <c r="AW86" i="21"/>
  <c r="AW117" i="21"/>
  <c r="T131" i="21"/>
  <c r="T172" i="21"/>
  <c r="T229" i="21"/>
  <c r="AW71" i="21"/>
  <c r="T100" i="21"/>
  <c r="AW136" i="21"/>
  <c r="T150" i="21"/>
  <c r="AW12" i="21"/>
  <c r="T202" i="21"/>
  <c r="T33" i="21"/>
  <c r="T52" i="21"/>
  <c r="AW191" i="21"/>
  <c r="AL191" i="21"/>
  <c r="AL222" i="21"/>
  <c r="AL86" i="21"/>
  <c r="AL117" i="21"/>
  <c r="I33" i="21"/>
  <c r="I229" i="21"/>
  <c r="AL71" i="21"/>
  <c r="I100" i="21"/>
  <c r="AL136" i="21"/>
  <c r="I150" i="21"/>
  <c r="AL12" i="21"/>
  <c r="I202" i="21"/>
  <c r="I131" i="21"/>
  <c r="I172" i="21"/>
  <c r="I52" i="21"/>
  <c r="AX191" i="21"/>
  <c r="AX222" i="21"/>
  <c r="U33" i="21"/>
  <c r="AX86" i="21"/>
  <c r="AX117" i="21"/>
  <c r="U229" i="21"/>
  <c r="U52" i="21"/>
  <c r="AX71" i="21"/>
  <c r="U100" i="21"/>
  <c r="AX136" i="21"/>
  <c r="U150" i="21"/>
  <c r="AX12" i="21"/>
  <c r="U202" i="21"/>
  <c r="U131" i="21"/>
  <c r="U172" i="21"/>
  <c r="J131" i="21"/>
  <c r="J172" i="21"/>
  <c r="AM191" i="21"/>
  <c r="AM222" i="21"/>
  <c r="AM86" i="21"/>
  <c r="AM117" i="21"/>
  <c r="J229" i="21"/>
  <c r="AM71" i="21"/>
  <c r="J100" i="21"/>
  <c r="AM136" i="21"/>
  <c r="J150" i="21"/>
  <c r="AM12" i="21"/>
  <c r="J202" i="21"/>
  <c r="J33" i="21"/>
  <c r="J52" i="21"/>
  <c r="V131" i="21"/>
  <c r="V172" i="21"/>
  <c r="AY191" i="21"/>
  <c r="AY222" i="21"/>
  <c r="AY86" i="21"/>
  <c r="AY117" i="21"/>
  <c r="V229" i="21"/>
  <c r="AY71" i="21"/>
  <c r="V100" i="21"/>
  <c r="AY136" i="21"/>
  <c r="V150" i="21"/>
  <c r="AY12" i="21"/>
  <c r="V202" i="21"/>
  <c r="V33" i="21"/>
  <c r="V52" i="21"/>
  <c r="AZ31" i="21"/>
  <c r="W53" i="21"/>
  <c r="W75" i="21"/>
  <c r="AZ129" i="21"/>
  <c r="W136" i="21"/>
  <c r="W159" i="21"/>
  <c r="AZ209" i="21"/>
  <c r="W221" i="21"/>
  <c r="AZ240" i="21"/>
  <c r="AZ46" i="21"/>
  <c r="AZ89" i="21"/>
  <c r="AZ172" i="21"/>
  <c r="AZ2" i="21"/>
  <c r="W109" i="21"/>
  <c r="W188" i="21"/>
  <c r="AO240" i="21"/>
  <c r="AO31" i="21"/>
  <c r="L53" i="21"/>
  <c r="L75" i="21"/>
  <c r="AO129" i="21"/>
  <c r="L136" i="21"/>
  <c r="L159" i="21"/>
  <c r="L188" i="21"/>
  <c r="AO209" i="21"/>
  <c r="L221" i="21"/>
  <c r="AO2" i="21"/>
  <c r="AO46" i="21"/>
  <c r="AO89" i="21"/>
  <c r="AO172" i="21"/>
  <c r="L109" i="21"/>
  <c r="AP8" i="18" a="1"/>
  <c r="AP8" i="18" s="1"/>
  <c r="M188" i="21"/>
  <c r="AP240" i="21"/>
  <c r="AP31" i="21"/>
  <c r="M53" i="21"/>
  <c r="M75" i="21"/>
  <c r="AP129" i="21"/>
  <c r="M136" i="21"/>
  <c r="M159" i="21"/>
  <c r="AP2" i="21"/>
  <c r="AP209" i="21"/>
  <c r="M221" i="21"/>
  <c r="AP46" i="21"/>
  <c r="AP89" i="21"/>
  <c r="AP172" i="21"/>
  <c r="M109" i="21"/>
  <c r="Y8" i="1"/>
  <c r="Y188" i="21"/>
  <c r="BB240" i="21"/>
  <c r="BB31" i="21"/>
  <c r="Y53" i="21"/>
  <c r="Y75" i="21"/>
  <c r="BB129" i="21"/>
  <c r="Y136" i="21"/>
  <c r="Y159" i="21"/>
  <c r="BB2" i="21"/>
  <c r="BB209" i="21"/>
  <c r="Y221" i="21"/>
  <c r="BB46" i="21"/>
  <c r="BB89" i="21"/>
  <c r="BB172" i="21"/>
  <c r="Y109" i="21"/>
  <c r="N188" i="21"/>
  <c r="AQ240" i="21"/>
  <c r="AQ2" i="21"/>
  <c r="AQ31" i="21"/>
  <c r="N53" i="21"/>
  <c r="N75" i="21"/>
  <c r="N109" i="21"/>
  <c r="AQ129" i="21"/>
  <c r="N136" i="21"/>
  <c r="N159" i="21"/>
  <c r="AQ209" i="21"/>
  <c r="N221" i="21"/>
  <c r="AQ46" i="21"/>
  <c r="AQ89" i="21"/>
  <c r="AQ172" i="21"/>
  <c r="Z109" i="21"/>
  <c r="Z188" i="21"/>
  <c r="BC240" i="21"/>
  <c r="BC2" i="21"/>
  <c r="BC31" i="21"/>
  <c r="Z53" i="21"/>
  <c r="Z75" i="21"/>
  <c r="BC129" i="21"/>
  <c r="Z136" i="21"/>
  <c r="Z159" i="21"/>
  <c r="BC209" i="21"/>
  <c r="Z221" i="21"/>
  <c r="BC46" i="21"/>
  <c r="BC89" i="21"/>
  <c r="BC172" i="21"/>
  <c r="C109" i="21"/>
  <c r="AF2" i="21"/>
  <c r="C188" i="21"/>
  <c r="AF240" i="21"/>
  <c r="AF31" i="21"/>
  <c r="C53" i="21"/>
  <c r="C75" i="21"/>
  <c r="AF129" i="21"/>
  <c r="C136" i="21"/>
  <c r="C159" i="21"/>
  <c r="AF209" i="21"/>
  <c r="C221" i="21"/>
  <c r="AF46" i="21"/>
  <c r="AF89" i="21"/>
  <c r="AF172" i="21"/>
  <c r="AA109" i="21"/>
  <c r="BD2" i="21"/>
  <c r="AA188" i="21"/>
  <c r="BD240" i="21"/>
  <c r="BD31" i="21"/>
  <c r="AA53" i="21"/>
  <c r="AA75" i="21"/>
  <c r="BD129" i="21"/>
  <c r="AA136" i="21"/>
  <c r="AA159" i="21"/>
  <c r="BD209" i="21"/>
  <c r="AA221" i="21"/>
  <c r="BD46" i="21"/>
  <c r="BD89" i="21"/>
  <c r="BD172" i="21"/>
  <c r="O109" i="21"/>
  <c r="AR2" i="21"/>
  <c r="O188" i="21"/>
  <c r="AR240" i="21"/>
  <c r="AR31" i="21"/>
  <c r="O53" i="21"/>
  <c r="O75" i="21"/>
  <c r="AR129" i="21"/>
  <c r="O136" i="21"/>
  <c r="O159" i="21"/>
  <c r="AR209" i="21"/>
  <c r="O221" i="21"/>
  <c r="AR46" i="21"/>
  <c r="AR89" i="21"/>
  <c r="AR172" i="21"/>
  <c r="AG2" i="21"/>
  <c r="D109" i="21"/>
  <c r="D188" i="21"/>
  <c r="AG240" i="21"/>
  <c r="AG31" i="21"/>
  <c r="D53" i="21"/>
  <c r="D75" i="21"/>
  <c r="AG129" i="21"/>
  <c r="D136" i="21"/>
  <c r="D159" i="21"/>
  <c r="AG209" i="21"/>
  <c r="D221" i="21"/>
  <c r="AG46" i="21"/>
  <c r="AG89" i="21"/>
  <c r="AG172" i="21"/>
  <c r="AS2" i="21"/>
  <c r="P109" i="21"/>
  <c r="P188" i="21"/>
  <c r="AS240" i="21"/>
  <c r="AS31" i="21"/>
  <c r="P53" i="21"/>
  <c r="P75" i="21"/>
  <c r="AS129" i="21"/>
  <c r="P136" i="21"/>
  <c r="P159" i="21"/>
  <c r="AS209" i="21"/>
  <c r="P221" i="21"/>
  <c r="AS46" i="21"/>
  <c r="AS89" i="21"/>
  <c r="AS172" i="21"/>
  <c r="BE2" i="21"/>
  <c r="AB109" i="21"/>
  <c r="AB188" i="21"/>
  <c r="BE240" i="21"/>
  <c r="BE31" i="21"/>
  <c r="AB53" i="21"/>
  <c r="AB75" i="21"/>
  <c r="BE129" i="21"/>
  <c r="AB136" i="21"/>
  <c r="AB159" i="21"/>
  <c r="BE209" i="21"/>
  <c r="AB221" i="21"/>
  <c r="BE46" i="21"/>
  <c r="BE89" i="21"/>
  <c r="BE172" i="21"/>
  <c r="E109" i="21"/>
  <c r="E188" i="21"/>
  <c r="AH240" i="21"/>
  <c r="AH2" i="21"/>
  <c r="AH31" i="21"/>
  <c r="E53" i="21"/>
  <c r="E75" i="21"/>
  <c r="AH172" i="21"/>
  <c r="AH129" i="21"/>
  <c r="E136" i="21"/>
  <c r="E159" i="21"/>
  <c r="AH209" i="21"/>
  <c r="E221" i="21"/>
  <c r="AH46" i="21"/>
  <c r="AH89" i="21"/>
  <c r="AT172" i="21"/>
  <c r="Q109" i="21"/>
  <c r="AT2" i="21"/>
  <c r="Q188" i="21"/>
  <c r="AT240" i="21"/>
  <c r="AT31" i="21"/>
  <c r="Q53" i="21"/>
  <c r="Q75" i="21"/>
  <c r="AT129" i="21"/>
  <c r="Q136" i="21"/>
  <c r="Q159" i="21"/>
  <c r="AT209" i="21"/>
  <c r="Q221" i="21"/>
  <c r="AT46" i="21"/>
  <c r="AT89" i="21"/>
  <c r="AC109" i="21"/>
  <c r="AC188" i="21"/>
  <c r="BF2" i="21"/>
  <c r="BF240" i="21"/>
  <c r="BF31" i="21"/>
  <c r="AC53" i="21"/>
  <c r="AC75" i="21"/>
  <c r="BF129" i="21"/>
  <c r="AC136" i="21"/>
  <c r="AC159" i="21"/>
  <c r="BF209" i="21"/>
  <c r="AC221" i="21"/>
  <c r="BF46" i="21"/>
  <c r="BF89" i="21"/>
  <c r="BF172" i="21"/>
  <c r="AI172" i="21"/>
  <c r="F109" i="21"/>
  <c r="F188" i="21"/>
  <c r="AI89" i="21"/>
  <c r="AI240" i="21"/>
  <c r="AI31" i="21"/>
  <c r="F53" i="21"/>
  <c r="F75" i="21"/>
  <c r="AI129" i="21"/>
  <c r="F136" i="21"/>
  <c r="F159" i="21"/>
  <c r="AI209" i="21"/>
  <c r="AI46" i="21"/>
  <c r="F221" i="21"/>
  <c r="AI2" i="21"/>
  <c r="AU172" i="21"/>
  <c r="AU89" i="21"/>
  <c r="R109" i="21"/>
  <c r="AU46" i="21"/>
  <c r="R188" i="21"/>
  <c r="AU240" i="21"/>
  <c r="AU31" i="21"/>
  <c r="R53" i="21"/>
  <c r="R75" i="21"/>
  <c r="AU129" i="21"/>
  <c r="R136" i="21"/>
  <c r="R159" i="21"/>
  <c r="AU209" i="21"/>
  <c r="R221" i="21"/>
  <c r="AU2" i="21"/>
  <c r="BG172" i="21"/>
  <c r="AD109" i="21"/>
  <c r="AD188" i="21"/>
  <c r="BG240" i="21"/>
  <c r="BG31" i="21"/>
  <c r="AD53" i="21"/>
  <c r="AD75" i="21"/>
  <c r="BG129" i="21"/>
  <c r="AD136" i="21"/>
  <c r="AD159" i="21"/>
  <c r="BG209" i="21"/>
  <c r="BG89" i="21"/>
  <c r="AD221" i="21"/>
  <c r="BG2" i="21"/>
  <c r="BG46" i="21"/>
  <c r="BA240" i="21"/>
  <c r="BA31" i="21"/>
  <c r="X53" i="21"/>
  <c r="X75" i="21"/>
  <c r="BA129" i="21"/>
  <c r="X136" i="21"/>
  <c r="X159" i="21"/>
  <c r="BA209" i="21"/>
  <c r="X221" i="21"/>
  <c r="BA2" i="21"/>
  <c r="BA46" i="21"/>
  <c r="BA89" i="21"/>
  <c r="BA172" i="21"/>
  <c r="X109" i="21"/>
  <c r="X188" i="21"/>
  <c r="AJ46" i="21"/>
  <c r="AJ89" i="21"/>
  <c r="AJ172" i="21"/>
  <c r="G221" i="21"/>
  <c r="G109" i="21"/>
  <c r="G188" i="21"/>
  <c r="AJ240" i="21"/>
  <c r="AJ31" i="21"/>
  <c r="G53" i="21"/>
  <c r="G75" i="21"/>
  <c r="AJ129" i="21"/>
  <c r="G136" i="21"/>
  <c r="G159" i="21"/>
  <c r="AJ2" i="21"/>
  <c r="AJ209" i="21"/>
  <c r="AV46" i="21"/>
  <c r="AV89" i="21"/>
  <c r="AV172" i="21"/>
  <c r="S109" i="21"/>
  <c r="S221" i="21"/>
  <c r="S188" i="21"/>
  <c r="AV240" i="21"/>
  <c r="AV31" i="21"/>
  <c r="S53" i="21"/>
  <c r="S75" i="21"/>
  <c r="AV129" i="21"/>
  <c r="S136" i="21"/>
  <c r="S159" i="21"/>
  <c r="AV2" i="21"/>
  <c r="AV209" i="21"/>
  <c r="AN31" i="21"/>
  <c r="K53" i="21"/>
  <c r="K75" i="21"/>
  <c r="AN129" i="21"/>
  <c r="K136" i="21"/>
  <c r="K159" i="21"/>
  <c r="AN209" i="21"/>
  <c r="K221" i="21"/>
  <c r="AN46" i="21"/>
  <c r="AN89" i="21"/>
  <c r="AN172" i="21"/>
  <c r="AN2" i="21"/>
  <c r="AN240" i="21"/>
  <c r="K109" i="21"/>
  <c r="K188" i="21"/>
  <c r="H221" i="21"/>
  <c r="AK46" i="21"/>
  <c r="AK89" i="21"/>
  <c r="AK172" i="21"/>
  <c r="H109" i="21"/>
  <c r="H188" i="21"/>
  <c r="AK240" i="21"/>
  <c r="AK2" i="21"/>
  <c r="AK209" i="21"/>
  <c r="AK31" i="21"/>
  <c r="H53" i="21"/>
  <c r="H75" i="21"/>
  <c r="AK129" i="21"/>
  <c r="H136" i="21"/>
  <c r="H159" i="21"/>
  <c r="T221" i="21"/>
  <c r="AW46" i="21"/>
  <c r="AW89" i="21"/>
  <c r="AW172" i="21"/>
  <c r="T109" i="21"/>
  <c r="T188" i="21"/>
  <c r="AW209" i="21"/>
  <c r="AW240" i="21"/>
  <c r="AW2" i="21"/>
  <c r="AW31" i="21"/>
  <c r="T53" i="21"/>
  <c r="T75" i="21"/>
  <c r="AW129" i="21"/>
  <c r="T136" i="21"/>
  <c r="T159" i="21"/>
  <c r="AL209" i="21"/>
  <c r="I221" i="21"/>
  <c r="AL46" i="21"/>
  <c r="AL89" i="21"/>
  <c r="I159" i="21"/>
  <c r="AL172" i="21"/>
  <c r="AL129" i="21"/>
  <c r="I109" i="21"/>
  <c r="I136" i="21"/>
  <c r="AL2" i="21"/>
  <c r="I188" i="21"/>
  <c r="AL240" i="21"/>
  <c r="AL31" i="21"/>
  <c r="I53" i="21"/>
  <c r="I75" i="21"/>
  <c r="AX209" i="21"/>
  <c r="U221" i="21"/>
  <c r="U136" i="21"/>
  <c r="AX46" i="21"/>
  <c r="AX89" i="21"/>
  <c r="AX172" i="21"/>
  <c r="U159" i="21"/>
  <c r="U109" i="21"/>
  <c r="AX2" i="21"/>
  <c r="U188" i="21"/>
  <c r="AX129" i="21"/>
  <c r="AX240" i="21"/>
  <c r="AX31" i="21"/>
  <c r="U53" i="21"/>
  <c r="U75" i="21"/>
  <c r="AM129" i="21"/>
  <c r="J136" i="21"/>
  <c r="J159" i="21"/>
  <c r="AM209" i="21"/>
  <c r="J221" i="21"/>
  <c r="J53" i="21"/>
  <c r="AM46" i="21"/>
  <c r="AM89" i="21"/>
  <c r="AM172" i="21"/>
  <c r="AM2" i="21"/>
  <c r="J75" i="21"/>
  <c r="J109" i="21"/>
  <c r="AM31" i="21"/>
  <c r="J188" i="21"/>
  <c r="AM240" i="21"/>
  <c r="AY129" i="21"/>
  <c r="V136" i="21"/>
  <c r="V159" i="21"/>
  <c r="AY209" i="21"/>
  <c r="AY31" i="21"/>
  <c r="V221" i="21"/>
  <c r="AY46" i="21"/>
  <c r="AY89" i="21"/>
  <c r="AY172" i="21"/>
  <c r="AY2" i="21"/>
  <c r="V53" i="21"/>
  <c r="V109" i="21"/>
  <c r="V75" i="21"/>
  <c r="V188" i="21"/>
  <c r="AY240" i="21"/>
  <c r="L18" i="18" a="1"/>
  <c r="L18" i="18" s="1"/>
  <c r="AO225" i="21"/>
  <c r="L230" i="21"/>
  <c r="L80" i="21"/>
  <c r="AO110" i="21"/>
  <c r="AO8" i="21"/>
  <c r="AO149" i="21"/>
  <c r="L171" i="21"/>
  <c r="L180" i="21"/>
  <c r="AO200" i="21"/>
  <c r="L21" i="21"/>
  <c r="L51" i="21"/>
  <c r="AO75" i="21"/>
  <c r="L94" i="21"/>
  <c r="L132" i="21"/>
  <c r="AO45" i="21"/>
  <c r="X18" i="18" a="1"/>
  <c r="X18" i="18" s="1"/>
  <c r="BA225" i="21"/>
  <c r="X230" i="21"/>
  <c r="X80" i="21"/>
  <c r="BA110" i="21"/>
  <c r="BA8" i="21"/>
  <c r="BA149" i="21"/>
  <c r="X171" i="21"/>
  <c r="X180" i="21"/>
  <c r="BA200" i="21"/>
  <c r="X21" i="21"/>
  <c r="X51" i="21"/>
  <c r="BA75" i="21"/>
  <c r="X94" i="21"/>
  <c r="X132" i="21"/>
  <c r="BA45" i="21"/>
  <c r="Z9" i="18" a="1"/>
  <c r="Z9" i="18" s="1"/>
  <c r="BC8" i="21"/>
  <c r="BC225" i="21"/>
  <c r="Z230" i="21"/>
  <c r="Z132" i="21"/>
  <c r="Z80" i="21"/>
  <c r="BC110" i="21"/>
  <c r="BC149" i="21"/>
  <c r="Z171" i="21"/>
  <c r="Z180" i="21"/>
  <c r="BC200" i="21"/>
  <c r="Z21" i="21"/>
  <c r="Z51" i="21"/>
  <c r="BC75" i="21"/>
  <c r="Z94" i="21"/>
  <c r="BC45" i="21"/>
  <c r="I15" i="18" a="1"/>
  <c r="I15" i="18" s="1"/>
  <c r="I180" i="21"/>
  <c r="AL200" i="21"/>
  <c r="I171" i="21"/>
  <c r="I21" i="21"/>
  <c r="I51" i="21"/>
  <c r="AL75" i="21"/>
  <c r="I94" i="21"/>
  <c r="AL149" i="21"/>
  <c r="I132" i="21"/>
  <c r="AL45" i="21"/>
  <c r="AL225" i="21"/>
  <c r="I230" i="21"/>
  <c r="I80" i="21"/>
  <c r="AL110" i="21"/>
  <c r="AL8" i="21"/>
  <c r="I5" i="18" a="1"/>
  <c r="I5" i="18" s="1"/>
  <c r="I2" i="18" a="1"/>
  <c r="I2" i="18" s="1"/>
  <c r="U11" i="18" a="1"/>
  <c r="U11" i="18" s="1"/>
  <c r="U180" i="21"/>
  <c r="AX200" i="21"/>
  <c r="AX149" i="21"/>
  <c r="U21" i="21"/>
  <c r="U51" i="21"/>
  <c r="AX75" i="21"/>
  <c r="U94" i="21"/>
  <c r="U132" i="21"/>
  <c r="U171" i="21"/>
  <c r="AX45" i="21"/>
  <c r="AX225" i="21"/>
  <c r="U230" i="21"/>
  <c r="U80" i="21"/>
  <c r="AX110" i="21"/>
  <c r="AX8" i="21"/>
  <c r="D2" i="18" a="1"/>
  <c r="D2" i="18" s="1"/>
  <c r="AP225" i="21"/>
  <c r="M230" i="21"/>
  <c r="M80" i="21"/>
  <c r="AP110" i="21"/>
  <c r="AP8" i="21"/>
  <c r="AP149" i="21"/>
  <c r="M171" i="21"/>
  <c r="M180" i="21"/>
  <c r="AP200" i="21"/>
  <c r="M21" i="21"/>
  <c r="M51" i="21"/>
  <c r="AP75" i="21"/>
  <c r="M94" i="21"/>
  <c r="M132" i="21"/>
  <c r="AP45" i="21"/>
  <c r="BB225" i="21"/>
  <c r="Y230" i="21"/>
  <c r="Y80" i="21"/>
  <c r="BB110" i="21"/>
  <c r="BB8" i="21"/>
  <c r="BB149" i="21"/>
  <c r="Y171" i="21"/>
  <c r="Y180" i="21"/>
  <c r="BB200" i="21"/>
  <c r="Y21" i="21"/>
  <c r="Y51" i="21"/>
  <c r="BB75" i="21"/>
  <c r="Y94" i="21"/>
  <c r="Y132" i="21"/>
  <c r="BB45" i="21"/>
  <c r="AQ8" i="21"/>
  <c r="AQ225" i="21"/>
  <c r="N230" i="21"/>
  <c r="N80" i="21"/>
  <c r="AQ110" i="21"/>
  <c r="N132" i="21"/>
  <c r="AQ149" i="21"/>
  <c r="N171" i="21"/>
  <c r="N180" i="21"/>
  <c r="AQ200" i="21"/>
  <c r="N21" i="21"/>
  <c r="N51" i="21"/>
  <c r="AQ75" i="21"/>
  <c r="N94" i="21"/>
  <c r="AQ45" i="21"/>
  <c r="AB7" i="18" a="1"/>
  <c r="AB7" i="18" s="1"/>
  <c r="AM149" i="21"/>
  <c r="J171" i="21"/>
  <c r="J180" i="21"/>
  <c r="AM200" i="21"/>
  <c r="J21" i="21"/>
  <c r="J51" i="21"/>
  <c r="AM75" i="21"/>
  <c r="J94" i="21"/>
  <c r="J132" i="21"/>
  <c r="AM45" i="21"/>
  <c r="J80" i="21"/>
  <c r="AM110" i="21"/>
  <c r="AM225" i="21"/>
  <c r="J230" i="21"/>
  <c r="AM8" i="21"/>
  <c r="K80" i="21"/>
  <c r="AN110" i="21"/>
  <c r="AN8" i="21"/>
  <c r="AN149" i="21"/>
  <c r="K171" i="21"/>
  <c r="K180" i="21"/>
  <c r="AN200" i="21"/>
  <c r="AN225" i="21"/>
  <c r="K21" i="21"/>
  <c r="K51" i="21"/>
  <c r="AN75" i="21"/>
  <c r="K94" i="21"/>
  <c r="K230" i="21"/>
  <c r="K132" i="21"/>
  <c r="AN45" i="21"/>
  <c r="AR45" i="21"/>
  <c r="AR225" i="21"/>
  <c r="O230" i="21"/>
  <c r="O80" i="21"/>
  <c r="AR110" i="21"/>
  <c r="AR8" i="21"/>
  <c r="AR149" i="21"/>
  <c r="O171" i="21"/>
  <c r="O180" i="21"/>
  <c r="AR200" i="21"/>
  <c r="O94" i="21"/>
  <c r="O21" i="21"/>
  <c r="O51" i="21"/>
  <c r="AR75" i="21"/>
  <c r="O132" i="21"/>
  <c r="BD45" i="21"/>
  <c r="AA230" i="21"/>
  <c r="BD225" i="21"/>
  <c r="AA80" i="21"/>
  <c r="BD110" i="21"/>
  <c r="BD8" i="21"/>
  <c r="BD149" i="21"/>
  <c r="AA171" i="21"/>
  <c r="AA180" i="21"/>
  <c r="BD200" i="21"/>
  <c r="AA94" i="21"/>
  <c r="AA21" i="21"/>
  <c r="AA51" i="21"/>
  <c r="BD75" i="21"/>
  <c r="AA132" i="21"/>
  <c r="P12" i="18" a="1"/>
  <c r="P12" i="18" s="1"/>
  <c r="AS45" i="21"/>
  <c r="AS225" i="21"/>
  <c r="P230" i="21"/>
  <c r="P80" i="21"/>
  <c r="AS110" i="21"/>
  <c r="AS8" i="21"/>
  <c r="AS149" i="21"/>
  <c r="P171" i="21"/>
  <c r="P180" i="21"/>
  <c r="AS200" i="21"/>
  <c r="P21" i="21"/>
  <c r="P51" i="21"/>
  <c r="AS75" i="21"/>
  <c r="P94" i="21"/>
  <c r="P132" i="21"/>
  <c r="AB14" i="18" a="1"/>
  <c r="AB14" i="18" s="1"/>
  <c r="BE45" i="21"/>
  <c r="BE225" i="21"/>
  <c r="AB230" i="21"/>
  <c r="AB80" i="21"/>
  <c r="BE110" i="21"/>
  <c r="BE8" i="21"/>
  <c r="BE149" i="21"/>
  <c r="AB171" i="21"/>
  <c r="AB180" i="21"/>
  <c r="BE200" i="21"/>
  <c r="AB21" i="21"/>
  <c r="AB51" i="21"/>
  <c r="BE75" i="21"/>
  <c r="AB94" i="21"/>
  <c r="AB132" i="21"/>
  <c r="E10" i="18" a="1"/>
  <c r="E10" i="18" s="1"/>
  <c r="AH45" i="21"/>
  <c r="AH200" i="21"/>
  <c r="AH225" i="21"/>
  <c r="E230" i="21"/>
  <c r="E180" i="21"/>
  <c r="E80" i="21"/>
  <c r="AH110" i="21"/>
  <c r="AH8" i="21"/>
  <c r="AH149" i="21"/>
  <c r="E171" i="21"/>
  <c r="E132" i="21"/>
  <c r="E21" i="21"/>
  <c r="E51" i="21"/>
  <c r="AH75" i="21"/>
  <c r="E94" i="21"/>
  <c r="AT45" i="21"/>
  <c r="Q180" i="21"/>
  <c r="AT225" i="21"/>
  <c r="Q230" i="21"/>
  <c r="AT200" i="21"/>
  <c r="Q132" i="21"/>
  <c r="Q80" i="21"/>
  <c r="AT110" i="21"/>
  <c r="AT8" i="21"/>
  <c r="AT149" i="21"/>
  <c r="Q171" i="21"/>
  <c r="Q21" i="21"/>
  <c r="Q51" i="21"/>
  <c r="AT75" i="21"/>
  <c r="Q94" i="21"/>
  <c r="AC10" i="18" a="1"/>
  <c r="AC10" i="18" s="1"/>
  <c r="AC180" i="21"/>
  <c r="AC132" i="21"/>
  <c r="BF45" i="21"/>
  <c r="BF225" i="21"/>
  <c r="AC230" i="21"/>
  <c r="AC80" i="21"/>
  <c r="BF110" i="21"/>
  <c r="BF8" i="21"/>
  <c r="BF200" i="21"/>
  <c r="BF149" i="21"/>
  <c r="AC171" i="21"/>
  <c r="AC21" i="21"/>
  <c r="AC51" i="21"/>
  <c r="BF75" i="21"/>
  <c r="AC94" i="21"/>
  <c r="V8" i="18" a="1"/>
  <c r="V8" i="18" s="1"/>
  <c r="AY149" i="21"/>
  <c r="V171" i="21"/>
  <c r="V180" i="21"/>
  <c r="AY200" i="21"/>
  <c r="V21" i="21"/>
  <c r="V51" i="21"/>
  <c r="AY75" i="21"/>
  <c r="V94" i="21"/>
  <c r="V132" i="21"/>
  <c r="AY8" i="21"/>
  <c r="AY45" i="21"/>
  <c r="AY225" i="21"/>
  <c r="V230" i="21"/>
  <c r="V80" i="21"/>
  <c r="AY110" i="21"/>
  <c r="D14" i="18" a="1"/>
  <c r="D14" i="18" s="1"/>
  <c r="AG45" i="21"/>
  <c r="AG225" i="21"/>
  <c r="D230" i="21"/>
  <c r="D80" i="21"/>
  <c r="AG110" i="21"/>
  <c r="AG8" i="21"/>
  <c r="AG149" i="21"/>
  <c r="D171" i="21"/>
  <c r="D180" i="21"/>
  <c r="AG200" i="21"/>
  <c r="D21" i="21"/>
  <c r="D51" i="21"/>
  <c r="AG75" i="21"/>
  <c r="D94" i="21"/>
  <c r="D132" i="21"/>
  <c r="F132" i="21"/>
  <c r="AI45" i="21"/>
  <c r="AI149" i="21"/>
  <c r="F94" i="21"/>
  <c r="F171" i="21"/>
  <c r="AI225" i="21"/>
  <c r="F230" i="21"/>
  <c r="F80" i="21"/>
  <c r="AI110" i="21"/>
  <c r="AI8" i="21"/>
  <c r="F180" i="21"/>
  <c r="AI200" i="21"/>
  <c r="F21" i="21"/>
  <c r="F51" i="21"/>
  <c r="AI75" i="21"/>
  <c r="R132" i="21"/>
  <c r="R171" i="21"/>
  <c r="AU45" i="21"/>
  <c r="AU225" i="21"/>
  <c r="R230" i="21"/>
  <c r="AU149" i="21"/>
  <c r="R80" i="21"/>
  <c r="AU110" i="21"/>
  <c r="AU8" i="21"/>
  <c r="R180" i="21"/>
  <c r="AU200" i="21"/>
  <c r="R21" i="21"/>
  <c r="R51" i="21"/>
  <c r="AU75" i="21"/>
  <c r="R94" i="21"/>
  <c r="AD12" i="18" a="1"/>
  <c r="AD12" i="18" s="1"/>
  <c r="AD132" i="21"/>
  <c r="AD94" i="21"/>
  <c r="BG45" i="21"/>
  <c r="AD171" i="21"/>
  <c r="BG149" i="21"/>
  <c r="BG225" i="21"/>
  <c r="AD230" i="21"/>
  <c r="AD80" i="21"/>
  <c r="BG110" i="21"/>
  <c r="BG8" i="21"/>
  <c r="AD180" i="21"/>
  <c r="BG200" i="21"/>
  <c r="AD21" i="21"/>
  <c r="AD51" i="21"/>
  <c r="BG75" i="21"/>
  <c r="C16" i="18" a="1"/>
  <c r="C16" i="18" s="1"/>
  <c r="AF45" i="21"/>
  <c r="AF225" i="21"/>
  <c r="C230" i="21"/>
  <c r="C80" i="21"/>
  <c r="AF110" i="21"/>
  <c r="AF8" i="21"/>
  <c r="AF149" i="21"/>
  <c r="C171" i="21"/>
  <c r="C94" i="21"/>
  <c r="C180" i="21"/>
  <c r="AF200" i="21"/>
  <c r="C21" i="21"/>
  <c r="C51" i="21"/>
  <c r="AF75" i="21"/>
  <c r="C132" i="21"/>
  <c r="W11" i="18" a="1"/>
  <c r="W11" i="18" s="1"/>
  <c r="W80" i="21"/>
  <c r="AZ110" i="21"/>
  <c r="AZ8" i="21"/>
  <c r="AZ149" i="21"/>
  <c r="W171" i="21"/>
  <c r="AZ225" i="21"/>
  <c r="W180" i="21"/>
  <c r="AZ200" i="21"/>
  <c r="W21" i="21"/>
  <c r="W51" i="21"/>
  <c r="AZ75" i="21"/>
  <c r="W94" i="21"/>
  <c r="W132" i="21"/>
  <c r="AZ45" i="21"/>
  <c r="W230" i="21"/>
  <c r="G8" i="18" a="1"/>
  <c r="G8" i="18" s="1"/>
  <c r="G21" i="21"/>
  <c r="G51" i="21"/>
  <c r="AJ75" i="21"/>
  <c r="G94" i="21"/>
  <c r="G132" i="21"/>
  <c r="AJ45" i="21"/>
  <c r="AJ8" i="21"/>
  <c r="AJ225" i="21"/>
  <c r="G230" i="21"/>
  <c r="AJ110" i="21"/>
  <c r="G80" i="21"/>
  <c r="AJ149" i="21"/>
  <c r="G171" i="21"/>
  <c r="G180" i="21"/>
  <c r="AJ200" i="21"/>
  <c r="S5" i="18" a="1"/>
  <c r="S5" i="18" s="1"/>
  <c r="S21" i="21"/>
  <c r="S51" i="21"/>
  <c r="AV75" i="21"/>
  <c r="S94" i="21"/>
  <c r="S132" i="21"/>
  <c r="AV45" i="21"/>
  <c r="AV8" i="21"/>
  <c r="AV110" i="21"/>
  <c r="AV225" i="21"/>
  <c r="S230" i="21"/>
  <c r="S80" i="21"/>
  <c r="AV149" i="21"/>
  <c r="S171" i="21"/>
  <c r="S180" i="21"/>
  <c r="AV200" i="21"/>
  <c r="H17" i="18" a="1"/>
  <c r="H17" i="18" s="1"/>
  <c r="AK200" i="21"/>
  <c r="H21" i="21"/>
  <c r="H51" i="21"/>
  <c r="AK75" i="21"/>
  <c r="H94" i="21"/>
  <c r="H132" i="21"/>
  <c r="H230" i="21"/>
  <c r="AK45" i="21"/>
  <c r="H180" i="21"/>
  <c r="AK225" i="21"/>
  <c r="H80" i="21"/>
  <c r="AK110" i="21"/>
  <c r="AK8" i="21"/>
  <c r="AK149" i="21"/>
  <c r="H171" i="21"/>
  <c r="T6" i="18" a="1"/>
  <c r="T6" i="18" s="1"/>
  <c r="T21" i="21"/>
  <c r="T51" i="21"/>
  <c r="AW75" i="21"/>
  <c r="T94" i="21"/>
  <c r="T132" i="21"/>
  <c r="AW225" i="21"/>
  <c r="T180" i="21"/>
  <c r="AW200" i="21"/>
  <c r="AW45" i="21"/>
  <c r="T230" i="21"/>
  <c r="T80" i="21"/>
  <c r="AW110" i="21"/>
  <c r="AW8" i="21"/>
  <c r="AW149" i="21"/>
  <c r="T171" i="21"/>
  <c r="AF22" i="21"/>
  <c r="C90" i="21"/>
  <c r="AF106" i="21"/>
  <c r="C149" i="21"/>
  <c r="AF165" i="21"/>
  <c r="C14" i="21"/>
  <c r="C181" i="21"/>
  <c r="AF204" i="21"/>
  <c r="AF64" i="21"/>
  <c r="C98" i="21"/>
  <c r="C34" i="21"/>
  <c r="AF51" i="21"/>
  <c r="C123" i="21"/>
  <c r="AF213" i="21"/>
  <c r="C231" i="21"/>
  <c r="AG7" i="18" a="1"/>
  <c r="AG7" i="18" s="1"/>
  <c r="AG213" i="21"/>
  <c r="D231" i="21"/>
  <c r="D14" i="21"/>
  <c r="AG204" i="21"/>
  <c r="D123" i="21"/>
  <c r="AG22" i="21"/>
  <c r="D90" i="21"/>
  <c r="AG106" i="21"/>
  <c r="D181" i="21"/>
  <c r="D149" i="21"/>
  <c r="AG165" i="21"/>
  <c r="AG64" i="21"/>
  <c r="D98" i="21"/>
  <c r="D34" i="21"/>
  <c r="AG51" i="21"/>
  <c r="BA64" i="21"/>
  <c r="X98" i="21"/>
  <c r="BA165" i="21"/>
  <c r="X34" i="21"/>
  <c r="BA51" i="21"/>
  <c r="X123" i="21"/>
  <c r="X14" i="21"/>
  <c r="BA213" i="21"/>
  <c r="X231" i="21"/>
  <c r="BA22" i="21"/>
  <c r="X90" i="21"/>
  <c r="BA106" i="21"/>
  <c r="X149" i="21"/>
  <c r="X181" i="21"/>
  <c r="BA204" i="21"/>
  <c r="M181" i="21"/>
  <c r="AP204" i="21"/>
  <c r="AP64" i="21"/>
  <c r="M98" i="21"/>
  <c r="AP106" i="21"/>
  <c r="M34" i="21"/>
  <c r="AP51" i="21"/>
  <c r="M123" i="21"/>
  <c r="AP213" i="21"/>
  <c r="M231" i="21"/>
  <c r="AP22" i="21"/>
  <c r="M90" i="21"/>
  <c r="M149" i="21"/>
  <c r="AP165" i="21"/>
  <c r="M14" i="21"/>
  <c r="Y181" i="21"/>
  <c r="BB204" i="21"/>
  <c r="BB64" i="21"/>
  <c r="Y98" i="21"/>
  <c r="Y34" i="21"/>
  <c r="BB51" i="21"/>
  <c r="Y90" i="21"/>
  <c r="Y123" i="21"/>
  <c r="BB106" i="21"/>
  <c r="BB213" i="21"/>
  <c r="Y231" i="21"/>
  <c r="BB22" i="21"/>
  <c r="Y149" i="21"/>
  <c r="BB165" i="21"/>
  <c r="Y14" i="21"/>
  <c r="N149" i="21"/>
  <c r="AQ165" i="21"/>
  <c r="N14" i="21"/>
  <c r="N181" i="21"/>
  <c r="AQ204" i="21"/>
  <c r="AQ64" i="21"/>
  <c r="N98" i="21"/>
  <c r="N231" i="21"/>
  <c r="AQ213" i="21"/>
  <c r="N34" i="21"/>
  <c r="AQ51" i="21"/>
  <c r="N123" i="21"/>
  <c r="AQ22" i="21"/>
  <c r="N90" i="21"/>
  <c r="AQ106" i="21"/>
  <c r="Z149" i="21"/>
  <c r="BC165" i="21"/>
  <c r="Z14" i="21"/>
  <c r="Z181" i="21"/>
  <c r="BC204" i="21"/>
  <c r="Z231" i="21"/>
  <c r="BC64" i="21"/>
  <c r="Z98" i="21"/>
  <c r="Z34" i="21"/>
  <c r="BC51" i="21"/>
  <c r="Z123" i="21"/>
  <c r="BC213" i="21"/>
  <c r="BC22" i="21"/>
  <c r="Z90" i="21"/>
  <c r="BC106" i="21"/>
  <c r="F123" i="21"/>
  <c r="F231" i="21"/>
  <c r="AI213" i="21"/>
  <c r="AI22" i="21"/>
  <c r="F90" i="21"/>
  <c r="AI106" i="21"/>
  <c r="F149" i="21"/>
  <c r="AI165" i="21"/>
  <c r="F14" i="21"/>
  <c r="F181" i="21"/>
  <c r="AI204" i="21"/>
  <c r="AI64" i="21"/>
  <c r="F98" i="21"/>
  <c r="F34" i="21"/>
  <c r="AI51" i="21"/>
  <c r="AR22" i="21"/>
  <c r="O90" i="21"/>
  <c r="AR106" i="21"/>
  <c r="O149" i="21"/>
  <c r="AR165" i="21"/>
  <c r="O14" i="21"/>
  <c r="O181" i="21"/>
  <c r="AR204" i="21"/>
  <c r="AR64" i="21"/>
  <c r="O98" i="21"/>
  <c r="O34" i="21"/>
  <c r="AR51" i="21"/>
  <c r="O123" i="21"/>
  <c r="AR213" i="21"/>
  <c r="O231" i="21"/>
  <c r="BD22" i="21"/>
  <c r="AA90" i="21"/>
  <c r="BD106" i="21"/>
  <c r="AA149" i="21"/>
  <c r="BD165" i="21"/>
  <c r="AA14" i="21"/>
  <c r="AA181" i="21"/>
  <c r="BD204" i="21"/>
  <c r="BD64" i="21"/>
  <c r="AA98" i="21"/>
  <c r="AA34" i="21"/>
  <c r="BD51" i="21"/>
  <c r="AA123" i="21"/>
  <c r="BD213" i="21"/>
  <c r="AA231" i="21"/>
  <c r="AO64" i="21"/>
  <c r="L98" i="21"/>
  <c r="L14" i="21"/>
  <c r="L34" i="21"/>
  <c r="AO51" i="21"/>
  <c r="L123" i="21"/>
  <c r="L149" i="21"/>
  <c r="AO213" i="21"/>
  <c r="L231" i="21"/>
  <c r="AO165" i="21"/>
  <c r="AO22" i="21"/>
  <c r="L90" i="21"/>
  <c r="AO106" i="21"/>
  <c r="L181" i="21"/>
  <c r="AO204" i="21"/>
  <c r="AS213" i="21"/>
  <c r="P231" i="21"/>
  <c r="P181" i="21"/>
  <c r="AS22" i="21"/>
  <c r="P90" i="21"/>
  <c r="AS106" i="21"/>
  <c r="P14" i="21"/>
  <c r="P149" i="21"/>
  <c r="AS165" i="21"/>
  <c r="AS204" i="21"/>
  <c r="AS64" i="21"/>
  <c r="P98" i="21"/>
  <c r="P34" i="21"/>
  <c r="AS51" i="21"/>
  <c r="P123" i="21"/>
  <c r="BE213" i="21"/>
  <c r="AB231" i="21"/>
  <c r="BE22" i="21"/>
  <c r="AB90" i="21"/>
  <c r="BE106" i="21"/>
  <c r="AB149" i="21"/>
  <c r="BE165" i="21"/>
  <c r="AB181" i="21"/>
  <c r="BE64" i="21"/>
  <c r="AB98" i="21"/>
  <c r="AB34" i="21"/>
  <c r="BE51" i="21"/>
  <c r="AB123" i="21"/>
  <c r="AB14" i="21"/>
  <c r="BE204" i="21"/>
  <c r="AH11" i="1"/>
  <c r="AH165" i="21"/>
  <c r="AH213" i="21"/>
  <c r="E231" i="21"/>
  <c r="E14" i="21"/>
  <c r="AH22" i="21"/>
  <c r="E90" i="21"/>
  <c r="AH106" i="21"/>
  <c r="E149" i="21"/>
  <c r="E181" i="21"/>
  <c r="AH204" i="21"/>
  <c r="AH64" i="21"/>
  <c r="E98" i="21"/>
  <c r="E34" i="21"/>
  <c r="AH51" i="21"/>
  <c r="E123" i="21"/>
  <c r="AT213" i="21"/>
  <c r="Q231" i="21"/>
  <c r="AT165" i="21"/>
  <c r="AT22" i="21"/>
  <c r="Q90" i="21"/>
  <c r="AT106" i="21"/>
  <c r="Q149" i="21"/>
  <c r="Q181" i="21"/>
  <c r="AT204" i="21"/>
  <c r="AT51" i="21"/>
  <c r="AT64" i="21"/>
  <c r="Q98" i="21"/>
  <c r="Q34" i="21"/>
  <c r="Q123" i="21"/>
  <c r="Q14" i="21"/>
  <c r="AC14" i="21"/>
  <c r="BF213" i="21"/>
  <c r="AC231" i="21"/>
  <c r="BF22" i="21"/>
  <c r="AC90" i="21"/>
  <c r="BF106" i="21"/>
  <c r="AC149" i="21"/>
  <c r="AC181" i="21"/>
  <c r="BF204" i="21"/>
  <c r="BF51" i="21"/>
  <c r="BF64" i="21"/>
  <c r="AC98" i="21"/>
  <c r="AC34" i="21"/>
  <c r="AC123" i="21"/>
  <c r="BF165" i="21"/>
  <c r="R123" i="21"/>
  <c r="R231" i="21"/>
  <c r="AU213" i="21"/>
  <c r="AU22" i="21"/>
  <c r="R90" i="21"/>
  <c r="AU106" i="21"/>
  <c r="R149" i="21"/>
  <c r="AU165" i="21"/>
  <c r="R14" i="21"/>
  <c r="R181" i="21"/>
  <c r="AU204" i="21"/>
  <c r="AU64" i="21"/>
  <c r="R98" i="21"/>
  <c r="R34" i="21"/>
  <c r="AU51" i="21"/>
  <c r="AD123" i="21"/>
  <c r="BG213" i="21"/>
  <c r="BG22" i="21"/>
  <c r="AD90" i="21"/>
  <c r="BG106" i="21"/>
  <c r="AD149" i="21"/>
  <c r="BG165" i="21"/>
  <c r="AD14" i="21"/>
  <c r="AD181" i="21"/>
  <c r="BG204" i="21"/>
  <c r="BG64" i="21"/>
  <c r="AD98" i="21"/>
  <c r="AD34" i="21"/>
  <c r="BG51" i="21"/>
  <c r="AD231" i="21"/>
  <c r="G34" i="21"/>
  <c r="AJ51" i="21"/>
  <c r="G123" i="21"/>
  <c r="AJ22" i="21"/>
  <c r="G90" i="21"/>
  <c r="AJ106" i="21"/>
  <c r="G149" i="21"/>
  <c r="AJ165" i="21"/>
  <c r="G14" i="21"/>
  <c r="G181" i="21"/>
  <c r="AJ204" i="21"/>
  <c r="AJ64" i="21"/>
  <c r="G98" i="21"/>
  <c r="AJ213" i="21"/>
  <c r="G231" i="21"/>
  <c r="AV13" i="18" a="1"/>
  <c r="AV13" i="18" s="1"/>
  <c r="S34" i="21"/>
  <c r="AV51" i="21"/>
  <c r="S123" i="21"/>
  <c r="AV213" i="21"/>
  <c r="S231" i="21"/>
  <c r="AV22" i="21"/>
  <c r="S90" i="21"/>
  <c r="AV106" i="21"/>
  <c r="S14" i="21"/>
  <c r="S149" i="21"/>
  <c r="AV165" i="21"/>
  <c r="S181" i="21"/>
  <c r="AV204" i="21"/>
  <c r="AV64" i="21"/>
  <c r="S98" i="21"/>
  <c r="H34" i="21"/>
  <c r="AK51" i="21"/>
  <c r="H123" i="21"/>
  <c r="AK213" i="21"/>
  <c r="H231" i="21"/>
  <c r="AK22" i="21"/>
  <c r="H90" i="21"/>
  <c r="AK106" i="21"/>
  <c r="H149" i="21"/>
  <c r="AK165" i="21"/>
  <c r="H14" i="21"/>
  <c r="H181" i="21"/>
  <c r="AK204" i="21"/>
  <c r="AK64" i="21"/>
  <c r="H98" i="21"/>
  <c r="T34" i="21"/>
  <c r="AW51" i="21"/>
  <c r="T123" i="21"/>
  <c r="AW213" i="21"/>
  <c r="T231" i="21"/>
  <c r="AW22" i="21"/>
  <c r="T90" i="21"/>
  <c r="AW106" i="21"/>
  <c r="T149" i="21"/>
  <c r="AW165" i="21"/>
  <c r="T14" i="21"/>
  <c r="T181" i="21"/>
  <c r="AW204" i="21"/>
  <c r="AW64" i="21"/>
  <c r="T98" i="21"/>
  <c r="I34" i="21"/>
  <c r="AL51" i="21"/>
  <c r="I123" i="21"/>
  <c r="I14" i="21"/>
  <c r="AL213" i="21"/>
  <c r="I231" i="21"/>
  <c r="AL22" i="21"/>
  <c r="I90" i="21"/>
  <c r="AL106" i="21"/>
  <c r="I149" i="21"/>
  <c r="AL165" i="21"/>
  <c r="I181" i="21"/>
  <c r="AL204" i="21"/>
  <c r="I98" i="21"/>
  <c r="AL64" i="21"/>
  <c r="U34" i="21"/>
  <c r="AX51" i="21"/>
  <c r="U123" i="21"/>
  <c r="AX213" i="21"/>
  <c r="U231" i="21"/>
  <c r="AX64" i="21"/>
  <c r="AX22" i="21"/>
  <c r="U90" i="21"/>
  <c r="AX106" i="21"/>
  <c r="U149" i="21"/>
  <c r="AX165" i="21"/>
  <c r="U14" i="21"/>
  <c r="U181" i="21"/>
  <c r="AX204" i="21"/>
  <c r="U98" i="21"/>
  <c r="J34" i="21"/>
  <c r="AM51" i="21"/>
  <c r="J123" i="21"/>
  <c r="AM213" i="21"/>
  <c r="J231" i="21"/>
  <c r="AM22" i="21"/>
  <c r="J90" i="21"/>
  <c r="AM106" i="21"/>
  <c r="J149" i="21"/>
  <c r="AM165" i="21"/>
  <c r="J14" i="21"/>
  <c r="J181" i="21"/>
  <c r="AM204" i="21"/>
  <c r="AM64" i="21"/>
  <c r="J98" i="21"/>
  <c r="V34" i="21"/>
  <c r="AY51" i="21"/>
  <c r="V123" i="21"/>
  <c r="AY213" i="21"/>
  <c r="V231" i="21"/>
  <c r="AY22" i="21"/>
  <c r="V90" i="21"/>
  <c r="AY106" i="21"/>
  <c r="V149" i="21"/>
  <c r="AY165" i="21"/>
  <c r="V14" i="21"/>
  <c r="V181" i="21"/>
  <c r="AY204" i="21"/>
  <c r="AY64" i="21"/>
  <c r="V98" i="21"/>
  <c r="AN64" i="21"/>
  <c r="K98" i="21"/>
  <c r="K181" i="21"/>
  <c r="K34" i="21"/>
  <c r="AN51" i="21"/>
  <c r="K123" i="21"/>
  <c r="AN204" i="21"/>
  <c r="K231" i="21"/>
  <c r="AN213" i="21"/>
  <c r="AN22" i="21"/>
  <c r="K90" i="21"/>
  <c r="AN106" i="21"/>
  <c r="K149" i="21"/>
  <c r="AN165" i="21"/>
  <c r="K14" i="21"/>
  <c r="AZ64" i="21"/>
  <c r="W98" i="21"/>
  <c r="AZ204" i="21"/>
  <c r="W34" i="21"/>
  <c r="AZ51" i="21"/>
  <c r="W123" i="21"/>
  <c r="W181" i="21"/>
  <c r="AZ213" i="21"/>
  <c r="W231" i="21"/>
  <c r="AZ22" i="21"/>
  <c r="W90" i="21"/>
  <c r="AZ106" i="21"/>
  <c r="W149" i="21"/>
  <c r="AZ165" i="21"/>
  <c r="W14" i="21"/>
  <c r="I225" i="21"/>
  <c r="AL231" i="21"/>
  <c r="AL5" i="21"/>
  <c r="AL18" i="21"/>
  <c r="I47" i="21"/>
  <c r="AL96" i="21"/>
  <c r="I111" i="21"/>
  <c r="AL161" i="21"/>
  <c r="I177" i="21"/>
  <c r="AL184" i="21"/>
  <c r="I198" i="21"/>
  <c r="I72" i="21"/>
  <c r="AL80" i="21"/>
  <c r="AL124" i="21"/>
  <c r="I134" i="21"/>
  <c r="J225" i="21"/>
  <c r="AM231" i="21"/>
  <c r="AM5" i="21"/>
  <c r="AM18" i="21"/>
  <c r="J47" i="21"/>
  <c r="AM96" i="21"/>
  <c r="J111" i="21"/>
  <c r="AM161" i="21"/>
  <c r="J177" i="21"/>
  <c r="AM184" i="21"/>
  <c r="J198" i="21"/>
  <c r="AM80" i="21"/>
  <c r="AM124" i="21"/>
  <c r="J134" i="21"/>
  <c r="J72" i="21"/>
  <c r="K72" i="21"/>
  <c r="K225" i="21"/>
  <c r="AN231" i="21"/>
  <c r="AN5" i="21"/>
  <c r="AN18" i="21"/>
  <c r="K47" i="21"/>
  <c r="AN96" i="21"/>
  <c r="K111" i="21"/>
  <c r="AN161" i="21"/>
  <c r="K177" i="21"/>
  <c r="AN184" i="21"/>
  <c r="K198" i="21"/>
  <c r="AN80" i="21"/>
  <c r="AN124" i="21"/>
  <c r="K134" i="21"/>
  <c r="AJ18" i="21"/>
  <c r="G47" i="21"/>
  <c r="AJ96" i="21"/>
  <c r="G111" i="21"/>
  <c r="AJ161" i="21"/>
  <c r="G177" i="21"/>
  <c r="AJ184" i="21"/>
  <c r="G198" i="21"/>
  <c r="AJ80" i="21"/>
  <c r="AJ124" i="21"/>
  <c r="G134" i="21"/>
  <c r="G72" i="21"/>
  <c r="G225" i="21"/>
  <c r="AJ231" i="21"/>
  <c r="AJ5" i="21"/>
  <c r="AV18" i="21"/>
  <c r="S47" i="21"/>
  <c r="AV96" i="21"/>
  <c r="S111" i="21"/>
  <c r="AV161" i="21"/>
  <c r="S177" i="21"/>
  <c r="AV184" i="21"/>
  <c r="S198" i="21"/>
  <c r="AV80" i="21"/>
  <c r="AV124" i="21"/>
  <c r="S134" i="21"/>
  <c r="S72" i="21"/>
  <c r="S225" i="21"/>
  <c r="AV231" i="21"/>
  <c r="AV5" i="21"/>
  <c r="T225" i="21"/>
  <c r="AW231" i="21"/>
  <c r="AW5" i="21"/>
  <c r="AW18" i="21"/>
  <c r="T47" i="21"/>
  <c r="AW96" i="21"/>
  <c r="T111" i="21"/>
  <c r="AW161" i="21"/>
  <c r="T177" i="21"/>
  <c r="AW184" i="21"/>
  <c r="T198" i="21"/>
  <c r="AW80" i="21"/>
  <c r="AW124" i="21"/>
  <c r="T134" i="21"/>
  <c r="T72" i="21"/>
  <c r="V225" i="21"/>
  <c r="AY231" i="21"/>
  <c r="AY5" i="21"/>
  <c r="AY18" i="21"/>
  <c r="V47" i="21"/>
  <c r="AY96" i="21"/>
  <c r="V111" i="21"/>
  <c r="AY161" i="21"/>
  <c r="V177" i="21"/>
  <c r="AY184" i="21"/>
  <c r="V198" i="21"/>
  <c r="AY80" i="21"/>
  <c r="AY124" i="21"/>
  <c r="V134" i="21"/>
  <c r="V72" i="21"/>
  <c r="W72" i="21"/>
  <c r="W225" i="21"/>
  <c r="AZ231" i="21"/>
  <c r="AZ5" i="21"/>
  <c r="AZ18" i="21"/>
  <c r="W47" i="21"/>
  <c r="AZ96" i="21"/>
  <c r="W111" i="21"/>
  <c r="AZ161" i="21"/>
  <c r="W177" i="21"/>
  <c r="AZ184" i="21"/>
  <c r="W198" i="21"/>
  <c r="AZ80" i="21"/>
  <c r="AZ124" i="21"/>
  <c r="W134" i="21"/>
  <c r="L72" i="21"/>
  <c r="L134" i="21"/>
  <c r="L225" i="21"/>
  <c r="AO231" i="21"/>
  <c r="AO5" i="21"/>
  <c r="AO18" i="21"/>
  <c r="L47" i="21"/>
  <c r="AO96" i="21"/>
  <c r="L111" i="21"/>
  <c r="AO161" i="21"/>
  <c r="AO124" i="21"/>
  <c r="L177" i="21"/>
  <c r="AO184" i="21"/>
  <c r="L198" i="21"/>
  <c r="AO80" i="21"/>
  <c r="X72" i="21"/>
  <c r="BA124" i="21"/>
  <c r="X225" i="21"/>
  <c r="BA231" i="21"/>
  <c r="BA5" i="21"/>
  <c r="X134" i="21"/>
  <c r="BA18" i="21"/>
  <c r="X47" i="21"/>
  <c r="BA96" i="21"/>
  <c r="X111" i="21"/>
  <c r="BA161" i="21"/>
  <c r="X177" i="21"/>
  <c r="BA184" i="21"/>
  <c r="X198" i="21"/>
  <c r="BA80" i="21"/>
  <c r="M72" i="21"/>
  <c r="M225" i="21"/>
  <c r="AP231" i="21"/>
  <c r="AP5" i="21"/>
  <c r="AP18" i="21"/>
  <c r="M47" i="21"/>
  <c r="AP96" i="21"/>
  <c r="M111" i="21"/>
  <c r="AP161" i="21"/>
  <c r="M177" i="21"/>
  <c r="AP184" i="21"/>
  <c r="M198" i="21"/>
  <c r="AP124" i="21"/>
  <c r="M134" i="21"/>
  <c r="AP80" i="21"/>
  <c r="BB80" i="21"/>
  <c r="Y72" i="21"/>
  <c r="Y225" i="21"/>
  <c r="BB231" i="21"/>
  <c r="BB5" i="21"/>
  <c r="BB18" i="21"/>
  <c r="Y47" i="21"/>
  <c r="BB96" i="21"/>
  <c r="Y111" i="21"/>
  <c r="BB161" i="21"/>
  <c r="Y177" i="21"/>
  <c r="BB184" i="21"/>
  <c r="Y198" i="21"/>
  <c r="BB124" i="21"/>
  <c r="Y134" i="21"/>
  <c r="AQ124" i="21"/>
  <c r="N134" i="21"/>
  <c r="N72" i="21"/>
  <c r="N225" i="21"/>
  <c r="AQ231" i="21"/>
  <c r="AQ5" i="21"/>
  <c r="AQ18" i="21"/>
  <c r="N47" i="21"/>
  <c r="AQ96" i="21"/>
  <c r="N111" i="21"/>
  <c r="AQ161" i="21"/>
  <c r="N177" i="21"/>
  <c r="AQ184" i="21"/>
  <c r="N198" i="21"/>
  <c r="AQ80" i="21"/>
  <c r="BC124" i="21"/>
  <c r="Z134" i="21"/>
  <c r="Z72" i="21"/>
  <c r="Z225" i="21"/>
  <c r="BC231" i="21"/>
  <c r="BC5" i="21"/>
  <c r="BC18" i="21"/>
  <c r="Z47" i="21"/>
  <c r="BC96" i="21"/>
  <c r="Z111" i="21"/>
  <c r="BC161" i="21"/>
  <c r="Z177" i="21"/>
  <c r="BC184" i="21"/>
  <c r="Z198" i="21"/>
  <c r="BC80" i="21"/>
  <c r="AF80" i="21"/>
  <c r="AF124" i="21"/>
  <c r="C134" i="21"/>
  <c r="C198" i="21"/>
  <c r="C72" i="21"/>
  <c r="C225" i="21"/>
  <c r="AF231" i="21"/>
  <c r="AF5" i="21"/>
  <c r="AF18" i="21"/>
  <c r="C47" i="21"/>
  <c r="AF96" i="21"/>
  <c r="C111" i="21"/>
  <c r="AF161" i="21"/>
  <c r="C177" i="21"/>
  <c r="AF184" i="21"/>
  <c r="AR80" i="21"/>
  <c r="AR124" i="21"/>
  <c r="O134" i="21"/>
  <c r="AR184" i="21"/>
  <c r="O72" i="21"/>
  <c r="O225" i="21"/>
  <c r="AR231" i="21"/>
  <c r="AR5" i="21"/>
  <c r="AR18" i="21"/>
  <c r="O47" i="21"/>
  <c r="AR96" i="21"/>
  <c r="O111" i="21"/>
  <c r="O177" i="21"/>
  <c r="O198" i="21"/>
  <c r="AR161" i="21"/>
  <c r="BD80" i="21"/>
  <c r="BD184" i="21"/>
  <c r="BD124" i="21"/>
  <c r="AA134" i="21"/>
  <c r="AA177" i="21"/>
  <c r="AA72" i="21"/>
  <c r="AA225" i="21"/>
  <c r="BD231" i="21"/>
  <c r="BD5" i="21"/>
  <c r="BD18" i="21"/>
  <c r="AA47" i="21"/>
  <c r="BD96" i="21"/>
  <c r="AA111" i="21"/>
  <c r="BD161" i="21"/>
  <c r="AA198" i="21"/>
  <c r="AG80" i="21"/>
  <c r="AG124" i="21"/>
  <c r="D134" i="21"/>
  <c r="D72" i="21"/>
  <c r="AG161" i="21"/>
  <c r="D225" i="21"/>
  <c r="AG231" i="21"/>
  <c r="AG5" i="21"/>
  <c r="AG18" i="21"/>
  <c r="D47" i="21"/>
  <c r="AG96" i="21"/>
  <c r="D111" i="21"/>
  <c r="D177" i="21"/>
  <c r="AG184" i="21"/>
  <c r="D198" i="21"/>
  <c r="AS161" i="21"/>
  <c r="AS80" i="21"/>
  <c r="AS124" i="21"/>
  <c r="P134" i="21"/>
  <c r="P72" i="21"/>
  <c r="P225" i="21"/>
  <c r="AS231" i="21"/>
  <c r="AS5" i="21"/>
  <c r="AS18" i="21"/>
  <c r="P47" i="21"/>
  <c r="AS96" i="21"/>
  <c r="P111" i="21"/>
  <c r="P177" i="21"/>
  <c r="AS184" i="21"/>
  <c r="P198" i="21"/>
  <c r="BE80" i="21"/>
  <c r="BE124" i="21"/>
  <c r="AB134" i="21"/>
  <c r="AB72" i="21"/>
  <c r="AB225" i="21"/>
  <c r="BE231" i="21"/>
  <c r="BE5" i="21"/>
  <c r="BE18" i="21"/>
  <c r="AB47" i="21"/>
  <c r="BE96" i="21"/>
  <c r="AB111" i="21"/>
  <c r="AB177" i="21"/>
  <c r="BE184" i="21"/>
  <c r="AB198" i="21"/>
  <c r="BE161" i="21"/>
  <c r="E177" i="21"/>
  <c r="AH184" i="21"/>
  <c r="E198" i="21"/>
  <c r="AH80" i="21"/>
  <c r="AH124" i="21"/>
  <c r="E134" i="21"/>
  <c r="E111" i="21"/>
  <c r="E72" i="21"/>
  <c r="AH96" i="21"/>
  <c r="AH18" i="21"/>
  <c r="E225" i="21"/>
  <c r="AH231" i="21"/>
  <c r="AH5" i="21"/>
  <c r="E47" i="21"/>
  <c r="AH161" i="21"/>
  <c r="Q177" i="21"/>
  <c r="AT184" i="21"/>
  <c r="Q198" i="21"/>
  <c r="AT80" i="21"/>
  <c r="AT124" i="21"/>
  <c r="Q134" i="21"/>
  <c r="AT96" i="21"/>
  <c r="AT18" i="21"/>
  <c r="Q72" i="21"/>
  <c r="Q47" i="21"/>
  <c r="Q111" i="21"/>
  <c r="Q225" i="21"/>
  <c r="AT231" i="21"/>
  <c r="AT5" i="21"/>
  <c r="AT161" i="21"/>
  <c r="AC177" i="21"/>
  <c r="BF184" i="21"/>
  <c r="AC198" i="21"/>
  <c r="AC47" i="21"/>
  <c r="BF80" i="21"/>
  <c r="BF124" i="21"/>
  <c r="AC134" i="21"/>
  <c r="AC111" i="21"/>
  <c r="BF96" i="21"/>
  <c r="AC72" i="21"/>
  <c r="BF18" i="21"/>
  <c r="AC225" i="21"/>
  <c r="BF231" i="21"/>
  <c r="BF5" i="21"/>
  <c r="BF161" i="21"/>
  <c r="H225" i="21"/>
  <c r="AK231" i="21"/>
  <c r="AK5" i="21"/>
  <c r="AK18" i="21"/>
  <c r="H47" i="21"/>
  <c r="AK96" i="21"/>
  <c r="H111" i="21"/>
  <c r="AK161" i="21"/>
  <c r="H177" i="21"/>
  <c r="AK184" i="21"/>
  <c r="H198" i="21"/>
  <c r="AK80" i="21"/>
  <c r="AK124" i="21"/>
  <c r="H134" i="21"/>
  <c r="H72" i="21"/>
  <c r="U225" i="21"/>
  <c r="AX231" i="21"/>
  <c r="AX5" i="21"/>
  <c r="AX18" i="21"/>
  <c r="U47" i="21"/>
  <c r="AX96" i="21"/>
  <c r="U111" i="21"/>
  <c r="AX161" i="21"/>
  <c r="U177" i="21"/>
  <c r="AX184" i="21"/>
  <c r="U198" i="21"/>
  <c r="AX80" i="21"/>
  <c r="AX124" i="21"/>
  <c r="U134" i="21"/>
  <c r="U72" i="21"/>
  <c r="AI161" i="21"/>
  <c r="AI5" i="21"/>
  <c r="F177" i="21"/>
  <c r="AI184" i="21"/>
  <c r="F198" i="21"/>
  <c r="AI231" i="21"/>
  <c r="AI80" i="21"/>
  <c r="AI124" i="21"/>
  <c r="F134" i="21"/>
  <c r="F72" i="21"/>
  <c r="AI18" i="21"/>
  <c r="F47" i="21"/>
  <c r="AI96" i="21"/>
  <c r="F111" i="21"/>
  <c r="F225" i="21"/>
  <c r="AU161" i="21"/>
  <c r="R177" i="21"/>
  <c r="AU184" i="21"/>
  <c r="R198" i="21"/>
  <c r="AU80" i="21"/>
  <c r="AU231" i="21"/>
  <c r="AU124" i="21"/>
  <c r="R134" i="21"/>
  <c r="R72" i="21"/>
  <c r="R225" i="21"/>
  <c r="AU5" i="21"/>
  <c r="AU18" i="21"/>
  <c r="R47" i="21"/>
  <c r="AU96" i="21"/>
  <c r="R111" i="21"/>
  <c r="BG161" i="21"/>
  <c r="AD177" i="21"/>
  <c r="BG184" i="21"/>
  <c r="AD198" i="21"/>
  <c r="BG80" i="21"/>
  <c r="BG124" i="21"/>
  <c r="AD134" i="21"/>
  <c r="BG231" i="21"/>
  <c r="AD72" i="21"/>
  <c r="AD225" i="21"/>
  <c r="BG5" i="21"/>
  <c r="BG18" i="21"/>
  <c r="AD47" i="21"/>
  <c r="BG96" i="21"/>
  <c r="AD111" i="21"/>
  <c r="O57" i="21"/>
  <c r="AR91" i="21"/>
  <c r="O115" i="21"/>
  <c r="AR123" i="21"/>
  <c r="O165" i="21"/>
  <c r="AR183" i="21"/>
  <c r="AR4" i="21"/>
  <c r="O68" i="21"/>
  <c r="O151" i="21"/>
  <c r="O211" i="21"/>
  <c r="AR230" i="21"/>
  <c r="O200" i="21"/>
  <c r="O18" i="21"/>
  <c r="AR38" i="21"/>
  <c r="AR134" i="21"/>
  <c r="P57" i="21"/>
  <c r="AS91" i="21"/>
  <c r="P115" i="21"/>
  <c r="AS123" i="21"/>
  <c r="P165" i="21"/>
  <c r="AS183" i="21"/>
  <c r="AS134" i="21"/>
  <c r="AS4" i="21"/>
  <c r="P68" i="21"/>
  <c r="P151" i="21"/>
  <c r="AS230" i="21"/>
  <c r="P18" i="21"/>
  <c r="AS38" i="21"/>
  <c r="P200" i="21"/>
  <c r="P211" i="21"/>
  <c r="BA4" i="21"/>
  <c r="X68" i="21"/>
  <c r="X151" i="21"/>
  <c r="BA123" i="21"/>
  <c r="BA230" i="21"/>
  <c r="X165" i="21"/>
  <c r="X18" i="21"/>
  <c r="BA38" i="21"/>
  <c r="BA134" i="21"/>
  <c r="X200" i="21"/>
  <c r="X211" i="21"/>
  <c r="X57" i="21"/>
  <c r="BA91" i="21"/>
  <c r="X115" i="21"/>
  <c r="BA183" i="21"/>
  <c r="D2" i="1"/>
  <c r="D57" i="21"/>
  <c r="AG91" i="21"/>
  <c r="D115" i="21"/>
  <c r="AG123" i="21"/>
  <c r="D165" i="21"/>
  <c r="AG183" i="21"/>
  <c r="AG4" i="21"/>
  <c r="D68" i="21"/>
  <c r="AG134" i="21"/>
  <c r="D151" i="21"/>
  <c r="AG230" i="21"/>
  <c r="D18" i="21"/>
  <c r="AG38" i="21"/>
  <c r="D200" i="21"/>
  <c r="D211" i="21"/>
  <c r="AQ123" i="21"/>
  <c r="N165" i="21"/>
  <c r="AQ183" i="21"/>
  <c r="AQ4" i="21"/>
  <c r="N68" i="21"/>
  <c r="N151" i="21"/>
  <c r="AQ230" i="21"/>
  <c r="N18" i="21"/>
  <c r="AQ38" i="21"/>
  <c r="AQ134" i="21"/>
  <c r="N200" i="21"/>
  <c r="N211" i="21"/>
  <c r="N57" i="21"/>
  <c r="AQ91" i="21"/>
  <c r="N115" i="21"/>
  <c r="BC123" i="21"/>
  <c r="Z165" i="21"/>
  <c r="BC183" i="21"/>
  <c r="BC4" i="21"/>
  <c r="Z68" i="21"/>
  <c r="Z151" i="21"/>
  <c r="BC230" i="21"/>
  <c r="Z18" i="21"/>
  <c r="BC38" i="21"/>
  <c r="BC134" i="21"/>
  <c r="Z200" i="21"/>
  <c r="Z211" i="21"/>
  <c r="Z57" i="21"/>
  <c r="BC91" i="21"/>
  <c r="Z115" i="21"/>
  <c r="E200" i="21"/>
  <c r="E211" i="21"/>
  <c r="E57" i="21"/>
  <c r="AH91" i="21"/>
  <c r="E115" i="21"/>
  <c r="AH123" i="21"/>
  <c r="E165" i="21"/>
  <c r="AH183" i="21"/>
  <c r="AH4" i="21"/>
  <c r="AH38" i="21"/>
  <c r="E68" i="21"/>
  <c r="E151" i="21"/>
  <c r="E18" i="21"/>
  <c r="AH230" i="21"/>
  <c r="AH134" i="21"/>
  <c r="Q200" i="21"/>
  <c r="Q211" i="21"/>
  <c r="Q18" i="21"/>
  <c r="AT38" i="21"/>
  <c r="Q57" i="21"/>
  <c r="AT91" i="21"/>
  <c r="Q115" i="21"/>
  <c r="AT123" i="21"/>
  <c r="Q165" i="21"/>
  <c r="AT183" i="21"/>
  <c r="AT4" i="21"/>
  <c r="Q68" i="21"/>
  <c r="Q151" i="21"/>
  <c r="AT230" i="21"/>
  <c r="AT134" i="21"/>
  <c r="AC200" i="21"/>
  <c r="AC211" i="21"/>
  <c r="AC57" i="21"/>
  <c r="BF91" i="21"/>
  <c r="AC115" i="21"/>
  <c r="BF123" i="21"/>
  <c r="AC165" i="21"/>
  <c r="BF38" i="21"/>
  <c r="BF183" i="21"/>
  <c r="AC18" i="21"/>
  <c r="BF4" i="21"/>
  <c r="AC68" i="21"/>
  <c r="AC151" i="21"/>
  <c r="BF230" i="21"/>
  <c r="BF134" i="21"/>
  <c r="C57" i="21"/>
  <c r="AF91" i="21"/>
  <c r="C115" i="21"/>
  <c r="AF123" i="21"/>
  <c r="C165" i="21"/>
  <c r="AF183" i="21"/>
  <c r="C211" i="21"/>
  <c r="AF4" i="21"/>
  <c r="C68" i="21"/>
  <c r="C151" i="21"/>
  <c r="AF230" i="21"/>
  <c r="C18" i="21"/>
  <c r="AF38" i="21"/>
  <c r="AF134" i="21"/>
  <c r="C200" i="21"/>
  <c r="AI134" i="21"/>
  <c r="F200" i="21"/>
  <c r="F211" i="21"/>
  <c r="F57" i="21"/>
  <c r="AI91" i="21"/>
  <c r="F115" i="21"/>
  <c r="AI230" i="21"/>
  <c r="AI123" i="21"/>
  <c r="F165" i="21"/>
  <c r="AI183" i="21"/>
  <c r="AI4" i="21"/>
  <c r="F68" i="21"/>
  <c r="F151" i="21"/>
  <c r="F18" i="21"/>
  <c r="AI38" i="21"/>
  <c r="AU134" i="21"/>
  <c r="R200" i="21"/>
  <c r="R211" i="21"/>
  <c r="R57" i="21"/>
  <c r="AU91" i="21"/>
  <c r="R115" i="21"/>
  <c r="AU123" i="21"/>
  <c r="R165" i="21"/>
  <c r="AU183" i="21"/>
  <c r="AU4" i="21"/>
  <c r="R68" i="21"/>
  <c r="AU230" i="21"/>
  <c r="R151" i="21"/>
  <c r="R18" i="21"/>
  <c r="AU38" i="21"/>
  <c r="BG134" i="21"/>
  <c r="AD200" i="21"/>
  <c r="AD211" i="21"/>
  <c r="AD57" i="21"/>
  <c r="BG91" i="21"/>
  <c r="AD115" i="21"/>
  <c r="BG123" i="21"/>
  <c r="AD165" i="21"/>
  <c r="BG183" i="21"/>
  <c r="BG4" i="21"/>
  <c r="AD68" i="21"/>
  <c r="AD151" i="21"/>
  <c r="BG230" i="21"/>
  <c r="AD18" i="21"/>
  <c r="BG38" i="21"/>
  <c r="S18" i="21"/>
  <c r="AV38" i="21"/>
  <c r="AV134" i="21"/>
  <c r="S200" i="21"/>
  <c r="S211" i="21"/>
  <c r="S57" i="21"/>
  <c r="AV91" i="21"/>
  <c r="S115" i="21"/>
  <c r="AV123" i="21"/>
  <c r="S165" i="21"/>
  <c r="AV183" i="21"/>
  <c r="AV4" i="21"/>
  <c r="S68" i="21"/>
  <c r="S151" i="21"/>
  <c r="AV230" i="21"/>
  <c r="G18" i="21"/>
  <c r="AJ38" i="21"/>
  <c r="AJ134" i="21"/>
  <c r="G200" i="21"/>
  <c r="G211" i="21"/>
  <c r="G57" i="21"/>
  <c r="AJ91" i="21"/>
  <c r="G115" i="21"/>
  <c r="AJ123" i="21"/>
  <c r="G165" i="21"/>
  <c r="AJ183" i="21"/>
  <c r="AJ4" i="21"/>
  <c r="G68" i="21"/>
  <c r="G151" i="21"/>
  <c r="AJ230" i="21"/>
  <c r="AK230" i="21"/>
  <c r="H18" i="21"/>
  <c r="AK38" i="21"/>
  <c r="AK134" i="21"/>
  <c r="H200" i="21"/>
  <c r="H211" i="21"/>
  <c r="H57" i="21"/>
  <c r="AK91" i="21"/>
  <c r="H115" i="21"/>
  <c r="AK123" i="21"/>
  <c r="H165" i="21"/>
  <c r="H151" i="21"/>
  <c r="AK183" i="21"/>
  <c r="AK4" i="21"/>
  <c r="H68" i="21"/>
  <c r="AW230" i="21"/>
  <c r="T151" i="21"/>
  <c r="T18" i="21"/>
  <c r="AW38" i="21"/>
  <c r="AW134" i="21"/>
  <c r="T200" i="21"/>
  <c r="T211" i="21"/>
  <c r="T57" i="21"/>
  <c r="AW91" i="21"/>
  <c r="T115" i="21"/>
  <c r="AW123" i="21"/>
  <c r="T165" i="21"/>
  <c r="AW183" i="21"/>
  <c r="AW4" i="21"/>
  <c r="T68" i="21"/>
  <c r="AB57" i="21"/>
  <c r="BE91" i="21"/>
  <c r="AB115" i="21"/>
  <c r="BE123" i="21"/>
  <c r="AB165" i="21"/>
  <c r="BE183" i="21"/>
  <c r="BE4" i="21"/>
  <c r="AB68" i="21"/>
  <c r="AB151" i="21"/>
  <c r="BE230" i="21"/>
  <c r="AB18" i="21"/>
  <c r="BE38" i="21"/>
  <c r="BE134" i="21"/>
  <c r="AB200" i="21"/>
  <c r="AB211" i="21"/>
  <c r="AL230" i="21"/>
  <c r="I18" i="21"/>
  <c r="AL38" i="21"/>
  <c r="AL134" i="21"/>
  <c r="I200" i="21"/>
  <c r="I211" i="21"/>
  <c r="I57" i="21"/>
  <c r="AL91" i="21"/>
  <c r="I115" i="21"/>
  <c r="I68" i="21"/>
  <c r="AL123" i="21"/>
  <c r="I165" i="21"/>
  <c r="AL183" i="21"/>
  <c r="AL4" i="21"/>
  <c r="I151" i="21"/>
  <c r="AX230" i="21"/>
  <c r="U18" i="21"/>
  <c r="AX38" i="21"/>
  <c r="AX134" i="21"/>
  <c r="U200" i="21"/>
  <c r="U211" i="21"/>
  <c r="U57" i="21"/>
  <c r="AX91" i="21"/>
  <c r="U115" i="21"/>
  <c r="AX123" i="21"/>
  <c r="U165" i="21"/>
  <c r="AX183" i="21"/>
  <c r="U68" i="21"/>
  <c r="AX4" i="21"/>
  <c r="U151" i="21"/>
  <c r="J151" i="21"/>
  <c r="AM230" i="21"/>
  <c r="J18" i="21"/>
  <c r="AM38" i="21"/>
  <c r="AM134" i="21"/>
  <c r="J200" i="21"/>
  <c r="J211" i="21"/>
  <c r="AM4" i="21"/>
  <c r="J57" i="21"/>
  <c r="AM91" i="21"/>
  <c r="J115" i="21"/>
  <c r="AM123" i="21"/>
  <c r="J165" i="21"/>
  <c r="AM183" i="21"/>
  <c r="J68" i="21"/>
  <c r="V151" i="21"/>
  <c r="AY4" i="21"/>
  <c r="AY230" i="21"/>
  <c r="V18" i="21"/>
  <c r="AY38" i="21"/>
  <c r="AY134" i="21"/>
  <c r="V200" i="21"/>
  <c r="V211" i="21"/>
  <c r="V57" i="21"/>
  <c r="AY91" i="21"/>
  <c r="V115" i="21"/>
  <c r="AY123" i="21"/>
  <c r="V165" i="21"/>
  <c r="AY183" i="21"/>
  <c r="V68" i="21"/>
  <c r="AA57" i="21"/>
  <c r="BD91" i="21"/>
  <c r="AA115" i="21"/>
  <c r="BD123" i="21"/>
  <c r="AA165" i="21"/>
  <c r="BD183" i="21"/>
  <c r="BD4" i="21"/>
  <c r="AA200" i="21"/>
  <c r="AA68" i="21"/>
  <c r="AA151" i="21"/>
  <c r="AA211" i="21"/>
  <c r="BD230" i="21"/>
  <c r="AA18" i="21"/>
  <c r="BD38" i="21"/>
  <c r="BD134" i="21"/>
  <c r="K68" i="21"/>
  <c r="K151" i="21"/>
  <c r="AN230" i="21"/>
  <c r="K18" i="21"/>
  <c r="AN38" i="21"/>
  <c r="AN134" i="21"/>
  <c r="K200" i="21"/>
  <c r="K211" i="21"/>
  <c r="K57" i="21"/>
  <c r="AN91" i="21"/>
  <c r="K115" i="21"/>
  <c r="AN123" i="21"/>
  <c r="K165" i="21"/>
  <c r="AN4" i="21"/>
  <c r="AN183" i="21"/>
  <c r="W68" i="21"/>
  <c r="AZ183" i="21"/>
  <c r="W151" i="21"/>
  <c r="AZ230" i="21"/>
  <c r="W18" i="21"/>
  <c r="AZ38" i="21"/>
  <c r="AZ134" i="21"/>
  <c r="W200" i="21"/>
  <c r="W211" i="21"/>
  <c r="W57" i="21"/>
  <c r="AZ91" i="21"/>
  <c r="W115" i="21"/>
  <c r="AZ123" i="21"/>
  <c r="W165" i="21"/>
  <c r="AZ4" i="21"/>
  <c r="AO4" i="21"/>
  <c r="L68" i="21"/>
  <c r="L151" i="21"/>
  <c r="AO230" i="21"/>
  <c r="L18" i="21"/>
  <c r="AO38" i="21"/>
  <c r="AO134" i="21"/>
  <c r="L200" i="21"/>
  <c r="L211" i="21"/>
  <c r="AO123" i="21"/>
  <c r="L57" i="21"/>
  <c r="AO91" i="21"/>
  <c r="L115" i="21"/>
  <c r="AO183" i="21"/>
  <c r="L165" i="21"/>
  <c r="AP183" i="21"/>
  <c r="AP91" i="21"/>
  <c r="AP4" i="21"/>
  <c r="M68" i="21"/>
  <c r="M151" i="21"/>
  <c r="AP230" i="21"/>
  <c r="M57" i="21"/>
  <c r="M18" i="21"/>
  <c r="AP38" i="21"/>
  <c r="M115" i="21"/>
  <c r="AP134" i="21"/>
  <c r="M200" i="21"/>
  <c r="M211" i="21"/>
  <c r="AP123" i="21"/>
  <c r="M165" i="21"/>
  <c r="BB183" i="21"/>
  <c r="BB4" i="21"/>
  <c r="Y68" i="21"/>
  <c r="Y57" i="21"/>
  <c r="Y115" i="21"/>
  <c r="Y151" i="21"/>
  <c r="BB230" i="21"/>
  <c r="BB91" i="21"/>
  <c r="Y18" i="21"/>
  <c r="BB38" i="21"/>
  <c r="BB134" i="21"/>
  <c r="Y200" i="21"/>
  <c r="Y211" i="21"/>
  <c r="BB123" i="21"/>
  <c r="Y165" i="21"/>
  <c r="AJ5" i="18" a="1"/>
  <c r="AJ5" i="18" s="1"/>
  <c r="AJ21" i="21"/>
  <c r="G56" i="21"/>
  <c r="AJ77" i="21"/>
  <c r="AJ101" i="21"/>
  <c r="AJ121" i="21"/>
  <c r="G156" i="21"/>
  <c r="G168" i="21"/>
  <c r="AJ179" i="21"/>
  <c r="G38" i="21"/>
  <c r="G106" i="21"/>
  <c r="G12" i="21"/>
  <c r="G143" i="21"/>
  <c r="AJ198" i="21"/>
  <c r="G216" i="21"/>
  <c r="AJ226" i="21"/>
  <c r="Y106" i="21"/>
  <c r="BB198" i="21"/>
  <c r="Y216" i="21"/>
  <c r="BB21" i="21"/>
  <c r="Y56" i="21"/>
  <c r="BB77" i="21"/>
  <c r="BB101" i="21"/>
  <c r="BB179" i="21"/>
  <c r="BB121" i="21"/>
  <c r="Y156" i="21"/>
  <c r="Y168" i="21"/>
  <c r="BB226" i="21"/>
  <c r="Y38" i="21"/>
  <c r="Y143" i="21"/>
  <c r="Y12" i="21"/>
  <c r="AN198" i="21"/>
  <c r="K216" i="21"/>
  <c r="AN21" i="21"/>
  <c r="K56" i="21"/>
  <c r="AN77" i="21"/>
  <c r="AN101" i="21"/>
  <c r="AN121" i="21"/>
  <c r="K156" i="21"/>
  <c r="K168" i="21"/>
  <c r="AN179" i="21"/>
  <c r="AN226" i="21"/>
  <c r="K38" i="21"/>
  <c r="K106" i="21"/>
  <c r="K143" i="21"/>
  <c r="K12" i="21"/>
  <c r="AZ198" i="21"/>
  <c r="W216" i="21"/>
  <c r="AZ21" i="21"/>
  <c r="W56" i="21"/>
  <c r="AZ77" i="21"/>
  <c r="AZ101" i="21"/>
  <c r="AZ121" i="21"/>
  <c r="W156" i="21"/>
  <c r="W168" i="21"/>
  <c r="AZ179" i="21"/>
  <c r="AZ226" i="21"/>
  <c r="W38" i="21"/>
  <c r="W106" i="21"/>
  <c r="W143" i="21"/>
  <c r="W12" i="21"/>
  <c r="N143" i="21"/>
  <c r="N12" i="21"/>
  <c r="AQ226" i="21"/>
  <c r="AQ198" i="21"/>
  <c r="N216" i="21"/>
  <c r="AQ21" i="21"/>
  <c r="N56" i="21"/>
  <c r="AQ77" i="21"/>
  <c r="AQ101" i="21"/>
  <c r="AQ121" i="21"/>
  <c r="N156" i="21"/>
  <c r="N168" i="21"/>
  <c r="AQ179" i="21"/>
  <c r="N38" i="21"/>
  <c r="N106" i="21"/>
  <c r="Z143" i="21"/>
  <c r="Z12" i="21"/>
  <c r="BC198" i="21"/>
  <c r="Z216" i="21"/>
  <c r="BC21" i="21"/>
  <c r="Z56" i="21"/>
  <c r="BC77" i="21"/>
  <c r="BC101" i="21"/>
  <c r="BC121" i="21"/>
  <c r="Z156" i="21"/>
  <c r="Z168" i="21"/>
  <c r="BC179" i="21"/>
  <c r="Z38" i="21"/>
  <c r="Z106" i="21"/>
  <c r="BC226" i="21"/>
  <c r="M38" i="21"/>
  <c r="AP198" i="21"/>
  <c r="M216" i="21"/>
  <c r="AP21" i="21"/>
  <c r="M56" i="21"/>
  <c r="AP77" i="21"/>
  <c r="AP101" i="21"/>
  <c r="AP121" i="21"/>
  <c r="M156" i="21"/>
  <c r="M168" i="21"/>
  <c r="AP179" i="21"/>
  <c r="M106" i="21"/>
  <c r="AP226" i="21"/>
  <c r="M143" i="21"/>
  <c r="M12" i="21"/>
  <c r="O38" i="21"/>
  <c r="O106" i="21"/>
  <c r="O143" i="21"/>
  <c r="O12" i="21"/>
  <c r="AR198" i="21"/>
  <c r="O216" i="21"/>
  <c r="AR21" i="21"/>
  <c r="O56" i="21"/>
  <c r="AR77" i="21"/>
  <c r="AR101" i="21"/>
  <c r="AR121" i="21"/>
  <c r="O156" i="21"/>
  <c r="O168" i="21"/>
  <c r="AR179" i="21"/>
  <c r="AR226" i="21"/>
  <c r="AA38" i="21"/>
  <c r="AA106" i="21"/>
  <c r="AA143" i="21"/>
  <c r="AA12" i="21"/>
  <c r="BD179" i="21"/>
  <c r="BD198" i="21"/>
  <c r="AA216" i="21"/>
  <c r="BD21" i="21"/>
  <c r="AA56" i="21"/>
  <c r="BD77" i="21"/>
  <c r="BD101" i="21"/>
  <c r="BD121" i="21"/>
  <c r="AA156" i="21"/>
  <c r="AA168" i="21"/>
  <c r="BD226" i="21"/>
  <c r="C38" i="21"/>
  <c r="C106" i="21"/>
  <c r="C143" i="21"/>
  <c r="C12" i="21"/>
  <c r="AF198" i="21"/>
  <c r="C216" i="21"/>
  <c r="AF21" i="21"/>
  <c r="C56" i="21"/>
  <c r="AF77" i="21"/>
  <c r="AF101" i="21"/>
  <c r="AF179" i="21"/>
  <c r="AF121" i="21"/>
  <c r="C156" i="21"/>
  <c r="C168" i="21"/>
  <c r="AF226" i="21"/>
  <c r="AG226" i="21"/>
  <c r="AG121" i="21"/>
  <c r="D38" i="21"/>
  <c r="D106" i="21"/>
  <c r="D168" i="21"/>
  <c r="D143" i="21"/>
  <c r="D12" i="21"/>
  <c r="AG198" i="21"/>
  <c r="D216" i="21"/>
  <c r="D156" i="21"/>
  <c r="AG21" i="21"/>
  <c r="D56" i="21"/>
  <c r="AG77" i="21"/>
  <c r="AG101" i="21"/>
  <c r="AG179" i="21"/>
  <c r="AS226" i="21"/>
  <c r="P38" i="21"/>
  <c r="P106" i="21"/>
  <c r="P143" i="21"/>
  <c r="P12" i="21"/>
  <c r="P156" i="21"/>
  <c r="AS121" i="21"/>
  <c r="P216" i="21"/>
  <c r="P168" i="21"/>
  <c r="AS198" i="21"/>
  <c r="AS21" i="21"/>
  <c r="P56" i="21"/>
  <c r="AS77" i="21"/>
  <c r="AS101" i="21"/>
  <c r="AS179" i="21"/>
  <c r="BE226" i="21"/>
  <c r="AB38" i="21"/>
  <c r="AB106" i="21"/>
  <c r="AB143" i="21"/>
  <c r="AB12" i="21"/>
  <c r="AB168" i="21"/>
  <c r="BE198" i="21"/>
  <c r="AB216" i="21"/>
  <c r="AB156" i="21"/>
  <c r="BE121" i="21"/>
  <c r="BE21" i="21"/>
  <c r="AB56" i="21"/>
  <c r="BE77" i="21"/>
  <c r="BE101" i="21"/>
  <c r="BE179" i="21"/>
  <c r="AH5" i="18" a="1"/>
  <c r="AH5" i="18" s="1"/>
  <c r="AH179" i="21"/>
  <c r="AH226" i="21"/>
  <c r="E12" i="21"/>
  <c r="E38" i="21"/>
  <c r="E106" i="21"/>
  <c r="AH77" i="21"/>
  <c r="E143" i="21"/>
  <c r="AH198" i="21"/>
  <c r="E56" i="21"/>
  <c r="E216" i="21"/>
  <c r="AH21" i="21"/>
  <c r="AH121" i="21"/>
  <c r="E156" i="21"/>
  <c r="E168" i="21"/>
  <c r="AH101" i="21"/>
  <c r="AT5" i="18" a="1"/>
  <c r="AT5" i="18" s="1"/>
  <c r="AT179" i="21"/>
  <c r="Q12" i="21"/>
  <c r="AT226" i="21"/>
  <c r="Q38" i="21"/>
  <c r="Q106" i="21"/>
  <c r="Q143" i="21"/>
  <c r="Q56" i="21"/>
  <c r="AT77" i="21"/>
  <c r="AT198" i="21"/>
  <c r="AT101" i="21"/>
  <c r="Q216" i="21"/>
  <c r="AT21" i="21"/>
  <c r="AT121" i="21"/>
  <c r="Q156" i="21"/>
  <c r="Q168" i="21"/>
  <c r="BF5" i="18" a="1"/>
  <c r="BF5" i="18" s="1"/>
  <c r="BF179" i="21"/>
  <c r="BF226" i="21"/>
  <c r="AC38" i="21"/>
  <c r="AC106" i="21"/>
  <c r="BF101" i="21"/>
  <c r="AC143" i="21"/>
  <c r="AC56" i="21"/>
  <c r="BF198" i="21"/>
  <c r="AC216" i="21"/>
  <c r="BF21" i="21"/>
  <c r="BF121" i="21"/>
  <c r="AC156" i="21"/>
  <c r="AC168" i="21"/>
  <c r="AC12" i="21"/>
  <c r="BF77" i="21"/>
  <c r="AI5" i="18" a="1"/>
  <c r="AI5" i="18" s="1"/>
  <c r="AI121" i="21"/>
  <c r="F156" i="21"/>
  <c r="F168" i="21"/>
  <c r="AI179" i="21"/>
  <c r="AI226" i="21"/>
  <c r="F38" i="21"/>
  <c r="F106" i="21"/>
  <c r="F143" i="21"/>
  <c r="F12" i="21"/>
  <c r="F216" i="21"/>
  <c r="AI198" i="21"/>
  <c r="AI21" i="21"/>
  <c r="F56" i="21"/>
  <c r="AI77" i="21"/>
  <c r="AI101" i="21"/>
  <c r="AU5" i="18" a="1"/>
  <c r="AU5" i="18" s="1"/>
  <c r="AU121" i="21"/>
  <c r="R156" i="21"/>
  <c r="R168" i="21"/>
  <c r="AU179" i="21"/>
  <c r="AU226" i="21"/>
  <c r="R38" i="21"/>
  <c r="R106" i="21"/>
  <c r="R143" i="21"/>
  <c r="R12" i="21"/>
  <c r="AU198" i="21"/>
  <c r="AU21" i="21"/>
  <c r="R56" i="21"/>
  <c r="AU77" i="21"/>
  <c r="AU101" i="21"/>
  <c r="R216" i="21"/>
  <c r="BG5" i="18" a="1"/>
  <c r="BG5" i="18" s="1"/>
  <c r="BG121" i="21"/>
  <c r="AD156" i="21"/>
  <c r="AD168" i="21"/>
  <c r="BG179" i="21"/>
  <c r="BG226" i="21"/>
  <c r="AD38" i="21"/>
  <c r="AD106" i="21"/>
  <c r="AD143" i="21"/>
  <c r="AD12" i="21"/>
  <c r="AD216" i="21"/>
  <c r="BG198" i="21"/>
  <c r="BG21" i="21"/>
  <c r="AD56" i="21"/>
  <c r="BG77" i="21"/>
  <c r="BG101" i="21"/>
  <c r="AO198" i="21"/>
  <c r="L216" i="21"/>
  <c r="AO21" i="21"/>
  <c r="L56" i="21"/>
  <c r="AO77" i="21"/>
  <c r="AO101" i="21"/>
  <c r="AO121" i="21"/>
  <c r="L156" i="21"/>
  <c r="L168" i="21"/>
  <c r="AO179" i="21"/>
  <c r="AO226" i="21"/>
  <c r="L12" i="21"/>
  <c r="L38" i="21"/>
  <c r="L106" i="21"/>
  <c r="L143" i="21"/>
  <c r="H3" i="1"/>
  <c r="H216" i="21"/>
  <c r="AK21" i="21"/>
  <c r="H56" i="21"/>
  <c r="AK77" i="21"/>
  <c r="AK101" i="21"/>
  <c r="AK121" i="21"/>
  <c r="H156" i="21"/>
  <c r="H168" i="21"/>
  <c r="AK179" i="21"/>
  <c r="AK226" i="21"/>
  <c r="H38" i="21"/>
  <c r="H106" i="21"/>
  <c r="H143" i="21"/>
  <c r="H12" i="21"/>
  <c r="AK198" i="21"/>
  <c r="AV5" i="18" a="1"/>
  <c r="AV5" i="18" s="1"/>
  <c r="AV21" i="21"/>
  <c r="S56" i="21"/>
  <c r="AV77" i="21"/>
  <c r="AV101" i="21"/>
  <c r="AV121" i="21"/>
  <c r="S156" i="21"/>
  <c r="S168" i="21"/>
  <c r="AV179" i="21"/>
  <c r="AV226" i="21"/>
  <c r="AV198" i="21"/>
  <c r="S38" i="21"/>
  <c r="S106" i="21"/>
  <c r="S143" i="21"/>
  <c r="S12" i="21"/>
  <c r="S216" i="21"/>
  <c r="AL198" i="21"/>
  <c r="I216" i="21"/>
  <c r="AL21" i="21"/>
  <c r="I56" i="21"/>
  <c r="AL77" i="21"/>
  <c r="AL101" i="21"/>
  <c r="AL121" i="21"/>
  <c r="I156" i="21"/>
  <c r="I168" i="21"/>
  <c r="AL179" i="21"/>
  <c r="AL226" i="21"/>
  <c r="I38" i="21"/>
  <c r="I106" i="21"/>
  <c r="I143" i="21"/>
  <c r="I12" i="21"/>
  <c r="AX198" i="21"/>
  <c r="U216" i="21"/>
  <c r="AX21" i="21"/>
  <c r="U56" i="21"/>
  <c r="AX77" i="21"/>
  <c r="AX101" i="21"/>
  <c r="AX121" i="21"/>
  <c r="U156" i="21"/>
  <c r="U168" i="21"/>
  <c r="AX179" i="21"/>
  <c r="AX226" i="21"/>
  <c r="U38" i="21"/>
  <c r="U106" i="21"/>
  <c r="U143" i="21"/>
  <c r="U12" i="21"/>
  <c r="X143" i="21"/>
  <c r="BA198" i="21"/>
  <c r="X216" i="21"/>
  <c r="X12" i="21"/>
  <c r="BA21" i="21"/>
  <c r="X56" i="21"/>
  <c r="BA77" i="21"/>
  <c r="BA101" i="21"/>
  <c r="BA121" i="21"/>
  <c r="X156" i="21"/>
  <c r="X168" i="21"/>
  <c r="BA226" i="21"/>
  <c r="BA179" i="21"/>
  <c r="X38" i="21"/>
  <c r="X106" i="21"/>
  <c r="T216" i="21"/>
  <c r="AW21" i="21"/>
  <c r="T56" i="21"/>
  <c r="AW77" i="21"/>
  <c r="AW101" i="21"/>
  <c r="AW121" i="21"/>
  <c r="T156" i="21"/>
  <c r="T168" i="21"/>
  <c r="AW179" i="21"/>
  <c r="AW226" i="21"/>
  <c r="T38" i="21"/>
  <c r="T106" i="21"/>
  <c r="T143" i="21"/>
  <c r="T12" i="21"/>
  <c r="AW198" i="21"/>
  <c r="AM198" i="21"/>
  <c r="J216" i="21"/>
  <c r="AM21" i="21"/>
  <c r="J56" i="21"/>
  <c r="AM77" i="21"/>
  <c r="AM101" i="21"/>
  <c r="AM121" i="21"/>
  <c r="J156" i="21"/>
  <c r="J168" i="21"/>
  <c r="AM179" i="21"/>
  <c r="AM226" i="21"/>
  <c r="J38" i="21"/>
  <c r="J106" i="21"/>
  <c r="J143" i="21"/>
  <c r="J12" i="21"/>
  <c r="AY198" i="21"/>
  <c r="V216" i="21"/>
  <c r="V12" i="21"/>
  <c r="AY21" i="21"/>
  <c r="V56" i="21"/>
  <c r="AY77" i="21"/>
  <c r="AY101" i="21"/>
  <c r="AY121" i="21"/>
  <c r="V156" i="21"/>
  <c r="V168" i="21"/>
  <c r="AY179" i="21"/>
  <c r="AY226" i="21"/>
  <c r="V38" i="21"/>
  <c r="V106" i="21"/>
  <c r="V143" i="21"/>
  <c r="I184" i="21"/>
  <c r="AL203" i="21"/>
  <c r="AL220" i="21"/>
  <c r="I26" i="21"/>
  <c r="AL57" i="21"/>
  <c r="I76" i="21"/>
  <c r="I97" i="21"/>
  <c r="AL156" i="21"/>
  <c r="AL69" i="21"/>
  <c r="AL113" i="21"/>
  <c r="I164" i="21"/>
  <c r="AL16" i="21"/>
  <c r="I226" i="21"/>
  <c r="I129" i="21"/>
  <c r="I140" i="21"/>
  <c r="P164" i="21"/>
  <c r="AS16" i="21"/>
  <c r="P226" i="21"/>
  <c r="AS69" i="21"/>
  <c r="P97" i="21"/>
  <c r="AS113" i="21"/>
  <c r="P129" i="21"/>
  <c r="P140" i="21"/>
  <c r="P184" i="21"/>
  <c r="AS203" i="21"/>
  <c r="AS220" i="21"/>
  <c r="P26" i="21"/>
  <c r="AS57" i="21"/>
  <c r="P76" i="21"/>
  <c r="AS156" i="21"/>
  <c r="D164" i="21"/>
  <c r="AG16" i="21"/>
  <c r="D226" i="21"/>
  <c r="AG156" i="21"/>
  <c r="AG69" i="21"/>
  <c r="D97" i="21"/>
  <c r="AG113" i="21"/>
  <c r="D129" i="21"/>
  <c r="D140" i="21"/>
  <c r="D184" i="21"/>
  <c r="AG203" i="21"/>
  <c r="AG220" i="21"/>
  <c r="D26" i="21"/>
  <c r="AG57" i="21"/>
  <c r="D76" i="21"/>
  <c r="Q76" i="21"/>
  <c r="Q164" i="21"/>
  <c r="AT16" i="21"/>
  <c r="Q226" i="21"/>
  <c r="AT57" i="21"/>
  <c r="AT69" i="21"/>
  <c r="Q97" i="21"/>
  <c r="AT113" i="21"/>
  <c r="Q129" i="21"/>
  <c r="Q140" i="21"/>
  <c r="Q184" i="21"/>
  <c r="AT203" i="21"/>
  <c r="Q26" i="21"/>
  <c r="AT220" i="21"/>
  <c r="AT156" i="21"/>
  <c r="AK220" i="21"/>
  <c r="H26" i="21"/>
  <c r="AK57" i="21"/>
  <c r="H76" i="21"/>
  <c r="H140" i="21"/>
  <c r="AK156" i="21"/>
  <c r="H164" i="21"/>
  <c r="AK16" i="21"/>
  <c r="H226" i="21"/>
  <c r="AK69" i="21"/>
  <c r="H97" i="21"/>
  <c r="AK113" i="21"/>
  <c r="H129" i="21"/>
  <c r="H184" i="21"/>
  <c r="AK203" i="21"/>
  <c r="AW220" i="21"/>
  <c r="T140" i="21"/>
  <c r="T26" i="21"/>
  <c r="AW57" i="21"/>
  <c r="T76" i="21"/>
  <c r="AW156" i="21"/>
  <c r="T164" i="21"/>
  <c r="AW16" i="21"/>
  <c r="T226" i="21"/>
  <c r="T129" i="21"/>
  <c r="AW69" i="21"/>
  <c r="T97" i="21"/>
  <c r="AW113" i="21"/>
  <c r="T184" i="21"/>
  <c r="AW203" i="21"/>
  <c r="E164" i="21"/>
  <c r="E26" i="21"/>
  <c r="AH57" i="21"/>
  <c r="AH16" i="21"/>
  <c r="E226" i="21"/>
  <c r="AH69" i="21"/>
  <c r="E97" i="21"/>
  <c r="AH113" i="21"/>
  <c r="E129" i="21"/>
  <c r="E140" i="21"/>
  <c r="E184" i="21"/>
  <c r="AH203" i="21"/>
  <c r="E76" i="21"/>
  <c r="AH220" i="21"/>
  <c r="AH156" i="21"/>
  <c r="U184" i="21"/>
  <c r="AX203" i="21"/>
  <c r="AX220" i="21"/>
  <c r="U26" i="21"/>
  <c r="AX57" i="21"/>
  <c r="U76" i="21"/>
  <c r="AX156" i="21"/>
  <c r="AX69" i="21"/>
  <c r="U164" i="21"/>
  <c r="AX16" i="21"/>
  <c r="U226" i="21"/>
  <c r="U97" i="21"/>
  <c r="U129" i="21"/>
  <c r="U140" i="21"/>
  <c r="AX113" i="21"/>
  <c r="BG156" i="21"/>
  <c r="AD164" i="21"/>
  <c r="BG16" i="21"/>
  <c r="AD226" i="21"/>
  <c r="BG220" i="21"/>
  <c r="BG69" i="21"/>
  <c r="AD97" i="21"/>
  <c r="BG113" i="21"/>
  <c r="AD129" i="21"/>
  <c r="AD140" i="21"/>
  <c r="AD184" i="21"/>
  <c r="BG203" i="21"/>
  <c r="AD26" i="21"/>
  <c r="BG57" i="21"/>
  <c r="AD76" i="21"/>
  <c r="AN69" i="21"/>
  <c r="K97" i="21"/>
  <c r="AN113" i="21"/>
  <c r="K129" i="21"/>
  <c r="K140" i="21"/>
  <c r="K184" i="21"/>
  <c r="AN203" i="21"/>
  <c r="AN220" i="21"/>
  <c r="K26" i="21"/>
  <c r="AN57" i="21"/>
  <c r="K76" i="21"/>
  <c r="AN156" i="21"/>
  <c r="AN16" i="21"/>
  <c r="K164" i="21"/>
  <c r="K226" i="21"/>
  <c r="AB164" i="21"/>
  <c r="BE156" i="21"/>
  <c r="BE16" i="21"/>
  <c r="AB226" i="21"/>
  <c r="BE69" i="21"/>
  <c r="AB97" i="21"/>
  <c r="BE113" i="21"/>
  <c r="AB129" i="21"/>
  <c r="AB140" i="21"/>
  <c r="AB184" i="21"/>
  <c r="BE203" i="21"/>
  <c r="BE220" i="21"/>
  <c r="AB26" i="21"/>
  <c r="BE57" i="21"/>
  <c r="AB76" i="21"/>
  <c r="AM2" i="18" a="1"/>
  <c r="AM2" i="18" s="1"/>
  <c r="J129" i="21"/>
  <c r="J140" i="21"/>
  <c r="J184" i="21"/>
  <c r="AM203" i="21"/>
  <c r="AM220" i="21"/>
  <c r="J26" i="21"/>
  <c r="AM57" i="21"/>
  <c r="J76" i="21"/>
  <c r="AM156" i="21"/>
  <c r="J226" i="21"/>
  <c r="J164" i="21"/>
  <c r="AM16" i="21"/>
  <c r="AM69" i="21"/>
  <c r="J97" i="21"/>
  <c r="AM113" i="21"/>
  <c r="V129" i="21"/>
  <c r="V140" i="21"/>
  <c r="V226" i="21"/>
  <c r="V184" i="21"/>
  <c r="AY203" i="21"/>
  <c r="AY220" i="21"/>
  <c r="V26" i="21"/>
  <c r="AY57" i="21"/>
  <c r="V76" i="21"/>
  <c r="AY156" i="21"/>
  <c r="V164" i="21"/>
  <c r="AY16" i="21"/>
  <c r="AY69" i="21"/>
  <c r="V97" i="21"/>
  <c r="AY113" i="21"/>
  <c r="AZ69" i="21"/>
  <c r="W97" i="21"/>
  <c r="AZ113" i="21"/>
  <c r="W129" i="21"/>
  <c r="W140" i="21"/>
  <c r="W184" i="21"/>
  <c r="AZ203" i="21"/>
  <c r="AZ220" i="21"/>
  <c r="W26" i="21"/>
  <c r="AZ57" i="21"/>
  <c r="W76" i="21"/>
  <c r="AZ156" i="21"/>
  <c r="W164" i="21"/>
  <c r="W226" i="21"/>
  <c r="AZ16" i="21"/>
  <c r="S26" i="21"/>
  <c r="AV57" i="21"/>
  <c r="S76" i="21"/>
  <c r="AV203" i="21"/>
  <c r="AV156" i="21"/>
  <c r="S184" i="21"/>
  <c r="S164" i="21"/>
  <c r="AV16" i="21"/>
  <c r="S226" i="21"/>
  <c r="AV69" i="21"/>
  <c r="S97" i="21"/>
  <c r="AV113" i="21"/>
  <c r="S129" i="21"/>
  <c r="S140" i="21"/>
  <c r="AV220" i="21"/>
  <c r="L226" i="21"/>
  <c r="AO69" i="21"/>
  <c r="L97" i="21"/>
  <c r="AO113" i="21"/>
  <c r="L164" i="21"/>
  <c r="L129" i="21"/>
  <c r="L140" i="21"/>
  <c r="L184" i="21"/>
  <c r="AO203" i="21"/>
  <c r="AO220" i="21"/>
  <c r="L26" i="21"/>
  <c r="AO57" i="21"/>
  <c r="L76" i="21"/>
  <c r="AO156" i="21"/>
  <c r="AO16" i="21"/>
  <c r="X226" i="21"/>
  <c r="BA69" i="21"/>
  <c r="X97" i="21"/>
  <c r="BA113" i="21"/>
  <c r="X129" i="21"/>
  <c r="X140" i="21"/>
  <c r="X184" i="21"/>
  <c r="BA203" i="21"/>
  <c r="X164" i="21"/>
  <c r="BA220" i="21"/>
  <c r="X26" i="21"/>
  <c r="BA57" i="21"/>
  <c r="X76" i="21"/>
  <c r="BA156" i="21"/>
  <c r="BA16" i="21"/>
  <c r="BF57" i="21"/>
  <c r="AC164" i="21"/>
  <c r="BF16" i="21"/>
  <c r="AC226" i="21"/>
  <c r="BF69" i="21"/>
  <c r="AC97" i="21"/>
  <c r="BF113" i="21"/>
  <c r="AC129" i="21"/>
  <c r="AC140" i="21"/>
  <c r="AC26" i="21"/>
  <c r="AC76" i="21"/>
  <c r="AC184" i="21"/>
  <c r="BF203" i="21"/>
  <c r="BF220" i="21"/>
  <c r="BF156" i="21"/>
  <c r="AI156" i="21"/>
  <c r="F164" i="21"/>
  <c r="AI16" i="21"/>
  <c r="F226" i="21"/>
  <c r="AI69" i="21"/>
  <c r="F97" i="21"/>
  <c r="AI113" i="21"/>
  <c r="F129" i="21"/>
  <c r="F140" i="21"/>
  <c r="F184" i="21"/>
  <c r="AI203" i="21"/>
  <c r="F26" i="21"/>
  <c r="AI57" i="21"/>
  <c r="F76" i="21"/>
  <c r="AI220" i="21"/>
  <c r="G26" i="21"/>
  <c r="AJ57" i="21"/>
  <c r="G76" i="21"/>
  <c r="AJ156" i="21"/>
  <c r="G164" i="21"/>
  <c r="AJ16" i="21"/>
  <c r="G226" i="21"/>
  <c r="AJ69" i="21"/>
  <c r="G97" i="21"/>
  <c r="AJ113" i="21"/>
  <c r="G129" i="21"/>
  <c r="G140" i="21"/>
  <c r="G184" i="21"/>
  <c r="AJ203" i="21"/>
  <c r="AJ220" i="21"/>
  <c r="AP16" i="21"/>
  <c r="M226" i="21"/>
  <c r="AP69" i="21"/>
  <c r="M97" i="21"/>
  <c r="AP113" i="21"/>
  <c r="M129" i="21"/>
  <c r="M140" i="21"/>
  <c r="M184" i="21"/>
  <c r="AP203" i="21"/>
  <c r="AP220" i="21"/>
  <c r="M26" i="21"/>
  <c r="AP57" i="21"/>
  <c r="M76" i="21"/>
  <c r="AP156" i="21"/>
  <c r="M164" i="21"/>
  <c r="BB16" i="21"/>
  <c r="Y226" i="21"/>
  <c r="BB69" i="21"/>
  <c r="Y97" i="21"/>
  <c r="BB113" i="21"/>
  <c r="Y129" i="21"/>
  <c r="Y140" i="21"/>
  <c r="Y184" i="21"/>
  <c r="BB203" i="21"/>
  <c r="BB220" i="21"/>
  <c r="Y26" i="21"/>
  <c r="BB57" i="21"/>
  <c r="Y76" i="21"/>
  <c r="BB156" i="21"/>
  <c r="Y164" i="21"/>
  <c r="N164" i="21"/>
  <c r="AQ16" i="21"/>
  <c r="N226" i="21"/>
  <c r="AQ69" i="21"/>
  <c r="N97" i="21"/>
  <c r="AQ113" i="21"/>
  <c r="N129" i="21"/>
  <c r="N140" i="21"/>
  <c r="N184" i="21"/>
  <c r="AQ203" i="21"/>
  <c r="AQ220" i="21"/>
  <c r="N26" i="21"/>
  <c r="AQ57" i="21"/>
  <c r="N76" i="21"/>
  <c r="AQ156" i="21"/>
  <c r="Z164" i="21"/>
  <c r="BC16" i="21"/>
  <c r="Z226" i="21"/>
  <c r="BC69" i="21"/>
  <c r="Z97" i="21"/>
  <c r="BC113" i="21"/>
  <c r="Z129" i="21"/>
  <c r="Z140" i="21"/>
  <c r="Z184" i="21"/>
  <c r="BC203" i="21"/>
  <c r="BC220" i="21"/>
  <c r="Z26" i="21"/>
  <c r="BC57" i="21"/>
  <c r="Z76" i="21"/>
  <c r="BC156" i="21"/>
  <c r="AU156" i="21"/>
  <c r="AU220" i="21"/>
  <c r="R164" i="21"/>
  <c r="AU16" i="21"/>
  <c r="R226" i="21"/>
  <c r="AU69" i="21"/>
  <c r="R97" i="21"/>
  <c r="AU113" i="21"/>
  <c r="R129" i="21"/>
  <c r="R140" i="21"/>
  <c r="R184" i="21"/>
  <c r="AU203" i="21"/>
  <c r="R26" i="21"/>
  <c r="AU57" i="21"/>
  <c r="R76" i="21"/>
  <c r="C164" i="21"/>
  <c r="AF16" i="21"/>
  <c r="C226" i="21"/>
  <c r="AF69" i="21"/>
  <c r="C97" i="21"/>
  <c r="AF113" i="21"/>
  <c r="C129" i="21"/>
  <c r="C140" i="21"/>
  <c r="C184" i="21"/>
  <c r="AF203" i="21"/>
  <c r="AF220" i="21"/>
  <c r="C26" i="21"/>
  <c r="AF57" i="21"/>
  <c r="C76" i="21"/>
  <c r="AF156" i="21"/>
  <c r="O164" i="21"/>
  <c r="AR16" i="21"/>
  <c r="O226" i="21"/>
  <c r="AR69" i="21"/>
  <c r="O97" i="21"/>
  <c r="AR113" i="21"/>
  <c r="O129" i="21"/>
  <c r="O140" i="21"/>
  <c r="O184" i="21"/>
  <c r="AR203" i="21"/>
  <c r="AR220" i="21"/>
  <c r="O26" i="21"/>
  <c r="AR57" i="21"/>
  <c r="O76" i="21"/>
  <c r="AR156" i="21"/>
  <c r="AA164" i="21"/>
  <c r="BD16" i="21"/>
  <c r="AA226" i="21"/>
  <c r="BD69" i="21"/>
  <c r="AA97" i="21"/>
  <c r="BD113" i="21"/>
  <c r="AA129" i="21"/>
  <c r="AA140" i="21"/>
  <c r="AA184" i="21"/>
  <c r="BD203" i="21"/>
  <c r="BD220" i="21"/>
  <c r="AA26" i="21"/>
  <c r="BD57" i="21"/>
  <c r="AA76" i="21"/>
  <c r="BD156" i="21"/>
  <c r="K40" i="21"/>
  <c r="AN168" i="21"/>
  <c r="K194" i="21"/>
  <c r="AN186" i="21"/>
  <c r="K220" i="21"/>
  <c r="K5" i="21"/>
  <c r="K54" i="21"/>
  <c r="AN63" i="21"/>
  <c r="K78" i="21"/>
  <c r="AN98" i="21"/>
  <c r="K110" i="21"/>
  <c r="K138" i="21"/>
  <c r="AN151" i="21"/>
  <c r="AN26" i="21"/>
  <c r="AN233" i="21"/>
  <c r="AL186" i="21"/>
  <c r="I220" i="21"/>
  <c r="I5" i="21"/>
  <c r="I54" i="21"/>
  <c r="AL63" i="21"/>
  <c r="I78" i="21"/>
  <c r="AL98" i="21"/>
  <c r="I110" i="21"/>
  <c r="I138" i="21"/>
  <c r="AL151" i="21"/>
  <c r="AL26" i="21"/>
  <c r="I194" i="21"/>
  <c r="AL233" i="21"/>
  <c r="I40" i="21"/>
  <c r="AL168" i="21"/>
  <c r="AX186" i="21"/>
  <c r="U220" i="21"/>
  <c r="U5" i="21"/>
  <c r="U54" i="21"/>
  <c r="AX63" i="21"/>
  <c r="U78" i="21"/>
  <c r="AX98" i="21"/>
  <c r="U110" i="21"/>
  <c r="U138" i="21"/>
  <c r="AX151" i="21"/>
  <c r="AX26" i="21"/>
  <c r="U194" i="21"/>
  <c r="AX233" i="21"/>
  <c r="U40" i="21"/>
  <c r="AX168" i="21"/>
  <c r="AM11" i="18" a="1"/>
  <c r="AM11" i="18" s="1"/>
  <c r="AM168" i="21"/>
  <c r="AM186" i="21"/>
  <c r="J220" i="21"/>
  <c r="J5" i="21"/>
  <c r="J54" i="21"/>
  <c r="AM63" i="21"/>
  <c r="J78" i="21"/>
  <c r="AM98" i="21"/>
  <c r="J110" i="21"/>
  <c r="AM233" i="21"/>
  <c r="J138" i="21"/>
  <c r="AM151" i="21"/>
  <c r="AM26" i="21"/>
  <c r="J194" i="21"/>
  <c r="J40" i="21"/>
  <c r="AO233" i="21"/>
  <c r="L40" i="21"/>
  <c r="AO168" i="21"/>
  <c r="AO186" i="21"/>
  <c r="L220" i="21"/>
  <c r="L5" i="21"/>
  <c r="L54" i="21"/>
  <c r="AO63" i="21"/>
  <c r="L78" i="21"/>
  <c r="AO98" i="21"/>
  <c r="L110" i="21"/>
  <c r="L138" i="21"/>
  <c r="AO151" i="21"/>
  <c r="AO26" i="21"/>
  <c r="L194" i="21"/>
  <c r="BA233" i="21"/>
  <c r="X40" i="21"/>
  <c r="BA168" i="21"/>
  <c r="BA186" i="21"/>
  <c r="X220" i="21"/>
  <c r="X5" i="21"/>
  <c r="X54" i="21"/>
  <c r="BA63" i="21"/>
  <c r="X78" i="21"/>
  <c r="BA98" i="21"/>
  <c r="X110" i="21"/>
  <c r="X138" i="21"/>
  <c r="BA151" i="21"/>
  <c r="BA26" i="21"/>
  <c r="X194" i="21"/>
  <c r="S54" i="21"/>
  <c r="AV63" i="21"/>
  <c r="S78" i="21"/>
  <c r="AV98" i="21"/>
  <c r="S110" i="21"/>
  <c r="S138" i="21"/>
  <c r="AV151" i="21"/>
  <c r="AV26" i="21"/>
  <c r="S194" i="21"/>
  <c r="AV233" i="21"/>
  <c r="S40" i="21"/>
  <c r="AV168" i="21"/>
  <c r="AV186" i="21"/>
  <c r="S220" i="21"/>
  <c r="S5" i="21"/>
  <c r="M194" i="21"/>
  <c r="AP233" i="21"/>
  <c r="M40" i="21"/>
  <c r="AP168" i="21"/>
  <c r="AP186" i="21"/>
  <c r="M220" i="21"/>
  <c r="M5" i="21"/>
  <c r="M54" i="21"/>
  <c r="AP63" i="21"/>
  <c r="M78" i="21"/>
  <c r="AP98" i="21"/>
  <c r="M110" i="21"/>
  <c r="M138" i="21"/>
  <c r="AP151" i="21"/>
  <c r="AP26" i="21"/>
  <c r="Y194" i="21"/>
  <c r="BB233" i="21"/>
  <c r="Y40" i="21"/>
  <c r="BB168" i="21"/>
  <c r="BB186" i="21"/>
  <c r="Y220" i="21"/>
  <c r="Y5" i="21"/>
  <c r="Y54" i="21"/>
  <c r="BB63" i="21"/>
  <c r="Y78" i="21"/>
  <c r="BB98" i="21"/>
  <c r="Y110" i="21"/>
  <c r="Y138" i="21"/>
  <c r="BB151" i="21"/>
  <c r="BB26" i="21"/>
  <c r="N194" i="21"/>
  <c r="AQ233" i="21"/>
  <c r="N40" i="21"/>
  <c r="AQ168" i="21"/>
  <c r="AQ186" i="21"/>
  <c r="N220" i="21"/>
  <c r="N5" i="21"/>
  <c r="N54" i="21"/>
  <c r="AQ63" i="21"/>
  <c r="N78" i="21"/>
  <c r="AQ98" i="21"/>
  <c r="N110" i="21"/>
  <c r="N138" i="21"/>
  <c r="AQ151" i="21"/>
  <c r="AQ26" i="21"/>
  <c r="Z194" i="21"/>
  <c r="BC233" i="21"/>
  <c r="Z40" i="21"/>
  <c r="BC168" i="21"/>
  <c r="BC186" i="21"/>
  <c r="Z220" i="21"/>
  <c r="Z5" i="21"/>
  <c r="Z54" i="21"/>
  <c r="BC63" i="21"/>
  <c r="Z78" i="21"/>
  <c r="BC98" i="21"/>
  <c r="Z110" i="21"/>
  <c r="Z138" i="21"/>
  <c r="BC151" i="21"/>
  <c r="BC26" i="21"/>
  <c r="AY11" i="18" a="1"/>
  <c r="AY11" i="18" s="1"/>
  <c r="AY168" i="21"/>
  <c r="AY186" i="21"/>
  <c r="V220" i="21"/>
  <c r="V5" i="21"/>
  <c r="V54" i="21"/>
  <c r="AY63" i="21"/>
  <c r="V78" i="21"/>
  <c r="AY98" i="21"/>
  <c r="V110" i="21"/>
  <c r="V138" i="21"/>
  <c r="AY151" i="21"/>
  <c r="AY26" i="21"/>
  <c r="V194" i="21"/>
  <c r="AY233" i="21"/>
  <c r="V40" i="21"/>
  <c r="AF26" i="21"/>
  <c r="C194" i="21"/>
  <c r="AF233" i="21"/>
  <c r="C40" i="21"/>
  <c r="AF168" i="21"/>
  <c r="AF186" i="21"/>
  <c r="C220" i="21"/>
  <c r="C5" i="21"/>
  <c r="C54" i="21"/>
  <c r="AF63" i="21"/>
  <c r="C78" i="21"/>
  <c r="AF98" i="21"/>
  <c r="C110" i="21"/>
  <c r="C138" i="21"/>
  <c r="AF151" i="21"/>
  <c r="AR26" i="21"/>
  <c r="O194" i="21"/>
  <c r="AR233" i="21"/>
  <c r="O40" i="21"/>
  <c r="AR168" i="21"/>
  <c r="AR186" i="21"/>
  <c r="O220" i="21"/>
  <c r="O5" i="21"/>
  <c r="O54" i="21"/>
  <c r="AR63" i="21"/>
  <c r="O78" i="21"/>
  <c r="AR98" i="21"/>
  <c r="O110" i="21"/>
  <c r="O138" i="21"/>
  <c r="AR151" i="21"/>
  <c r="BD26" i="21"/>
  <c r="AA194" i="21"/>
  <c r="BD233" i="21"/>
  <c r="AA40" i="21"/>
  <c r="BD168" i="21"/>
  <c r="BD186" i="21"/>
  <c r="AA220" i="21"/>
  <c r="AA5" i="21"/>
  <c r="AA54" i="21"/>
  <c r="BD63" i="21"/>
  <c r="AA78" i="21"/>
  <c r="BD98" i="21"/>
  <c r="AA110" i="21"/>
  <c r="AA138" i="21"/>
  <c r="BD151" i="21"/>
  <c r="AG26" i="21"/>
  <c r="AG151" i="21"/>
  <c r="D194" i="21"/>
  <c r="AG233" i="21"/>
  <c r="D40" i="21"/>
  <c r="AG168" i="21"/>
  <c r="AG186" i="21"/>
  <c r="D220" i="21"/>
  <c r="D5" i="21"/>
  <c r="D54" i="21"/>
  <c r="AG63" i="21"/>
  <c r="D78" i="21"/>
  <c r="AG98" i="21"/>
  <c r="D110" i="21"/>
  <c r="D138" i="21"/>
  <c r="AS26" i="21"/>
  <c r="P194" i="21"/>
  <c r="AS233" i="21"/>
  <c r="P138" i="21"/>
  <c r="P40" i="21"/>
  <c r="AS168" i="21"/>
  <c r="AS186" i="21"/>
  <c r="P220" i="21"/>
  <c r="P5" i="21"/>
  <c r="P54" i="21"/>
  <c r="AS63" i="21"/>
  <c r="P78" i="21"/>
  <c r="AS98" i="21"/>
  <c r="P110" i="21"/>
  <c r="AS151" i="21"/>
  <c r="BE26" i="21"/>
  <c r="AB194" i="21"/>
  <c r="BE233" i="21"/>
  <c r="AB40" i="21"/>
  <c r="BE168" i="21"/>
  <c r="BE186" i="21"/>
  <c r="AB138" i="21"/>
  <c r="AB220" i="21"/>
  <c r="AB5" i="21"/>
  <c r="BE151" i="21"/>
  <c r="AB54" i="21"/>
  <c r="BE63" i="21"/>
  <c r="AB78" i="21"/>
  <c r="BE98" i="21"/>
  <c r="AB110" i="21"/>
  <c r="AH26" i="21"/>
  <c r="E194" i="21"/>
  <c r="E110" i="21"/>
  <c r="AH233" i="21"/>
  <c r="E40" i="21"/>
  <c r="AH168" i="21"/>
  <c r="AH186" i="21"/>
  <c r="E220" i="21"/>
  <c r="E5" i="21"/>
  <c r="E54" i="21"/>
  <c r="AH63" i="21"/>
  <c r="E78" i="21"/>
  <c r="AH98" i="21"/>
  <c r="E138" i="21"/>
  <c r="AH151" i="21"/>
  <c r="AT26" i="21"/>
  <c r="Q194" i="21"/>
  <c r="AT233" i="21"/>
  <c r="Q40" i="21"/>
  <c r="AT168" i="21"/>
  <c r="AT186" i="21"/>
  <c r="Q110" i="21"/>
  <c r="Q220" i="21"/>
  <c r="Q5" i="21"/>
  <c r="Q54" i="21"/>
  <c r="AT63" i="21"/>
  <c r="Q78" i="21"/>
  <c r="AT98" i="21"/>
  <c r="Q138" i="21"/>
  <c r="AT151" i="21"/>
  <c r="BF26" i="21"/>
  <c r="AC194" i="21"/>
  <c r="BF233" i="21"/>
  <c r="AC40" i="21"/>
  <c r="BF168" i="21"/>
  <c r="BF186" i="21"/>
  <c r="AC220" i="21"/>
  <c r="AC5" i="21"/>
  <c r="AC110" i="21"/>
  <c r="AC54" i="21"/>
  <c r="BF63" i="21"/>
  <c r="AC78" i="21"/>
  <c r="BF98" i="21"/>
  <c r="AC138" i="21"/>
  <c r="BF151" i="21"/>
  <c r="F138" i="21"/>
  <c r="AI151" i="21"/>
  <c r="F220" i="21"/>
  <c r="AI26" i="21"/>
  <c r="F194" i="21"/>
  <c r="AI233" i="21"/>
  <c r="F40" i="21"/>
  <c r="AI168" i="21"/>
  <c r="F5" i="21"/>
  <c r="AI186" i="21"/>
  <c r="F54" i="21"/>
  <c r="AI63" i="21"/>
  <c r="F78" i="21"/>
  <c r="AI98" i="21"/>
  <c r="F110" i="21"/>
  <c r="R138" i="21"/>
  <c r="AU151" i="21"/>
  <c r="AU26" i="21"/>
  <c r="R194" i="21"/>
  <c r="AU233" i="21"/>
  <c r="R40" i="21"/>
  <c r="AU168" i="21"/>
  <c r="R220" i="21"/>
  <c r="AU186" i="21"/>
  <c r="R54" i="21"/>
  <c r="AU63" i="21"/>
  <c r="R78" i="21"/>
  <c r="AU98" i="21"/>
  <c r="R110" i="21"/>
  <c r="R5" i="21"/>
  <c r="AD138" i="21"/>
  <c r="BG151" i="21"/>
  <c r="BG26" i="21"/>
  <c r="AD220" i="21"/>
  <c r="AD194" i="21"/>
  <c r="BG233" i="21"/>
  <c r="AD40" i="21"/>
  <c r="AD5" i="21"/>
  <c r="BG168" i="21"/>
  <c r="BG186" i="21"/>
  <c r="AD54" i="21"/>
  <c r="BG63" i="21"/>
  <c r="AD78" i="21"/>
  <c r="BG98" i="21"/>
  <c r="AD110" i="21"/>
  <c r="W40" i="21"/>
  <c r="W194" i="21"/>
  <c r="AZ168" i="21"/>
  <c r="AZ186" i="21"/>
  <c r="W220" i="21"/>
  <c r="W5" i="21"/>
  <c r="W54" i="21"/>
  <c r="AZ63" i="21"/>
  <c r="W78" i="21"/>
  <c r="AZ98" i="21"/>
  <c r="W110" i="21"/>
  <c r="W138" i="21"/>
  <c r="AZ151" i="21"/>
  <c r="AZ26" i="21"/>
  <c r="AZ233" i="21"/>
  <c r="T220" i="21"/>
  <c r="T5" i="21"/>
  <c r="T54" i="21"/>
  <c r="AW63" i="21"/>
  <c r="T78" i="21"/>
  <c r="AW98" i="21"/>
  <c r="T110" i="21"/>
  <c r="T138" i="21"/>
  <c r="AW151" i="21"/>
  <c r="AW168" i="21"/>
  <c r="AW26" i="21"/>
  <c r="T194" i="21"/>
  <c r="AW233" i="21"/>
  <c r="T40" i="21"/>
  <c r="AW186" i="21"/>
  <c r="G54" i="21"/>
  <c r="AJ63" i="21"/>
  <c r="G78" i="21"/>
  <c r="AJ98" i="21"/>
  <c r="G110" i="21"/>
  <c r="G138" i="21"/>
  <c r="AJ151" i="21"/>
  <c r="AJ26" i="21"/>
  <c r="G194" i="21"/>
  <c r="AJ186" i="21"/>
  <c r="AJ233" i="21"/>
  <c r="G40" i="21"/>
  <c r="AJ168" i="21"/>
  <c r="G220" i="21"/>
  <c r="G5" i="21"/>
  <c r="H220" i="21"/>
  <c r="H5" i="21"/>
  <c r="H54" i="21"/>
  <c r="AK63" i="21"/>
  <c r="H78" i="21"/>
  <c r="AK98" i="21"/>
  <c r="H110" i="21"/>
  <c r="H138" i="21"/>
  <c r="AK151" i="21"/>
  <c r="AK168" i="21"/>
  <c r="AK26" i="21"/>
  <c r="H194" i="21"/>
  <c r="AK233" i="21"/>
  <c r="H40" i="21"/>
  <c r="AK186" i="21"/>
  <c r="Y19" i="21"/>
  <c r="Y83" i="21"/>
  <c r="BB138" i="21"/>
  <c r="BB164" i="21"/>
  <c r="Y114" i="21"/>
  <c r="BB197" i="21"/>
  <c r="Y4" i="21"/>
  <c r="Y233" i="21"/>
  <c r="Y69" i="21"/>
  <c r="BB94" i="21"/>
  <c r="Y153" i="21"/>
  <c r="Y179" i="21"/>
  <c r="BB36" i="21"/>
  <c r="BB50" i="21"/>
  <c r="Y213" i="21"/>
  <c r="BD36" i="21"/>
  <c r="BD50" i="21"/>
  <c r="AA114" i="21"/>
  <c r="AA213" i="21"/>
  <c r="AA179" i="21"/>
  <c r="AA19" i="21"/>
  <c r="AA83" i="21"/>
  <c r="BD138" i="21"/>
  <c r="BD164" i="21"/>
  <c r="BD197" i="21"/>
  <c r="AA153" i="21"/>
  <c r="AA233" i="21"/>
  <c r="AA69" i="21"/>
  <c r="BD94" i="21"/>
  <c r="AA4" i="21"/>
  <c r="AL197" i="21"/>
  <c r="I233" i="21"/>
  <c r="I69" i="21"/>
  <c r="AL94" i="21"/>
  <c r="I153" i="21"/>
  <c r="I179" i="21"/>
  <c r="I4" i="21"/>
  <c r="I83" i="21"/>
  <c r="AL36" i="21"/>
  <c r="AL50" i="21"/>
  <c r="I114" i="21"/>
  <c r="I213" i="21"/>
  <c r="I19" i="21"/>
  <c r="AL138" i="21"/>
  <c r="AL164" i="21"/>
  <c r="AX197" i="21"/>
  <c r="U69" i="21"/>
  <c r="AX94" i="21"/>
  <c r="U153" i="21"/>
  <c r="U179" i="21"/>
  <c r="U4" i="21"/>
  <c r="AX36" i="21"/>
  <c r="AX50" i="21"/>
  <c r="U114" i="21"/>
  <c r="U213" i="21"/>
  <c r="U233" i="21"/>
  <c r="U19" i="21"/>
  <c r="U83" i="21"/>
  <c r="AX138" i="21"/>
  <c r="AX164" i="21"/>
  <c r="AM3" i="1"/>
  <c r="AM138" i="21"/>
  <c r="AM164" i="21"/>
  <c r="J233" i="21"/>
  <c r="J69" i="21"/>
  <c r="AM94" i="21"/>
  <c r="J153" i="21"/>
  <c r="AM197" i="21"/>
  <c r="J179" i="21"/>
  <c r="J4" i="21"/>
  <c r="AM36" i="21"/>
  <c r="AM50" i="21"/>
  <c r="J114" i="21"/>
  <c r="J213" i="21"/>
  <c r="J19" i="21"/>
  <c r="J83" i="21"/>
  <c r="AY138" i="21"/>
  <c r="AY164" i="21"/>
  <c r="V233" i="21"/>
  <c r="V69" i="21"/>
  <c r="AY94" i="21"/>
  <c r="V213" i="21"/>
  <c r="V153" i="21"/>
  <c r="V179" i="21"/>
  <c r="V4" i="21"/>
  <c r="AY36" i="21"/>
  <c r="AY50" i="21"/>
  <c r="V114" i="21"/>
  <c r="AY197" i="21"/>
  <c r="V19" i="21"/>
  <c r="V83" i="21"/>
  <c r="H233" i="21"/>
  <c r="H69" i="21"/>
  <c r="AK94" i="21"/>
  <c r="H153" i="21"/>
  <c r="H179" i="21"/>
  <c r="H4" i="21"/>
  <c r="AK138" i="21"/>
  <c r="AK36" i="21"/>
  <c r="AK50" i="21"/>
  <c r="H114" i="21"/>
  <c r="H213" i="21"/>
  <c r="H19" i="21"/>
  <c r="H83" i="21"/>
  <c r="AK164" i="21"/>
  <c r="AK197" i="21"/>
  <c r="K19" i="21"/>
  <c r="K83" i="21"/>
  <c r="AN138" i="21"/>
  <c r="AN197" i="21"/>
  <c r="K233" i="21"/>
  <c r="K69" i="21"/>
  <c r="AN94" i="21"/>
  <c r="K153" i="21"/>
  <c r="K179" i="21"/>
  <c r="K4" i="21"/>
  <c r="AN36" i="21"/>
  <c r="AN50" i="21"/>
  <c r="K114" i="21"/>
  <c r="K213" i="21"/>
  <c r="AN164" i="21"/>
  <c r="W19" i="21"/>
  <c r="W83" i="21"/>
  <c r="AZ164" i="21"/>
  <c r="AZ197" i="21"/>
  <c r="W233" i="21"/>
  <c r="W69" i="21"/>
  <c r="AZ94" i="21"/>
  <c r="W153" i="21"/>
  <c r="W179" i="21"/>
  <c r="W4" i="21"/>
  <c r="W213" i="21"/>
  <c r="AZ36" i="21"/>
  <c r="AZ50" i="21"/>
  <c r="W114" i="21"/>
  <c r="AZ138" i="21"/>
  <c r="L19" i="21"/>
  <c r="L83" i="21"/>
  <c r="AO138" i="21"/>
  <c r="AO164" i="21"/>
  <c r="AO197" i="21"/>
  <c r="L233" i="21"/>
  <c r="L69" i="21"/>
  <c r="AO94" i="21"/>
  <c r="L153" i="21"/>
  <c r="L114" i="21"/>
  <c r="L179" i="21"/>
  <c r="L4" i="21"/>
  <c r="AO36" i="21"/>
  <c r="AO50" i="21"/>
  <c r="L213" i="21"/>
  <c r="X19" i="21"/>
  <c r="X83" i="21"/>
  <c r="BA138" i="21"/>
  <c r="BA164" i="21"/>
  <c r="BA197" i="21"/>
  <c r="X233" i="21"/>
  <c r="X69" i="21"/>
  <c r="BA94" i="21"/>
  <c r="X153" i="21"/>
  <c r="X179" i="21"/>
  <c r="X114" i="21"/>
  <c r="X4" i="21"/>
  <c r="BA36" i="21"/>
  <c r="BA50" i="21"/>
  <c r="X213" i="21"/>
  <c r="M19" i="21"/>
  <c r="M83" i="21"/>
  <c r="AP138" i="21"/>
  <c r="AP164" i="21"/>
  <c r="AP197" i="21"/>
  <c r="M114" i="21"/>
  <c r="M233" i="21"/>
  <c r="M69" i="21"/>
  <c r="AP94" i="21"/>
  <c r="M153" i="21"/>
  <c r="M179" i="21"/>
  <c r="M4" i="21"/>
  <c r="AP36" i="21"/>
  <c r="AP50" i="21"/>
  <c r="M213" i="21"/>
  <c r="N213" i="21"/>
  <c r="N19" i="21"/>
  <c r="N83" i="21"/>
  <c r="AQ138" i="21"/>
  <c r="AQ164" i="21"/>
  <c r="N179" i="21"/>
  <c r="AQ197" i="21"/>
  <c r="N233" i="21"/>
  <c r="N69" i="21"/>
  <c r="AQ94" i="21"/>
  <c r="N4" i="21"/>
  <c r="N153" i="21"/>
  <c r="AQ36" i="21"/>
  <c r="AQ50" i="21"/>
  <c r="N114" i="21"/>
  <c r="Z179" i="21"/>
  <c r="Z19" i="21"/>
  <c r="Z83" i="21"/>
  <c r="BC138" i="21"/>
  <c r="BC164" i="21"/>
  <c r="BC197" i="21"/>
  <c r="Z213" i="21"/>
  <c r="Z233" i="21"/>
  <c r="Z69" i="21"/>
  <c r="BC94" i="21"/>
  <c r="Z153" i="21"/>
  <c r="Z4" i="21"/>
  <c r="BC36" i="21"/>
  <c r="BC50" i="21"/>
  <c r="Z114" i="21"/>
  <c r="T69" i="21"/>
  <c r="AW94" i="21"/>
  <c r="T153" i="21"/>
  <c r="T179" i="21"/>
  <c r="T4" i="21"/>
  <c r="AW36" i="21"/>
  <c r="AW50" i="21"/>
  <c r="T114" i="21"/>
  <c r="AW138" i="21"/>
  <c r="T213" i="21"/>
  <c r="T19" i="21"/>
  <c r="T83" i="21"/>
  <c r="AW164" i="21"/>
  <c r="AW197" i="21"/>
  <c r="T233" i="21"/>
  <c r="AR36" i="21"/>
  <c r="AR50" i="21"/>
  <c r="O114" i="21"/>
  <c r="O213" i="21"/>
  <c r="O153" i="21"/>
  <c r="O19" i="21"/>
  <c r="O83" i="21"/>
  <c r="AR138" i="21"/>
  <c r="AR164" i="21"/>
  <c r="AR197" i="21"/>
  <c r="O233" i="21"/>
  <c r="O179" i="21"/>
  <c r="O69" i="21"/>
  <c r="AR94" i="21"/>
  <c r="O4" i="21"/>
  <c r="D114" i="21"/>
  <c r="AG36" i="21"/>
  <c r="AG50" i="21"/>
  <c r="D213" i="21"/>
  <c r="D19" i="21"/>
  <c r="D83" i="21"/>
  <c r="AG138" i="21"/>
  <c r="AG164" i="21"/>
  <c r="AG197" i="21"/>
  <c r="D233" i="21"/>
  <c r="D69" i="21"/>
  <c r="AG94" i="21"/>
  <c r="D153" i="21"/>
  <c r="D179" i="21"/>
  <c r="D4" i="21"/>
  <c r="P114" i="21"/>
  <c r="AS36" i="21"/>
  <c r="AS50" i="21"/>
  <c r="P213" i="21"/>
  <c r="P19" i="21"/>
  <c r="P83" i="21"/>
  <c r="AS138" i="21"/>
  <c r="AS164" i="21"/>
  <c r="AS197" i="21"/>
  <c r="P153" i="21"/>
  <c r="P233" i="21"/>
  <c r="P69" i="21"/>
  <c r="AS94" i="21"/>
  <c r="P179" i="21"/>
  <c r="P4" i="21"/>
  <c r="AB4" i="21"/>
  <c r="BE36" i="21"/>
  <c r="BE50" i="21"/>
  <c r="AB213" i="21"/>
  <c r="AB153" i="21"/>
  <c r="AB19" i="21"/>
  <c r="AB83" i="21"/>
  <c r="BE138" i="21"/>
  <c r="BE164" i="21"/>
  <c r="BE197" i="21"/>
  <c r="AB233" i="21"/>
  <c r="AB69" i="21"/>
  <c r="BE94" i="21"/>
  <c r="AB179" i="21"/>
  <c r="AB114" i="21"/>
  <c r="AF36" i="21"/>
  <c r="AF50" i="21"/>
  <c r="C114" i="21"/>
  <c r="C213" i="21"/>
  <c r="C19" i="21"/>
  <c r="C83" i="21"/>
  <c r="C179" i="21"/>
  <c r="AF138" i="21"/>
  <c r="AF164" i="21"/>
  <c r="AF197" i="21"/>
  <c r="C233" i="21"/>
  <c r="C69" i="21"/>
  <c r="AF94" i="21"/>
  <c r="C153" i="21"/>
  <c r="C4" i="21"/>
  <c r="E179" i="21"/>
  <c r="E4" i="21"/>
  <c r="AH36" i="21"/>
  <c r="AH50" i="21"/>
  <c r="E114" i="21"/>
  <c r="AH94" i="21"/>
  <c r="E213" i="21"/>
  <c r="E19" i="21"/>
  <c r="E83" i="21"/>
  <c r="E233" i="21"/>
  <c r="AH138" i="21"/>
  <c r="AH164" i="21"/>
  <c r="AH197" i="21"/>
  <c r="E69" i="21"/>
  <c r="E153" i="21"/>
  <c r="Q179" i="21"/>
  <c r="AT36" i="21"/>
  <c r="AT50" i="21"/>
  <c r="Q114" i="21"/>
  <c r="Q213" i="21"/>
  <c r="AT94" i="21"/>
  <c r="Q19" i="21"/>
  <c r="Q83" i="21"/>
  <c r="AT138" i="21"/>
  <c r="AT164" i="21"/>
  <c r="Q233" i="21"/>
  <c r="AT197" i="21"/>
  <c r="Q4" i="21"/>
  <c r="Q69" i="21"/>
  <c r="Q153" i="21"/>
  <c r="AC179" i="21"/>
  <c r="BF36" i="21"/>
  <c r="BF50" i="21"/>
  <c r="AC114" i="21"/>
  <c r="AC213" i="21"/>
  <c r="AC19" i="21"/>
  <c r="AC83" i="21"/>
  <c r="BF138" i="21"/>
  <c r="BF164" i="21"/>
  <c r="BF197" i="21"/>
  <c r="AC233" i="21"/>
  <c r="AC4" i="21"/>
  <c r="AC69" i="21"/>
  <c r="BF94" i="21"/>
  <c r="AC153" i="21"/>
  <c r="F153" i="21"/>
  <c r="F4" i="21"/>
  <c r="AI197" i="21"/>
  <c r="AI36" i="21"/>
  <c r="AI50" i="21"/>
  <c r="F114" i="21"/>
  <c r="F213" i="21"/>
  <c r="F19" i="21"/>
  <c r="F83" i="21"/>
  <c r="AI138" i="21"/>
  <c r="AI164" i="21"/>
  <c r="F233" i="21"/>
  <c r="F179" i="21"/>
  <c r="F69" i="21"/>
  <c r="AI94" i="21"/>
  <c r="R153" i="21"/>
  <c r="R4" i="21"/>
  <c r="AU36" i="21"/>
  <c r="AU50" i="21"/>
  <c r="R114" i="21"/>
  <c r="AU197" i="21"/>
  <c r="R179" i="21"/>
  <c r="R213" i="21"/>
  <c r="R19" i="21"/>
  <c r="R83" i="21"/>
  <c r="R233" i="21"/>
  <c r="AU138" i="21"/>
  <c r="AU164" i="21"/>
  <c r="R69" i="21"/>
  <c r="AU94" i="21"/>
  <c r="AD153" i="21"/>
  <c r="AD179" i="21"/>
  <c r="AD4" i="21"/>
  <c r="BG36" i="21"/>
  <c r="BG50" i="21"/>
  <c r="AD114" i="21"/>
  <c r="AD213" i="21"/>
  <c r="AD19" i="21"/>
  <c r="AD83" i="21"/>
  <c r="BG138" i="21"/>
  <c r="BG164" i="21"/>
  <c r="BG197" i="21"/>
  <c r="AD233" i="21"/>
  <c r="AD69" i="21"/>
  <c r="BG94" i="21"/>
  <c r="G69" i="21"/>
  <c r="AJ94" i="21"/>
  <c r="G179" i="21"/>
  <c r="AJ138" i="21"/>
  <c r="G4" i="21"/>
  <c r="AJ36" i="21"/>
  <c r="AJ50" i="21"/>
  <c r="G114" i="21"/>
  <c r="AJ164" i="21"/>
  <c r="AJ197" i="21"/>
  <c r="G213" i="21"/>
  <c r="G19" i="21"/>
  <c r="G83" i="21"/>
  <c r="G233" i="21"/>
  <c r="G153" i="21"/>
  <c r="S69" i="21"/>
  <c r="AV94" i="21"/>
  <c r="S153" i="21"/>
  <c r="S179" i="21"/>
  <c r="AV164" i="21"/>
  <c r="S4" i="21"/>
  <c r="AV36" i="21"/>
  <c r="AV50" i="21"/>
  <c r="S114" i="21"/>
  <c r="AV197" i="21"/>
  <c r="S213" i="21"/>
  <c r="S19" i="21"/>
  <c r="S83" i="21"/>
  <c r="AV138" i="21"/>
  <c r="S233" i="21"/>
  <c r="U186" i="21"/>
  <c r="AX217" i="21"/>
  <c r="AX235" i="21"/>
  <c r="AX33" i="21"/>
  <c r="AX82" i="21"/>
  <c r="U128" i="21"/>
  <c r="AX142" i="21"/>
  <c r="U39" i="21"/>
  <c r="AX177" i="21"/>
  <c r="U103" i="21"/>
  <c r="AX67" i="21"/>
  <c r="U116" i="21"/>
  <c r="U2" i="21"/>
  <c r="U61" i="21"/>
  <c r="U208" i="21"/>
  <c r="AH177" i="21"/>
  <c r="E116" i="21"/>
  <c r="E208" i="21"/>
  <c r="AH33" i="21"/>
  <c r="AH82" i="21"/>
  <c r="E39" i="21"/>
  <c r="E61" i="21"/>
  <c r="AH67" i="21"/>
  <c r="E103" i="21"/>
  <c r="E128" i="21"/>
  <c r="E186" i="21"/>
  <c r="AH217" i="21"/>
  <c r="AH235" i="21"/>
  <c r="AH142" i="21"/>
  <c r="E2" i="21"/>
  <c r="J128" i="21"/>
  <c r="J186" i="21"/>
  <c r="AM217" i="21"/>
  <c r="AM235" i="21"/>
  <c r="AM67" i="21"/>
  <c r="AM33" i="21"/>
  <c r="AM82" i="21"/>
  <c r="J103" i="21"/>
  <c r="AM142" i="21"/>
  <c r="AM177" i="21"/>
  <c r="J2" i="21"/>
  <c r="J116" i="21"/>
  <c r="J208" i="21"/>
  <c r="J39" i="21"/>
  <c r="J61" i="21"/>
  <c r="V128" i="21"/>
  <c r="V186" i="21"/>
  <c r="AY217" i="21"/>
  <c r="AY235" i="21"/>
  <c r="AY33" i="21"/>
  <c r="AY82" i="21"/>
  <c r="V39" i="21"/>
  <c r="AY142" i="21"/>
  <c r="AY177" i="21"/>
  <c r="AY67" i="21"/>
  <c r="V2" i="21"/>
  <c r="V61" i="21"/>
  <c r="V103" i="21"/>
  <c r="V116" i="21"/>
  <c r="V208" i="21"/>
  <c r="K39" i="21"/>
  <c r="K61" i="21"/>
  <c r="AN67" i="21"/>
  <c r="K103" i="21"/>
  <c r="K128" i="21"/>
  <c r="K186" i="21"/>
  <c r="AN217" i="21"/>
  <c r="AN235" i="21"/>
  <c r="AN33" i="21"/>
  <c r="AN82" i="21"/>
  <c r="K2" i="21"/>
  <c r="K208" i="21"/>
  <c r="AN142" i="21"/>
  <c r="AN177" i="21"/>
  <c r="K116" i="21"/>
  <c r="L39" i="21"/>
  <c r="L61" i="21"/>
  <c r="AO67" i="21"/>
  <c r="L103" i="21"/>
  <c r="L128" i="21"/>
  <c r="L186" i="21"/>
  <c r="AO217" i="21"/>
  <c r="AO235" i="21"/>
  <c r="L2" i="21"/>
  <c r="L208" i="21"/>
  <c r="AO33" i="21"/>
  <c r="AO82" i="21"/>
  <c r="AO142" i="21"/>
  <c r="AO177" i="21"/>
  <c r="L116" i="21"/>
  <c r="L2" i="1"/>
  <c r="M208" i="21"/>
  <c r="M39" i="21"/>
  <c r="M61" i="21"/>
  <c r="AP67" i="21"/>
  <c r="M103" i="21"/>
  <c r="M128" i="21"/>
  <c r="M2" i="21"/>
  <c r="M186" i="21"/>
  <c r="AP217" i="21"/>
  <c r="AP235" i="21"/>
  <c r="AP33" i="21"/>
  <c r="AP82" i="21"/>
  <c r="M116" i="21"/>
  <c r="AP142" i="21"/>
  <c r="AP177" i="21"/>
  <c r="Y208" i="21"/>
  <c r="Y39" i="21"/>
  <c r="Y61" i="21"/>
  <c r="BB67" i="21"/>
  <c r="Y103" i="21"/>
  <c r="Y128" i="21"/>
  <c r="Y2" i="21"/>
  <c r="Y186" i="21"/>
  <c r="BB217" i="21"/>
  <c r="BB235" i="21"/>
  <c r="BB33" i="21"/>
  <c r="BB82" i="21"/>
  <c r="BB142" i="21"/>
  <c r="Y116" i="21"/>
  <c r="BB177" i="21"/>
  <c r="N208" i="21"/>
  <c r="N2" i="21"/>
  <c r="N116" i="21"/>
  <c r="N39" i="21"/>
  <c r="N61" i="21"/>
  <c r="AQ67" i="21"/>
  <c r="N103" i="21"/>
  <c r="N128" i="21"/>
  <c r="N186" i="21"/>
  <c r="AQ217" i="21"/>
  <c r="AQ235" i="21"/>
  <c r="AQ33" i="21"/>
  <c r="AQ82" i="21"/>
  <c r="AQ142" i="21"/>
  <c r="AQ177" i="21"/>
  <c r="Z208" i="21"/>
  <c r="Z2" i="21"/>
  <c r="Z39" i="21"/>
  <c r="Z61" i="21"/>
  <c r="BC67" i="21"/>
  <c r="Z103" i="21"/>
  <c r="Z128" i="21"/>
  <c r="Z186" i="21"/>
  <c r="BC217" i="21"/>
  <c r="BC235" i="21"/>
  <c r="Z116" i="21"/>
  <c r="BC33" i="21"/>
  <c r="BC82" i="21"/>
  <c r="BC142" i="21"/>
  <c r="BC177" i="21"/>
  <c r="C116" i="21"/>
  <c r="C2" i="21"/>
  <c r="C208" i="21"/>
  <c r="AF177" i="21"/>
  <c r="C39" i="21"/>
  <c r="C61" i="21"/>
  <c r="AF67" i="21"/>
  <c r="C103" i="21"/>
  <c r="C128" i="21"/>
  <c r="C186" i="21"/>
  <c r="AF217" i="21"/>
  <c r="AF235" i="21"/>
  <c r="AF33" i="21"/>
  <c r="AF82" i="21"/>
  <c r="AF142" i="21"/>
  <c r="O116" i="21"/>
  <c r="O2" i="21"/>
  <c r="O208" i="21"/>
  <c r="O39" i="21"/>
  <c r="O61" i="21"/>
  <c r="AR67" i="21"/>
  <c r="O103" i="21"/>
  <c r="O128" i="21"/>
  <c r="AR177" i="21"/>
  <c r="O186" i="21"/>
  <c r="AR217" i="21"/>
  <c r="AR235" i="21"/>
  <c r="AR33" i="21"/>
  <c r="AR82" i="21"/>
  <c r="AR142" i="21"/>
  <c r="AA116" i="21"/>
  <c r="AA2" i="21"/>
  <c r="AA208" i="21"/>
  <c r="AA39" i="21"/>
  <c r="AA61" i="21"/>
  <c r="BD67" i="21"/>
  <c r="AA103" i="21"/>
  <c r="BD177" i="21"/>
  <c r="AA128" i="21"/>
  <c r="AA186" i="21"/>
  <c r="BD217" i="21"/>
  <c r="BD235" i="21"/>
  <c r="BD33" i="21"/>
  <c r="BD82" i="21"/>
  <c r="BD142" i="21"/>
  <c r="P2" i="1"/>
  <c r="D2" i="21"/>
  <c r="D116" i="21"/>
  <c r="D208" i="21"/>
  <c r="D39" i="21"/>
  <c r="D61" i="21"/>
  <c r="AG67" i="21"/>
  <c r="D103" i="21"/>
  <c r="D128" i="21"/>
  <c r="AG235" i="21"/>
  <c r="D186" i="21"/>
  <c r="AG217" i="21"/>
  <c r="AG177" i="21"/>
  <c r="AG33" i="21"/>
  <c r="AG82" i="21"/>
  <c r="AG142" i="21"/>
  <c r="P2" i="21"/>
  <c r="P116" i="21"/>
  <c r="AS177" i="21"/>
  <c r="P208" i="21"/>
  <c r="AS142" i="21"/>
  <c r="AS235" i="21"/>
  <c r="P39" i="21"/>
  <c r="P61" i="21"/>
  <c r="AS67" i="21"/>
  <c r="P103" i="21"/>
  <c r="P128" i="21"/>
  <c r="P186" i="21"/>
  <c r="AS217" i="21"/>
  <c r="AS33" i="21"/>
  <c r="AS82" i="21"/>
  <c r="AB2" i="21"/>
  <c r="AB116" i="21"/>
  <c r="AB208" i="21"/>
  <c r="AB39" i="21"/>
  <c r="AB61" i="21"/>
  <c r="BE67" i="21"/>
  <c r="AB103" i="21"/>
  <c r="BE235" i="21"/>
  <c r="BE142" i="21"/>
  <c r="BE177" i="21"/>
  <c r="AB128" i="21"/>
  <c r="AB186" i="21"/>
  <c r="BE217" i="21"/>
  <c r="BE33" i="21"/>
  <c r="BE82" i="21"/>
  <c r="W39" i="21"/>
  <c r="W61" i="21"/>
  <c r="AZ67" i="21"/>
  <c r="W103" i="21"/>
  <c r="W128" i="21"/>
  <c r="W186" i="21"/>
  <c r="AZ217" i="21"/>
  <c r="AZ235" i="21"/>
  <c r="AZ33" i="21"/>
  <c r="AZ82" i="21"/>
  <c r="AZ142" i="21"/>
  <c r="W2" i="21"/>
  <c r="AZ177" i="21"/>
  <c r="W208" i="21"/>
  <c r="W116" i="21"/>
  <c r="AT177" i="21"/>
  <c r="Q116" i="21"/>
  <c r="AT142" i="21"/>
  <c r="Q208" i="21"/>
  <c r="Q39" i="21"/>
  <c r="Q61" i="21"/>
  <c r="AT67" i="21"/>
  <c r="Q103" i="21"/>
  <c r="Q128" i="21"/>
  <c r="Q2" i="21"/>
  <c r="Q186" i="21"/>
  <c r="AT217" i="21"/>
  <c r="AT235" i="21"/>
  <c r="AT33" i="21"/>
  <c r="AT82" i="21"/>
  <c r="BF177" i="21"/>
  <c r="AC116" i="21"/>
  <c r="AC2" i="21"/>
  <c r="AC208" i="21"/>
  <c r="AC39" i="21"/>
  <c r="AC61" i="21"/>
  <c r="BF67" i="21"/>
  <c r="AC103" i="21"/>
  <c r="BF33" i="21"/>
  <c r="AC128" i="21"/>
  <c r="BF82" i="21"/>
  <c r="AC186" i="21"/>
  <c r="BF142" i="21"/>
  <c r="BF217" i="21"/>
  <c r="BF235" i="21"/>
  <c r="AI142" i="21"/>
  <c r="AI177" i="21"/>
  <c r="AI82" i="21"/>
  <c r="F116" i="21"/>
  <c r="F208" i="21"/>
  <c r="AI217" i="21"/>
  <c r="F39" i="21"/>
  <c r="F61" i="21"/>
  <c r="AI67" i="21"/>
  <c r="F103" i="21"/>
  <c r="F128" i="21"/>
  <c r="F186" i="21"/>
  <c r="AI235" i="21"/>
  <c r="F2" i="21"/>
  <c r="AI33" i="21"/>
  <c r="AU142" i="21"/>
  <c r="AU177" i="21"/>
  <c r="R116" i="21"/>
  <c r="AU33" i="21"/>
  <c r="R208" i="21"/>
  <c r="R2" i="21"/>
  <c r="AU82" i="21"/>
  <c r="R39" i="21"/>
  <c r="R61" i="21"/>
  <c r="AU67" i="21"/>
  <c r="R103" i="21"/>
  <c r="AU235" i="21"/>
  <c r="R128" i="21"/>
  <c r="R186" i="21"/>
  <c r="AU217" i="21"/>
  <c r="BG142" i="21"/>
  <c r="BG177" i="21"/>
  <c r="AD116" i="21"/>
  <c r="BG217" i="21"/>
  <c r="AD2" i="21"/>
  <c r="AD208" i="21"/>
  <c r="BG235" i="21"/>
  <c r="BG33" i="21"/>
  <c r="AD39" i="21"/>
  <c r="AD61" i="21"/>
  <c r="BG67" i="21"/>
  <c r="AD103" i="21"/>
  <c r="BG82" i="21"/>
  <c r="AD128" i="21"/>
  <c r="AD186" i="21"/>
  <c r="X39" i="21"/>
  <c r="X61" i="21"/>
  <c r="BA67" i="21"/>
  <c r="X103" i="21"/>
  <c r="X128" i="21"/>
  <c r="X186" i="21"/>
  <c r="BA217" i="21"/>
  <c r="BA235" i="21"/>
  <c r="X2" i="21"/>
  <c r="BA33" i="21"/>
  <c r="BA82" i="21"/>
  <c r="BA142" i="21"/>
  <c r="BA177" i="21"/>
  <c r="X116" i="21"/>
  <c r="X208" i="21"/>
  <c r="AJ33" i="21"/>
  <c r="AJ82" i="21"/>
  <c r="AJ142" i="21"/>
  <c r="AJ177" i="21"/>
  <c r="AJ235" i="21"/>
  <c r="G116" i="21"/>
  <c r="G208" i="21"/>
  <c r="G186" i="21"/>
  <c r="AJ217" i="21"/>
  <c r="G39" i="21"/>
  <c r="G61" i="21"/>
  <c r="AJ67" i="21"/>
  <c r="G103" i="21"/>
  <c r="G128" i="21"/>
  <c r="G2" i="21"/>
  <c r="AV33" i="21"/>
  <c r="AV82" i="21"/>
  <c r="AV142" i="21"/>
  <c r="AV177" i="21"/>
  <c r="S116" i="21"/>
  <c r="AV235" i="21"/>
  <c r="AV217" i="21"/>
  <c r="S208" i="21"/>
  <c r="S39" i="21"/>
  <c r="S61" i="21"/>
  <c r="AV67" i="21"/>
  <c r="S103" i="21"/>
  <c r="S128" i="21"/>
  <c r="S2" i="21"/>
  <c r="S186" i="21"/>
  <c r="AK217" i="21"/>
  <c r="AK235" i="21"/>
  <c r="AK33" i="21"/>
  <c r="AK82" i="21"/>
  <c r="AK142" i="21"/>
  <c r="AK177" i="21"/>
  <c r="H186" i="21"/>
  <c r="H2" i="21"/>
  <c r="H116" i="21"/>
  <c r="H128" i="21"/>
  <c r="H208" i="21"/>
  <c r="H39" i="21"/>
  <c r="H61" i="21"/>
  <c r="AK67" i="21"/>
  <c r="H103" i="21"/>
  <c r="AW217" i="21"/>
  <c r="AW235" i="21"/>
  <c r="AW33" i="21"/>
  <c r="AW82" i="21"/>
  <c r="AW142" i="21"/>
  <c r="AW177" i="21"/>
  <c r="T2" i="21"/>
  <c r="T128" i="21"/>
  <c r="T116" i="21"/>
  <c r="T208" i="21"/>
  <c r="T186" i="21"/>
  <c r="T39" i="21"/>
  <c r="T61" i="21"/>
  <c r="AW67" i="21"/>
  <c r="T103" i="21"/>
  <c r="I186" i="21"/>
  <c r="AL217" i="21"/>
  <c r="AL235" i="21"/>
  <c r="AL33" i="21"/>
  <c r="AL82" i="21"/>
  <c r="AL142" i="21"/>
  <c r="I128" i="21"/>
  <c r="AL177" i="21"/>
  <c r="AL67" i="21"/>
  <c r="I61" i="21"/>
  <c r="I116" i="21"/>
  <c r="I2" i="21"/>
  <c r="I103" i="21"/>
  <c r="I208" i="21"/>
  <c r="I39" i="21"/>
  <c r="J189" i="21"/>
  <c r="J201" i="21"/>
  <c r="AM241" i="21"/>
  <c r="J28" i="21"/>
  <c r="AM34" i="21"/>
  <c r="AM85" i="21"/>
  <c r="J135" i="21"/>
  <c r="AM11" i="21"/>
  <c r="AM221" i="21"/>
  <c r="AM128" i="21"/>
  <c r="AM157" i="21"/>
  <c r="J50" i="21"/>
  <c r="J67" i="21"/>
  <c r="J99" i="21"/>
  <c r="J117" i="21"/>
  <c r="AY221" i="21"/>
  <c r="V201" i="21"/>
  <c r="AY11" i="21"/>
  <c r="V28" i="21"/>
  <c r="AY34" i="21"/>
  <c r="AY85" i="21"/>
  <c r="V189" i="21"/>
  <c r="V135" i="21"/>
  <c r="AY241" i="21"/>
  <c r="AY157" i="21"/>
  <c r="AY128" i="21"/>
  <c r="V50" i="21"/>
  <c r="V67" i="21"/>
  <c r="V99" i="21"/>
  <c r="V117" i="21"/>
  <c r="K50" i="21"/>
  <c r="K67" i="21"/>
  <c r="K99" i="21"/>
  <c r="K117" i="21"/>
  <c r="K201" i="21"/>
  <c r="K28" i="21"/>
  <c r="AN34" i="21"/>
  <c r="AN85" i="21"/>
  <c r="AN11" i="21"/>
  <c r="K135" i="21"/>
  <c r="K189" i="21"/>
  <c r="AN241" i="21"/>
  <c r="AN128" i="21"/>
  <c r="AN157" i="21"/>
  <c r="AN221" i="21"/>
  <c r="W50" i="21"/>
  <c r="W67" i="21"/>
  <c r="W99" i="21"/>
  <c r="W117" i="21"/>
  <c r="AZ128" i="21"/>
  <c r="W189" i="21"/>
  <c r="W201" i="21"/>
  <c r="W28" i="21"/>
  <c r="AZ34" i="21"/>
  <c r="AZ85" i="21"/>
  <c r="W135" i="21"/>
  <c r="AZ11" i="21"/>
  <c r="AZ157" i="21"/>
  <c r="AZ241" i="21"/>
  <c r="AZ221" i="21"/>
  <c r="AT11" i="1"/>
  <c r="AO221" i="21"/>
  <c r="L50" i="21"/>
  <c r="L67" i="21"/>
  <c r="L99" i="21"/>
  <c r="L117" i="21"/>
  <c r="AO157" i="21"/>
  <c r="L201" i="21"/>
  <c r="AO241" i="21"/>
  <c r="L28" i="21"/>
  <c r="AO34" i="21"/>
  <c r="AO85" i="21"/>
  <c r="L135" i="21"/>
  <c r="AO11" i="21"/>
  <c r="AO128" i="21"/>
  <c r="L189" i="21"/>
  <c r="AQ128" i="21"/>
  <c r="AQ157" i="21"/>
  <c r="AQ11" i="21"/>
  <c r="AQ241" i="21"/>
  <c r="N189" i="21"/>
  <c r="AQ221" i="21"/>
  <c r="N50" i="21"/>
  <c r="N67" i="21"/>
  <c r="N99" i="21"/>
  <c r="N117" i="21"/>
  <c r="N201" i="21"/>
  <c r="N28" i="21"/>
  <c r="AQ34" i="21"/>
  <c r="AQ85" i="21"/>
  <c r="N135" i="21"/>
  <c r="BC128" i="21"/>
  <c r="BC157" i="21"/>
  <c r="BC11" i="21"/>
  <c r="Z189" i="21"/>
  <c r="BC221" i="21"/>
  <c r="Z50" i="21"/>
  <c r="Z67" i="21"/>
  <c r="Z99" i="21"/>
  <c r="Z117" i="21"/>
  <c r="BC241" i="21"/>
  <c r="Z201" i="21"/>
  <c r="Z28" i="21"/>
  <c r="BC34" i="21"/>
  <c r="BC85" i="21"/>
  <c r="Z135" i="21"/>
  <c r="BA221" i="21"/>
  <c r="X50" i="21"/>
  <c r="X67" i="21"/>
  <c r="X99" i="21"/>
  <c r="X117" i="21"/>
  <c r="X201" i="21"/>
  <c r="BA11" i="21"/>
  <c r="X28" i="21"/>
  <c r="BA34" i="21"/>
  <c r="BA85" i="21"/>
  <c r="X135" i="21"/>
  <c r="BA241" i="21"/>
  <c r="BA128" i="21"/>
  <c r="BA157" i="21"/>
  <c r="X189" i="21"/>
  <c r="AF128" i="21"/>
  <c r="AF157" i="21"/>
  <c r="AF11" i="21"/>
  <c r="C189" i="21"/>
  <c r="AF221" i="21"/>
  <c r="C50" i="21"/>
  <c r="C67" i="21"/>
  <c r="C99" i="21"/>
  <c r="C117" i="21"/>
  <c r="C201" i="21"/>
  <c r="C135" i="21"/>
  <c r="C28" i="21"/>
  <c r="AF34" i="21"/>
  <c r="AF85" i="21"/>
  <c r="AF241" i="21"/>
  <c r="AR128" i="21"/>
  <c r="AR157" i="21"/>
  <c r="AR11" i="21"/>
  <c r="O189" i="21"/>
  <c r="AR221" i="21"/>
  <c r="O50" i="21"/>
  <c r="O67" i="21"/>
  <c r="O99" i="21"/>
  <c r="O117" i="21"/>
  <c r="O201" i="21"/>
  <c r="O135" i="21"/>
  <c r="O28" i="21"/>
  <c r="AR34" i="21"/>
  <c r="AR85" i="21"/>
  <c r="AR241" i="21"/>
  <c r="AA135" i="21"/>
  <c r="BD128" i="21"/>
  <c r="BD157" i="21"/>
  <c r="BD11" i="21"/>
  <c r="AA189" i="21"/>
  <c r="BD221" i="21"/>
  <c r="AA50" i="21"/>
  <c r="AA67" i="21"/>
  <c r="AA99" i="21"/>
  <c r="AA117" i="21"/>
  <c r="AA201" i="21"/>
  <c r="AA28" i="21"/>
  <c r="BD34" i="21"/>
  <c r="BD85" i="21"/>
  <c r="BD241" i="21"/>
  <c r="BE241" i="21"/>
  <c r="BE128" i="21"/>
  <c r="BE157" i="21"/>
  <c r="BE11" i="21"/>
  <c r="AB189" i="21"/>
  <c r="BE221" i="21"/>
  <c r="AB50" i="21"/>
  <c r="AB67" i="21"/>
  <c r="AB99" i="21"/>
  <c r="AB117" i="21"/>
  <c r="AB201" i="21"/>
  <c r="AB28" i="21"/>
  <c r="BE34" i="21"/>
  <c r="AB135" i="21"/>
  <c r="BE85" i="21"/>
  <c r="AH241" i="21"/>
  <c r="E28" i="21"/>
  <c r="AH128" i="21"/>
  <c r="AH157" i="21"/>
  <c r="AH11" i="21"/>
  <c r="E189" i="21"/>
  <c r="E201" i="21"/>
  <c r="AH221" i="21"/>
  <c r="E50" i="21"/>
  <c r="E67" i="21"/>
  <c r="E99" i="21"/>
  <c r="E117" i="21"/>
  <c r="AH85" i="21"/>
  <c r="E135" i="21"/>
  <c r="AH34" i="21"/>
  <c r="AT241" i="21"/>
  <c r="Q201" i="21"/>
  <c r="AT128" i="21"/>
  <c r="AT157" i="21"/>
  <c r="AT11" i="21"/>
  <c r="AT85" i="21"/>
  <c r="Q189" i="21"/>
  <c r="Q28" i="21"/>
  <c r="AT221" i="21"/>
  <c r="Q50" i="21"/>
  <c r="Q67" i="21"/>
  <c r="Q99" i="21"/>
  <c r="Q117" i="21"/>
  <c r="AT34" i="21"/>
  <c r="Q135" i="21"/>
  <c r="AC201" i="21"/>
  <c r="BF241" i="21"/>
  <c r="BF128" i="21"/>
  <c r="BF157" i="21"/>
  <c r="BF11" i="21"/>
  <c r="BF34" i="21"/>
  <c r="AC189" i="21"/>
  <c r="BF221" i="21"/>
  <c r="AC50" i="21"/>
  <c r="AC67" i="21"/>
  <c r="AC99" i="21"/>
  <c r="AC117" i="21"/>
  <c r="AC28" i="21"/>
  <c r="AC135" i="21"/>
  <c r="BF85" i="21"/>
  <c r="Y189" i="21"/>
  <c r="BB221" i="21"/>
  <c r="Y50" i="21"/>
  <c r="Y67" i="21"/>
  <c r="Y99" i="21"/>
  <c r="Y117" i="21"/>
  <c r="Y201" i="21"/>
  <c r="Y28" i="21"/>
  <c r="BB34" i="21"/>
  <c r="BB85" i="21"/>
  <c r="Y135" i="21"/>
  <c r="BB241" i="21"/>
  <c r="BB128" i="21"/>
  <c r="BB157" i="21"/>
  <c r="BB11" i="21"/>
  <c r="F135" i="21"/>
  <c r="AI241" i="21"/>
  <c r="F201" i="21"/>
  <c r="AI128" i="21"/>
  <c r="AI157" i="21"/>
  <c r="AI11" i="21"/>
  <c r="F189" i="21"/>
  <c r="AI221" i="21"/>
  <c r="F50" i="21"/>
  <c r="F67" i="21"/>
  <c r="F99" i="21"/>
  <c r="F117" i="21"/>
  <c r="F28" i="21"/>
  <c r="AI34" i="21"/>
  <c r="AI85" i="21"/>
  <c r="R135" i="21"/>
  <c r="AU241" i="21"/>
  <c r="AU128" i="21"/>
  <c r="AU157" i="21"/>
  <c r="AU11" i="21"/>
  <c r="AU221" i="21"/>
  <c r="R201" i="21"/>
  <c r="R189" i="21"/>
  <c r="R50" i="21"/>
  <c r="R67" i="21"/>
  <c r="R99" i="21"/>
  <c r="R117" i="21"/>
  <c r="R28" i="21"/>
  <c r="AU34" i="21"/>
  <c r="AU85" i="21"/>
  <c r="AD135" i="21"/>
  <c r="BG241" i="21"/>
  <c r="BG128" i="21"/>
  <c r="BG157" i="21"/>
  <c r="BG11" i="21"/>
  <c r="AD189" i="21"/>
  <c r="BG221" i="21"/>
  <c r="AD50" i="21"/>
  <c r="AD67" i="21"/>
  <c r="AD99" i="21"/>
  <c r="AD117" i="21"/>
  <c r="AD201" i="21"/>
  <c r="AD28" i="21"/>
  <c r="BG34" i="21"/>
  <c r="BG85" i="21"/>
  <c r="S28" i="21"/>
  <c r="AV34" i="21"/>
  <c r="AV85" i="21"/>
  <c r="S135" i="21"/>
  <c r="AV241" i="21"/>
  <c r="S201" i="21"/>
  <c r="AV128" i="21"/>
  <c r="AV157" i="21"/>
  <c r="AV11" i="21"/>
  <c r="S189" i="21"/>
  <c r="AV221" i="21"/>
  <c r="S50" i="21"/>
  <c r="S67" i="21"/>
  <c r="S99" i="21"/>
  <c r="S117" i="21"/>
  <c r="U201" i="21"/>
  <c r="AX221" i="21"/>
  <c r="U50" i="21"/>
  <c r="U28" i="21"/>
  <c r="AX34" i="21"/>
  <c r="AX85" i="21"/>
  <c r="U99" i="21"/>
  <c r="U135" i="21"/>
  <c r="U117" i="21"/>
  <c r="AX241" i="21"/>
  <c r="AX128" i="21"/>
  <c r="AX157" i="21"/>
  <c r="AX11" i="21"/>
  <c r="U189" i="21"/>
  <c r="U67" i="21"/>
  <c r="AG241" i="21"/>
  <c r="AG128" i="21"/>
  <c r="AG157" i="21"/>
  <c r="AG11" i="21"/>
  <c r="D189" i="21"/>
  <c r="AG221" i="21"/>
  <c r="D50" i="21"/>
  <c r="D67" i="21"/>
  <c r="D99" i="21"/>
  <c r="D117" i="21"/>
  <c r="D201" i="21"/>
  <c r="AG85" i="21"/>
  <c r="D135" i="21"/>
  <c r="D28" i="21"/>
  <c r="AG34" i="21"/>
  <c r="G28" i="21"/>
  <c r="AJ34" i="21"/>
  <c r="AJ85" i="21"/>
  <c r="G135" i="21"/>
  <c r="AJ241" i="21"/>
  <c r="G201" i="21"/>
  <c r="AJ128" i="21"/>
  <c r="AJ157" i="21"/>
  <c r="AJ11" i="21"/>
  <c r="G189" i="21"/>
  <c r="AJ221" i="21"/>
  <c r="G50" i="21"/>
  <c r="G67" i="21"/>
  <c r="G99" i="21"/>
  <c r="G117" i="21"/>
  <c r="H99" i="21"/>
  <c r="H28" i="21"/>
  <c r="AK34" i="21"/>
  <c r="AK85" i="21"/>
  <c r="H135" i="21"/>
  <c r="H117" i="21"/>
  <c r="AK221" i="21"/>
  <c r="AK241" i="21"/>
  <c r="AK128" i="21"/>
  <c r="AK157" i="21"/>
  <c r="H189" i="21"/>
  <c r="H50" i="21"/>
  <c r="H67" i="21"/>
  <c r="H201" i="21"/>
  <c r="AK11" i="21"/>
  <c r="T28" i="21"/>
  <c r="AW34" i="21"/>
  <c r="AW85" i="21"/>
  <c r="T135" i="21"/>
  <c r="AW11" i="21"/>
  <c r="T99" i="21"/>
  <c r="AW241" i="21"/>
  <c r="AW128" i="21"/>
  <c r="AW157" i="21"/>
  <c r="T189" i="21"/>
  <c r="AW221" i="21"/>
  <c r="T117" i="21"/>
  <c r="T50" i="21"/>
  <c r="T67" i="21"/>
  <c r="T201" i="21"/>
  <c r="M189" i="21"/>
  <c r="AP221" i="21"/>
  <c r="M50" i="21"/>
  <c r="M67" i="21"/>
  <c r="M99" i="21"/>
  <c r="M117" i="21"/>
  <c r="AP241" i="21"/>
  <c r="M201" i="21"/>
  <c r="M28" i="21"/>
  <c r="AP34" i="21"/>
  <c r="AP85" i="21"/>
  <c r="M135" i="21"/>
  <c r="AP128" i="21"/>
  <c r="AP157" i="21"/>
  <c r="AP11" i="21"/>
  <c r="AS241" i="21"/>
  <c r="AS128" i="21"/>
  <c r="AS157" i="21"/>
  <c r="AS11" i="21"/>
  <c r="P189" i="21"/>
  <c r="AS221" i="21"/>
  <c r="AS85" i="21"/>
  <c r="P135" i="21"/>
  <c r="P50" i="21"/>
  <c r="P67" i="21"/>
  <c r="P99" i="21"/>
  <c r="P117" i="21"/>
  <c r="P201" i="21"/>
  <c r="P28" i="21"/>
  <c r="AS34" i="21"/>
  <c r="I201" i="21"/>
  <c r="I99" i="21"/>
  <c r="I28" i="21"/>
  <c r="AL34" i="21"/>
  <c r="AL85" i="21"/>
  <c r="I135" i="21"/>
  <c r="AL221" i="21"/>
  <c r="I50" i="21"/>
  <c r="AL241" i="21"/>
  <c r="I189" i="21"/>
  <c r="AL128" i="21"/>
  <c r="AL157" i="21"/>
  <c r="AL11" i="21"/>
  <c r="I67" i="21"/>
  <c r="I117" i="21"/>
  <c r="AM135" i="21"/>
  <c r="J241" i="21"/>
  <c r="J102" i="21"/>
  <c r="AM150" i="21"/>
  <c r="J13" i="21"/>
  <c r="AM175" i="21"/>
  <c r="J205" i="21"/>
  <c r="AM30" i="21"/>
  <c r="J46" i="21"/>
  <c r="AM116" i="21"/>
  <c r="J121" i="21"/>
  <c r="J190" i="21"/>
  <c r="AM211" i="21"/>
  <c r="J62" i="21"/>
  <c r="AM79" i="21"/>
  <c r="W62" i="21"/>
  <c r="AZ79" i="21"/>
  <c r="AZ211" i="21"/>
  <c r="AZ135" i="21"/>
  <c r="W102" i="21"/>
  <c r="AZ150" i="21"/>
  <c r="W13" i="21"/>
  <c r="AZ175" i="21"/>
  <c r="W205" i="21"/>
  <c r="W190" i="21"/>
  <c r="AZ30" i="21"/>
  <c r="W46" i="21"/>
  <c r="AZ116" i="21"/>
  <c r="W121" i="21"/>
  <c r="W241" i="21"/>
  <c r="X241" i="21"/>
  <c r="X62" i="21"/>
  <c r="BA79" i="21"/>
  <c r="BA135" i="21"/>
  <c r="X121" i="21"/>
  <c r="X102" i="21"/>
  <c r="BA150" i="21"/>
  <c r="X13" i="21"/>
  <c r="BA175" i="21"/>
  <c r="X205" i="21"/>
  <c r="BA30" i="21"/>
  <c r="X46" i="21"/>
  <c r="BA116" i="21"/>
  <c r="X190" i="21"/>
  <c r="BA211" i="21"/>
  <c r="Y190" i="21"/>
  <c r="BB211" i="21"/>
  <c r="Y241" i="21"/>
  <c r="BB116" i="21"/>
  <c r="Y62" i="21"/>
  <c r="BB79" i="21"/>
  <c r="BB135" i="21"/>
  <c r="Y46" i="21"/>
  <c r="Y102" i="21"/>
  <c r="BB150" i="21"/>
  <c r="Y13" i="21"/>
  <c r="BB30" i="21"/>
  <c r="BB175" i="21"/>
  <c r="Y205" i="21"/>
  <c r="Y121" i="21"/>
  <c r="L241" i="21"/>
  <c r="L62" i="21"/>
  <c r="AO79" i="21"/>
  <c r="AO135" i="21"/>
  <c r="L102" i="21"/>
  <c r="AO150" i="21"/>
  <c r="L13" i="21"/>
  <c r="L121" i="21"/>
  <c r="AO175" i="21"/>
  <c r="L205" i="21"/>
  <c r="AO30" i="21"/>
  <c r="L46" i="21"/>
  <c r="AO116" i="21"/>
  <c r="L190" i="21"/>
  <c r="AO211" i="21"/>
  <c r="M190" i="21"/>
  <c r="AP211" i="21"/>
  <c r="M241" i="21"/>
  <c r="M62" i="21"/>
  <c r="AP79" i="21"/>
  <c r="AP135" i="21"/>
  <c r="AP30" i="21"/>
  <c r="M46" i="21"/>
  <c r="M102" i="21"/>
  <c r="AP150" i="21"/>
  <c r="M13" i="21"/>
  <c r="AP175" i="21"/>
  <c r="M205" i="21"/>
  <c r="M121" i="21"/>
  <c r="AP116" i="21"/>
  <c r="N121" i="21"/>
  <c r="N190" i="21"/>
  <c r="AQ211" i="21"/>
  <c r="N241" i="21"/>
  <c r="N62" i="21"/>
  <c r="AQ79" i="21"/>
  <c r="AQ135" i="21"/>
  <c r="N102" i="21"/>
  <c r="AQ150" i="21"/>
  <c r="N13" i="21"/>
  <c r="AQ175" i="21"/>
  <c r="N205" i="21"/>
  <c r="AQ30" i="21"/>
  <c r="N46" i="21"/>
  <c r="AQ116" i="21"/>
  <c r="Z121" i="21"/>
  <c r="Z190" i="21"/>
  <c r="BC211" i="21"/>
  <c r="Z241" i="21"/>
  <c r="Z62" i="21"/>
  <c r="BC79" i="21"/>
  <c r="BC135" i="21"/>
  <c r="Z102" i="21"/>
  <c r="BC150" i="21"/>
  <c r="Z13" i="21"/>
  <c r="BC175" i="21"/>
  <c r="Z205" i="21"/>
  <c r="BC30" i="21"/>
  <c r="Z46" i="21"/>
  <c r="BC116" i="21"/>
  <c r="AF30" i="21"/>
  <c r="C46" i="21"/>
  <c r="AF116" i="21"/>
  <c r="C205" i="21"/>
  <c r="C121" i="21"/>
  <c r="C190" i="21"/>
  <c r="AF211" i="21"/>
  <c r="C241" i="21"/>
  <c r="C62" i="21"/>
  <c r="AF79" i="21"/>
  <c r="AF135" i="21"/>
  <c r="AF175" i="21"/>
  <c r="C102" i="21"/>
  <c r="AF150" i="21"/>
  <c r="C13" i="21"/>
  <c r="AR30" i="21"/>
  <c r="O46" i="21"/>
  <c r="AR116" i="21"/>
  <c r="O121" i="21"/>
  <c r="O190" i="21"/>
  <c r="AR211" i="21"/>
  <c r="O241" i="21"/>
  <c r="AR175" i="21"/>
  <c r="O62" i="21"/>
  <c r="AR79" i="21"/>
  <c r="AR135" i="21"/>
  <c r="O205" i="21"/>
  <c r="O102" i="21"/>
  <c r="AR150" i="21"/>
  <c r="O13" i="21"/>
  <c r="BD30" i="21"/>
  <c r="AA46" i="21"/>
  <c r="BD116" i="21"/>
  <c r="BD175" i="21"/>
  <c r="AA121" i="21"/>
  <c r="AA205" i="21"/>
  <c r="AA190" i="21"/>
  <c r="BD211" i="21"/>
  <c r="AA241" i="21"/>
  <c r="AA62" i="21"/>
  <c r="BD79" i="21"/>
  <c r="BD135" i="21"/>
  <c r="AA102" i="21"/>
  <c r="BD150" i="21"/>
  <c r="AA13" i="21"/>
  <c r="K62" i="21"/>
  <c r="AN79" i="21"/>
  <c r="AN135" i="21"/>
  <c r="K190" i="21"/>
  <c r="K102" i="21"/>
  <c r="AN150" i="21"/>
  <c r="K13" i="21"/>
  <c r="AN175" i="21"/>
  <c r="K205" i="21"/>
  <c r="AN30" i="21"/>
  <c r="K46" i="21"/>
  <c r="AN116" i="21"/>
  <c r="K121" i="21"/>
  <c r="AN211" i="21"/>
  <c r="K241" i="21"/>
  <c r="AG30" i="21"/>
  <c r="D46" i="21"/>
  <c r="AG116" i="21"/>
  <c r="D121" i="21"/>
  <c r="D190" i="21"/>
  <c r="AG211" i="21"/>
  <c r="D241" i="21"/>
  <c r="D62" i="21"/>
  <c r="AG79" i="21"/>
  <c r="D13" i="21"/>
  <c r="AG135" i="21"/>
  <c r="D102" i="21"/>
  <c r="AG150" i="21"/>
  <c r="AG175" i="21"/>
  <c r="D205" i="21"/>
  <c r="AS30" i="21"/>
  <c r="P46" i="21"/>
  <c r="AS116" i="21"/>
  <c r="P121" i="21"/>
  <c r="P190" i="21"/>
  <c r="AS211" i="21"/>
  <c r="P241" i="21"/>
  <c r="AS150" i="21"/>
  <c r="P62" i="21"/>
  <c r="AS79" i="21"/>
  <c r="AS135" i="21"/>
  <c r="P13" i="21"/>
  <c r="P102" i="21"/>
  <c r="AS175" i="21"/>
  <c r="P205" i="21"/>
  <c r="BE30" i="21"/>
  <c r="AB46" i="21"/>
  <c r="BE116" i="21"/>
  <c r="BE150" i="21"/>
  <c r="AB121" i="21"/>
  <c r="AB13" i="21"/>
  <c r="AB190" i="21"/>
  <c r="BE211" i="21"/>
  <c r="AB241" i="21"/>
  <c r="AB62" i="21"/>
  <c r="BE79" i="21"/>
  <c r="BE135" i="21"/>
  <c r="AB102" i="21"/>
  <c r="BE175" i="21"/>
  <c r="AB205" i="21"/>
  <c r="AH175" i="21"/>
  <c r="E205" i="21"/>
  <c r="AH30" i="21"/>
  <c r="E46" i="21"/>
  <c r="AH116" i="21"/>
  <c r="E121" i="21"/>
  <c r="E190" i="21"/>
  <c r="AH211" i="21"/>
  <c r="E241" i="21"/>
  <c r="E62" i="21"/>
  <c r="AH79" i="21"/>
  <c r="AH135" i="21"/>
  <c r="E102" i="21"/>
  <c r="AH150" i="21"/>
  <c r="E13" i="21"/>
  <c r="AT175" i="21"/>
  <c r="Q205" i="21"/>
  <c r="AT30" i="21"/>
  <c r="Q46" i="21"/>
  <c r="AT116" i="21"/>
  <c r="Q102" i="21"/>
  <c r="Q121" i="21"/>
  <c r="Q190" i="21"/>
  <c r="AT211" i="21"/>
  <c r="Q241" i="21"/>
  <c r="Q62" i="21"/>
  <c r="AT79" i="21"/>
  <c r="AT135" i="21"/>
  <c r="AT150" i="21"/>
  <c r="Q13" i="21"/>
  <c r="BF175" i="21"/>
  <c r="AC205" i="21"/>
  <c r="BF30" i="21"/>
  <c r="AC46" i="21"/>
  <c r="BF116" i="21"/>
  <c r="AC121" i="21"/>
  <c r="AC190" i="21"/>
  <c r="BF211" i="21"/>
  <c r="AC241" i="21"/>
  <c r="AC62" i="21"/>
  <c r="BF79" i="21"/>
  <c r="BF135" i="21"/>
  <c r="BF150" i="21"/>
  <c r="AC13" i="21"/>
  <c r="AC102" i="21"/>
  <c r="AI150" i="21"/>
  <c r="AI175" i="21"/>
  <c r="F205" i="21"/>
  <c r="AI30" i="21"/>
  <c r="F46" i="21"/>
  <c r="AI116" i="21"/>
  <c r="F121" i="21"/>
  <c r="F190" i="21"/>
  <c r="AI211" i="21"/>
  <c r="F241" i="21"/>
  <c r="F62" i="21"/>
  <c r="AI79" i="21"/>
  <c r="AI135" i="21"/>
  <c r="F102" i="21"/>
  <c r="F13" i="21"/>
  <c r="AU150" i="21"/>
  <c r="R13" i="21"/>
  <c r="AU175" i="21"/>
  <c r="R205" i="21"/>
  <c r="AU30" i="21"/>
  <c r="R46" i="21"/>
  <c r="AU116" i="21"/>
  <c r="R121" i="21"/>
  <c r="R190" i="21"/>
  <c r="AU211" i="21"/>
  <c r="R241" i="21"/>
  <c r="R62" i="21"/>
  <c r="AU79" i="21"/>
  <c r="AU135" i="21"/>
  <c r="R102" i="21"/>
  <c r="BG150" i="21"/>
  <c r="AD13" i="21"/>
  <c r="BG175" i="21"/>
  <c r="AD205" i="21"/>
  <c r="BG30" i="21"/>
  <c r="AD46" i="21"/>
  <c r="BG116" i="21"/>
  <c r="AD121" i="21"/>
  <c r="AD190" i="21"/>
  <c r="BG211" i="21"/>
  <c r="AD241" i="21"/>
  <c r="AD62" i="21"/>
  <c r="BG79" i="21"/>
  <c r="BG135" i="21"/>
  <c r="AD102" i="21"/>
  <c r="G102" i="21"/>
  <c r="AJ150" i="21"/>
  <c r="G13" i="21"/>
  <c r="AJ175" i="21"/>
  <c r="G205" i="21"/>
  <c r="AJ30" i="21"/>
  <c r="G46" i="21"/>
  <c r="AJ116" i="21"/>
  <c r="G121" i="21"/>
  <c r="G190" i="21"/>
  <c r="AJ211" i="21"/>
  <c r="G241" i="21"/>
  <c r="G62" i="21"/>
  <c r="AJ79" i="21"/>
  <c r="AJ135" i="21"/>
  <c r="S102" i="21"/>
  <c r="AV150" i="21"/>
  <c r="S13" i="21"/>
  <c r="AV175" i="21"/>
  <c r="S205" i="21"/>
  <c r="AV30" i="21"/>
  <c r="S46" i="21"/>
  <c r="AV116" i="21"/>
  <c r="S121" i="21"/>
  <c r="S190" i="21"/>
  <c r="AV211" i="21"/>
  <c r="S241" i="21"/>
  <c r="S62" i="21"/>
  <c r="AV79" i="21"/>
  <c r="AV135" i="21"/>
  <c r="AY135" i="21"/>
  <c r="V102" i="21"/>
  <c r="AY150" i="21"/>
  <c r="V13" i="21"/>
  <c r="AY175" i="21"/>
  <c r="V205" i="21"/>
  <c r="V241" i="21"/>
  <c r="AY30" i="21"/>
  <c r="V46" i="21"/>
  <c r="AY116" i="21"/>
  <c r="V121" i="21"/>
  <c r="V190" i="21"/>
  <c r="AY211" i="21"/>
  <c r="V62" i="21"/>
  <c r="AY79" i="21"/>
  <c r="H102" i="21"/>
  <c r="AK150" i="21"/>
  <c r="H13" i="21"/>
  <c r="AK175" i="21"/>
  <c r="H205" i="21"/>
  <c r="AK30" i="21"/>
  <c r="H46" i="21"/>
  <c r="AK116" i="21"/>
  <c r="H121" i="21"/>
  <c r="H190" i="21"/>
  <c r="AK211" i="21"/>
  <c r="H241" i="21"/>
  <c r="AK135" i="21"/>
  <c r="H62" i="21"/>
  <c r="AK79" i="21"/>
  <c r="AW135" i="21"/>
  <c r="T102" i="21"/>
  <c r="AW150" i="21"/>
  <c r="T13" i="21"/>
  <c r="AW175" i="21"/>
  <c r="T205" i="21"/>
  <c r="AW30" i="21"/>
  <c r="T46" i="21"/>
  <c r="AW116" i="21"/>
  <c r="T121" i="21"/>
  <c r="T190" i="21"/>
  <c r="AW211" i="21"/>
  <c r="T241" i="21"/>
  <c r="T62" i="21"/>
  <c r="AW79" i="21"/>
  <c r="I102" i="21"/>
  <c r="AL150" i="21"/>
  <c r="I13" i="21"/>
  <c r="AL175" i="21"/>
  <c r="I205" i="21"/>
  <c r="I62" i="21"/>
  <c r="AL30" i="21"/>
  <c r="I46" i="21"/>
  <c r="AL116" i="21"/>
  <c r="I121" i="21"/>
  <c r="AL79" i="21"/>
  <c r="I190" i="21"/>
  <c r="AL211" i="21"/>
  <c r="I241" i="21"/>
  <c r="AL135" i="21"/>
  <c r="U102" i="21"/>
  <c r="AX150" i="21"/>
  <c r="U13" i="21"/>
  <c r="AX175" i="21"/>
  <c r="U205" i="21"/>
  <c r="U62" i="21"/>
  <c r="AX79" i="21"/>
  <c r="AX30" i="21"/>
  <c r="U46" i="21"/>
  <c r="AX116" i="21"/>
  <c r="U121" i="21"/>
  <c r="U190" i="21"/>
  <c r="AX211" i="21"/>
  <c r="U241" i="21"/>
  <c r="AX135" i="21"/>
  <c r="AL218" i="21"/>
  <c r="I235" i="21"/>
  <c r="AL208" i="21"/>
  <c r="I43" i="21"/>
  <c r="AL102" i="21"/>
  <c r="I175" i="21"/>
  <c r="I191" i="21"/>
  <c r="AL28" i="21"/>
  <c r="I59" i="21"/>
  <c r="AL159" i="21"/>
  <c r="AL146" i="21"/>
  <c r="I133" i="21"/>
  <c r="AL74" i="21"/>
  <c r="I85" i="21"/>
  <c r="I16" i="21"/>
  <c r="AM3" i="18" a="1"/>
  <c r="AM3" i="18" s="1"/>
  <c r="J133" i="21"/>
  <c r="AM159" i="21"/>
  <c r="J16" i="21"/>
  <c r="J235" i="21"/>
  <c r="AM218" i="21"/>
  <c r="J43" i="21"/>
  <c r="AM102" i="21"/>
  <c r="J175" i="21"/>
  <c r="J191" i="21"/>
  <c r="J85" i="21"/>
  <c r="AM28" i="21"/>
  <c r="J59" i="21"/>
  <c r="AM146" i="21"/>
  <c r="AM208" i="21"/>
  <c r="AM74" i="21"/>
  <c r="P235" i="21"/>
  <c r="AS28" i="21"/>
  <c r="P59" i="21"/>
  <c r="AS218" i="21"/>
  <c r="AS146" i="21"/>
  <c r="AS208" i="21"/>
  <c r="AS74" i="21"/>
  <c r="P85" i="21"/>
  <c r="P133" i="21"/>
  <c r="AS159" i="21"/>
  <c r="P16" i="21"/>
  <c r="P43" i="21"/>
  <c r="AS102" i="21"/>
  <c r="P175" i="21"/>
  <c r="P191" i="21"/>
  <c r="F175" i="21"/>
  <c r="F191" i="21"/>
  <c r="AI28" i="21"/>
  <c r="F59" i="21"/>
  <c r="AI146" i="21"/>
  <c r="AI208" i="21"/>
  <c r="F16" i="21"/>
  <c r="AI102" i="21"/>
  <c r="AI74" i="21"/>
  <c r="F85" i="21"/>
  <c r="F133" i="21"/>
  <c r="AI159" i="21"/>
  <c r="F235" i="21"/>
  <c r="AI218" i="21"/>
  <c r="F43" i="21"/>
  <c r="AD16" i="21"/>
  <c r="AD175" i="21"/>
  <c r="AD191" i="21"/>
  <c r="BG28" i="21"/>
  <c r="AD59" i="21"/>
  <c r="BG146" i="21"/>
  <c r="BG208" i="21"/>
  <c r="BG159" i="21"/>
  <c r="BG74" i="21"/>
  <c r="AD85" i="21"/>
  <c r="AD133" i="21"/>
  <c r="AD235" i="21"/>
  <c r="BG218" i="21"/>
  <c r="AD43" i="21"/>
  <c r="BG102" i="21"/>
  <c r="G43" i="21"/>
  <c r="AJ102" i="21"/>
  <c r="G175" i="21"/>
  <c r="G191" i="21"/>
  <c r="G235" i="21"/>
  <c r="AJ28" i="21"/>
  <c r="G59" i="21"/>
  <c r="AJ146" i="21"/>
  <c r="AJ218" i="21"/>
  <c r="AJ208" i="21"/>
  <c r="AJ74" i="21"/>
  <c r="G85" i="21"/>
  <c r="G133" i="21"/>
  <c r="AJ159" i="21"/>
  <c r="G16" i="21"/>
  <c r="E175" i="21"/>
  <c r="E191" i="21"/>
  <c r="AH28" i="21"/>
  <c r="E59" i="21"/>
  <c r="AH146" i="21"/>
  <c r="AH208" i="21"/>
  <c r="AH74" i="21"/>
  <c r="E85" i="21"/>
  <c r="E133" i="21"/>
  <c r="AH159" i="21"/>
  <c r="E16" i="21"/>
  <c r="AH218" i="21"/>
  <c r="E235" i="21"/>
  <c r="E43" i="21"/>
  <c r="AH102" i="21"/>
  <c r="S43" i="21"/>
  <c r="AV102" i="21"/>
  <c r="S175" i="21"/>
  <c r="S191" i="21"/>
  <c r="AV28" i="21"/>
  <c r="S59" i="21"/>
  <c r="AV146" i="21"/>
  <c r="AV208" i="21"/>
  <c r="AV74" i="21"/>
  <c r="S85" i="21"/>
  <c r="S235" i="21"/>
  <c r="S133" i="21"/>
  <c r="AV159" i="21"/>
  <c r="S16" i="21"/>
  <c r="AV218" i="21"/>
  <c r="AK218" i="21"/>
  <c r="H235" i="21"/>
  <c r="H43" i="21"/>
  <c r="AK102" i="21"/>
  <c r="H175" i="21"/>
  <c r="H191" i="21"/>
  <c r="AK28" i="21"/>
  <c r="H59" i="21"/>
  <c r="AK146" i="21"/>
  <c r="AK208" i="21"/>
  <c r="AK74" i="21"/>
  <c r="H85" i="21"/>
  <c r="H133" i="21"/>
  <c r="AK159" i="21"/>
  <c r="H16" i="21"/>
  <c r="AW218" i="21"/>
  <c r="T235" i="21"/>
  <c r="T43" i="21"/>
  <c r="AW102" i="21"/>
  <c r="T175" i="21"/>
  <c r="T191" i="21"/>
  <c r="AW28" i="21"/>
  <c r="T59" i="21"/>
  <c r="AW146" i="21"/>
  <c r="AW208" i="21"/>
  <c r="AW74" i="21"/>
  <c r="T85" i="21"/>
  <c r="T16" i="21"/>
  <c r="T133" i="21"/>
  <c r="AW159" i="21"/>
  <c r="R175" i="21"/>
  <c r="R191" i="21"/>
  <c r="AU28" i="21"/>
  <c r="R59" i="21"/>
  <c r="R16" i="21"/>
  <c r="AU146" i="21"/>
  <c r="AU159" i="21"/>
  <c r="AU102" i="21"/>
  <c r="AU208" i="21"/>
  <c r="R133" i="21"/>
  <c r="AU74" i="21"/>
  <c r="R85" i="21"/>
  <c r="R43" i="21"/>
  <c r="AU218" i="21"/>
  <c r="R235" i="21"/>
  <c r="U133" i="21"/>
  <c r="AX159" i="21"/>
  <c r="AX218" i="21"/>
  <c r="U235" i="21"/>
  <c r="U16" i="21"/>
  <c r="U43" i="21"/>
  <c r="AX102" i="21"/>
  <c r="AX208" i="21"/>
  <c r="U175" i="21"/>
  <c r="U191" i="21"/>
  <c r="AX28" i="21"/>
  <c r="U59" i="21"/>
  <c r="AX146" i="21"/>
  <c r="AX74" i="21"/>
  <c r="U85" i="21"/>
  <c r="Q175" i="21"/>
  <c r="Q191" i="21"/>
  <c r="AT28" i="21"/>
  <c r="Q59" i="21"/>
  <c r="AT146" i="21"/>
  <c r="AT208" i="21"/>
  <c r="AT74" i="21"/>
  <c r="Q85" i="21"/>
  <c r="Q133" i="21"/>
  <c r="AT159" i="21"/>
  <c r="Q16" i="21"/>
  <c r="AT218" i="21"/>
  <c r="Q235" i="21"/>
  <c r="Q43" i="21"/>
  <c r="AT102" i="21"/>
  <c r="AN3" i="18" a="1"/>
  <c r="AN3" i="18" s="1"/>
  <c r="AN74" i="21"/>
  <c r="K85" i="21"/>
  <c r="K133" i="21"/>
  <c r="AN159" i="21"/>
  <c r="K16" i="21"/>
  <c r="AN218" i="21"/>
  <c r="K235" i="21"/>
  <c r="K43" i="21"/>
  <c r="AN102" i="21"/>
  <c r="K175" i="21"/>
  <c r="K191" i="21"/>
  <c r="AN28" i="21"/>
  <c r="K59" i="21"/>
  <c r="AN146" i="21"/>
  <c r="AN208" i="21"/>
  <c r="V133" i="21"/>
  <c r="AY159" i="21"/>
  <c r="V16" i="21"/>
  <c r="V235" i="21"/>
  <c r="AY218" i="21"/>
  <c r="V43" i="21"/>
  <c r="AY102" i="21"/>
  <c r="V175" i="21"/>
  <c r="V191" i="21"/>
  <c r="AY146" i="21"/>
  <c r="AY28" i="21"/>
  <c r="V59" i="21"/>
  <c r="V85" i="21"/>
  <c r="AY74" i="21"/>
  <c r="AY208" i="21"/>
  <c r="AC175" i="21"/>
  <c r="AC191" i="21"/>
  <c r="BF28" i="21"/>
  <c r="AC59" i="21"/>
  <c r="BF146" i="21"/>
  <c r="BF208" i="21"/>
  <c r="BF74" i="21"/>
  <c r="AC85" i="21"/>
  <c r="AC133" i="21"/>
  <c r="BF159" i="21"/>
  <c r="AC16" i="21"/>
  <c r="BF218" i="21"/>
  <c r="AC235" i="21"/>
  <c r="AC43" i="21"/>
  <c r="BF102" i="21"/>
  <c r="AZ74" i="21"/>
  <c r="W85" i="21"/>
  <c r="W133" i="21"/>
  <c r="AZ159" i="21"/>
  <c r="W16" i="21"/>
  <c r="AZ218" i="21"/>
  <c r="W235" i="21"/>
  <c r="W43" i="21"/>
  <c r="AZ102" i="21"/>
  <c r="W175" i="21"/>
  <c r="W191" i="21"/>
  <c r="AZ28" i="21"/>
  <c r="W59" i="21"/>
  <c r="AZ146" i="21"/>
  <c r="AZ208" i="21"/>
  <c r="AO74" i="21"/>
  <c r="L85" i="21"/>
  <c r="L16" i="21"/>
  <c r="L133" i="21"/>
  <c r="AO159" i="21"/>
  <c r="AO218" i="21"/>
  <c r="L235" i="21"/>
  <c r="L43" i="21"/>
  <c r="AO102" i="21"/>
  <c r="L175" i="21"/>
  <c r="L191" i="21"/>
  <c r="AO208" i="21"/>
  <c r="AO28" i="21"/>
  <c r="L59" i="21"/>
  <c r="AO146" i="21"/>
  <c r="X16" i="21"/>
  <c r="BA74" i="21"/>
  <c r="X85" i="21"/>
  <c r="X133" i="21"/>
  <c r="BA159" i="21"/>
  <c r="BA218" i="21"/>
  <c r="X235" i="21"/>
  <c r="X43" i="21"/>
  <c r="BA102" i="21"/>
  <c r="BA208" i="21"/>
  <c r="X175" i="21"/>
  <c r="X191" i="21"/>
  <c r="BA28" i="21"/>
  <c r="X59" i="21"/>
  <c r="BA146" i="21"/>
  <c r="D191" i="21"/>
  <c r="AG28" i="21"/>
  <c r="D59" i="21"/>
  <c r="AG146" i="21"/>
  <c r="AG208" i="21"/>
  <c r="AG74" i="21"/>
  <c r="D85" i="21"/>
  <c r="D133" i="21"/>
  <c r="AG159" i="21"/>
  <c r="D16" i="21"/>
  <c r="D175" i="21"/>
  <c r="AG218" i="21"/>
  <c r="D235" i="21"/>
  <c r="D43" i="21"/>
  <c r="AG102" i="21"/>
  <c r="BE28" i="21"/>
  <c r="AB59" i="21"/>
  <c r="AB175" i="21"/>
  <c r="AB191" i="21"/>
  <c r="BE146" i="21"/>
  <c r="BE208" i="21"/>
  <c r="BE218" i="21"/>
  <c r="BE74" i="21"/>
  <c r="AB85" i="21"/>
  <c r="AB133" i="21"/>
  <c r="BE159" i="21"/>
  <c r="AB16" i="21"/>
  <c r="AB235" i="21"/>
  <c r="AB43" i="21"/>
  <c r="BE102" i="21"/>
  <c r="AP208" i="21"/>
  <c r="AP74" i="21"/>
  <c r="M85" i="21"/>
  <c r="M133" i="21"/>
  <c r="AP159" i="21"/>
  <c r="M16" i="21"/>
  <c r="AP218" i="21"/>
  <c r="M235" i="21"/>
  <c r="AP146" i="21"/>
  <c r="M43" i="21"/>
  <c r="AP102" i="21"/>
  <c r="M175" i="21"/>
  <c r="M191" i="21"/>
  <c r="AP28" i="21"/>
  <c r="M59" i="21"/>
  <c r="BB208" i="21"/>
  <c r="BB74" i="21"/>
  <c r="Y85" i="21"/>
  <c r="Y133" i="21"/>
  <c r="BB159" i="21"/>
  <c r="Y16" i="21"/>
  <c r="BB146" i="21"/>
  <c r="BB218" i="21"/>
  <c r="Y235" i="21"/>
  <c r="Y43" i="21"/>
  <c r="BB102" i="21"/>
  <c r="Y191" i="21"/>
  <c r="Y175" i="21"/>
  <c r="BB28" i="21"/>
  <c r="Y59" i="21"/>
  <c r="BD28" i="21"/>
  <c r="AA59" i="21"/>
  <c r="BD146" i="21"/>
  <c r="BD208" i="21"/>
  <c r="BD74" i="21"/>
  <c r="AA85" i="21"/>
  <c r="AA133" i="21"/>
  <c r="BD159" i="21"/>
  <c r="AA16" i="21"/>
  <c r="BD218" i="21"/>
  <c r="AA235" i="21"/>
  <c r="AA43" i="21"/>
  <c r="BD102" i="21"/>
  <c r="AA175" i="21"/>
  <c r="AA191" i="21"/>
  <c r="AQ146" i="21"/>
  <c r="AQ208" i="21"/>
  <c r="AQ74" i="21"/>
  <c r="N85" i="21"/>
  <c r="N133" i="21"/>
  <c r="AQ159" i="21"/>
  <c r="N16" i="21"/>
  <c r="AQ218" i="21"/>
  <c r="N235" i="21"/>
  <c r="N59" i="21"/>
  <c r="N43" i="21"/>
  <c r="AQ102" i="21"/>
  <c r="N175" i="21"/>
  <c r="N191" i="21"/>
  <c r="AQ28" i="21"/>
  <c r="BC146" i="21"/>
  <c r="Z59" i="21"/>
  <c r="BC208" i="21"/>
  <c r="BC74" i="21"/>
  <c r="Z85" i="21"/>
  <c r="Z133" i="21"/>
  <c r="BC159" i="21"/>
  <c r="Z16" i="21"/>
  <c r="BC218" i="21"/>
  <c r="Z235" i="21"/>
  <c r="Z43" i="21"/>
  <c r="BC102" i="21"/>
  <c r="Z175" i="21"/>
  <c r="Z191" i="21"/>
  <c r="BC28" i="21"/>
  <c r="AF28" i="21"/>
  <c r="C59" i="21"/>
  <c r="AF146" i="21"/>
  <c r="AF208" i="21"/>
  <c r="AF74" i="21"/>
  <c r="C85" i="21"/>
  <c r="C133" i="21"/>
  <c r="AF159" i="21"/>
  <c r="C16" i="21"/>
  <c r="AF218" i="21"/>
  <c r="C235" i="21"/>
  <c r="C43" i="21"/>
  <c r="AF102" i="21"/>
  <c r="C175" i="21"/>
  <c r="C191" i="21"/>
  <c r="AR28" i="21"/>
  <c r="O59" i="21"/>
  <c r="AR146" i="21"/>
  <c r="AR208" i="21"/>
  <c r="AR74" i="21"/>
  <c r="O85" i="21"/>
  <c r="O133" i="21"/>
  <c r="AR159" i="21"/>
  <c r="O16" i="21"/>
  <c r="AR218" i="21"/>
  <c r="O235" i="21"/>
  <c r="O43" i="21"/>
  <c r="AR102" i="21"/>
  <c r="O175" i="21"/>
  <c r="O191" i="21"/>
  <c r="AY12" i="1"/>
  <c r="AY132" i="21"/>
  <c r="AY145" i="21"/>
  <c r="AY206" i="21"/>
  <c r="AY223" i="21"/>
  <c r="V237" i="21"/>
  <c r="AY44" i="21"/>
  <c r="V7" i="21"/>
  <c r="V119" i="21"/>
  <c r="V158" i="21"/>
  <c r="V174" i="21"/>
  <c r="V183" i="21"/>
  <c r="AY88" i="21"/>
  <c r="V22" i="21"/>
  <c r="V48" i="21"/>
  <c r="AY72" i="21"/>
  <c r="AK12" i="1"/>
  <c r="AK223" i="21"/>
  <c r="H237" i="21"/>
  <c r="AK206" i="21"/>
  <c r="AK44" i="21"/>
  <c r="H7" i="21"/>
  <c r="H119" i="21"/>
  <c r="H158" i="21"/>
  <c r="H174" i="21"/>
  <c r="H183" i="21"/>
  <c r="AK88" i="21"/>
  <c r="H22" i="21"/>
  <c r="H48" i="21"/>
  <c r="AK72" i="21"/>
  <c r="AK132" i="21"/>
  <c r="AK145" i="21"/>
  <c r="L22" i="21"/>
  <c r="L48" i="21"/>
  <c r="AO72" i="21"/>
  <c r="AO132" i="21"/>
  <c r="AO145" i="21"/>
  <c r="AO206" i="21"/>
  <c r="AO223" i="21"/>
  <c r="L237" i="21"/>
  <c r="AO44" i="21"/>
  <c r="L7" i="21"/>
  <c r="L119" i="21"/>
  <c r="L158" i="21"/>
  <c r="L174" i="21"/>
  <c r="L183" i="21"/>
  <c r="AO88" i="21"/>
  <c r="BA12" i="1"/>
  <c r="X22" i="21"/>
  <c r="X48" i="21"/>
  <c r="BA72" i="21"/>
  <c r="BA132" i="21"/>
  <c r="BA145" i="21"/>
  <c r="BA206" i="21"/>
  <c r="BA223" i="21"/>
  <c r="X237" i="21"/>
  <c r="BA44" i="21"/>
  <c r="X7" i="21"/>
  <c r="X119" i="21"/>
  <c r="X158" i="21"/>
  <c r="X174" i="21"/>
  <c r="X183" i="21"/>
  <c r="BA88" i="21"/>
  <c r="AM12" i="1"/>
  <c r="AM132" i="21"/>
  <c r="AM145" i="21"/>
  <c r="AM206" i="21"/>
  <c r="AM223" i="21"/>
  <c r="J237" i="21"/>
  <c r="AM44" i="21"/>
  <c r="J7" i="21"/>
  <c r="J119" i="21"/>
  <c r="J158" i="21"/>
  <c r="J174" i="21"/>
  <c r="J183" i="21"/>
  <c r="AM88" i="21"/>
  <c r="J22" i="21"/>
  <c r="J48" i="21"/>
  <c r="AM72" i="21"/>
  <c r="K22" i="21"/>
  <c r="K48" i="21"/>
  <c r="AN72" i="21"/>
  <c r="AN132" i="21"/>
  <c r="AN145" i="21"/>
  <c r="AN206" i="21"/>
  <c r="AN223" i="21"/>
  <c r="K237" i="21"/>
  <c r="AN44" i="21"/>
  <c r="K7" i="21"/>
  <c r="K119" i="21"/>
  <c r="K158" i="21"/>
  <c r="K174" i="21"/>
  <c r="K183" i="21"/>
  <c r="AN88" i="21"/>
  <c r="AP12" i="1"/>
  <c r="M22" i="21"/>
  <c r="M48" i="21"/>
  <c r="AP72" i="21"/>
  <c r="AP132" i="21"/>
  <c r="AP145" i="21"/>
  <c r="AP206" i="21"/>
  <c r="AP223" i="21"/>
  <c r="M237" i="21"/>
  <c r="AP44" i="21"/>
  <c r="M7" i="21"/>
  <c r="M119" i="21"/>
  <c r="M158" i="21"/>
  <c r="M174" i="21"/>
  <c r="M183" i="21"/>
  <c r="AP88" i="21"/>
  <c r="BB12" i="1"/>
  <c r="Y22" i="21"/>
  <c r="Y48" i="21"/>
  <c r="BB72" i="21"/>
  <c r="BB132" i="21"/>
  <c r="BB145" i="21"/>
  <c r="BB206" i="21"/>
  <c r="BB223" i="21"/>
  <c r="Y237" i="21"/>
  <c r="BB44" i="21"/>
  <c r="Y7" i="21"/>
  <c r="Y119" i="21"/>
  <c r="Y158" i="21"/>
  <c r="Y174" i="21"/>
  <c r="Y183" i="21"/>
  <c r="BB88" i="21"/>
  <c r="W22" i="21"/>
  <c r="W48" i="21"/>
  <c r="AZ72" i="21"/>
  <c r="AZ132" i="21"/>
  <c r="AZ145" i="21"/>
  <c r="AZ206" i="21"/>
  <c r="AZ223" i="21"/>
  <c r="W237" i="21"/>
  <c r="AZ44" i="21"/>
  <c r="W7" i="21"/>
  <c r="W119" i="21"/>
  <c r="W158" i="21"/>
  <c r="W174" i="21"/>
  <c r="W183" i="21"/>
  <c r="AZ88" i="21"/>
  <c r="AK12" i="18" a="1"/>
  <c r="AK12" i="18" s="1"/>
  <c r="AQ12" i="1"/>
  <c r="N22" i="21"/>
  <c r="N48" i="21"/>
  <c r="AQ72" i="21"/>
  <c r="AQ132" i="21"/>
  <c r="AQ145" i="21"/>
  <c r="AQ206" i="21"/>
  <c r="AQ223" i="21"/>
  <c r="N237" i="21"/>
  <c r="AQ44" i="21"/>
  <c r="N7" i="21"/>
  <c r="N119" i="21"/>
  <c r="N158" i="21"/>
  <c r="N174" i="21"/>
  <c r="N183" i="21"/>
  <c r="AQ88" i="21"/>
  <c r="BC12" i="1"/>
  <c r="Z22" i="21"/>
  <c r="Z48" i="21"/>
  <c r="BC72" i="21"/>
  <c r="BC132" i="21"/>
  <c r="BC145" i="21"/>
  <c r="BC206" i="21"/>
  <c r="BC223" i="21"/>
  <c r="Z237" i="21"/>
  <c r="BC44" i="21"/>
  <c r="Z7" i="21"/>
  <c r="Z119" i="21"/>
  <c r="Z158" i="21"/>
  <c r="Z174" i="21"/>
  <c r="Z183" i="21"/>
  <c r="BC88" i="21"/>
  <c r="AF88" i="21"/>
  <c r="C22" i="21"/>
  <c r="C48" i="21"/>
  <c r="AF72" i="21"/>
  <c r="AF132" i="21"/>
  <c r="AF145" i="21"/>
  <c r="AF206" i="21"/>
  <c r="AF223" i="21"/>
  <c r="C237" i="21"/>
  <c r="AF44" i="21"/>
  <c r="C7" i="21"/>
  <c r="C119" i="21"/>
  <c r="C158" i="21"/>
  <c r="C174" i="21"/>
  <c r="C183" i="21"/>
  <c r="AR88" i="21"/>
  <c r="O22" i="21"/>
  <c r="O48" i="21"/>
  <c r="AR72" i="21"/>
  <c r="AR132" i="21"/>
  <c r="AR145" i="21"/>
  <c r="AR206" i="21"/>
  <c r="AR223" i="21"/>
  <c r="O237" i="21"/>
  <c r="AR44" i="21"/>
  <c r="O7" i="21"/>
  <c r="O119" i="21"/>
  <c r="O158" i="21"/>
  <c r="O174" i="21"/>
  <c r="O183" i="21"/>
  <c r="BD88" i="21"/>
  <c r="AA22" i="21"/>
  <c r="AA48" i="21"/>
  <c r="BD72" i="21"/>
  <c r="BD132" i="21"/>
  <c r="BD145" i="21"/>
  <c r="BD206" i="21"/>
  <c r="BD223" i="21"/>
  <c r="AA237" i="21"/>
  <c r="BD44" i="21"/>
  <c r="AA7" i="21"/>
  <c r="AA119" i="21"/>
  <c r="AA158" i="21"/>
  <c r="AA174" i="21"/>
  <c r="AA183" i="21"/>
  <c r="AG88" i="21"/>
  <c r="D174" i="21"/>
  <c r="D22" i="21"/>
  <c r="D48" i="21"/>
  <c r="AG72" i="21"/>
  <c r="AG132" i="21"/>
  <c r="AG145" i="21"/>
  <c r="AG206" i="21"/>
  <c r="AG223" i="21"/>
  <c r="D237" i="21"/>
  <c r="AG44" i="21"/>
  <c r="D7" i="21"/>
  <c r="D119" i="21"/>
  <c r="D158" i="21"/>
  <c r="D183" i="21"/>
  <c r="AS88" i="21"/>
  <c r="P22" i="21"/>
  <c r="P48" i="21"/>
  <c r="AS72" i="21"/>
  <c r="AS132" i="21"/>
  <c r="AS145" i="21"/>
  <c r="AS206" i="21"/>
  <c r="AS223" i="21"/>
  <c r="P237" i="21"/>
  <c r="AS44" i="21"/>
  <c r="P7" i="21"/>
  <c r="P119" i="21"/>
  <c r="P158" i="21"/>
  <c r="P183" i="21"/>
  <c r="P174" i="21"/>
  <c r="BE88" i="21"/>
  <c r="AB22" i="21"/>
  <c r="AB48" i="21"/>
  <c r="BE72" i="21"/>
  <c r="BE132" i="21"/>
  <c r="BE145" i="21"/>
  <c r="BE206" i="21"/>
  <c r="BE223" i="21"/>
  <c r="AB237" i="21"/>
  <c r="AB174" i="21"/>
  <c r="BE44" i="21"/>
  <c r="AB7" i="21"/>
  <c r="AB183" i="21"/>
  <c r="AB119" i="21"/>
  <c r="AB158" i="21"/>
  <c r="E174" i="21"/>
  <c r="E183" i="21"/>
  <c r="AH88" i="21"/>
  <c r="E22" i="21"/>
  <c r="E48" i="21"/>
  <c r="AH72" i="21"/>
  <c r="AH132" i="21"/>
  <c r="AH145" i="21"/>
  <c r="AH206" i="21"/>
  <c r="AH223" i="21"/>
  <c r="E237" i="21"/>
  <c r="AH44" i="21"/>
  <c r="E7" i="21"/>
  <c r="E119" i="21"/>
  <c r="E158" i="21"/>
  <c r="AT12" i="1"/>
  <c r="Q174" i="21"/>
  <c r="Q183" i="21"/>
  <c r="AT88" i="21"/>
  <c r="Q22" i="21"/>
  <c r="Q48" i="21"/>
  <c r="AT72" i="21"/>
  <c r="AT132" i="21"/>
  <c r="AT145" i="21"/>
  <c r="AT206" i="21"/>
  <c r="AT223" i="21"/>
  <c r="Q237" i="21"/>
  <c r="AT44" i="21"/>
  <c r="Q7" i="21"/>
  <c r="Q119" i="21"/>
  <c r="Q158" i="21"/>
  <c r="AC174" i="21"/>
  <c r="AC183" i="21"/>
  <c r="BF88" i="21"/>
  <c r="AC22" i="21"/>
  <c r="AC48" i="21"/>
  <c r="BF72" i="21"/>
  <c r="BF132" i="21"/>
  <c r="BF145" i="21"/>
  <c r="BF206" i="21"/>
  <c r="BF223" i="21"/>
  <c r="AC237" i="21"/>
  <c r="BF44" i="21"/>
  <c r="AC7" i="21"/>
  <c r="AC119" i="21"/>
  <c r="AC158" i="21"/>
  <c r="R119" i="21"/>
  <c r="R158" i="21"/>
  <c r="R174" i="21"/>
  <c r="R183" i="21"/>
  <c r="AU88" i="21"/>
  <c r="R7" i="21"/>
  <c r="R22" i="21"/>
  <c r="R48" i="21"/>
  <c r="AU72" i="21"/>
  <c r="AU132" i="21"/>
  <c r="AU145" i="21"/>
  <c r="AU206" i="21"/>
  <c r="AU223" i="21"/>
  <c r="R237" i="21"/>
  <c r="AU44" i="21"/>
  <c r="AD119" i="21"/>
  <c r="AD158" i="21"/>
  <c r="AD174" i="21"/>
  <c r="AD183" i="21"/>
  <c r="BG88" i="21"/>
  <c r="AD22" i="21"/>
  <c r="AD48" i="21"/>
  <c r="BG72" i="21"/>
  <c r="BG132" i="21"/>
  <c r="BG145" i="21"/>
  <c r="BG206" i="21"/>
  <c r="AD7" i="21"/>
  <c r="BG223" i="21"/>
  <c r="AD237" i="21"/>
  <c r="BG44" i="21"/>
  <c r="AX206" i="21"/>
  <c r="AX223" i="21"/>
  <c r="U237" i="21"/>
  <c r="AX44" i="21"/>
  <c r="U7" i="21"/>
  <c r="U119" i="21"/>
  <c r="U158" i="21"/>
  <c r="U174" i="21"/>
  <c r="U183" i="21"/>
  <c r="AX88" i="21"/>
  <c r="U22" i="21"/>
  <c r="U48" i="21"/>
  <c r="AX72" i="21"/>
  <c r="AX132" i="21"/>
  <c r="AX145" i="21"/>
  <c r="F119" i="21"/>
  <c r="F158" i="21"/>
  <c r="F174" i="21"/>
  <c r="F183" i="21"/>
  <c r="F7" i="21"/>
  <c r="AI88" i="21"/>
  <c r="F22" i="21"/>
  <c r="F48" i="21"/>
  <c r="AI72" i="21"/>
  <c r="AI132" i="21"/>
  <c r="AI145" i="21"/>
  <c r="AI206" i="21"/>
  <c r="AI223" i="21"/>
  <c r="F237" i="21"/>
  <c r="AI44" i="21"/>
  <c r="AJ44" i="21"/>
  <c r="G7" i="21"/>
  <c r="G119" i="21"/>
  <c r="G158" i="21"/>
  <c r="G174" i="21"/>
  <c r="G183" i="21"/>
  <c r="AJ88" i="21"/>
  <c r="G22" i="21"/>
  <c r="G48" i="21"/>
  <c r="AJ72" i="21"/>
  <c r="AJ223" i="21"/>
  <c r="AJ132" i="21"/>
  <c r="AJ145" i="21"/>
  <c r="G237" i="21"/>
  <c r="AJ206" i="21"/>
  <c r="AV44" i="21"/>
  <c r="S7" i="21"/>
  <c r="S119" i="21"/>
  <c r="S158" i="21"/>
  <c r="S174" i="21"/>
  <c r="S183" i="21"/>
  <c r="AV88" i="21"/>
  <c r="S237" i="21"/>
  <c r="S22" i="21"/>
  <c r="S48" i="21"/>
  <c r="AV72" i="21"/>
  <c r="AV132" i="21"/>
  <c r="AV145" i="21"/>
  <c r="AV206" i="21"/>
  <c r="AV223" i="21"/>
  <c r="AW12" i="1"/>
  <c r="AW223" i="21"/>
  <c r="T237" i="21"/>
  <c r="AW44" i="21"/>
  <c r="T7" i="21"/>
  <c r="T119" i="21"/>
  <c r="T158" i="21"/>
  <c r="T174" i="21"/>
  <c r="T183" i="21"/>
  <c r="AW88" i="21"/>
  <c r="AW206" i="21"/>
  <c r="T22" i="21"/>
  <c r="T48" i="21"/>
  <c r="AW72" i="21"/>
  <c r="AW132" i="21"/>
  <c r="AW145" i="21"/>
  <c r="AL12" i="1"/>
  <c r="AL206" i="21"/>
  <c r="AL223" i="21"/>
  <c r="I237" i="21"/>
  <c r="AL44" i="21"/>
  <c r="I7" i="21"/>
  <c r="I119" i="21"/>
  <c r="I158" i="21"/>
  <c r="I174" i="21"/>
  <c r="I183" i="21"/>
  <c r="AL88" i="21"/>
  <c r="I22" i="21"/>
  <c r="I48" i="21"/>
  <c r="AL72" i="21"/>
  <c r="AL132" i="21"/>
  <c r="AL145" i="21"/>
  <c r="AV29" i="21"/>
  <c r="S8" i="21"/>
  <c r="S152" i="21"/>
  <c r="S178" i="21"/>
  <c r="AV62" i="21"/>
  <c r="AV90" i="21"/>
  <c r="AV115" i="21"/>
  <c r="AV174" i="21"/>
  <c r="AV239" i="21"/>
  <c r="AV148" i="21"/>
  <c r="AV196" i="21"/>
  <c r="S73" i="21"/>
  <c r="S105" i="21"/>
  <c r="S124" i="21"/>
  <c r="S223" i="21"/>
  <c r="AL196" i="21"/>
  <c r="I223" i="21"/>
  <c r="AL29" i="21"/>
  <c r="I152" i="21"/>
  <c r="I178" i="21"/>
  <c r="AL62" i="21"/>
  <c r="AL90" i="21"/>
  <c r="AL115" i="21"/>
  <c r="AL239" i="21"/>
  <c r="I73" i="21"/>
  <c r="AL174" i="21"/>
  <c r="I124" i="21"/>
  <c r="AL148" i="21"/>
  <c r="I8" i="21"/>
  <c r="I105" i="21"/>
  <c r="AX4" i="18" a="1"/>
  <c r="AX4" i="18" s="1"/>
  <c r="AX196" i="21"/>
  <c r="U8" i="21"/>
  <c r="U223" i="21"/>
  <c r="AX29" i="21"/>
  <c r="U152" i="21"/>
  <c r="U105" i="21"/>
  <c r="U178" i="21"/>
  <c r="AX62" i="21"/>
  <c r="AX90" i="21"/>
  <c r="AX115" i="21"/>
  <c r="U73" i="21"/>
  <c r="AX239" i="21"/>
  <c r="AX174" i="21"/>
  <c r="U124" i="21"/>
  <c r="AX148" i="21"/>
  <c r="W8" i="1"/>
  <c r="AJ29" i="21"/>
  <c r="G8" i="21"/>
  <c r="G152" i="21"/>
  <c r="G178" i="21"/>
  <c r="AJ62" i="21"/>
  <c r="AJ90" i="21"/>
  <c r="AJ115" i="21"/>
  <c r="AJ174" i="21"/>
  <c r="AJ239" i="21"/>
  <c r="G73" i="21"/>
  <c r="G105" i="21"/>
  <c r="AJ196" i="21"/>
  <c r="G124" i="21"/>
  <c r="AJ148" i="21"/>
  <c r="G223" i="21"/>
  <c r="T223" i="21"/>
  <c r="AW29" i="21"/>
  <c r="T8" i="21"/>
  <c r="T152" i="21"/>
  <c r="T178" i="21"/>
  <c r="AW62" i="21"/>
  <c r="AW90" i="21"/>
  <c r="AW115" i="21"/>
  <c r="AW174" i="21"/>
  <c r="AW148" i="21"/>
  <c r="AW239" i="21"/>
  <c r="T73" i="21"/>
  <c r="T105" i="21"/>
  <c r="AW196" i="21"/>
  <c r="T124" i="21"/>
  <c r="H223" i="21"/>
  <c r="AK29" i="21"/>
  <c r="H8" i="21"/>
  <c r="H152" i="21"/>
  <c r="H178" i="21"/>
  <c r="H124" i="21"/>
  <c r="AK62" i="21"/>
  <c r="AK90" i="21"/>
  <c r="AK115" i="21"/>
  <c r="AK148" i="21"/>
  <c r="AK174" i="21"/>
  <c r="AK239" i="21"/>
  <c r="H73" i="21"/>
  <c r="H105" i="21"/>
  <c r="AK196" i="21"/>
  <c r="J124" i="21"/>
  <c r="AM148" i="21"/>
  <c r="AM239" i="21"/>
  <c r="AM196" i="21"/>
  <c r="J223" i="21"/>
  <c r="AM29" i="21"/>
  <c r="J8" i="21"/>
  <c r="J152" i="21"/>
  <c r="J178" i="21"/>
  <c r="AM174" i="21"/>
  <c r="AM62" i="21"/>
  <c r="AM90" i="21"/>
  <c r="AM115" i="21"/>
  <c r="J73" i="21"/>
  <c r="J105" i="21"/>
  <c r="K73" i="21"/>
  <c r="K105" i="21"/>
  <c r="K124" i="21"/>
  <c r="AN148" i="21"/>
  <c r="AN196" i="21"/>
  <c r="K223" i="21"/>
  <c r="AN29" i="21"/>
  <c r="K8" i="21"/>
  <c r="K152" i="21"/>
  <c r="K178" i="21"/>
  <c r="AN174" i="21"/>
  <c r="AN62" i="21"/>
  <c r="AN90" i="21"/>
  <c r="AN115" i="21"/>
  <c r="AN239" i="21"/>
  <c r="W73" i="21"/>
  <c r="W105" i="21"/>
  <c r="W124" i="21"/>
  <c r="AZ148" i="21"/>
  <c r="AZ196" i="21"/>
  <c r="W223" i="21"/>
  <c r="AZ174" i="21"/>
  <c r="AZ29" i="21"/>
  <c r="W8" i="21"/>
  <c r="W152" i="21"/>
  <c r="W178" i="21"/>
  <c r="AZ62" i="21"/>
  <c r="AZ90" i="21"/>
  <c r="AZ115" i="21"/>
  <c r="AZ239" i="21"/>
  <c r="AO239" i="21"/>
  <c r="L73" i="21"/>
  <c r="L105" i="21"/>
  <c r="L124" i="21"/>
  <c r="AO148" i="21"/>
  <c r="AO196" i="21"/>
  <c r="L223" i="21"/>
  <c r="AO29" i="21"/>
  <c r="L8" i="21"/>
  <c r="L152" i="21"/>
  <c r="L178" i="21"/>
  <c r="AO62" i="21"/>
  <c r="AO90" i="21"/>
  <c r="AO115" i="21"/>
  <c r="AO174" i="21"/>
  <c r="BA4" i="18" a="1"/>
  <c r="BA4" i="18" s="1"/>
  <c r="BA239" i="21"/>
  <c r="X73" i="21"/>
  <c r="X105" i="21"/>
  <c r="X124" i="21"/>
  <c r="BA148" i="21"/>
  <c r="BA196" i="21"/>
  <c r="X223" i="21"/>
  <c r="BA29" i="21"/>
  <c r="X8" i="21"/>
  <c r="X152" i="21"/>
  <c r="X178" i="21"/>
  <c r="BA62" i="21"/>
  <c r="BA90" i="21"/>
  <c r="BA115" i="21"/>
  <c r="BA174" i="21"/>
  <c r="K8" i="1"/>
  <c r="BB4" i="18" a="1"/>
  <c r="BB4" i="18" s="1"/>
  <c r="BB174" i="21"/>
  <c r="BB115" i="21"/>
  <c r="BB239" i="21"/>
  <c r="Y73" i="21"/>
  <c r="Y105" i="21"/>
  <c r="Y124" i="21"/>
  <c r="BB148" i="21"/>
  <c r="BB196" i="21"/>
  <c r="BB90" i="21"/>
  <c r="Y223" i="21"/>
  <c r="BB62" i="21"/>
  <c r="BB29" i="21"/>
  <c r="Y8" i="21"/>
  <c r="Y152" i="21"/>
  <c r="Y178" i="21"/>
  <c r="V124" i="21"/>
  <c r="AY148" i="21"/>
  <c r="AY196" i="21"/>
  <c r="V223" i="21"/>
  <c r="AY29" i="21"/>
  <c r="V8" i="21"/>
  <c r="AY239" i="21"/>
  <c r="V152" i="21"/>
  <c r="V178" i="21"/>
  <c r="AY62" i="21"/>
  <c r="AY90" i="21"/>
  <c r="AY115" i="21"/>
  <c r="AY174" i="21"/>
  <c r="V73" i="21"/>
  <c r="V105" i="21"/>
  <c r="AP174" i="21"/>
  <c r="AP90" i="21"/>
  <c r="AP239" i="21"/>
  <c r="M73" i="21"/>
  <c r="M105" i="21"/>
  <c r="M124" i="21"/>
  <c r="AP148" i="21"/>
  <c r="AP196" i="21"/>
  <c r="M223" i="21"/>
  <c r="AP115" i="21"/>
  <c r="AP29" i="21"/>
  <c r="M8" i="21"/>
  <c r="AP62" i="21"/>
  <c r="M152" i="21"/>
  <c r="M178" i="21"/>
  <c r="AL4" i="18" a="1"/>
  <c r="AL4" i="18" s="1"/>
  <c r="AQ174" i="21"/>
  <c r="AQ239" i="21"/>
  <c r="N73" i="21"/>
  <c r="N105" i="21"/>
  <c r="N178" i="21"/>
  <c r="N124" i="21"/>
  <c r="AQ148" i="21"/>
  <c r="AQ196" i="21"/>
  <c r="N223" i="21"/>
  <c r="AQ29" i="21"/>
  <c r="N8" i="21"/>
  <c r="N152" i="21"/>
  <c r="AQ62" i="21"/>
  <c r="AQ90" i="21"/>
  <c r="AQ115" i="21"/>
  <c r="BC14" i="1"/>
  <c r="BC174" i="21"/>
  <c r="BC239" i="21"/>
  <c r="Z73" i="21"/>
  <c r="Z105" i="21"/>
  <c r="Z124" i="21"/>
  <c r="BC148" i="21"/>
  <c r="BC196" i="21"/>
  <c r="Z223" i="21"/>
  <c r="Z178" i="21"/>
  <c r="BC29" i="21"/>
  <c r="Z8" i="21"/>
  <c r="Z152" i="21"/>
  <c r="BC62" i="21"/>
  <c r="BC90" i="21"/>
  <c r="BC115" i="21"/>
  <c r="AF62" i="21"/>
  <c r="AF90" i="21"/>
  <c r="AF115" i="21"/>
  <c r="AF174" i="21"/>
  <c r="AF239" i="21"/>
  <c r="C73" i="21"/>
  <c r="C105" i="21"/>
  <c r="C124" i="21"/>
  <c r="AF148" i="21"/>
  <c r="C152" i="21"/>
  <c r="AF196" i="21"/>
  <c r="C223" i="21"/>
  <c r="AF29" i="21"/>
  <c r="C8" i="21"/>
  <c r="C178" i="21"/>
  <c r="AR62" i="21"/>
  <c r="AR90" i="21"/>
  <c r="AR115" i="21"/>
  <c r="AR174" i="21"/>
  <c r="AR239" i="21"/>
  <c r="O73" i="21"/>
  <c r="O105" i="21"/>
  <c r="O124" i="21"/>
  <c r="AR148" i="21"/>
  <c r="AR196" i="21"/>
  <c r="O152" i="21"/>
  <c r="O223" i="21"/>
  <c r="AR29" i="21"/>
  <c r="O8" i="21"/>
  <c r="O178" i="21"/>
  <c r="BD62" i="21"/>
  <c r="BD90" i="21"/>
  <c r="BD115" i="21"/>
  <c r="BD174" i="21"/>
  <c r="BD239" i="21"/>
  <c r="AA73" i="21"/>
  <c r="AA105" i="21"/>
  <c r="AA124" i="21"/>
  <c r="BD148" i="21"/>
  <c r="BD196" i="21"/>
  <c r="AA178" i="21"/>
  <c r="AA223" i="21"/>
  <c r="BD29" i="21"/>
  <c r="AA8" i="21"/>
  <c r="AA152" i="21"/>
  <c r="AS62" i="21"/>
  <c r="AS90" i="21"/>
  <c r="AS115" i="21"/>
  <c r="AS174" i="21"/>
  <c r="AS239" i="21"/>
  <c r="P8" i="21"/>
  <c r="P152" i="21"/>
  <c r="P73" i="21"/>
  <c r="P105" i="21"/>
  <c r="P124" i="21"/>
  <c r="AS148" i="21"/>
  <c r="AS196" i="21"/>
  <c r="P223" i="21"/>
  <c r="AS29" i="21"/>
  <c r="P178" i="21"/>
  <c r="AH14" i="1"/>
  <c r="E178" i="21"/>
  <c r="AH29" i="21"/>
  <c r="AH62" i="21"/>
  <c r="AH90" i="21"/>
  <c r="AH115" i="21"/>
  <c r="AH174" i="21"/>
  <c r="AH239" i="21"/>
  <c r="E73" i="21"/>
  <c r="E105" i="21"/>
  <c r="E124" i="21"/>
  <c r="AH148" i="21"/>
  <c r="E223" i="21"/>
  <c r="AH196" i="21"/>
  <c r="E8" i="21"/>
  <c r="E152" i="21"/>
  <c r="AT14" i="1"/>
  <c r="Q178" i="21"/>
  <c r="Q223" i="21"/>
  <c r="AT62" i="21"/>
  <c r="AT90" i="21"/>
  <c r="AT115" i="21"/>
  <c r="AT174" i="21"/>
  <c r="AT239" i="21"/>
  <c r="Q73" i="21"/>
  <c r="Q105" i="21"/>
  <c r="Q124" i="21"/>
  <c r="AT148" i="21"/>
  <c r="AT29" i="21"/>
  <c r="AT196" i="21"/>
  <c r="Q152" i="21"/>
  <c r="Q8" i="21"/>
  <c r="BF14" i="1"/>
  <c r="AC178" i="21"/>
  <c r="BF62" i="21"/>
  <c r="BF90" i="21"/>
  <c r="BF115" i="21"/>
  <c r="BF174" i="21"/>
  <c r="BF239" i="21"/>
  <c r="AC73" i="21"/>
  <c r="AC105" i="21"/>
  <c r="BF29" i="21"/>
  <c r="AC124" i="21"/>
  <c r="BF148" i="21"/>
  <c r="AC8" i="21"/>
  <c r="BF196" i="21"/>
  <c r="AC152" i="21"/>
  <c r="AC223" i="21"/>
  <c r="D8" i="21"/>
  <c r="AG62" i="21"/>
  <c r="AG90" i="21"/>
  <c r="AG115" i="21"/>
  <c r="AG174" i="21"/>
  <c r="AG239" i="21"/>
  <c r="D73" i="21"/>
  <c r="D105" i="21"/>
  <c r="D124" i="21"/>
  <c r="AG148" i="21"/>
  <c r="AG196" i="21"/>
  <c r="D152" i="21"/>
  <c r="D223" i="21"/>
  <c r="AG29" i="21"/>
  <c r="D178" i="21"/>
  <c r="BE62" i="21"/>
  <c r="BE90" i="21"/>
  <c r="BE115" i="21"/>
  <c r="BE174" i="21"/>
  <c r="BE239" i="21"/>
  <c r="AB73" i="21"/>
  <c r="AB105" i="21"/>
  <c r="AB124" i="21"/>
  <c r="BE148" i="21"/>
  <c r="BE196" i="21"/>
  <c r="AB223" i="21"/>
  <c r="BE29" i="21"/>
  <c r="AB8" i="21"/>
  <c r="AB178" i="21"/>
  <c r="AB152" i="21"/>
  <c r="F152" i="21"/>
  <c r="F178" i="21"/>
  <c r="AI62" i="21"/>
  <c r="AI90" i="21"/>
  <c r="AI115" i="21"/>
  <c r="AI196" i="21"/>
  <c r="AI174" i="21"/>
  <c r="F223" i="21"/>
  <c r="AI239" i="21"/>
  <c r="F73" i="21"/>
  <c r="F105" i="21"/>
  <c r="F124" i="21"/>
  <c r="AI148" i="21"/>
  <c r="AI29" i="21"/>
  <c r="F8" i="21"/>
  <c r="R152" i="21"/>
  <c r="AU196" i="21"/>
  <c r="R178" i="21"/>
  <c r="AU62" i="21"/>
  <c r="AU90" i="21"/>
  <c r="AU115" i="21"/>
  <c r="AU174" i="21"/>
  <c r="AU239" i="21"/>
  <c r="R73" i="21"/>
  <c r="R105" i="21"/>
  <c r="R124" i="21"/>
  <c r="AU148" i="21"/>
  <c r="AU29" i="21"/>
  <c r="R8" i="21"/>
  <c r="R223" i="21"/>
  <c r="AD152" i="21"/>
  <c r="AD178" i="21"/>
  <c r="BG62" i="21"/>
  <c r="BG90" i="21"/>
  <c r="BG115" i="21"/>
  <c r="AD223" i="21"/>
  <c r="BG174" i="21"/>
  <c r="BG239" i="21"/>
  <c r="BG196" i="21"/>
  <c r="AD73" i="21"/>
  <c r="AD105" i="21"/>
  <c r="AD124" i="21"/>
  <c r="BG148" i="21"/>
  <c r="BG29" i="21"/>
  <c r="AD8" i="21"/>
  <c r="AW237" i="21"/>
  <c r="T29" i="21"/>
  <c r="T64" i="21"/>
  <c r="T91" i="21"/>
  <c r="AW118" i="21"/>
  <c r="T127" i="21"/>
  <c r="AW178" i="21"/>
  <c r="AW47" i="21"/>
  <c r="AW58" i="21"/>
  <c r="AW103" i="21"/>
  <c r="AW147" i="21"/>
  <c r="AW171" i="21"/>
  <c r="AW15" i="21"/>
  <c r="T207" i="21"/>
  <c r="T214" i="21"/>
  <c r="F127" i="21"/>
  <c r="F64" i="21"/>
  <c r="F91" i="21"/>
  <c r="AI47" i="21"/>
  <c r="AI58" i="21"/>
  <c r="AI103" i="21"/>
  <c r="AI237" i="21"/>
  <c r="AI147" i="21"/>
  <c r="AI171" i="21"/>
  <c r="AI15" i="21"/>
  <c r="F29" i="21"/>
  <c r="F214" i="21"/>
  <c r="AI178" i="21"/>
  <c r="F207" i="21"/>
  <c r="AI118" i="21"/>
  <c r="R127" i="21"/>
  <c r="AU237" i="21"/>
  <c r="R64" i="21"/>
  <c r="R207" i="21"/>
  <c r="R29" i="21"/>
  <c r="AU118" i="21"/>
  <c r="AU47" i="21"/>
  <c r="AU58" i="21"/>
  <c r="AU103" i="21"/>
  <c r="AU147" i="21"/>
  <c r="AU171" i="21"/>
  <c r="AU15" i="21"/>
  <c r="R214" i="21"/>
  <c r="AU178" i="21"/>
  <c r="R91" i="21"/>
  <c r="AD127" i="21"/>
  <c r="BG118" i="21"/>
  <c r="AD29" i="21"/>
  <c r="BG47" i="21"/>
  <c r="BG58" i="21"/>
  <c r="BG103" i="21"/>
  <c r="BG147" i="21"/>
  <c r="BG171" i="21"/>
  <c r="BG15" i="21"/>
  <c r="AD64" i="21"/>
  <c r="AD214" i="21"/>
  <c r="BG178" i="21"/>
  <c r="AD207" i="21"/>
  <c r="BG237" i="21"/>
  <c r="AD91" i="21"/>
  <c r="G29" i="21"/>
  <c r="G64" i="21"/>
  <c r="G91" i="21"/>
  <c r="AJ118" i="21"/>
  <c r="G127" i="21"/>
  <c r="G207" i="21"/>
  <c r="AJ47" i="21"/>
  <c r="AJ58" i="21"/>
  <c r="AJ103" i="21"/>
  <c r="AJ147" i="21"/>
  <c r="AJ171" i="21"/>
  <c r="AJ15" i="21"/>
  <c r="AJ178" i="21"/>
  <c r="AJ237" i="21"/>
  <c r="G214" i="21"/>
  <c r="S29" i="21"/>
  <c r="S64" i="21"/>
  <c r="S91" i="21"/>
  <c r="AV118" i="21"/>
  <c r="S127" i="21"/>
  <c r="AV47" i="21"/>
  <c r="AV58" i="21"/>
  <c r="AV103" i="21"/>
  <c r="AV147" i="21"/>
  <c r="AV171" i="21"/>
  <c r="AV15" i="21"/>
  <c r="S214" i="21"/>
  <c r="AV178" i="21"/>
  <c r="S207" i="21"/>
  <c r="AV237" i="21"/>
  <c r="AK237" i="21"/>
  <c r="H29" i="21"/>
  <c r="H64" i="21"/>
  <c r="H91" i="21"/>
  <c r="AK118" i="21"/>
  <c r="H207" i="21"/>
  <c r="H127" i="21"/>
  <c r="AK178" i="21"/>
  <c r="AK47" i="21"/>
  <c r="AK58" i="21"/>
  <c r="AK103" i="21"/>
  <c r="AK147" i="21"/>
  <c r="AK171" i="21"/>
  <c r="AK15" i="21"/>
  <c r="H214" i="21"/>
  <c r="AN237" i="21"/>
  <c r="AN15" i="21"/>
  <c r="AN178" i="21"/>
  <c r="K207" i="21"/>
  <c r="K214" i="21"/>
  <c r="K29" i="21"/>
  <c r="K64" i="21"/>
  <c r="K91" i="21"/>
  <c r="AN118" i="21"/>
  <c r="K127" i="21"/>
  <c r="AN171" i="21"/>
  <c r="AN47" i="21"/>
  <c r="AN58" i="21"/>
  <c r="AN103" i="21"/>
  <c r="AN147" i="21"/>
  <c r="W214" i="21"/>
  <c r="AZ178" i="21"/>
  <c r="W207" i="21"/>
  <c r="AZ237" i="21"/>
  <c r="AZ171" i="21"/>
  <c r="W29" i="21"/>
  <c r="W64" i="21"/>
  <c r="W91" i="21"/>
  <c r="AZ118" i="21"/>
  <c r="AZ15" i="21"/>
  <c r="W127" i="21"/>
  <c r="AZ147" i="21"/>
  <c r="AZ47" i="21"/>
  <c r="AZ58" i="21"/>
  <c r="AZ103" i="21"/>
  <c r="X214" i="21"/>
  <c r="BA178" i="21"/>
  <c r="X207" i="21"/>
  <c r="BA237" i="21"/>
  <c r="X29" i="21"/>
  <c r="X64" i="21"/>
  <c r="X91" i="21"/>
  <c r="BA118" i="21"/>
  <c r="BA15" i="21"/>
  <c r="X127" i="21"/>
  <c r="BA171" i="21"/>
  <c r="BA47" i="21"/>
  <c r="BA58" i="21"/>
  <c r="BA103" i="21"/>
  <c r="BA147" i="21"/>
  <c r="AP147" i="21"/>
  <c r="M214" i="21"/>
  <c r="AP58" i="21"/>
  <c r="AP103" i="21"/>
  <c r="AP15" i="21"/>
  <c r="AP178" i="21"/>
  <c r="M207" i="21"/>
  <c r="AP237" i="21"/>
  <c r="AP47" i="21"/>
  <c r="M29" i="21"/>
  <c r="M64" i="21"/>
  <c r="M91" i="21"/>
  <c r="AP118" i="21"/>
  <c r="M127" i="21"/>
  <c r="AP171" i="21"/>
  <c r="Y214" i="21"/>
  <c r="BB47" i="21"/>
  <c r="BB147" i="21"/>
  <c r="BB178" i="21"/>
  <c r="Y207" i="21"/>
  <c r="BB237" i="21"/>
  <c r="Y29" i="21"/>
  <c r="Y64" i="21"/>
  <c r="Y91" i="21"/>
  <c r="BB118" i="21"/>
  <c r="BB58" i="21"/>
  <c r="Y127" i="21"/>
  <c r="BB103" i="21"/>
  <c r="BB171" i="21"/>
  <c r="BB15" i="21"/>
  <c r="AQ147" i="21"/>
  <c r="AQ171" i="21"/>
  <c r="AQ15" i="21"/>
  <c r="N214" i="21"/>
  <c r="AQ58" i="21"/>
  <c r="AQ178" i="21"/>
  <c r="N207" i="21"/>
  <c r="AQ47" i="21"/>
  <c r="AQ237" i="21"/>
  <c r="N29" i="21"/>
  <c r="N64" i="21"/>
  <c r="N91" i="21"/>
  <c r="AQ118" i="21"/>
  <c r="N127" i="21"/>
  <c r="AQ103" i="21"/>
  <c r="BC147" i="21"/>
  <c r="BC171" i="21"/>
  <c r="BC15" i="21"/>
  <c r="BC47" i="21"/>
  <c r="Z214" i="21"/>
  <c r="BC178" i="21"/>
  <c r="Z207" i="21"/>
  <c r="BC237" i="21"/>
  <c r="BC103" i="21"/>
  <c r="Z29" i="21"/>
  <c r="Z64" i="21"/>
  <c r="Z91" i="21"/>
  <c r="BC118" i="21"/>
  <c r="Z127" i="21"/>
  <c r="BC58" i="21"/>
  <c r="AL178" i="21"/>
  <c r="I207" i="21"/>
  <c r="AL237" i="21"/>
  <c r="I29" i="21"/>
  <c r="I64" i="21"/>
  <c r="I91" i="21"/>
  <c r="AL118" i="21"/>
  <c r="I127" i="21"/>
  <c r="AL47" i="21"/>
  <c r="AL58" i="21"/>
  <c r="AL103" i="21"/>
  <c r="I214" i="21"/>
  <c r="AL147" i="21"/>
  <c r="AL171" i="21"/>
  <c r="AL15" i="21"/>
  <c r="AX178" i="21"/>
  <c r="U207" i="21"/>
  <c r="AX237" i="21"/>
  <c r="U29" i="21"/>
  <c r="U64" i="21"/>
  <c r="U91" i="21"/>
  <c r="AX118" i="21"/>
  <c r="U127" i="21"/>
  <c r="AX47" i="21"/>
  <c r="AX58" i="21"/>
  <c r="AX103" i="21"/>
  <c r="AX147" i="21"/>
  <c r="AX171" i="21"/>
  <c r="AX15" i="21"/>
  <c r="U214" i="21"/>
  <c r="AM178" i="21"/>
  <c r="J207" i="21"/>
  <c r="AM237" i="21"/>
  <c r="J29" i="21"/>
  <c r="J64" i="21"/>
  <c r="J91" i="21"/>
  <c r="AM118" i="21"/>
  <c r="J127" i="21"/>
  <c r="AM47" i="21"/>
  <c r="AM58" i="21"/>
  <c r="AM103" i="21"/>
  <c r="AM147" i="21"/>
  <c r="AM171" i="21"/>
  <c r="AM15" i="21"/>
  <c r="J214" i="21"/>
  <c r="L214" i="21"/>
  <c r="AO171" i="21"/>
  <c r="AO178" i="21"/>
  <c r="L207" i="21"/>
  <c r="AO237" i="21"/>
  <c r="L29" i="21"/>
  <c r="L64" i="21"/>
  <c r="L91" i="21"/>
  <c r="AO118" i="21"/>
  <c r="AO147" i="21"/>
  <c r="L127" i="21"/>
  <c r="AO103" i="21"/>
  <c r="AO15" i="21"/>
  <c r="AO47" i="21"/>
  <c r="AO58" i="21"/>
  <c r="AF47" i="21"/>
  <c r="AF58" i="21"/>
  <c r="AF103" i="21"/>
  <c r="AF147" i="21"/>
  <c r="AF171" i="21"/>
  <c r="AF15" i="21"/>
  <c r="C214" i="21"/>
  <c r="AF178" i="21"/>
  <c r="C207" i="21"/>
  <c r="AF237" i="21"/>
  <c r="C29" i="21"/>
  <c r="C64" i="21"/>
  <c r="C91" i="21"/>
  <c r="AF118" i="21"/>
  <c r="C127" i="21"/>
  <c r="AR47" i="21"/>
  <c r="AR58" i="21"/>
  <c r="AR103" i="21"/>
  <c r="AR147" i="21"/>
  <c r="AR171" i="21"/>
  <c r="AR15" i="21"/>
  <c r="O214" i="21"/>
  <c r="O127" i="21"/>
  <c r="AR178" i="21"/>
  <c r="O207" i="21"/>
  <c r="AR237" i="21"/>
  <c r="O29" i="21"/>
  <c r="O64" i="21"/>
  <c r="O91" i="21"/>
  <c r="AR118" i="21"/>
  <c r="BD47" i="21"/>
  <c r="BD58" i="21"/>
  <c r="BD103" i="21"/>
  <c r="BD147" i="21"/>
  <c r="BD171" i="21"/>
  <c r="BD15" i="21"/>
  <c r="AA214" i="21"/>
  <c r="BD178" i="21"/>
  <c r="AA207" i="21"/>
  <c r="BD237" i="21"/>
  <c r="AA127" i="21"/>
  <c r="AA29" i="21"/>
  <c r="AA64" i="21"/>
  <c r="AA91" i="21"/>
  <c r="BD118" i="21"/>
  <c r="D12" i="1"/>
  <c r="AG47" i="21"/>
  <c r="AG58" i="21"/>
  <c r="AG103" i="21"/>
  <c r="D127" i="21"/>
  <c r="AG147" i="21"/>
  <c r="AG171" i="21"/>
  <c r="AG15" i="21"/>
  <c r="D214" i="21"/>
  <c r="AG118" i="21"/>
  <c r="AG178" i="21"/>
  <c r="D207" i="21"/>
  <c r="AG237" i="21"/>
  <c r="D29" i="21"/>
  <c r="D64" i="21"/>
  <c r="D91" i="21"/>
  <c r="P12" i="1"/>
  <c r="AS47" i="21"/>
  <c r="AS58" i="21"/>
  <c r="AS103" i="21"/>
  <c r="AS147" i="21"/>
  <c r="AS171" i="21"/>
  <c r="AS15" i="21"/>
  <c r="P214" i="21"/>
  <c r="AS118" i="21"/>
  <c r="AS178" i="21"/>
  <c r="P207" i="21"/>
  <c r="P127" i="21"/>
  <c r="AS237" i="21"/>
  <c r="P29" i="21"/>
  <c r="P64" i="21"/>
  <c r="P91" i="21"/>
  <c r="AB12" i="1"/>
  <c r="BE47" i="21"/>
  <c r="BE58" i="21"/>
  <c r="BE103" i="21"/>
  <c r="BE147" i="21"/>
  <c r="BE171" i="21"/>
  <c r="BE15" i="21"/>
  <c r="AB214" i="21"/>
  <c r="BE178" i="21"/>
  <c r="AB207" i="21"/>
  <c r="BE237" i="21"/>
  <c r="BE118" i="21"/>
  <c r="AB127" i="21"/>
  <c r="AB29" i="21"/>
  <c r="AB64" i="21"/>
  <c r="AB91" i="21"/>
  <c r="AI14" i="18" a="1"/>
  <c r="AI14" i="18" s="1"/>
  <c r="AY178" i="21"/>
  <c r="V207" i="21"/>
  <c r="AY237" i="21"/>
  <c r="V29" i="21"/>
  <c r="V64" i="21"/>
  <c r="V91" i="21"/>
  <c r="AY118" i="21"/>
  <c r="V127" i="21"/>
  <c r="AY15" i="21"/>
  <c r="V214" i="21"/>
  <c r="AY47" i="21"/>
  <c r="AY58" i="21"/>
  <c r="AY103" i="21"/>
  <c r="AY147" i="21"/>
  <c r="AY171" i="21"/>
  <c r="AH118" i="21"/>
  <c r="AH47" i="21"/>
  <c r="AH58" i="21"/>
  <c r="AH103" i="21"/>
  <c r="AH15" i="21"/>
  <c r="AH147" i="21"/>
  <c r="AH171" i="21"/>
  <c r="E214" i="21"/>
  <c r="E29" i="21"/>
  <c r="E127" i="21"/>
  <c r="AH178" i="21"/>
  <c r="E207" i="21"/>
  <c r="E91" i="21"/>
  <c r="AH237" i="21"/>
  <c r="E64" i="21"/>
  <c r="AT237" i="21"/>
  <c r="AT118" i="21"/>
  <c r="Q127" i="21"/>
  <c r="AT15" i="21"/>
  <c r="AT47" i="21"/>
  <c r="AT58" i="21"/>
  <c r="AT103" i="21"/>
  <c r="AT147" i="21"/>
  <c r="AT171" i="21"/>
  <c r="Q29" i="21"/>
  <c r="Q214" i="21"/>
  <c r="Q64" i="21"/>
  <c r="Q91" i="21"/>
  <c r="AT178" i="21"/>
  <c r="Q207" i="21"/>
  <c r="BF47" i="21"/>
  <c r="BF58" i="21"/>
  <c r="BF103" i="21"/>
  <c r="AC91" i="21"/>
  <c r="BF147" i="21"/>
  <c r="BF171" i="21"/>
  <c r="BF15" i="21"/>
  <c r="BF237" i="21"/>
  <c r="AC29" i="21"/>
  <c r="BF118" i="21"/>
  <c r="AC127" i="21"/>
  <c r="AC214" i="21"/>
  <c r="AC64" i="21"/>
  <c r="BF178" i="21"/>
  <c r="AC207" i="21"/>
  <c r="AO14" i="18" a="1"/>
  <c r="AO14" i="18" s="1"/>
  <c r="AL207" i="21"/>
  <c r="AL224" i="21"/>
  <c r="AL14" i="21"/>
  <c r="I88" i="21"/>
  <c r="I161" i="21"/>
  <c r="I193" i="21"/>
  <c r="I45" i="21"/>
  <c r="AL73" i="21"/>
  <c r="AL93" i="21"/>
  <c r="AL173" i="21"/>
  <c r="AL48" i="21"/>
  <c r="AL133" i="21"/>
  <c r="I239" i="21"/>
  <c r="I32" i="21"/>
  <c r="I147" i="21"/>
  <c r="AX207" i="21"/>
  <c r="AX173" i="21"/>
  <c r="AX48" i="21"/>
  <c r="AX224" i="21"/>
  <c r="U161" i="21"/>
  <c r="U88" i="21"/>
  <c r="AX14" i="21"/>
  <c r="U193" i="21"/>
  <c r="U45" i="21"/>
  <c r="AX73" i="21"/>
  <c r="AX93" i="21"/>
  <c r="AX133" i="21"/>
  <c r="U239" i="21"/>
  <c r="U32" i="21"/>
  <c r="U147" i="21"/>
  <c r="J147" i="21"/>
  <c r="AM207" i="21"/>
  <c r="AM224" i="21"/>
  <c r="J88" i="21"/>
  <c r="J161" i="21"/>
  <c r="AM14" i="21"/>
  <c r="J239" i="21"/>
  <c r="J193" i="21"/>
  <c r="J45" i="21"/>
  <c r="AM73" i="21"/>
  <c r="AM93" i="21"/>
  <c r="AM173" i="21"/>
  <c r="J32" i="21"/>
  <c r="AM48" i="21"/>
  <c r="AM133" i="21"/>
  <c r="V147" i="21"/>
  <c r="AY207" i="21"/>
  <c r="AY224" i="21"/>
  <c r="AY133" i="21"/>
  <c r="V88" i="21"/>
  <c r="V161" i="21"/>
  <c r="AY14" i="21"/>
  <c r="V193" i="21"/>
  <c r="V45" i="21"/>
  <c r="AY73" i="21"/>
  <c r="AY93" i="21"/>
  <c r="V239" i="21"/>
  <c r="AY173" i="21"/>
  <c r="V32" i="21"/>
  <c r="AY48" i="21"/>
  <c r="L239" i="21"/>
  <c r="L32" i="21"/>
  <c r="AO48" i="21"/>
  <c r="L147" i="21"/>
  <c r="AO207" i="21"/>
  <c r="AO133" i="21"/>
  <c r="AO224" i="21"/>
  <c r="L88" i="21"/>
  <c r="L161" i="21"/>
  <c r="AO14" i="21"/>
  <c r="L193" i="21"/>
  <c r="L45" i="21"/>
  <c r="AO73" i="21"/>
  <c r="AO93" i="21"/>
  <c r="AO173" i="21"/>
  <c r="AQ2" i="1"/>
  <c r="AQ133" i="21"/>
  <c r="AQ173" i="21"/>
  <c r="AQ14" i="21"/>
  <c r="N239" i="21"/>
  <c r="N32" i="21"/>
  <c r="AQ48" i="21"/>
  <c r="N147" i="21"/>
  <c r="AQ207" i="21"/>
  <c r="N161" i="21"/>
  <c r="AQ224" i="21"/>
  <c r="N88" i="21"/>
  <c r="N193" i="21"/>
  <c r="N45" i="21"/>
  <c r="AQ73" i="21"/>
  <c r="AQ93" i="21"/>
  <c r="BC2" i="1"/>
  <c r="BC133" i="21"/>
  <c r="BC173" i="21"/>
  <c r="Z239" i="21"/>
  <c r="Z32" i="21"/>
  <c r="BC48" i="21"/>
  <c r="Z147" i="21"/>
  <c r="BC207" i="21"/>
  <c r="BC224" i="21"/>
  <c r="Z88" i="21"/>
  <c r="BC14" i="21"/>
  <c r="Z193" i="21"/>
  <c r="Z45" i="21"/>
  <c r="BC73" i="21"/>
  <c r="BC93" i="21"/>
  <c r="Z161" i="21"/>
  <c r="K32" i="21"/>
  <c r="AN48" i="21"/>
  <c r="K147" i="21"/>
  <c r="AN224" i="21"/>
  <c r="AN207" i="21"/>
  <c r="K88" i="21"/>
  <c r="K161" i="21"/>
  <c r="AN14" i="21"/>
  <c r="AN73" i="21"/>
  <c r="K193" i="21"/>
  <c r="AN173" i="21"/>
  <c r="K45" i="21"/>
  <c r="AN93" i="21"/>
  <c r="AN133" i="21"/>
  <c r="K239" i="21"/>
  <c r="C45" i="21"/>
  <c r="AF73" i="21"/>
  <c r="AF93" i="21"/>
  <c r="AF133" i="21"/>
  <c r="AF173" i="21"/>
  <c r="C239" i="21"/>
  <c r="C32" i="21"/>
  <c r="AF48" i="21"/>
  <c r="C147" i="21"/>
  <c r="C88" i="21"/>
  <c r="C193" i="21"/>
  <c r="AF207" i="21"/>
  <c r="AF224" i="21"/>
  <c r="C161" i="21"/>
  <c r="AF14" i="21"/>
  <c r="O45" i="21"/>
  <c r="AR73" i="21"/>
  <c r="AR93" i="21"/>
  <c r="AR133" i="21"/>
  <c r="AR173" i="21"/>
  <c r="O32" i="21"/>
  <c r="AR48" i="21"/>
  <c r="O88" i="21"/>
  <c r="O147" i="21"/>
  <c r="AR207" i="21"/>
  <c r="AR224" i="21"/>
  <c r="O161" i="21"/>
  <c r="AR14" i="21"/>
  <c r="O193" i="21"/>
  <c r="O239" i="21"/>
  <c r="AA45" i="21"/>
  <c r="BD73" i="21"/>
  <c r="BD93" i="21"/>
  <c r="AA193" i="21"/>
  <c r="BD133" i="21"/>
  <c r="AA239" i="21"/>
  <c r="BD173" i="21"/>
  <c r="AA32" i="21"/>
  <c r="BD48" i="21"/>
  <c r="AA147" i="21"/>
  <c r="BD207" i="21"/>
  <c r="BD224" i="21"/>
  <c r="AA88" i="21"/>
  <c r="AA161" i="21"/>
  <c r="BD14" i="21"/>
  <c r="AZ2" i="1"/>
  <c r="W32" i="21"/>
  <c r="AZ48" i="21"/>
  <c r="W147" i="21"/>
  <c r="AZ207" i="21"/>
  <c r="AZ224" i="21"/>
  <c r="W88" i="21"/>
  <c r="AZ14" i="21"/>
  <c r="AZ93" i="21"/>
  <c r="W161" i="21"/>
  <c r="W45" i="21"/>
  <c r="W193" i="21"/>
  <c r="AZ73" i="21"/>
  <c r="AZ133" i="21"/>
  <c r="AZ173" i="21"/>
  <c r="W239" i="21"/>
  <c r="BE2" i="1"/>
  <c r="AB161" i="21"/>
  <c r="BE14" i="21"/>
  <c r="AB45" i="21"/>
  <c r="BE73" i="21"/>
  <c r="BE93" i="21"/>
  <c r="BE133" i="21"/>
  <c r="BE173" i="21"/>
  <c r="BE224" i="21"/>
  <c r="AB239" i="21"/>
  <c r="AB32" i="21"/>
  <c r="BE48" i="21"/>
  <c r="AB147" i="21"/>
  <c r="BE207" i="21"/>
  <c r="AB88" i="21"/>
  <c r="AB193" i="21"/>
  <c r="AP173" i="21"/>
  <c r="M239" i="21"/>
  <c r="M32" i="21"/>
  <c r="AP48" i="21"/>
  <c r="AP73" i="21"/>
  <c r="M147" i="21"/>
  <c r="AP93" i="21"/>
  <c r="AP207" i="21"/>
  <c r="AP224" i="21"/>
  <c r="M88" i="21"/>
  <c r="M45" i="21"/>
  <c r="M161" i="21"/>
  <c r="AP14" i="21"/>
  <c r="M193" i="21"/>
  <c r="AP133" i="21"/>
  <c r="AS2" i="1"/>
  <c r="P45" i="21"/>
  <c r="AS73" i="21"/>
  <c r="AS93" i="21"/>
  <c r="AS173" i="21"/>
  <c r="AS133" i="21"/>
  <c r="AS14" i="21"/>
  <c r="P239" i="21"/>
  <c r="P32" i="21"/>
  <c r="AS48" i="21"/>
  <c r="P161" i="21"/>
  <c r="P147" i="21"/>
  <c r="AS207" i="21"/>
  <c r="AS224" i="21"/>
  <c r="P88" i="21"/>
  <c r="P193" i="21"/>
  <c r="AH2" i="1"/>
  <c r="E193" i="21"/>
  <c r="E88" i="21"/>
  <c r="E45" i="21"/>
  <c r="AH73" i="21"/>
  <c r="AH93" i="21"/>
  <c r="AH207" i="21"/>
  <c r="AH133" i="21"/>
  <c r="AH173" i="21"/>
  <c r="E239" i="21"/>
  <c r="E32" i="21"/>
  <c r="AH48" i="21"/>
  <c r="E147" i="21"/>
  <c r="AH224" i="21"/>
  <c r="E161" i="21"/>
  <c r="AH14" i="21"/>
  <c r="AT2" i="1"/>
  <c r="Q193" i="21"/>
  <c r="Q45" i="21"/>
  <c r="AT73" i="21"/>
  <c r="AT93" i="21"/>
  <c r="AT133" i="21"/>
  <c r="AT207" i="21"/>
  <c r="AT173" i="21"/>
  <c r="Q239" i="21"/>
  <c r="Q32" i="21"/>
  <c r="AT48" i="21"/>
  <c r="Q147" i="21"/>
  <c r="AT224" i="21"/>
  <c r="Q161" i="21"/>
  <c r="AT14" i="21"/>
  <c r="Q88" i="21"/>
  <c r="AD161" i="21"/>
  <c r="BG14" i="21"/>
  <c r="AD193" i="21"/>
  <c r="AD45" i="21"/>
  <c r="BG73" i="21"/>
  <c r="BG93" i="21"/>
  <c r="BG133" i="21"/>
  <c r="BG224" i="21"/>
  <c r="BG173" i="21"/>
  <c r="AD239" i="21"/>
  <c r="AD147" i="21"/>
  <c r="AD32" i="21"/>
  <c r="BG48" i="21"/>
  <c r="BG207" i="21"/>
  <c r="AD88" i="21"/>
  <c r="AM6" i="18" a="1"/>
  <c r="AM6" i="18" s="1"/>
  <c r="X239" i="21"/>
  <c r="X32" i="21"/>
  <c r="BA48" i="21"/>
  <c r="BA207" i="21"/>
  <c r="X147" i="21"/>
  <c r="BA224" i="21"/>
  <c r="X88" i="21"/>
  <c r="X161" i="21"/>
  <c r="BA14" i="21"/>
  <c r="X193" i="21"/>
  <c r="BA133" i="21"/>
  <c r="X45" i="21"/>
  <c r="BA73" i="21"/>
  <c r="BA93" i="21"/>
  <c r="BA173" i="21"/>
  <c r="BB173" i="21"/>
  <c r="Y239" i="21"/>
  <c r="Y193" i="21"/>
  <c r="Y32" i="21"/>
  <c r="BB48" i="21"/>
  <c r="Y147" i="21"/>
  <c r="BB207" i="21"/>
  <c r="BB224" i="21"/>
  <c r="Y88" i="21"/>
  <c r="Y161" i="21"/>
  <c r="BB14" i="21"/>
  <c r="BB93" i="21"/>
  <c r="Y45" i="21"/>
  <c r="BB73" i="21"/>
  <c r="BB133" i="21"/>
  <c r="AG2" i="1"/>
  <c r="D45" i="21"/>
  <c r="AG73" i="21"/>
  <c r="AG93" i="21"/>
  <c r="AG224" i="21"/>
  <c r="AG133" i="21"/>
  <c r="AG173" i="21"/>
  <c r="D239" i="21"/>
  <c r="D32" i="21"/>
  <c r="AG48" i="21"/>
  <c r="AG14" i="21"/>
  <c r="D147" i="21"/>
  <c r="D161" i="21"/>
  <c r="AG207" i="21"/>
  <c r="D88" i="21"/>
  <c r="D193" i="21"/>
  <c r="BF2" i="1"/>
  <c r="AC193" i="21"/>
  <c r="AC45" i="21"/>
  <c r="BF73" i="21"/>
  <c r="BF93" i="21"/>
  <c r="AC88" i="21"/>
  <c r="BF133" i="21"/>
  <c r="BF173" i="21"/>
  <c r="AC239" i="21"/>
  <c r="AC32" i="21"/>
  <c r="BF48" i="21"/>
  <c r="AC147" i="21"/>
  <c r="BF224" i="21"/>
  <c r="AC161" i="21"/>
  <c r="BF14" i="21"/>
  <c r="BF207" i="21"/>
  <c r="F161" i="21"/>
  <c r="AI14" i="21"/>
  <c r="F147" i="21"/>
  <c r="F193" i="21"/>
  <c r="F45" i="21"/>
  <c r="AI73" i="21"/>
  <c r="AI93" i="21"/>
  <c r="AI133" i="21"/>
  <c r="AI173" i="21"/>
  <c r="F239" i="21"/>
  <c r="F32" i="21"/>
  <c r="AI48" i="21"/>
  <c r="AI207" i="21"/>
  <c r="AI224" i="21"/>
  <c r="F88" i="21"/>
  <c r="R161" i="21"/>
  <c r="R193" i="21"/>
  <c r="R45" i="21"/>
  <c r="AU73" i="21"/>
  <c r="AU93" i="21"/>
  <c r="AU133" i="21"/>
  <c r="AU173" i="21"/>
  <c r="AU224" i="21"/>
  <c r="R239" i="21"/>
  <c r="R32" i="21"/>
  <c r="AU48" i="21"/>
  <c r="R147" i="21"/>
  <c r="AU207" i="21"/>
  <c r="R88" i="21"/>
  <c r="AU14" i="21"/>
  <c r="G88" i="21"/>
  <c r="G161" i="21"/>
  <c r="AJ14" i="21"/>
  <c r="G193" i="21"/>
  <c r="G45" i="21"/>
  <c r="AJ73" i="21"/>
  <c r="AJ93" i="21"/>
  <c r="AJ133" i="21"/>
  <c r="AJ207" i="21"/>
  <c r="AJ173" i="21"/>
  <c r="G32" i="21"/>
  <c r="G239" i="21"/>
  <c r="AJ48" i="21"/>
  <c r="G147" i="21"/>
  <c r="AJ224" i="21"/>
  <c r="S88" i="21"/>
  <c r="S161" i="21"/>
  <c r="AV14" i="21"/>
  <c r="AV207" i="21"/>
  <c r="S193" i="21"/>
  <c r="S45" i="21"/>
  <c r="AV73" i="21"/>
  <c r="AV93" i="21"/>
  <c r="AV133" i="21"/>
  <c r="AV173" i="21"/>
  <c r="AV48" i="21"/>
  <c r="S239" i="21"/>
  <c r="S32" i="21"/>
  <c r="S147" i="21"/>
  <c r="AV224" i="21"/>
  <c r="AN14" i="1"/>
  <c r="AZ14" i="1"/>
  <c r="AK224" i="21"/>
  <c r="H88" i="21"/>
  <c r="H161" i="21"/>
  <c r="AK14" i="21"/>
  <c r="H193" i="21"/>
  <c r="H147" i="21"/>
  <c r="H45" i="21"/>
  <c r="AK73" i="21"/>
  <c r="AK93" i="21"/>
  <c r="H239" i="21"/>
  <c r="AK133" i="21"/>
  <c r="AK173" i="21"/>
  <c r="H32" i="21"/>
  <c r="AK48" i="21"/>
  <c r="AK207" i="21"/>
  <c r="AW224" i="21"/>
  <c r="T88" i="21"/>
  <c r="T193" i="21"/>
  <c r="T161" i="21"/>
  <c r="AW14" i="21"/>
  <c r="T239" i="21"/>
  <c r="T45" i="21"/>
  <c r="AW73" i="21"/>
  <c r="AW93" i="21"/>
  <c r="AW133" i="21"/>
  <c r="AW173" i="21"/>
  <c r="T32" i="21"/>
  <c r="AW48" i="21"/>
  <c r="T147" i="21"/>
  <c r="AW207" i="21"/>
  <c r="AO49" i="21"/>
  <c r="AO83" i="21"/>
  <c r="L92" i="21"/>
  <c r="L113" i="21"/>
  <c r="AO143" i="21"/>
  <c r="L215" i="21"/>
  <c r="L37" i="21"/>
  <c r="L126" i="21"/>
  <c r="AO154" i="21"/>
  <c r="L176" i="21"/>
  <c r="AO187" i="21"/>
  <c r="AO236" i="21"/>
  <c r="L3" i="21"/>
  <c r="AO27" i="21"/>
  <c r="AO202" i="21"/>
  <c r="AF27" i="21"/>
  <c r="AF202" i="21"/>
  <c r="AF187" i="21"/>
  <c r="AF49" i="21"/>
  <c r="AF83" i="21"/>
  <c r="C92" i="21"/>
  <c r="C113" i="21"/>
  <c r="AF143" i="21"/>
  <c r="C215" i="21"/>
  <c r="C37" i="21"/>
  <c r="C176" i="21"/>
  <c r="C126" i="21"/>
  <c r="AF154" i="21"/>
  <c r="AF236" i="21"/>
  <c r="C3" i="21"/>
  <c r="AS236" i="21"/>
  <c r="P3" i="21"/>
  <c r="AS27" i="21"/>
  <c r="AS202" i="21"/>
  <c r="AS154" i="21"/>
  <c r="AS49" i="21"/>
  <c r="AS83" i="21"/>
  <c r="P92" i="21"/>
  <c r="P113" i="21"/>
  <c r="AS143" i="21"/>
  <c r="P215" i="21"/>
  <c r="P126" i="21"/>
  <c r="P37" i="21"/>
  <c r="P176" i="21"/>
  <c r="AS187" i="21"/>
  <c r="AR27" i="21"/>
  <c r="AR202" i="21"/>
  <c r="AR49" i="21"/>
  <c r="AR83" i="21"/>
  <c r="O92" i="21"/>
  <c r="O113" i="21"/>
  <c r="AR143" i="21"/>
  <c r="O215" i="21"/>
  <c r="O176" i="21"/>
  <c r="O37" i="21"/>
  <c r="AR187" i="21"/>
  <c r="O126" i="21"/>
  <c r="AR154" i="21"/>
  <c r="AR236" i="21"/>
  <c r="O3" i="21"/>
  <c r="AG236" i="21"/>
  <c r="D3" i="21"/>
  <c r="AG27" i="21"/>
  <c r="AG202" i="21"/>
  <c r="AG49" i="21"/>
  <c r="AG83" i="21"/>
  <c r="D92" i="21"/>
  <c r="D113" i="21"/>
  <c r="AG143" i="21"/>
  <c r="D126" i="21"/>
  <c r="AG154" i="21"/>
  <c r="D215" i="21"/>
  <c r="D37" i="21"/>
  <c r="D176" i="21"/>
  <c r="AG187" i="21"/>
  <c r="BE236" i="21"/>
  <c r="AB3" i="21"/>
  <c r="BE27" i="21"/>
  <c r="BE202" i="21"/>
  <c r="AB126" i="21"/>
  <c r="BE49" i="21"/>
  <c r="BE83" i="21"/>
  <c r="AB92" i="21"/>
  <c r="AB113" i="21"/>
  <c r="BE143" i="21"/>
  <c r="AB215" i="21"/>
  <c r="BE154" i="21"/>
  <c r="AB37" i="21"/>
  <c r="AB176" i="21"/>
  <c r="BE187" i="21"/>
  <c r="E176" i="21"/>
  <c r="AH187" i="21"/>
  <c r="AH236" i="21"/>
  <c r="AH27" i="21"/>
  <c r="AH202" i="21"/>
  <c r="AH49" i="21"/>
  <c r="AH83" i="21"/>
  <c r="E92" i="21"/>
  <c r="E113" i="21"/>
  <c r="AH143" i="21"/>
  <c r="E215" i="21"/>
  <c r="E37" i="21"/>
  <c r="E126" i="21"/>
  <c r="AH154" i="21"/>
  <c r="E3" i="21"/>
  <c r="Q176" i="21"/>
  <c r="AT187" i="21"/>
  <c r="AT236" i="21"/>
  <c r="Q3" i="21"/>
  <c r="AT27" i="21"/>
  <c r="AT202" i="21"/>
  <c r="AT49" i="21"/>
  <c r="AT83" i="21"/>
  <c r="Q92" i="21"/>
  <c r="Q113" i="21"/>
  <c r="AT143" i="21"/>
  <c r="Q37" i="21"/>
  <c r="Q215" i="21"/>
  <c r="Q126" i="21"/>
  <c r="AT154" i="21"/>
  <c r="AC176" i="21"/>
  <c r="BF187" i="21"/>
  <c r="AC3" i="21"/>
  <c r="BF27" i="21"/>
  <c r="BF202" i="21"/>
  <c r="BF49" i="21"/>
  <c r="BF83" i="21"/>
  <c r="AC92" i="21"/>
  <c r="AC113" i="21"/>
  <c r="BF143" i="21"/>
  <c r="AC37" i="21"/>
  <c r="AC215" i="21"/>
  <c r="AC126" i="21"/>
  <c r="BF154" i="21"/>
  <c r="BF236" i="21"/>
  <c r="AD126" i="21"/>
  <c r="BG154" i="21"/>
  <c r="AD176" i="21"/>
  <c r="BG187" i="21"/>
  <c r="BG236" i="21"/>
  <c r="AD3" i="21"/>
  <c r="BG27" i="21"/>
  <c r="BG202" i="21"/>
  <c r="AD215" i="21"/>
  <c r="BG49" i="21"/>
  <c r="BG83" i="21"/>
  <c r="AD92" i="21"/>
  <c r="AD113" i="21"/>
  <c r="BG143" i="21"/>
  <c r="AD37" i="21"/>
  <c r="G37" i="21"/>
  <c r="G126" i="21"/>
  <c r="AJ154" i="21"/>
  <c r="G176" i="21"/>
  <c r="AJ187" i="21"/>
  <c r="G3" i="21"/>
  <c r="AJ236" i="21"/>
  <c r="AJ27" i="21"/>
  <c r="AJ202" i="21"/>
  <c r="AJ49" i="21"/>
  <c r="AJ83" i="21"/>
  <c r="G92" i="21"/>
  <c r="G113" i="21"/>
  <c r="AJ143" i="21"/>
  <c r="G215" i="21"/>
  <c r="S37" i="21"/>
  <c r="S126" i="21"/>
  <c r="AV154" i="21"/>
  <c r="S176" i="21"/>
  <c r="AV187" i="21"/>
  <c r="AV236" i="21"/>
  <c r="S3" i="21"/>
  <c r="AV27" i="21"/>
  <c r="AV202" i="21"/>
  <c r="AV49" i="21"/>
  <c r="AV83" i="21"/>
  <c r="S92" i="21"/>
  <c r="S113" i="21"/>
  <c r="AV143" i="21"/>
  <c r="S215" i="21"/>
  <c r="AN49" i="21"/>
  <c r="AN83" i="21"/>
  <c r="K92" i="21"/>
  <c r="K113" i="21"/>
  <c r="AN202" i="21"/>
  <c r="AN143" i="21"/>
  <c r="K215" i="21"/>
  <c r="K37" i="21"/>
  <c r="K126" i="21"/>
  <c r="AN154" i="21"/>
  <c r="K176" i="21"/>
  <c r="AN187" i="21"/>
  <c r="AN236" i="21"/>
  <c r="K3" i="21"/>
  <c r="AN27" i="21"/>
  <c r="H215" i="21"/>
  <c r="H37" i="21"/>
  <c r="H126" i="21"/>
  <c r="AK154" i="21"/>
  <c r="H176" i="21"/>
  <c r="AK187" i="21"/>
  <c r="AK143" i="21"/>
  <c r="AK236" i="21"/>
  <c r="H3" i="21"/>
  <c r="AK27" i="21"/>
  <c r="AK202" i="21"/>
  <c r="AK49" i="21"/>
  <c r="AK83" i="21"/>
  <c r="H92" i="21"/>
  <c r="H113" i="21"/>
  <c r="T215" i="21"/>
  <c r="T37" i="21"/>
  <c r="T126" i="21"/>
  <c r="AW154" i="21"/>
  <c r="T176" i="21"/>
  <c r="AW187" i="21"/>
  <c r="AW236" i="21"/>
  <c r="T3" i="21"/>
  <c r="AW27" i="21"/>
  <c r="AW143" i="21"/>
  <c r="AW202" i="21"/>
  <c r="AW49" i="21"/>
  <c r="AW83" i="21"/>
  <c r="T92" i="21"/>
  <c r="T113" i="21"/>
  <c r="R126" i="21"/>
  <c r="AU154" i="21"/>
  <c r="AU187" i="21"/>
  <c r="AU236" i="21"/>
  <c r="R3" i="21"/>
  <c r="AU27" i="21"/>
  <c r="AU202" i="21"/>
  <c r="AU49" i="21"/>
  <c r="AU83" i="21"/>
  <c r="R92" i="21"/>
  <c r="R113" i="21"/>
  <c r="AU143" i="21"/>
  <c r="R215" i="21"/>
  <c r="R37" i="21"/>
  <c r="R176" i="21"/>
  <c r="I215" i="21"/>
  <c r="I37" i="21"/>
  <c r="AL236" i="21"/>
  <c r="I3" i="21"/>
  <c r="I126" i="21"/>
  <c r="AL154" i="21"/>
  <c r="I176" i="21"/>
  <c r="AL187" i="21"/>
  <c r="AL83" i="21"/>
  <c r="AL27" i="21"/>
  <c r="I113" i="21"/>
  <c r="AL49" i="21"/>
  <c r="AL202" i="21"/>
  <c r="I92" i="21"/>
  <c r="AL143" i="21"/>
  <c r="U215" i="21"/>
  <c r="U37" i="21"/>
  <c r="U126" i="21"/>
  <c r="AX154" i="21"/>
  <c r="AX236" i="21"/>
  <c r="AX49" i="21"/>
  <c r="U92" i="21"/>
  <c r="U176" i="21"/>
  <c r="AX187" i="21"/>
  <c r="U3" i="21"/>
  <c r="AX27" i="21"/>
  <c r="AX202" i="21"/>
  <c r="AX83" i="21"/>
  <c r="U113" i="21"/>
  <c r="AX143" i="21"/>
  <c r="AZ49" i="21"/>
  <c r="AZ83" i="21"/>
  <c r="W92" i="21"/>
  <c r="W113" i="21"/>
  <c r="AZ143" i="21"/>
  <c r="W215" i="21"/>
  <c r="W37" i="21"/>
  <c r="AZ202" i="21"/>
  <c r="W126" i="21"/>
  <c r="AZ154" i="21"/>
  <c r="W176" i="21"/>
  <c r="AZ187" i="21"/>
  <c r="AZ236" i="21"/>
  <c r="W3" i="21"/>
  <c r="AZ27" i="21"/>
  <c r="BD27" i="21"/>
  <c r="BD202" i="21"/>
  <c r="BD49" i="21"/>
  <c r="BD83" i="21"/>
  <c r="AA92" i="21"/>
  <c r="AA113" i="21"/>
  <c r="BD143" i="21"/>
  <c r="AA176" i="21"/>
  <c r="BD187" i="21"/>
  <c r="AA215" i="21"/>
  <c r="AA37" i="21"/>
  <c r="AA126" i="21"/>
  <c r="BD154" i="21"/>
  <c r="BD236" i="21"/>
  <c r="AA3" i="21"/>
  <c r="F126" i="21"/>
  <c r="AI154" i="21"/>
  <c r="F215" i="21"/>
  <c r="AI236" i="21"/>
  <c r="F3" i="21"/>
  <c r="AI27" i="21"/>
  <c r="AI202" i="21"/>
  <c r="AI49" i="21"/>
  <c r="AI83" i="21"/>
  <c r="F92" i="21"/>
  <c r="F113" i="21"/>
  <c r="AI143" i="21"/>
  <c r="F37" i="21"/>
  <c r="F176" i="21"/>
  <c r="AI187" i="21"/>
  <c r="AM143" i="21"/>
  <c r="J215" i="21"/>
  <c r="J37" i="21"/>
  <c r="J126" i="21"/>
  <c r="AM154" i="21"/>
  <c r="J176" i="21"/>
  <c r="AM187" i="21"/>
  <c r="AM236" i="21"/>
  <c r="J3" i="21"/>
  <c r="AM27" i="21"/>
  <c r="AM202" i="21"/>
  <c r="AM49" i="21"/>
  <c r="AM83" i="21"/>
  <c r="J92" i="21"/>
  <c r="J113" i="21"/>
  <c r="X7" i="1"/>
  <c r="BA49" i="21"/>
  <c r="BA83" i="21"/>
  <c r="X92" i="21"/>
  <c r="X113" i="21"/>
  <c r="BA143" i="21"/>
  <c r="X215" i="21"/>
  <c r="X37" i="21"/>
  <c r="X126" i="21"/>
  <c r="BA154" i="21"/>
  <c r="BA236" i="21"/>
  <c r="X176" i="21"/>
  <c r="BA187" i="21"/>
  <c r="X3" i="21"/>
  <c r="BA27" i="21"/>
  <c r="BA202" i="21"/>
  <c r="AY143" i="21"/>
  <c r="V215" i="21"/>
  <c r="V37" i="21"/>
  <c r="V126" i="21"/>
  <c r="AY154" i="21"/>
  <c r="V176" i="21"/>
  <c r="AY187" i="21"/>
  <c r="AY236" i="21"/>
  <c r="V3" i="21"/>
  <c r="AY27" i="21"/>
  <c r="AY202" i="21"/>
  <c r="AY49" i="21"/>
  <c r="AY83" i="21"/>
  <c r="V92" i="21"/>
  <c r="V113" i="21"/>
  <c r="AP202" i="21"/>
  <c r="AP49" i="21"/>
  <c r="AP83" i="21"/>
  <c r="M92" i="21"/>
  <c r="M113" i="21"/>
  <c r="M215" i="21"/>
  <c r="AP143" i="21"/>
  <c r="M37" i="21"/>
  <c r="M126" i="21"/>
  <c r="AP154" i="21"/>
  <c r="M176" i="21"/>
  <c r="AP187" i="21"/>
  <c r="AP236" i="21"/>
  <c r="M3" i="21"/>
  <c r="AP27" i="21"/>
  <c r="BB202" i="21"/>
  <c r="BB49" i="21"/>
  <c r="BB83" i="21"/>
  <c r="Y92" i="21"/>
  <c r="Y113" i="21"/>
  <c r="BB143" i="21"/>
  <c r="Y215" i="21"/>
  <c r="Y37" i="21"/>
  <c r="Y126" i="21"/>
  <c r="BB154" i="21"/>
  <c r="Y176" i="21"/>
  <c r="BB187" i="21"/>
  <c r="BB236" i="21"/>
  <c r="Y3" i="21"/>
  <c r="BB27" i="21"/>
  <c r="AQ49" i="21"/>
  <c r="AQ83" i="21"/>
  <c r="N92" i="21"/>
  <c r="N113" i="21"/>
  <c r="AQ236" i="21"/>
  <c r="N3" i="21"/>
  <c r="AQ143" i="21"/>
  <c r="N215" i="21"/>
  <c r="N37" i="21"/>
  <c r="N126" i="21"/>
  <c r="AQ154" i="21"/>
  <c r="N176" i="21"/>
  <c r="AQ187" i="21"/>
  <c r="AQ27" i="21"/>
  <c r="AQ202" i="21"/>
  <c r="BC236" i="21"/>
  <c r="BC202" i="21"/>
  <c r="BC49" i="21"/>
  <c r="BC83" i="21"/>
  <c r="Z92" i="21"/>
  <c r="Z113" i="21"/>
  <c r="BC143" i="21"/>
  <c r="Z215" i="21"/>
  <c r="Z37" i="21"/>
  <c r="Z3" i="21"/>
  <c r="Z126" i="21"/>
  <c r="BC154" i="21"/>
  <c r="Z176" i="21"/>
  <c r="BC187" i="21"/>
  <c r="BC27" i="21"/>
  <c r="O84" i="21"/>
  <c r="AR109" i="21"/>
  <c r="AR126" i="21"/>
  <c r="O141" i="21"/>
  <c r="AR162" i="21"/>
  <c r="AR216" i="21"/>
  <c r="O236" i="21"/>
  <c r="O63" i="21"/>
  <c r="AR6" i="21"/>
  <c r="AR192" i="21"/>
  <c r="AR19" i="21"/>
  <c r="O35" i="21"/>
  <c r="AR55" i="21"/>
  <c r="O167" i="21"/>
  <c r="O203" i="21"/>
  <c r="E5" i="1"/>
  <c r="AH192" i="21"/>
  <c r="E84" i="21"/>
  <c r="AH109" i="21"/>
  <c r="AH126" i="21"/>
  <c r="E141" i="21"/>
  <c r="AH162" i="21"/>
  <c r="E203" i="21"/>
  <c r="E35" i="21"/>
  <c r="AH216" i="21"/>
  <c r="E236" i="21"/>
  <c r="E63" i="21"/>
  <c r="AH6" i="21"/>
  <c r="AH55" i="21"/>
  <c r="AH19" i="21"/>
  <c r="E167" i="21"/>
  <c r="BC126" i="21"/>
  <c r="Z141" i="21"/>
  <c r="BC162" i="21"/>
  <c r="BC216" i="21"/>
  <c r="Z236" i="21"/>
  <c r="Z203" i="21"/>
  <c r="Z63" i="21"/>
  <c r="BC6" i="21"/>
  <c r="BC19" i="21"/>
  <c r="Z35" i="21"/>
  <c r="BC55" i="21"/>
  <c r="Z167" i="21"/>
  <c r="BC192" i="21"/>
  <c r="Z84" i="21"/>
  <c r="BC109" i="21"/>
  <c r="D84" i="21"/>
  <c r="AG109" i="21"/>
  <c r="AG126" i="21"/>
  <c r="D141" i="21"/>
  <c r="AG162" i="21"/>
  <c r="D203" i="21"/>
  <c r="AG216" i="21"/>
  <c r="D236" i="21"/>
  <c r="D63" i="21"/>
  <c r="AG6" i="21"/>
  <c r="D167" i="21"/>
  <c r="AG19" i="21"/>
  <c r="D35" i="21"/>
  <c r="AG55" i="21"/>
  <c r="AG192" i="21"/>
  <c r="AB5" i="1"/>
  <c r="AB84" i="21"/>
  <c r="BE109" i="21"/>
  <c r="BE126" i="21"/>
  <c r="AB141" i="21"/>
  <c r="BE162" i="21"/>
  <c r="AB203" i="21"/>
  <c r="BE216" i="21"/>
  <c r="AB236" i="21"/>
  <c r="AB63" i="21"/>
  <c r="BE6" i="21"/>
  <c r="AB167" i="21"/>
  <c r="BE19" i="21"/>
  <c r="AB35" i="21"/>
  <c r="BE55" i="21"/>
  <c r="BE192" i="21"/>
  <c r="AV19" i="21"/>
  <c r="S35" i="21"/>
  <c r="AV55" i="21"/>
  <c r="AV192" i="21"/>
  <c r="S167" i="21"/>
  <c r="S84" i="21"/>
  <c r="AV109" i="21"/>
  <c r="AV126" i="21"/>
  <c r="S141" i="21"/>
  <c r="AV162" i="21"/>
  <c r="S203" i="21"/>
  <c r="AV216" i="21"/>
  <c r="S236" i="21"/>
  <c r="S63" i="21"/>
  <c r="AV6" i="21"/>
  <c r="AK19" i="21"/>
  <c r="H35" i="21"/>
  <c r="AK55" i="21"/>
  <c r="H167" i="21"/>
  <c r="AK192" i="21"/>
  <c r="H84" i="21"/>
  <c r="AK109" i="21"/>
  <c r="AK126" i="21"/>
  <c r="H141" i="21"/>
  <c r="AK162" i="21"/>
  <c r="H203" i="21"/>
  <c r="AK216" i="21"/>
  <c r="H236" i="21"/>
  <c r="H63" i="21"/>
  <c r="AK6" i="21"/>
  <c r="AW19" i="21"/>
  <c r="T35" i="21"/>
  <c r="AW55" i="21"/>
  <c r="T167" i="21"/>
  <c r="AW192" i="21"/>
  <c r="T84" i="21"/>
  <c r="AW109" i="21"/>
  <c r="AW126" i="21"/>
  <c r="T141" i="21"/>
  <c r="AW162" i="21"/>
  <c r="T203" i="21"/>
  <c r="AW216" i="21"/>
  <c r="T236" i="21"/>
  <c r="T63" i="21"/>
  <c r="AW6" i="21"/>
  <c r="AX6" i="21"/>
  <c r="AX19" i="21"/>
  <c r="U35" i="21"/>
  <c r="AX55" i="21"/>
  <c r="U167" i="21"/>
  <c r="AX192" i="21"/>
  <c r="U84" i="21"/>
  <c r="AX109" i="21"/>
  <c r="AX126" i="21"/>
  <c r="U141" i="21"/>
  <c r="AX162" i="21"/>
  <c r="U63" i="21"/>
  <c r="U203" i="21"/>
  <c r="AX216" i="21"/>
  <c r="U236" i="21"/>
  <c r="Q5" i="1"/>
  <c r="AT192" i="21"/>
  <c r="Q84" i="21"/>
  <c r="AT109" i="21"/>
  <c r="AT126" i="21"/>
  <c r="Q141" i="21"/>
  <c r="AT162" i="21"/>
  <c r="Q203" i="21"/>
  <c r="AT216" i="21"/>
  <c r="Q236" i="21"/>
  <c r="Q63" i="21"/>
  <c r="AT6" i="21"/>
  <c r="Q35" i="21"/>
  <c r="AT55" i="21"/>
  <c r="AT19" i="21"/>
  <c r="Q167" i="21"/>
  <c r="AJ19" i="21"/>
  <c r="G35" i="21"/>
  <c r="AJ55" i="21"/>
  <c r="G167" i="21"/>
  <c r="G84" i="21"/>
  <c r="AJ109" i="21"/>
  <c r="AJ126" i="21"/>
  <c r="G141" i="21"/>
  <c r="AJ162" i="21"/>
  <c r="G203" i="21"/>
  <c r="AJ216" i="21"/>
  <c r="G236" i="21"/>
  <c r="G63" i="21"/>
  <c r="AJ6" i="21"/>
  <c r="AJ192" i="21"/>
  <c r="AL19" i="21"/>
  <c r="I35" i="21"/>
  <c r="AL55" i="21"/>
  <c r="I167" i="21"/>
  <c r="AL192" i="21"/>
  <c r="I84" i="21"/>
  <c r="AL109" i="21"/>
  <c r="AL126" i="21"/>
  <c r="I141" i="21"/>
  <c r="AL162" i="21"/>
  <c r="AL6" i="21"/>
  <c r="I203" i="21"/>
  <c r="I63" i="21"/>
  <c r="AL216" i="21"/>
  <c r="I236" i="21"/>
  <c r="AM19" i="21"/>
  <c r="J35" i="21"/>
  <c r="AM55" i="21"/>
  <c r="J167" i="21"/>
  <c r="AM192" i="21"/>
  <c r="J84" i="21"/>
  <c r="AM109" i="21"/>
  <c r="AM126" i="21"/>
  <c r="J141" i="21"/>
  <c r="AM162" i="21"/>
  <c r="J236" i="21"/>
  <c r="J203" i="21"/>
  <c r="J63" i="21"/>
  <c r="AM6" i="21"/>
  <c r="AM216" i="21"/>
  <c r="AC5" i="1"/>
  <c r="BF192" i="21"/>
  <c r="AC84" i="21"/>
  <c r="BF109" i="21"/>
  <c r="BF126" i="21"/>
  <c r="AC141" i="21"/>
  <c r="BF162" i="21"/>
  <c r="AC203" i="21"/>
  <c r="BF216" i="21"/>
  <c r="AC236" i="21"/>
  <c r="AC63" i="21"/>
  <c r="BF6" i="21"/>
  <c r="AC35" i="21"/>
  <c r="BF19" i="21"/>
  <c r="BF55" i="21"/>
  <c r="AC167" i="21"/>
  <c r="R167" i="21"/>
  <c r="AU192" i="21"/>
  <c r="R84" i="21"/>
  <c r="AU109" i="21"/>
  <c r="AU126" i="21"/>
  <c r="R141" i="21"/>
  <c r="AU162" i="21"/>
  <c r="R203" i="21"/>
  <c r="AU216" i="21"/>
  <c r="R236" i="21"/>
  <c r="R63" i="21"/>
  <c r="AU6" i="21"/>
  <c r="AU19" i="21"/>
  <c r="R35" i="21"/>
  <c r="AU55" i="21"/>
  <c r="AY19" i="21"/>
  <c r="V35" i="21"/>
  <c r="AY55" i="21"/>
  <c r="V167" i="21"/>
  <c r="AY216" i="21"/>
  <c r="AY192" i="21"/>
  <c r="V84" i="21"/>
  <c r="AY109" i="21"/>
  <c r="AY126" i="21"/>
  <c r="V141" i="21"/>
  <c r="AY162" i="21"/>
  <c r="V203" i="21"/>
  <c r="V236" i="21"/>
  <c r="V63" i="21"/>
  <c r="AY6" i="21"/>
  <c r="W63" i="21"/>
  <c r="AZ6" i="21"/>
  <c r="AZ19" i="21"/>
  <c r="W35" i="21"/>
  <c r="AZ55" i="21"/>
  <c r="W167" i="21"/>
  <c r="W203" i="21"/>
  <c r="AZ192" i="21"/>
  <c r="W84" i="21"/>
  <c r="AZ109" i="21"/>
  <c r="AZ126" i="21"/>
  <c r="W141" i="21"/>
  <c r="AZ162" i="21"/>
  <c r="AZ216" i="21"/>
  <c r="W236" i="21"/>
  <c r="P84" i="21"/>
  <c r="AS109" i="21"/>
  <c r="AS126" i="21"/>
  <c r="P141" i="21"/>
  <c r="AS162" i="21"/>
  <c r="P203" i="21"/>
  <c r="AS216" i="21"/>
  <c r="P236" i="21"/>
  <c r="P63" i="21"/>
  <c r="AS6" i="21"/>
  <c r="P167" i="21"/>
  <c r="AS19" i="21"/>
  <c r="P35" i="21"/>
  <c r="AS55" i="21"/>
  <c r="AS192" i="21"/>
  <c r="K63" i="21"/>
  <c r="AN6" i="21"/>
  <c r="K203" i="21"/>
  <c r="AN19" i="21"/>
  <c r="K35" i="21"/>
  <c r="AN55" i="21"/>
  <c r="K167" i="21"/>
  <c r="AN192" i="21"/>
  <c r="K84" i="21"/>
  <c r="AN109" i="21"/>
  <c r="AN126" i="21"/>
  <c r="K141" i="21"/>
  <c r="AN162" i="21"/>
  <c r="AN216" i="21"/>
  <c r="K236" i="21"/>
  <c r="AO216" i="21"/>
  <c r="L236" i="21"/>
  <c r="L63" i="21"/>
  <c r="AO6" i="21"/>
  <c r="AO126" i="21"/>
  <c r="AO19" i="21"/>
  <c r="L35" i="21"/>
  <c r="AO55" i="21"/>
  <c r="L167" i="21"/>
  <c r="L141" i="21"/>
  <c r="AO192" i="21"/>
  <c r="L84" i="21"/>
  <c r="AO109" i="21"/>
  <c r="L203" i="21"/>
  <c r="AO162" i="21"/>
  <c r="BA216" i="21"/>
  <c r="X236" i="21"/>
  <c r="X63" i="21"/>
  <c r="BA6" i="21"/>
  <c r="BA19" i="21"/>
  <c r="X35" i="21"/>
  <c r="BA55" i="21"/>
  <c r="BA126" i="21"/>
  <c r="X167" i="21"/>
  <c r="BA192" i="21"/>
  <c r="X141" i="21"/>
  <c r="BA162" i="21"/>
  <c r="X84" i="21"/>
  <c r="BA109" i="21"/>
  <c r="X203" i="21"/>
  <c r="F167" i="21"/>
  <c r="AI192" i="21"/>
  <c r="F84" i="21"/>
  <c r="AI109" i="21"/>
  <c r="AI126" i="21"/>
  <c r="F141" i="21"/>
  <c r="AI162" i="21"/>
  <c r="F203" i="21"/>
  <c r="AI216" i="21"/>
  <c r="F236" i="21"/>
  <c r="F63" i="21"/>
  <c r="AI6" i="21"/>
  <c r="AI19" i="21"/>
  <c r="F35" i="21"/>
  <c r="AI55" i="21"/>
  <c r="AD167" i="21"/>
  <c r="BG192" i="21"/>
  <c r="AD84" i="21"/>
  <c r="BG109" i="21"/>
  <c r="BG126" i="21"/>
  <c r="AD141" i="21"/>
  <c r="BG162" i="21"/>
  <c r="AD203" i="21"/>
  <c r="BG216" i="21"/>
  <c r="AD236" i="21"/>
  <c r="AD63" i="21"/>
  <c r="BG6" i="21"/>
  <c r="BG19" i="21"/>
  <c r="AD35" i="21"/>
  <c r="BG55" i="21"/>
  <c r="M203" i="21"/>
  <c r="AP6" i="21"/>
  <c r="AP216" i="21"/>
  <c r="M236" i="21"/>
  <c r="M63" i="21"/>
  <c r="AP19" i="21"/>
  <c r="M35" i="21"/>
  <c r="AP55" i="21"/>
  <c r="AP109" i="21"/>
  <c r="M167" i="21"/>
  <c r="AP192" i="21"/>
  <c r="M84" i="21"/>
  <c r="AP126" i="21"/>
  <c r="M141" i="21"/>
  <c r="AP162" i="21"/>
  <c r="Y203" i="21"/>
  <c r="BB216" i="21"/>
  <c r="Y236" i="21"/>
  <c r="Y63" i="21"/>
  <c r="BB109" i="21"/>
  <c r="BB19" i="21"/>
  <c r="Y35" i="21"/>
  <c r="BB55" i="21"/>
  <c r="Y167" i="21"/>
  <c r="BB192" i="21"/>
  <c r="Y84" i="21"/>
  <c r="BB126" i="21"/>
  <c r="Y141" i="21"/>
  <c r="BB162" i="21"/>
  <c r="BB6" i="21"/>
  <c r="AQ126" i="21"/>
  <c r="N141" i="21"/>
  <c r="AQ162" i="21"/>
  <c r="N203" i="21"/>
  <c r="N63" i="21"/>
  <c r="AQ6" i="21"/>
  <c r="AQ19" i="21"/>
  <c r="N35" i="21"/>
  <c r="AQ55" i="21"/>
  <c r="N167" i="21"/>
  <c r="AQ192" i="21"/>
  <c r="N84" i="21"/>
  <c r="AQ109" i="21"/>
  <c r="AQ216" i="21"/>
  <c r="N236" i="21"/>
  <c r="C84" i="21"/>
  <c r="AF109" i="21"/>
  <c r="C203" i="21"/>
  <c r="AF192" i="21"/>
  <c r="AF126" i="21"/>
  <c r="C141" i="21"/>
  <c r="AF162" i="21"/>
  <c r="AF216" i="21"/>
  <c r="C236" i="21"/>
  <c r="C63" i="21"/>
  <c r="AF6" i="21"/>
  <c r="AF19" i="21"/>
  <c r="C35" i="21"/>
  <c r="AF55" i="21"/>
  <c r="C167" i="21"/>
  <c r="AA84" i="21"/>
  <c r="BD109" i="21"/>
  <c r="AA203" i="21"/>
  <c r="BD126" i="21"/>
  <c r="AA141" i="21"/>
  <c r="BD162" i="21"/>
  <c r="BD216" i="21"/>
  <c r="AA236" i="21"/>
  <c r="AA63" i="21"/>
  <c r="BD6" i="21"/>
  <c r="BD192" i="21"/>
  <c r="BD19" i="21"/>
  <c r="AA35" i="21"/>
  <c r="BD55" i="21"/>
  <c r="AA167" i="21"/>
  <c r="AH215" i="21"/>
  <c r="E77" i="21"/>
  <c r="AH97" i="21"/>
  <c r="E6" i="21"/>
  <c r="AH158" i="21"/>
  <c r="AH199" i="21"/>
  <c r="E228" i="21"/>
  <c r="E36" i="21"/>
  <c r="AH54" i="21"/>
  <c r="E108" i="21"/>
  <c r="E187" i="21"/>
  <c r="AH25" i="21"/>
  <c r="AH125" i="21"/>
  <c r="AH141" i="21"/>
  <c r="E169" i="21"/>
  <c r="BG125" i="21"/>
  <c r="BG141" i="21"/>
  <c r="AD169" i="21"/>
  <c r="AD6" i="21"/>
  <c r="BG215" i="21"/>
  <c r="AD77" i="21"/>
  <c r="BG97" i="21"/>
  <c r="BG158" i="21"/>
  <c r="BG199" i="21"/>
  <c r="AD228" i="21"/>
  <c r="AD36" i="21"/>
  <c r="BG54" i="21"/>
  <c r="AD108" i="21"/>
  <c r="AD187" i="21"/>
  <c r="BG25" i="21"/>
  <c r="AK25" i="21"/>
  <c r="AK125" i="21"/>
  <c r="AK141" i="21"/>
  <c r="H169" i="21"/>
  <c r="H6" i="21"/>
  <c r="AK215" i="21"/>
  <c r="H77" i="21"/>
  <c r="AK97" i="21"/>
  <c r="AK158" i="21"/>
  <c r="AK199" i="21"/>
  <c r="H228" i="21"/>
  <c r="H36" i="21"/>
  <c r="AK54" i="21"/>
  <c r="H108" i="21"/>
  <c r="H187" i="21"/>
  <c r="T6" i="21"/>
  <c r="AW25" i="21"/>
  <c r="AW125" i="21"/>
  <c r="AW141" i="21"/>
  <c r="T169" i="21"/>
  <c r="AW215" i="21"/>
  <c r="T77" i="21"/>
  <c r="AW97" i="21"/>
  <c r="AW158" i="21"/>
  <c r="AW199" i="21"/>
  <c r="T228" i="21"/>
  <c r="T36" i="21"/>
  <c r="AW54" i="21"/>
  <c r="T108" i="21"/>
  <c r="T187" i="21"/>
  <c r="I187" i="21"/>
  <c r="AL25" i="21"/>
  <c r="AL125" i="21"/>
  <c r="AL141" i="21"/>
  <c r="I169" i="21"/>
  <c r="AL215" i="21"/>
  <c r="I77" i="21"/>
  <c r="AL97" i="21"/>
  <c r="I6" i="21"/>
  <c r="AL158" i="21"/>
  <c r="AL199" i="21"/>
  <c r="I228" i="21"/>
  <c r="I36" i="21"/>
  <c r="AL54" i="21"/>
  <c r="I108" i="21"/>
  <c r="J187" i="21"/>
  <c r="AM25" i="21"/>
  <c r="AM125" i="21"/>
  <c r="AM141" i="21"/>
  <c r="J169" i="21"/>
  <c r="AM215" i="21"/>
  <c r="J77" i="21"/>
  <c r="AM97" i="21"/>
  <c r="J6" i="21"/>
  <c r="AM158" i="21"/>
  <c r="AM199" i="21"/>
  <c r="J228" i="21"/>
  <c r="J36" i="21"/>
  <c r="AM54" i="21"/>
  <c r="J108" i="21"/>
  <c r="V187" i="21"/>
  <c r="AY25" i="21"/>
  <c r="AY125" i="21"/>
  <c r="AY141" i="21"/>
  <c r="V169" i="21"/>
  <c r="AY215" i="21"/>
  <c r="V77" i="21"/>
  <c r="AY97" i="21"/>
  <c r="V6" i="21"/>
  <c r="V228" i="21"/>
  <c r="AY158" i="21"/>
  <c r="AY199" i="21"/>
  <c r="V36" i="21"/>
  <c r="AY54" i="21"/>
  <c r="V108" i="21"/>
  <c r="K36" i="21"/>
  <c r="AN54" i="21"/>
  <c r="K108" i="21"/>
  <c r="K187" i="21"/>
  <c r="AN25" i="21"/>
  <c r="AN125" i="21"/>
  <c r="AN141" i="21"/>
  <c r="K169" i="21"/>
  <c r="AN215" i="21"/>
  <c r="K77" i="21"/>
  <c r="AN97" i="21"/>
  <c r="K6" i="21"/>
  <c r="AN158" i="21"/>
  <c r="AN199" i="21"/>
  <c r="K228" i="21"/>
  <c r="AP199" i="21"/>
  <c r="M228" i="21"/>
  <c r="M36" i="21"/>
  <c r="AP54" i="21"/>
  <c r="M108" i="21"/>
  <c r="M187" i="21"/>
  <c r="AP25" i="21"/>
  <c r="M6" i="21"/>
  <c r="AP125" i="21"/>
  <c r="AP141" i="21"/>
  <c r="M169" i="21"/>
  <c r="AP215" i="21"/>
  <c r="M77" i="21"/>
  <c r="AP97" i="21"/>
  <c r="AP158" i="21"/>
  <c r="BB199" i="21"/>
  <c r="Y228" i="21"/>
  <c r="Y36" i="21"/>
  <c r="BB54" i="21"/>
  <c r="Y108" i="21"/>
  <c r="Y187" i="21"/>
  <c r="Y6" i="21"/>
  <c r="BB25" i="21"/>
  <c r="BB125" i="21"/>
  <c r="BB141" i="21"/>
  <c r="Y169" i="21"/>
  <c r="BB215" i="21"/>
  <c r="Y77" i="21"/>
  <c r="BB97" i="21"/>
  <c r="BB158" i="21"/>
  <c r="W36" i="21"/>
  <c r="AZ54" i="21"/>
  <c r="W108" i="21"/>
  <c r="W187" i="21"/>
  <c r="AZ25" i="21"/>
  <c r="AZ125" i="21"/>
  <c r="AZ141" i="21"/>
  <c r="W169" i="21"/>
  <c r="AZ215" i="21"/>
  <c r="W77" i="21"/>
  <c r="AZ97" i="21"/>
  <c r="W6" i="21"/>
  <c r="AZ199" i="21"/>
  <c r="AZ158" i="21"/>
  <c r="W228" i="21"/>
  <c r="AQ158" i="21"/>
  <c r="AQ199" i="21"/>
  <c r="N228" i="21"/>
  <c r="N36" i="21"/>
  <c r="AQ54" i="21"/>
  <c r="N108" i="21"/>
  <c r="N187" i="21"/>
  <c r="AQ25" i="21"/>
  <c r="AQ215" i="21"/>
  <c r="AQ125" i="21"/>
  <c r="AQ141" i="21"/>
  <c r="N169" i="21"/>
  <c r="N77" i="21"/>
  <c r="AQ97" i="21"/>
  <c r="N6" i="21"/>
  <c r="BC158" i="21"/>
  <c r="BC199" i="21"/>
  <c r="Z228" i="21"/>
  <c r="Z36" i="21"/>
  <c r="BC54" i="21"/>
  <c r="Z108" i="21"/>
  <c r="Z187" i="21"/>
  <c r="BC25" i="21"/>
  <c r="BC125" i="21"/>
  <c r="BC141" i="21"/>
  <c r="Z169" i="21"/>
  <c r="BC215" i="21"/>
  <c r="Z77" i="21"/>
  <c r="BC97" i="21"/>
  <c r="Z6" i="21"/>
  <c r="C77" i="21"/>
  <c r="AF97" i="21"/>
  <c r="C6" i="21"/>
  <c r="AF158" i="21"/>
  <c r="AF199" i="21"/>
  <c r="C228" i="21"/>
  <c r="C36" i="21"/>
  <c r="AF54" i="21"/>
  <c r="C108" i="21"/>
  <c r="C187" i="21"/>
  <c r="AF25" i="21"/>
  <c r="AF125" i="21"/>
  <c r="AF141" i="21"/>
  <c r="C169" i="21"/>
  <c r="AF215" i="21"/>
  <c r="O77" i="21"/>
  <c r="AR97" i="21"/>
  <c r="O6" i="21"/>
  <c r="AR158" i="21"/>
  <c r="AR199" i="21"/>
  <c r="O228" i="21"/>
  <c r="O36" i="21"/>
  <c r="AR54" i="21"/>
  <c r="O108" i="21"/>
  <c r="O187" i="21"/>
  <c r="AR25" i="21"/>
  <c r="AR125" i="21"/>
  <c r="AR141" i="21"/>
  <c r="O169" i="21"/>
  <c r="AR215" i="21"/>
  <c r="AA77" i="21"/>
  <c r="BD97" i="21"/>
  <c r="AA6" i="21"/>
  <c r="BD158" i="21"/>
  <c r="BD199" i="21"/>
  <c r="AA228" i="21"/>
  <c r="AA36" i="21"/>
  <c r="BD54" i="21"/>
  <c r="AA108" i="21"/>
  <c r="AA187" i="21"/>
  <c r="BD25" i="21"/>
  <c r="BD125" i="21"/>
  <c r="BD141" i="21"/>
  <c r="AA169" i="21"/>
  <c r="BD215" i="21"/>
  <c r="AS215" i="21"/>
  <c r="P77" i="21"/>
  <c r="AS97" i="21"/>
  <c r="P6" i="21"/>
  <c r="AS158" i="21"/>
  <c r="AS199" i="21"/>
  <c r="P228" i="21"/>
  <c r="P36" i="21"/>
  <c r="AS54" i="21"/>
  <c r="P108" i="21"/>
  <c r="P187" i="21"/>
  <c r="AS25" i="21"/>
  <c r="AS125" i="21"/>
  <c r="AS141" i="21"/>
  <c r="P169" i="21"/>
  <c r="BF215" i="21"/>
  <c r="AC228" i="21"/>
  <c r="AC77" i="21"/>
  <c r="BF97" i="21"/>
  <c r="AC6" i="21"/>
  <c r="BF158" i="21"/>
  <c r="BF199" i="21"/>
  <c r="AC36" i="21"/>
  <c r="BF54" i="21"/>
  <c r="AC108" i="21"/>
  <c r="AC187" i="21"/>
  <c r="BF25" i="21"/>
  <c r="BF125" i="21"/>
  <c r="BF141" i="21"/>
  <c r="AC169" i="21"/>
  <c r="AG215" i="21"/>
  <c r="D77" i="21"/>
  <c r="AG97" i="21"/>
  <c r="D6" i="21"/>
  <c r="AG158" i="21"/>
  <c r="AG199" i="21"/>
  <c r="D228" i="21"/>
  <c r="D36" i="21"/>
  <c r="AG54" i="21"/>
  <c r="D108" i="21"/>
  <c r="D187" i="21"/>
  <c r="AG25" i="21"/>
  <c r="AG125" i="21"/>
  <c r="AG141" i="21"/>
  <c r="D169" i="21"/>
  <c r="AI125" i="21"/>
  <c r="AI141" i="21"/>
  <c r="F169" i="21"/>
  <c r="AI215" i="21"/>
  <c r="F6" i="21"/>
  <c r="F77" i="21"/>
  <c r="AI97" i="21"/>
  <c r="AI158" i="21"/>
  <c r="AI199" i="21"/>
  <c r="F228" i="21"/>
  <c r="F36" i="21"/>
  <c r="AI54" i="21"/>
  <c r="F108" i="21"/>
  <c r="F187" i="21"/>
  <c r="AI25" i="21"/>
  <c r="AU125" i="21"/>
  <c r="AU141" i="21"/>
  <c r="R169" i="21"/>
  <c r="AU215" i="21"/>
  <c r="R77" i="21"/>
  <c r="AU97" i="21"/>
  <c r="R6" i="21"/>
  <c r="AU158" i="21"/>
  <c r="AU199" i="21"/>
  <c r="R228" i="21"/>
  <c r="R36" i="21"/>
  <c r="AU54" i="21"/>
  <c r="R108" i="21"/>
  <c r="R187" i="21"/>
  <c r="AU25" i="21"/>
  <c r="L228" i="21"/>
  <c r="L36" i="21"/>
  <c r="AO54" i="21"/>
  <c r="L108" i="21"/>
  <c r="L187" i="21"/>
  <c r="AO25" i="21"/>
  <c r="AO125" i="21"/>
  <c r="AO141" i="21"/>
  <c r="L169" i="21"/>
  <c r="AO215" i="21"/>
  <c r="L77" i="21"/>
  <c r="AO97" i="21"/>
  <c r="L6" i="21"/>
  <c r="AO158" i="21"/>
  <c r="AO199" i="21"/>
  <c r="BE215" i="21"/>
  <c r="AB77" i="21"/>
  <c r="BE97" i="21"/>
  <c r="AB6" i="21"/>
  <c r="BE158" i="21"/>
  <c r="BE199" i="21"/>
  <c r="AB228" i="21"/>
  <c r="AB36" i="21"/>
  <c r="BE54" i="21"/>
  <c r="AB108" i="21"/>
  <c r="AB187" i="21"/>
  <c r="BE25" i="21"/>
  <c r="BE125" i="21"/>
  <c r="BE141" i="21"/>
  <c r="AB169" i="21"/>
  <c r="AT215" i="21"/>
  <c r="Q77" i="21"/>
  <c r="AT97" i="21"/>
  <c r="Q6" i="21"/>
  <c r="AT158" i="21"/>
  <c r="AT199" i="21"/>
  <c r="Q228" i="21"/>
  <c r="Q36" i="21"/>
  <c r="AT54" i="21"/>
  <c r="Q108" i="21"/>
  <c r="Q187" i="21"/>
  <c r="AT25" i="21"/>
  <c r="AT125" i="21"/>
  <c r="AT141" i="21"/>
  <c r="Q169" i="21"/>
  <c r="AJ25" i="21"/>
  <c r="AJ125" i="21"/>
  <c r="AJ141" i="21"/>
  <c r="G169" i="21"/>
  <c r="AJ215" i="21"/>
  <c r="G77" i="21"/>
  <c r="AJ97" i="21"/>
  <c r="G6" i="21"/>
  <c r="AJ158" i="21"/>
  <c r="AJ199" i="21"/>
  <c r="G228" i="21"/>
  <c r="G36" i="21"/>
  <c r="AJ54" i="21"/>
  <c r="G108" i="21"/>
  <c r="G187" i="21"/>
  <c r="AV25" i="21"/>
  <c r="AV125" i="21"/>
  <c r="AV141" i="21"/>
  <c r="S169" i="21"/>
  <c r="AV215" i="21"/>
  <c r="S77" i="21"/>
  <c r="AV97" i="21"/>
  <c r="S6" i="21"/>
  <c r="AV158" i="21"/>
  <c r="AV199" i="21"/>
  <c r="S228" i="21"/>
  <c r="S36" i="21"/>
  <c r="AV54" i="21"/>
  <c r="S108" i="21"/>
  <c r="S187" i="21"/>
  <c r="W6" i="1"/>
  <c r="X6" i="1"/>
  <c r="X228" i="21"/>
  <c r="X36" i="21"/>
  <c r="BA54" i="21"/>
  <c r="X108" i="21"/>
  <c r="X187" i="21"/>
  <c r="BA25" i="21"/>
  <c r="BA125" i="21"/>
  <c r="BA141" i="21"/>
  <c r="X169" i="21"/>
  <c r="BA215" i="21"/>
  <c r="X77" i="21"/>
  <c r="BA97" i="21"/>
  <c r="X6" i="21"/>
  <c r="BA158" i="21"/>
  <c r="BA199" i="21"/>
  <c r="U187" i="21"/>
  <c r="AX25" i="21"/>
  <c r="AX125" i="21"/>
  <c r="AX141" i="21"/>
  <c r="U169" i="21"/>
  <c r="AX215" i="21"/>
  <c r="U77" i="21"/>
  <c r="AX97" i="21"/>
  <c r="U6" i="21"/>
  <c r="AX158" i="21"/>
  <c r="AX199" i="21"/>
  <c r="U228" i="21"/>
  <c r="U36" i="21"/>
  <c r="AX54" i="21"/>
  <c r="U108" i="21"/>
  <c r="AW214" i="21"/>
  <c r="T55" i="21"/>
  <c r="T10" i="21"/>
  <c r="AW24" i="21"/>
  <c r="AW37" i="21"/>
  <c r="AW65" i="21"/>
  <c r="AW140" i="21"/>
  <c r="T154" i="21"/>
  <c r="T166" i="21"/>
  <c r="AW182" i="21"/>
  <c r="T197" i="21"/>
  <c r="AW228" i="21"/>
  <c r="AW78" i="21"/>
  <c r="T101" i="21"/>
  <c r="T107" i="21"/>
  <c r="BE228" i="21"/>
  <c r="BE214" i="21"/>
  <c r="BE37" i="21"/>
  <c r="AB55" i="21"/>
  <c r="BE78" i="21"/>
  <c r="AB101" i="21"/>
  <c r="AB107" i="21"/>
  <c r="AB10" i="21"/>
  <c r="BE140" i="21"/>
  <c r="AB154" i="21"/>
  <c r="BE24" i="21"/>
  <c r="BE182" i="21"/>
  <c r="AB197" i="21"/>
  <c r="BE65" i="21"/>
  <c r="AB166" i="21"/>
  <c r="AI140" i="21"/>
  <c r="F154" i="21"/>
  <c r="F166" i="21"/>
  <c r="AI182" i="21"/>
  <c r="F197" i="21"/>
  <c r="AI228" i="21"/>
  <c r="AI214" i="21"/>
  <c r="F55" i="21"/>
  <c r="AI78" i="21"/>
  <c r="F101" i="21"/>
  <c r="F107" i="21"/>
  <c r="F10" i="21"/>
  <c r="AI24" i="21"/>
  <c r="AI37" i="21"/>
  <c r="AI65" i="21"/>
  <c r="L55" i="21"/>
  <c r="AO78" i="21"/>
  <c r="L101" i="21"/>
  <c r="L107" i="21"/>
  <c r="L10" i="21"/>
  <c r="AO228" i="21"/>
  <c r="AO214" i="21"/>
  <c r="AO24" i="21"/>
  <c r="AO37" i="21"/>
  <c r="AO65" i="21"/>
  <c r="AO140" i="21"/>
  <c r="L154" i="21"/>
  <c r="L166" i="21"/>
  <c r="AO182" i="21"/>
  <c r="L197" i="21"/>
  <c r="X55" i="21"/>
  <c r="BA78" i="21"/>
  <c r="X101" i="21"/>
  <c r="X107" i="21"/>
  <c r="X10" i="21"/>
  <c r="BA228" i="21"/>
  <c r="BA214" i="21"/>
  <c r="BA24" i="21"/>
  <c r="BA37" i="21"/>
  <c r="BA65" i="21"/>
  <c r="BA140" i="21"/>
  <c r="X154" i="21"/>
  <c r="X166" i="21"/>
  <c r="BA182" i="21"/>
  <c r="X197" i="21"/>
  <c r="AQ182" i="21"/>
  <c r="N55" i="21"/>
  <c r="AQ78" i="21"/>
  <c r="N101" i="21"/>
  <c r="N107" i="21"/>
  <c r="N10" i="21"/>
  <c r="AQ214" i="21"/>
  <c r="AQ24" i="21"/>
  <c r="AQ37" i="21"/>
  <c r="AQ65" i="21"/>
  <c r="AQ228" i="21"/>
  <c r="AQ140" i="21"/>
  <c r="N154" i="21"/>
  <c r="N166" i="21"/>
  <c r="N197" i="21"/>
  <c r="BC228" i="21"/>
  <c r="Z55" i="21"/>
  <c r="BC78" i="21"/>
  <c r="Z101" i="21"/>
  <c r="Z107" i="21"/>
  <c r="Z10" i="21"/>
  <c r="BC214" i="21"/>
  <c r="BC24" i="21"/>
  <c r="BC37" i="21"/>
  <c r="BC65" i="21"/>
  <c r="BC182" i="21"/>
  <c r="Z197" i="21"/>
  <c r="BC140" i="21"/>
  <c r="Z154" i="21"/>
  <c r="Z166" i="21"/>
  <c r="C197" i="21"/>
  <c r="AF182" i="21"/>
  <c r="C55" i="21"/>
  <c r="AF78" i="21"/>
  <c r="C101" i="21"/>
  <c r="C107" i="21"/>
  <c r="C10" i="21"/>
  <c r="C154" i="21"/>
  <c r="C166" i="21"/>
  <c r="AF214" i="21"/>
  <c r="AF24" i="21"/>
  <c r="AF37" i="21"/>
  <c r="AF65" i="21"/>
  <c r="AF140" i="21"/>
  <c r="AF228" i="21"/>
  <c r="AR140" i="21"/>
  <c r="O55" i="21"/>
  <c r="AR78" i="21"/>
  <c r="O101" i="21"/>
  <c r="O107" i="21"/>
  <c r="O10" i="21"/>
  <c r="AR182" i="21"/>
  <c r="O197" i="21"/>
  <c r="AR214" i="21"/>
  <c r="O166" i="21"/>
  <c r="AR24" i="21"/>
  <c r="AR37" i="21"/>
  <c r="AR65" i="21"/>
  <c r="AR228" i="21"/>
  <c r="O154" i="21"/>
  <c r="AA166" i="21"/>
  <c r="BD140" i="21"/>
  <c r="AA55" i="21"/>
  <c r="BD78" i="21"/>
  <c r="AA101" i="21"/>
  <c r="AA107" i="21"/>
  <c r="AA10" i="21"/>
  <c r="BD182" i="21"/>
  <c r="BD214" i="21"/>
  <c r="AA154" i="21"/>
  <c r="BD24" i="21"/>
  <c r="BD37" i="21"/>
  <c r="BD65" i="21"/>
  <c r="BD228" i="21"/>
  <c r="AA197" i="21"/>
  <c r="AH182" i="21"/>
  <c r="E197" i="21"/>
  <c r="AH228" i="21"/>
  <c r="AH65" i="21"/>
  <c r="AH24" i="21"/>
  <c r="AH214" i="21"/>
  <c r="E55" i="21"/>
  <c r="AH78" i="21"/>
  <c r="E101" i="21"/>
  <c r="E107" i="21"/>
  <c r="E10" i="21"/>
  <c r="AH37" i="21"/>
  <c r="AH140" i="21"/>
  <c r="E154" i="21"/>
  <c r="E166" i="21"/>
  <c r="AT182" i="21"/>
  <c r="Q197" i="21"/>
  <c r="AT228" i="21"/>
  <c r="AT214" i="21"/>
  <c r="Q55" i="21"/>
  <c r="AT78" i="21"/>
  <c r="Q101" i="21"/>
  <c r="Q107" i="21"/>
  <c r="Q10" i="21"/>
  <c r="AT24" i="21"/>
  <c r="AT65" i="21"/>
  <c r="AT140" i="21"/>
  <c r="Q154" i="21"/>
  <c r="Q166" i="21"/>
  <c r="AT37" i="21"/>
  <c r="BF182" i="21"/>
  <c r="AC197" i="21"/>
  <c r="BF228" i="21"/>
  <c r="BF214" i="21"/>
  <c r="BF24" i="21"/>
  <c r="BF37" i="21"/>
  <c r="AC55" i="21"/>
  <c r="BF78" i="21"/>
  <c r="AC101" i="21"/>
  <c r="AC107" i="21"/>
  <c r="AC10" i="21"/>
  <c r="BF140" i="21"/>
  <c r="AC154" i="21"/>
  <c r="AC166" i="21"/>
  <c r="BF65" i="21"/>
  <c r="X10" i="1"/>
  <c r="AU140" i="21"/>
  <c r="R154" i="21"/>
  <c r="R166" i="21"/>
  <c r="AU182" i="21"/>
  <c r="R197" i="21"/>
  <c r="AU228" i="21"/>
  <c r="AU214" i="21"/>
  <c r="R55" i="21"/>
  <c r="AU78" i="21"/>
  <c r="R101" i="21"/>
  <c r="R107" i="21"/>
  <c r="R10" i="21"/>
  <c r="AU24" i="21"/>
  <c r="AU37" i="21"/>
  <c r="AU65" i="21"/>
  <c r="AV24" i="21"/>
  <c r="AV37" i="21"/>
  <c r="AV65" i="21"/>
  <c r="AV140" i="21"/>
  <c r="S154" i="21"/>
  <c r="S166" i="21"/>
  <c r="AV182" i="21"/>
  <c r="S197" i="21"/>
  <c r="AV228" i="21"/>
  <c r="S10" i="21"/>
  <c r="S55" i="21"/>
  <c r="AV78" i="21"/>
  <c r="S101" i="21"/>
  <c r="S107" i="21"/>
  <c r="AV214" i="21"/>
  <c r="M55" i="21"/>
  <c r="AP78" i="21"/>
  <c r="M101" i="21"/>
  <c r="M107" i="21"/>
  <c r="M10" i="21"/>
  <c r="AP214" i="21"/>
  <c r="AP24" i="21"/>
  <c r="AP37" i="21"/>
  <c r="AP65" i="21"/>
  <c r="M197" i="21"/>
  <c r="AP140" i="21"/>
  <c r="M154" i="21"/>
  <c r="M166" i="21"/>
  <c r="AP182" i="21"/>
  <c r="AP228" i="21"/>
  <c r="AJ24" i="21"/>
  <c r="AJ37" i="21"/>
  <c r="AJ65" i="21"/>
  <c r="AJ140" i="21"/>
  <c r="G154" i="21"/>
  <c r="G166" i="21"/>
  <c r="AJ182" i="21"/>
  <c r="G197" i="21"/>
  <c r="AJ228" i="21"/>
  <c r="G10" i="21"/>
  <c r="G55" i="21"/>
  <c r="AJ78" i="21"/>
  <c r="G101" i="21"/>
  <c r="G107" i="21"/>
  <c r="AJ214" i="21"/>
  <c r="AK214" i="21"/>
  <c r="AK24" i="21"/>
  <c r="AK37" i="21"/>
  <c r="AK65" i="21"/>
  <c r="H55" i="21"/>
  <c r="H101" i="21"/>
  <c r="AK140" i="21"/>
  <c r="H154" i="21"/>
  <c r="H166" i="21"/>
  <c r="AK78" i="21"/>
  <c r="AK182" i="21"/>
  <c r="H197" i="21"/>
  <c r="AK228" i="21"/>
  <c r="H10" i="21"/>
  <c r="H107" i="21"/>
  <c r="AG228" i="21"/>
  <c r="AG214" i="21"/>
  <c r="AG140" i="21"/>
  <c r="D55" i="21"/>
  <c r="AG78" i="21"/>
  <c r="D101" i="21"/>
  <c r="D107" i="21"/>
  <c r="D10" i="21"/>
  <c r="AG37" i="21"/>
  <c r="AG65" i="21"/>
  <c r="D166" i="21"/>
  <c r="AG182" i="21"/>
  <c r="D197" i="21"/>
  <c r="AG24" i="21"/>
  <c r="D154" i="21"/>
  <c r="BG140" i="21"/>
  <c r="AD154" i="21"/>
  <c r="AD166" i="21"/>
  <c r="BG214" i="21"/>
  <c r="BG182" i="21"/>
  <c r="AD197" i="21"/>
  <c r="BG228" i="21"/>
  <c r="AD55" i="21"/>
  <c r="BG78" i="21"/>
  <c r="AD101" i="21"/>
  <c r="AD107" i="21"/>
  <c r="AD10" i="21"/>
  <c r="BG24" i="21"/>
  <c r="BG37" i="21"/>
  <c r="BG65" i="21"/>
  <c r="AM5" i="1"/>
  <c r="AM214" i="21"/>
  <c r="AM24" i="21"/>
  <c r="AM37" i="21"/>
  <c r="AM65" i="21"/>
  <c r="AM140" i="21"/>
  <c r="J154" i="21"/>
  <c r="J166" i="21"/>
  <c r="AM182" i="21"/>
  <c r="J197" i="21"/>
  <c r="AM228" i="21"/>
  <c r="J55" i="21"/>
  <c r="AM78" i="21"/>
  <c r="J101" i="21"/>
  <c r="J107" i="21"/>
  <c r="J10" i="21"/>
  <c r="AY214" i="21"/>
  <c r="AY24" i="21"/>
  <c r="AY37" i="21"/>
  <c r="AY65" i="21"/>
  <c r="AY140" i="21"/>
  <c r="V154" i="21"/>
  <c r="V166" i="21"/>
  <c r="AY182" i="21"/>
  <c r="V197" i="21"/>
  <c r="AY228" i="21"/>
  <c r="V55" i="21"/>
  <c r="AY78" i="21"/>
  <c r="V101" i="21"/>
  <c r="V107" i="21"/>
  <c r="V10" i="21"/>
  <c r="K55" i="21"/>
  <c r="AN78" i="21"/>
  <c r="K101" i="21"/>
  <c r="K107" i="21"/>
  <c r="K10" i="21"/>
  <c r="AN214" i="21"/>
  <c r="AN24" i="21"/>
  <c r="AN37" i="21"/>
  <c r="AN65" i="21"/>
  <c r="AN140" i="21"/>
  <c r="K154" i="21"/>
  <c r="K166" i="21"/>
  <c r="AN182" i="21"/>
  <c r="K197" i="21"/>
  <c r="AN228" i="21"/>
  <c r="W55" i="21"/>
  <c r="AZ78" i="21"/>
  <c r="W101" i="21"/>
  <c r="W107" i="21"/>
  <c r="W10" i="21"/>
  <c r="AZ214" i="21"/>
  <c r="AZ24" i="21"/>
  <c r="AZ37" i="21"/>
  <c r="AZ65" i="21"/>
  <c r="AZ140" i="21"/>
  <c r="W154" i="21"/>
  <c r="W166" i="21"/>
  <c r="AZ182" i="21"/>
  <c r="W197" i="21"/>
  <c r="AZ228" i="21"/>
  <c r="I107" i="21"/>
  <c r="AL214" i="21"/>
  <c r="I10" i="21"/>
  <c r="AL24" i="21"/>
  <c r="AL37" i="21"/>
  <c r="AL65" i="21"/>
  <c r="AL140" i="21"/>
  <c r="I154" i="21"/>
  <c r="I166" i="21"/>
  <c r="I101" i="21"/>
  <c r="AL182" i="21"/>
  <c r="I197" i="21"/>
  <c r="AL228" i="21"/>
  <c r="AL78" i="21"/>
  <c r="I55" i="21"/>
  <c r="AS228" i="21"/>
  <c r="P166" i="21"/>
  <c r="P55" i="21"/>
  <c r="AS78" i="21"/>
  <c r="P101" i="21"/>
  <c r="P107" i="21"/>
  <c r="P10" i="21"/>
  <c r="P154" i="21"/>
  <c r="AS24" i="21"/>
  <c r="AS140" i="21"/>
  <c r="AS37" i="21"/>
  <c r="AS65" i="21"/>
  <c r="AS182" i="21"/>
  <c r="P197" i="21"/>
  <c r="AS214" i="21"/>
  <c r="Y10" i="21"/>
  <c r="BB228" i="21"/>
  <c r="Y55" i="21"/>
  <c r="BB78" i="21"/>
  <c r="Y101" i="21"/>
  <c r="Y107" i="21"/>
  <c r="BB214" i="21"/>
  <c r="BB24" i="21"/>
  <c r="BB37" i="21"/>
  <c r="BB65" i="21"/>
  <c r="BB182" i="21"/>
  <c r="BB140" i="21"/>
  <c r="Y154" i="21"/>
  <c r="Y166" i="21"/>
  <c r="Y197" i="21"/>
  <c r="AX214" i="21"/>
  <c r="AX24" i="21"/>
  <c r="AX37" i="21"/>
  <c r="AX65" i="21"/>
  <c r="AX140" i="21"/>
  <c r="U154" i="21"/>
  <c r="U166" i="21"/>
  <c r="AX182" i="21"/>
  <c r="U197" i="21"/>
  <c r="AX228" i="21"/>
  <c r="U55" i="21"/>
  <c r="U101" i="21"/>
  <c r="U10" i="21"/>
  <c r="AX78" i="21"/>
  <c r="U107" i="21"/>
  <c r="AZ59" i="21"/>
  <c r="AZ153" i="21"/>
  <c r="AZ169" i="21"/>
  <c r="AZ105" i="21"/>
  <c r="AZ9" i="21"/>
  <c r="W82" i="21"/>
  <c r="W44" i="21"/>
  <c r="W118" i="21"/>
  <c r="AZ32" i="21"/>
  <c r="W130" i="21"/>
  <c r="W185" i="21"/>
  <c r="W210" i="21"/>
  <c r="AZ137" i="21"/>
  <c r="AZ201" i="21"/>
  <c r="W234" i="21"/>
  <c r="G44" i="21"/>
  <c r="G118" i="21"/>
  <c r="G130" i="21"/>
  <c r="G185" i="21"/>
  <c r="G210" i="21"/>
  <c r="AJ59" i="21"/>
  <c r="AJ32" i="21"/>
  <c r="G82" i="21"/>
  <c r="AJ105" i="21"/>
  <c r="AJ9" i="21"/>
  <c r="AJ137" i="21"/>
  <c r="AJ201" i="21"/>
  <c r="G234" i="21"/>
  <c r="AJ153" i="21"/>
  <c r="AJ169" i="21"/>
  <c r="E185" i="21"/>
  <c r="E210" i="21"/>
  <c r="AH32" i="21"/>
  <c r="E82" i="21"/>
  <c r="AH105" i="21"/>
  <c r="AH9" i="21"/>
  <c r="AH137" i="21"/>
  <c r="AH201" i="21"/>
  <c r="E234" i="21"/>
  <c r="AH59" i="21"/>
  <c r="AH153" i="21"/>
  <c r="AH169" i="21"/>
  <c r="E44" i="21"/>
  <c r="E118" i="21"/>
  <c r="E130" i="21"/>
  <c r="AC185" i="21"/>
  <c r="AC210" i="21"/>
  <c r="BF32" i="21"/>
  <c r="AC82" i="21"/>
  <c r="BF105" i="21"/>
  <c r="BF9" i="21"/>
  <c r="BF137" i="21"/>
  <c r="BF201" i="21"/>
  <c r="AC234" i="21"/>
  <c r="BF59" i="21"/>
  <c r="BF153" i="21"/>
  <c r="BF169" i="21"/>
  <c r="AC44" i="21"/>
  <c r="AC118" i="21"/>
  <c r="AC130" i="21"/>
  <c r="AQ137" i="21"/>
  <c r="AQ201" i="21"/>
  <c r="N234" i="21"/>
  <c r="AQ59" i="21"/>
  <c r="AQ153" i="21"/>
  <c r="AQ169" i="21"/>
  <c r="N44" i="21"/>
  <c r="N118" i="21"/>
  <c r="N185" i="21"/>
  <c r="N210" i="21"/>
  <c r="AQ32" i="21"/>
  <c r="N82" i="21"/>
  <c r="AQ105" i="21"/>
  <c r="AQ9" i="21"/>
  <c r="N130" i="21"/>
  <c r="X234" i="21"/>
  <c r="BA59" i="21"/>
  <c r="BA153" i="21"/>
  <c r="BA169" i="21"/>
  <c r="X44" i="21"/>
  <c r="X118" i="21"/>
  <c r="X130" i="21"/>
  <c r="X185" i="21"/>
  <c r="X210" i="21"/>
  <c r="BA32" i="21"/>
  <c r="X82" i="21"/>
  <c r="BA105" i="21"/>
  <c r="BA9" i="21"/>
  <c r="BA137" i="21"/>
  <c r="BA201" i="21"/>
  <c r="BB201" i="21"/>
  <c r="Y234" i="21"/>
  <c r="BB59" i="21"/>
  <c r="BB153" i="21"/>
  <c r="BB169" i="21"/>
  <c r="Y210" i="21"/>
  <c r="Y44" i="21"/>
  <c r="Y118" i="21"/>
  <c r="Y130" i="21"/>
  <c r="Y185" i="21"/>
  <c r="BB9" i="21"/>
  <c r="BB32" i="21"/>
  <c r="Y82" i="21"/>
  <c r="BB105" i="21"/>
  <c r="BB137" i="21"/>
  <c r="BC137" i="21"/>
  <c r="BC201" i="21"/>
  <c r="Z130" i="21"/>
  <c r="Z234" i="21"/>
  <c r="BC59" i="21"/>
  <c r="BC153" i="21"/>
  <c r="BC169" i="21"/>
  <c r="Z44" i="21"/>
  <c r="Z118" i="21"/>
  <c r="Z185" i="21"/>
  <c r="Z210" i="21"/>
  <c r="BC32" i="21"/>
  <c r="Z82" i="21"/>
  <c r="BC105" i="21"/>
  <c r="BC9" i="21"/>
  <c r="AF32" i="21"/>
  <c r="C82" i="21"/>
  <c r="AF105" i="21"/>
  <c r="AF9" i="21"/>
  <c r="C118" i="21"/>
  <c r="AF137" i="21"/>
  <c r="AF201" i="21"/>
  <c r="C44" i="21"/>
  <c r="C234" i="21"/>
  <c r="AF59" i="21"/>
  <c r="AF153" i="21"/>
  <c r="AF169" i="21"/>
  <c r="C130" i="21"/>
  <c r="C185" i="21"/>
  <c r="C210" i="21"/>
  <c r="AR32" i="21"/>
  <c r="O82" i="21"/>
  <c r="AR105" i="21"/>
  <c r="AR9" i="21"/>
  <c r="AR137" i="21"/>
  <c r="AR201" i="21"/>
  <c r="O234" i="21"/>
  <c r="AR59" i="21"/>
  <c r="AR153" i="21"/>
  <c r="AR169" i="21"/>
  <c r="O44" i="21"/>
  <c r="O118" i="21"/>
  <c r="O130" i="21"/>
  <c r="O210" i="21"/>
  <c r="O185" i="21"/>
  <c r="BD32" i="21"/>
  <c r="AA82" i="21"/>
  <c r="BD105" i="21"/>
  <c r="BD9" i="21"/>
  <c r="BD137" i="21"/>
  <c r="BD201" i="21"/>
  <c r="AA118" i="21"/>
  <c r="AA234" i="21"/>
  <c r="BD59" i="21"/>
  <c r="BD153" i="21"/>
  <c r="BD169" i="21"/>
  <c r="AA130" i="21"/>
  <c r="AA185" i="21"/>
  <c r="AA210" i="21"/>
  <c r="AA44" i="21"/>
  <c r="AG32" i="21"/>
  <c r="D82" i="21"/>
  <c r="AG105" i="21"/>
  <c r="AG9" i="21"/>
  <c r="AG137" i="21"/>
  <c r="AG201" i="21"/>
  <c r="D234" i="21"/>
  <c r="AG59" i="21"/>
  <c r="AG153" i="21"/>
  <c r="AG169" i="21"/>
  <c r="D44" i="21"/>
  <c r="D118" i="21"/>
  <c r="D130" i="21"/>
  <c r="D185" i="21"/>
  <c r="D210" i="21"/>
  <c r="Q185" i="21"/>
  <c r="Q210" i="21"/>
  <c r="AT32" i="21"/>
  <c r="Q82" i="21"/>
  <c r="AT105" i="21"/>
  <c r="AT9" i="21"/>
  <c r="AT137" i="21"/>
  <c r="AT201" i="21"/>
  <c r="Q234" i="21"/>
  <c r="AT59" i="21"/>
  <c r="AT153" i="21"/>
  <c r="AT169" i="21"/>
  <c r="Q44" i="21"/>
  <c r="Q118" i="21"/>
  <c r="Q130" i="21"/>
  <c r="AN59" i="21"/>
  <c r="K82" i="21"/>
  <c r="AN153" i="21"/>
  <c r="AN169" i="21"/>
  <c r="K44" i="21"/>
  <c r="K118" i="21"/>
  <c r="K130" i="21"/>
  <c r="K185" i="21"/>
  <c r="K210" i="21"/>
  <c r="AN9" i="21"/>
  <c r="AN137" i="21"/>
  <c r="AN201" i="21"/>
  <c r="K234" i="21"/>
  <c r="AN32" i="21"/>
  <c r="AN105" i="21"/>
  <c r="AS32" i="21"/>
  <c r="P82" i="21"/>
  <c r="AS105" i="21"/>
  <c r="AS9" i="21"/>
  <c r="AS137" i="21"/>
  <c r="AS201" i="21"/>
  <c r="P234" i="21"/>
  <c r="AS59" i="21"/>
  <c r="AS153" i="21"/>
  <c r="AS169" i="21"/>
  <c r="P44" i="21"/>
  <c r="P118" i="21"/>
  <c r="P130" i="21"/>
  <c r="P185" i="21"/>
  <c r="P210" i="21"/>
  <c r="BE32" i="21"/>
  <c r="AB82" i="21"/>
  <c r="BE105" i="21"/>
  <c r="BE9" i="21"/>
  <c r="BE137" i="21"/>
  <c r="BE201" i="21"/>
  <c r="AB234" i="21"/>
  <c r="BE59" i="21"/>
  <c r="BE153" i="21"/>
  <c r="BE169" i="21"/>
  <c r="AB44" i="21"/>
  <c r="AB118" i="21"/>
  <c r="AB130" i="21"/>
  <c r="AB185" i="21"/>
  <c r="AB210" i="21"/>
  <c r="F130" i="21"/>
  <c r="AI153" i="21"/>
  <c r="F185" i="21"/>
  <c r="F210" i="21"/>
  <c r="AI32" i="21"/>
  <c r="F82" i="21"/>
  <c r="AI105" i="21"/>
  <c r="AI9" i="21"/>
  <c r="AI137" i="21"/>
  <c r="AI201" i="21"/>
  <c r="F234" i="21"/>
  <c r="AI59" i="21"/>
  <c r="F44" i="21"/>
  <c r="F118" i="21"/>
  <c r="AI169" i="21"/>
  <c r="R130" i="21"/>
  <c r="R185" i="21"/>
  <c r="R210" i="21"/>
  <c r="AU169" i="21"/>
  <c r="AU32" i="21"/>
  <c r="R82" i="21"/>
  <c r="AU105" i="21"/>
  <c r="AU9" i="21"/>
  <c r="AU137" i="21"/>
  <c r="AU201" i="21"/>
  <c r="R234" i="21"/>
  <c r="AU59" i="21"/>
  <c r="R44" i="21"/>
  <c r="R118" i="21"/>
  <c r="AU153" i="21"/>
  <c r="AD130" i="21"/>
  <c r="BG169" i="21"/>
  <c r="AD185" i="21"/>
  <c r="AD210" i="21"/>
  <c r="BG32" i="21"/>
  <c r="AD82" i="21"/>
  <c r="BG105" i="21"/>
  <c r="BG9" i="21"/>
  <c r="BG137" i="21"/>
  <c r="BG201" i="21"/>
  <c r="AD234" i="21"/>
  <c r="BG59" i="21"/>
  <c r="BG153" i="21"/>
  <c r="AD44" i="21"/>
  <c r="AD118" i="21"/>
  <c r="L234" i="21"/>
  <c r="AO59" i="21"/>
  <c r="AO153" i="21"/>
  <c r="AO169" i="21"/>
  <c r="L44" i="21"/>
  <c r="L118" i="21"/>
  <c r="L130" i="21"/>
  <c r="L185" i="21"/>
  <c r="L210" i="21"/>
  <c r="AO32" i="21"/>
  <c r="L82" i="21"/>
  <c r="AO105" i="21"/>
  <c r="AO9" i="21"/>
  <c r="AO137" i="21"/>
  <c r="AO201" i="21"/>
  <c r="AP201" i="21"/>
  <c r="M234" i="21"/>
  <c r="AP59" i="21"/>
  <c r="AP153" i="21"/>
  <c r="AP169" i="21"/>
  <c r="M185" i="21"/>
  <c r="M44" i="21"/>
  <c r="M118" i="21"/>
  <c r="M130" i="21"/>
  <c r="M210" i="21"/>
  <c r="AP32" i="21"/>
  <c r="M82" i="21"/>
  <c r="AP105" i="21"/>
  <c r="AP9" i="21"/>
  <c r="AP137" i="21"/>
  <c r="S44" i="21"/>
  <c r="S118" i="21"/>
  <c r="AV59" i="21"/>
  <c r="S130" i="21"/>
  <c r="S185" i="21"/>
  <c r="S210" i="21"/>
  <c r="AV32" i="21"/>
  <c r="S82" i="21"/>
  <c r="AV105" i="21"/>
  <c r="AV9" i="21"/>
  <c r="AV137" i="21"/>
  <c r="AV201" i="21"/>
  <c r="S234" i="21"/>
  <c r="AV153" i="21"/>
  <c r="AV169" i="21"/>
  <c r="H44" i="21"/>
  <c r="H118" i="21"/>
  <c r="H130" i="21"/>
  <c r="H185" i="21"/>
  <c r="H210" i="21"/>
  <c r="AK32" i="21"/>
  <c r="H82" i="21"/>
  <c r="AK105" i="21"/>
  <c r="AK9" i="21"/>
  <c r="H234" i="21"/>
  <c r="AK137" i="21"/>
  <c r="AK201" i="21"/>
  <c r="AK59" i="21"/>
  <c r="AK153" i="21"/>
  <c r="AK169" i="21"/>
  <c r="T44" i="21"/>
  <c r="T118" i="21"/>
  <c r="T130" i="21"/>
  <c r="T185" i="21"/>
  <c r="T210" i="21"/>
  <c r="AW32" i="21"/>
  <c r="T82" i="21"/>
  <c r="AW105" i="21"/>
  <c r="AW9" i="21"/>
  <c r="AW137" i="21"/>
  <c r="AW201" i="21"/>
  <c r="T234" i="21"/>
  <c r="AW59" i="21"/>
  <c r="AW153" i="21"/>
  <c r="AW169" i="21"/>
  <c r="I44" i="21"/>
  <c r="I118" i="21"/>
  <c r="I130" i="21"/>
  <c r="AL201" i="21"/>
  <c r="I185" i="21"/>
  <c r="I210" i="21"/>
  <c r="AL9" i="21"/>
  <c r="AL32" i="21"/>
  <c r="I82" i="21"/>
  <c r="AL105" i="21"/>
  <c r="AL137" i="21"/>
  <c r="I234" i="21"/>
  <c r="AL59" i="21"/>
  <c r="AL153" i="21"/>
  <c r="AL169" i="21"/>
  <c r="U44" i="21"/>
  <c r="U118" i="21"/>
  <c r="AX201" i="21"/>
  <c r="U130" i="21"/>
  <c r="U185" i="21"/>
  <c r="U210" i="21"/>
  <c r="AX32" i="21"/>
  <c r="U82" i="21"/>
  <c r="AX105" i="21"/>
  <c r="AX9" i="21"/>
  <c r="AX137" i="21"/>
  <c r="U234" i="21"/>
  <c r="AX59" i="21"/>
  <c r="AX153" i="21"/>
  <c r="AX169" i="21"/>
  <c r="AM153" i="21"/>
  <c r="AM169" i="21"/>
  <c r="J44" i="21"/>
  <c r="J118" i="21"/>
  <c r="J130" i="21"/>
  <c r="J185" i="21"/>
  <c r="J210" i="21"/>
  <c r="AM137" i="21"/>
  <c r="AM32" i="21"/>
  <c r="J82" i="21"/>
  <c r="AM105" i="21"/>
  <c r="AM9" i="21"/>
  <c r="AM201" i="21"/>
  <c r="J234" i="21"/>
  <c r="AM59" i="21"/>
  <c r="AY153" i="21"/>
  <c r="AY169" i="21"/>
  <c r="V44" i="21"/>
  <c r="V118" i="21"/>
  <c r="V130" i="21"/>
  <c r="V185" i="21"/>
  <c r="V210" i="21"/>
  <c r="AY137" i="21"/>
  <c r="AY32" i="21"/>
  <c r="V82" i="21"/>
  <c r="AY105" i="21"/>
  <c r="AY9" i="21"/>
  <c r="AY201" i="21"/>
  <c r="V234" i="21"/>
  <c r="AY59" i="21"/>
  <c r="BF13" i="1"/>
  <c r="BF193" i="21"/>
  <c r="AC212" i="21"/>
  <c r="BF234" i="21"/>
  <c r="BF40" i="21"/>
  <c r="BF66" i="21"/>
  <c r="BF99" i="21"/>
  <c r="AC58" i="21"/>
  <c r="AC81" i="21"/>
  <c r="BF107" i="21"/>
  <c r="AC163" i="21"/>
  <c r="AC206" i="21"/>
  <c r="AC9" i="21"/>
  <c r="AC30" i="21"/>
  <c r="AC142" i="21"/>
  <c r="BF152" i="21"/>
  <c r="F142" i="21"/>
  <c r="AI152" i="21"/>
  <c r="AI193" i="21"/>
  <c r="F212" i="21"/>
  <c r="AI234" i="21"/>
  <c r="AI40" i="21"/>
  <c r="AI66" i="21"/>
  <c r="AI99" i="21"/>
  <c r="F58" i="21"/>
  <c r="F81" i="21"/>
  <c r="AI107" i="21"/>
  <c r="F163" i="21"/>
  <c r="F206" i="21"/>
  <c r="F30" i="21"/>
  <c r="F9" i="21"/>
  <c r="AD142" i="21"/>
  <c r="BG152" i="21"/>
  <c r="BG193" i="21"/>
  <c r="AD212" i="21"/>
  <c r="BG234" i="21"/>
  <c r="BG40" i="21"/>
  <c r="BG66" i="21"/>
  <c r="BG99" i="21"/>
  <c r="AD58" i="21"/>
  <c r="AD81" i="21"/>
  <c r="BG107" i="21"/>
  <c r="AD163" i="21"/>
  <c r="AD206" i="21"/>
  <c r="AD30" i="21"/>
  <c r="AD9" i="21"/>
  <c r="S30" i="21"/>
  <c r="S9" i="21"/>
  <c r="S142" i="21"/>
  <c r="AV152" i="21"/>
  <c r="AV193" i="21"/>
  <c r="S212" i="21"/>
  <c r="AV234" i="21"/>
  <c r="AV40" i="21"/>
  <c r="AV66" i="21"/>
  <c r="AV99" i="21"/>
  <c r="S58" i="21"/>
  <c r="S81" i="21"/>
  <c r="AV107" i="21"/>
  <c r="S206" i="21"/>
  <c r="S163" i="21"/>
  <c r="AH193" i="21"/>
  <c r="E212" i="21"/>
  <c r="E9" i="21"/>
  <c r="AH234" i="21"/>
  <c r="AH40" i="21"/>
  <c r="AH66" i="21"/>
  <c r="AH99" i="21"/>
  <c r="E58" i="21"/>
  <c r="E81" i="21"/>
  <c r="AH107" i="21"/>
  <c r="E163" i="21"/>
  <c r="E206" i="21"/>
  <c r="E30" i="21"/>
  <c r="E142" i="21"/>
  <c r="AH152" i="21"/>
  <c r="I206" i="21"/>
  <c r="I30" i="21"/>
  <c r="I9" i="21"/>
  <c r="I142" i="21"/>
  <c r="AL152" i="21"/>
  <c r="AL193" i="21"/>
  <c r="I212" i="21"/>
  <c r="AL234" i="21"/>
  <c r="AL40" i="21"/>
  <c r="AL66" i="21"/>
  <c r="AL99" i="21"/>
  <c r="I58" i="21"/>
  <c r="I81" i="21"/>
  <c r="AL107" i="21"/>
  <c r="I163" i="21"/>
  <c r="T30" i="21"/>
  <c r="T9" i="21"/>
  <c r="T142" i="21"/>
  <c r="AW152" i="21"/>
  <c r="AW193" i="21"/>
  <c r="T212" i="21"/>
  <c r="AW234" i="21"/>
  <c r="AW40" i="21"/>
  <c r="AW66" i="21"/>
  <c r="AW99" i="21"/>
  <c r="T58" i="21"/>
  <c r="T81" i="21"/>
  <c r="AW107" i="21"/>
  <c r="T163" i="21"/>
  <c r="T206" i="21"/>
  <c r="AX13" i="1"/>
  <c r="U206" i="21"/>
  <c r="U30" i="21"/>
  <c r="U9" i="21"/>
  <c r="U142" i="21"/>
  <c r="AX152" i="21"/>
  <c r="AX193" i="21"/>
  <c r="U212" i="21"/>
  <c r="AX234" i="21"/>
  <c r="AX40" i="21"/>
  <c r="AX66" i="21"/>
  <c r="AX99" i="21"/>
  <c r="U58" i="21"/>
  <c r="U81" i="21"/>
  <c r="AX107" i="21"/>
  <c r="U163" i="21"/>
  <c r="K58" i="21"/>
  <c r="K81" i="21"/>
  <c r="AN107" i="21"/>
  <c r="K163" i="21"/>
  <c r="K206" i="21"/>
  <c r="K30" i="21"/>
  <c r="K9" i="21"/>
  <c r="K142" i="21"/>
  <c r="AN152" i="21"/>
  <c r="AN193" i="21"/>
  <c r="K212" i="21"/>
  <c r="AN234" i="21"/>
  <c r="AN40" i="21"/>
  <c r="AN66" i="21"/>
  <c r="AN99" i="21"/>
  <c r="W58" i="21"/>
  <c r="W81" i="21"/>
  <c r="AZ107" i="21"/>
  <c r="W163" i="21"/>
  <c r="W206" i="21"/>
  <c r="W30" i="21"/>
  <c r="W9" i="21"/>
  <c r="W142" i="21"/>
  <c r="AZ152" i="21"/>
  <c r="AZ193" i="21"/>
  <c r="W212" i="21"/>
  <c r="AZ234" i="21"/>
  <c r="AZ40" i="21"/>
  <c r="AZ66" i="21"/>
  <c r="AZ99" i="21"/>
  <c r="L58" i="21"/>
  <c r="L81" i="21"/>
  <c r="AO107" i="21"/>
  <c r="L163" i="21"/>
  <c r="L206" i="21"/>
  <c r="L30" i="21"/>
  <c r="L9" i="21"/>
  <c r="L142" i="21"/>
  <c r="AO152" i="21"/>
  <c r="AO193" i="21"/>
  <c r="L212" i="21"/>
  <c r="AO234" i="21"/>
  <c r="AO40" i="21"/>
  <c r="AO66" i="21"/>
  <c r="AO99" i="21"/>
  <c r="X58" i="21"/>
  <c r="X81" i="21"/>
  <c r="BA107" i="21"/>
  <c r="X163" i="21"/>
  <c r="X206" i="21"/>
  <c r="X30" i="21"/>
  <c r="X9" i="21"/>
  <c r="X142" i="21"/>
  <c r="BA152" i="21"/>
  <c r="BA193" i="21"/>
  <c r="X212" i="21"/>
  <c r="BA234" i="21"/>
  <c r="BA40" i="21"/>
  <c r="BA66" i="21"/>
  <c r="BA99" i="21"/>
  <c r="J163" i="21"/>
  <c r="J206" i="21"/>
  <c r="J9" i="21"/>
  <c r="J30" i="21"/>
  <c r="J142" i="21"/>
  <c r="AM152" i="21"/>
  <c r="AM193" i="21"/>
  <c r="J212" i="21"/>
  <c r="AM234" i="21"/>
  <c r="AM40" i="21"/>
  <c r="AM66" i="21"/>
  <c r="AM99" i="21"/>
  <c r="J58" i="21"/>
  <c r="J81" i="21"/>
  <c r="AM107" i="21"/>
  <c r="M58" i="21"/>
  <c r="M81" i="21"/>
  <c r="AP107" i="21"/>
  <c r="M163" i="21"/>
  <c r="M206" i="21"/>
  <c r="M30" i="21"/>
  <c r="M9" i="21"/>
  <c r="M142" i="21"/>
  <c r="AP152" i="21"/>
  <c r="AP193" i="21"/>
  <c r="M212" i="21"/>
  <c r="AP234" i="21"/>
  <c r="AP40" i="21"/>
  <c r="AP66" i="21"/>
  <c r="AP99" i="21"/>
  <c r="Y58" i="21"/>
  <c r="Y81" i="21"/>
  <c r="BB107" i="21"/>
  <c r="Y163" i="21"/>
  <c r="Y206" i="21"/>
  <c r="Y30" i="21"/>
  <c r="Y9" i="21"/>
  <c r="Y142" i="21"/>
  <c r="BB152" i="21"/>
  <c r="BB234" i="21"/>
  <c r="BB193" i="21"/>
  <c r="Y212" i="21"/>
  <c r="BB40" i="21"/>
  <c r="BB66" i="21"/>
  <c r="BB99" i="21"/>
  <c r="AQ234" i="21"/>
  <c r="N58" i="21"/>
  <c r="N81" i="21"/>
  <c r="AQ107" i="21"/>
  <c r="N163" i="21"/>
  <c r="N9" i="21"/>
  <c r="N206" i="21"/>
  <c r="N30" i="21"/>
  <c r="N142" i="21"/>
  <c r="AQ152" i="21"/>
  <c r="AQ193" i="21"/>
  <c r="N212" i="21"/>
  <c r="AQ40" i="21"/>
  <c r="AQ66" i="21"/>
  <c r="AQ99" i="21"/>
  <c r="Z58" i="21"/>
  <c r="Z81" i="21"/>
  <c r="BC107" i="21"/>
  <c r="Z163" i="21"/>
  <c r="Z206" i="21"/>
  <c r="BC234" i="21"/>
  <c r="Z30" i="21"/>
  <c r="Z9" i="21"/>
  <c r="Z142" i="21"/>
  <c r="BC152" i="21"/>
  <c r="Z212" i="21"/>
  <c r="BC193" i="21"/>
  <c r="BC40" i="21"/>
  <c r="BC66" i="21"/>
  <c r="BC99" i="21"/>
  <c r="BD40" i="21"/>
  <c r="BD66" i="21"/>
  <c r="BD99" i="21"/>
  <c r="BD193" i="21"/>
  <c r="AA212" i="21"/>
  <c r="AA58" i="21"/>
  <c r="AA81" i="21"/>
  <c r="BD107" i="21"/>
  <c r="AA163" i="21"/>
  <c r="AA206" i="21"/>
  <c r="AA30" i="21"/>
  <c r="AA9" i="21"/>
  <c r="AA142" i="21"/>
  <c r="BD152" i="21"/>
  <c r="BD234" i="21"/>
  <c r="V163" i="21"/>
  <c r="V206" i="21"/>
  <c r="V9" i="21"/>
  <c r="V30" i="21"/>
  <c r="V142" i="21"/>
  <c r="AY152" i="21"/>
  <c r="AY193" i="21"/>
  <c r="V212" i="21"/>
  <c r="AY234" i="21"/>
  <c r="AY40" i="21"/>
  <c r="AY66" i="21"/>
  <c r="AY99" i="21"/>
  <c r="V58" i="21"/>
  <c r="V81" i="21"/>
  <c r="AY107" i="21"/>
  <c r="R142" i="21"/>
  <c r="AU152" i="21"/>
  <c r="AU193" i="21"/>
  <c r="R212" i="21"/>
  <c r="AU234" i="21"/>
  <c r="AU40" i="21"/>
  <c r="AU66" i="21"/>
  <c r="AU99" i="21"/>
  <c r="R58" i="21"/>
  <c r="R81" i="21"/>
  <c r="AU107" i="21"/>
  <c r="R163" i="21"/>
  <c r="R206" i="21"/>
  <c r="R30" i="21"/>
  <c r="R9" i="21"/>
  <c r="AF40" i="21"/>
  <c r="AF66" i="21"/>
  <c r="AF99" i="21"/>
  <c r="C212" i="21"/>
  <c r="C58" i="21"/>
  <c r="C81" i="21"/>
  <c r="AF107" i="21"/>
  <c r="AF193" i="21"/>
  <c r="C163" i="21"/>
  <c r="C206" i="21"/>
  <c r="C30" i="21"/>
  <c r="C9" i="21"/>
  <c r="C142" i="21"/>
  <c r="AF152" i="21"/>
  <c r="AF234" i="21"/>
  <c r="AR40" i="21"/>
  <c r="AR66" i="21"/>
  <c r="AR99" i="21"/>
  <c r="O58" i="21"/>
  <c r="O81" i="21"/>
  <c r="AR107" i="21"/>
  <c r="O163" i="21"/>
  <c r="AR193" i="21"/>
  <c r="O206" i="21"/>
  <c r="O212" i="21"/>
  <c r="O30" i="21"/>
  <c r="O9" i="21"/>
  <c r="O142" i="21"/>
  <c r="AR152" i="21"/>
  <c r="AR234" i="21"/>
  <c r="AG234" i="21"/>
  <c r="AG40" i="21"/>
  <c r="AG66" i="21"/>
  <c r="AG99" i="21"/>
  <c r="D58" i="21"/>
  <c r="D81" i="21"/>
  <c r="AG107" i="21"/>
  <c r="D9" i="21"/>
  <c r="D163" i="21"/>
  <c r="D206" i="21"/>
  <c r="D30" i="21"/>
  <c r="D142" i="21"/>
  <c r="AG152" i="21"/>
  <c r="AG193" i="21"/>
  <c r="D212" i="21"/>
  <c r="AS234" i="21"/>
  <c r="AS40" i="21"/>
  <c r="AS66" i="21"/>
  <c r="AS99" i="21"/>
  <c r="P58" i="21"/>
  <c r="P81" i="21"/>
  <c r="AS107" i="21"/>
  <c r="P163" i="21"/>
  <c r="P206" i="21"/>
  <c r="P9" i="21"/>
  <c r="P30" i="21"/>
  <c r="P142" i="21"/>
  <c r="AS152" i="21"/>
  <c r="AS193" i="21"/>
  <c r="P212" i="21"/>
  <c r="BE234" i="21"/>
  <c r="BE40" i="21"/>
  <c r="BE66" i="21"/>
  <c r="BE99" i="21"/>
  <c r="AB9" i="21"/>
  <c r="AB58" i="21"/>
  <c r="AB81" i="21"/>
  <c r="BE107" i="21"/>
  <c r="AB163" i="21"/>
  <c r="AB206" i="21"/>
  <c r="AB30" i="21"/>
  <c r="AB142" i="21"/>
  <c r="BE152" i="21"/>
  <c r="BE193" i="21"/>
  <c r="AB212" i="21"/>
  <c r="AT13" i="1"/>
  <c r="AT193" i="21"/>
  <c r="Q212" i="21"/>
  <c r="AT234" i="21"/>
  <c r="AT40" i="21"/>
  <c r="AT66" i="21"/>
  <c r="AT99" i="21"/>
  <c r="Q9" i="21"/>
  <c r="Q58" i="21"/>
  <c r="Q81" i="21"/>
  <c r="AT107" i="21"/>
  <c r="Q163" i="21"/>
  <c r="Q206" i="21"/>
  <c r="Q30" i="21"/>
  <c r="Q142" i="21"/>
  <c r="AT152" i="21"/>
  <c r="G30" i="21"/>
  <c r="G142" i="21"/>
  <c r="AJ152" i="21"/>
  <c r="AJ193" i="21"/>
  <c r="G212" i="21"/>
  <c r="AJ234" i="21"/>
  <c r="G206" i="21"/>
  <c r="AJ40" i="21"/>
  <c r="AJ66" i="21"/>
  <c r="AJ99" i="21"/>
  <c r="G58" i="21"/>
  <c r="G81" i="21"/>
  <c r="AJ107" i="21"/>
  <c r="G163" i="21"/>
  <c r="G9" i="21"/>
  <c r="H30" i="21"/>
  <c r="H9" i="21"/>
  <c r="H142" i="21"/>
  <c r="AK152" i="21"/>
  <c r="AK193" i="21"/>
  <c r="H212" i="21"/>
  <c r="AK234" i="21"/>
  <c r="AK40" i="21"/>
  <c r="AK66" i="21"/>
  <c r="AK99" i="21"/>
  <c r="H58" i="21"/>
  <c r="H81" i="21"/>
  <c r="AK107" i="21"/>
  <c r="H163" i="21"/>
  <c r="H206" i="21"/>
  <c r="J11" i="21"/>
  <c r="J196" i="21"/>
  <c r="AM119" i="21"/>
  <c r="J232" i="21"/>
  <c r="AM35" i="21"/>
  <c r="AM130" i="21"/>
  <c r="J146" i="21"/>
  <c r="J173" i="21"/>
  <c r="AM190" i="21"/>
  <c r="AM20" i="21"/>
  <c r="J66" i="21"/>
  <c r="AM76" i="21"/>
  <c r="AM212" i="21"/>
  <c r="AM61" i="21"/>
  <c r="J104" i="21"/>
  <c r="BC119" i="21"/>
  <c r="BC212" i="21"/>
  <c r="Z232" i="21"/>
  <c r="BC61" i="21"/>
  <c r="Z104" i="21"/>
  <c r="Z11" i="21"/>
  <c r="Z196" i="21"/>
  <c r="Z146" i="21"/>
  <c r="BC35" i="21"/>
  <c r="BC130" i="21"/>
  <c r="Z173" i="21"/>
  <c r="BC190" i="21"/>
  <c r="BC20" i="21"/>
  <c r="Z66" i="21"/>
  <c r="BC76" i="21"/>
  <c r="AQ119" i="21"/>
  <c r="AQ212" i="21"/>
  <c r="N232" i="21"/>
  <c r="AQ61" i="21"/>
  <c r="N104" i="21"/>
  <c r="N11" i="21"/>
  <c r="N146" i="21"/>
  <c r="N196" i="21"/>
  <c r="AQ130" i="21"/>
  <c r="AQ35" i="21"/>
  <c r="N173" i="21"/>
  <c r="AQ190" i="21"/>
  <c r="AQ20" i="21"/>
  <c r="N66" i="21"/>
  <c r="AQ76" i="21"/>
  <c r="BD20" i="21"/>
  <c r="AA66" i="21"/>
  <c r="BD76" i="21"/>
  <c r="BD119" i="21"/>
  <c r="BD212" i="21"/>
  <c r="BD35" i="21"/>
  <c r="BD190" i="21"/>
  <c r="AA232" i="21"/>
  <c r="BD61" i="21"/>
  <c r="AA104" i="21"/>
  <c r="AA11" i="21"/>
  <c r="AA196" i="21"/>
  <c r="AA173" i="21"/>
  <c r="BD130" i="21"/>
  <c r="AA146" i="21"/>
  <c r="X232" i="21"/>
  <c r="BA61" i="21"/>
  <c r="X104" i="21"/>
  <c r="X11" i="21"/>
  <c r="X196" i="21"/>
  <c r="BA35" i="21"/>
  <c r="BA130" i="21"/>
  <c r="X146" i="21"/>
  <c r="BA119" i="21"/>
  <c r="X173" i="21"/>
  <c r="BA190" i="21"/>
  <c r="BA20" i="21"/>
  <c r="X66" i="21"/>
  <c r="BA76" i="21"/>
  <c r="BA212" i="21"/>
  <c r="BB212" i="21"/>
  <c r="BB190" i="21"/>
  <c r="Y232" i="21"/>
  <c r="Y173" i="21"/>
  <c r="BB61" i="21"/>
  <c r="Y104" i="21"/>
  <c r="Y11" i="21"/>
  <c r="Y196" i="21"/>
  <c r="Y66" i="21"/>
  <c r="BB76" i="21"/>
  <c r="BB35" i="21"/>
  <c r="BB130" i="21"/>
  <c r="Y146" i="21"/>
  <c r="BB20" i="21"/>
  <c r="BB119" i="21"/>
  <c r="AR20" i="21"/>
  <c r="O66" i="21"/>
  <c r="AR76" i="21"/>
  <c r="O173" i="21"/>
  <c r="AR119" i="21"/>
  <c r="AR212" i="21"/>
  <c r="O232" i="21"/>
  <c r="AR61" i="21"/>
  <c r="O104" i="21"/>
  <c r="O11" i="21"/>
  <c r="AR190" i="21"/>
  <c r="O196" i="21"/>
  <c r="AR35" i="21"/>
  <c r="AR130" i="21"/>
  <c r="O146" i="21"/>
  <c r="D146" i="21"/>
  <c r="AG20" i="21"/>
  <c r="D66" i="21"/>
  <c r="AG76" i="21"/>
  <c r="AG119" i="21"/>
  <c r="AG212" i="21"/>
  <c r="D232" i="21"/>
  <c r="AG61" i="21"/>
  <c r="D104" i="21"/>
  <c r="D11" i="21"/>
  <c r="D196" i="21"/>
  <c r="AG130" i="21"/>
  <c r="AG35" i="21"/>
  <c r="D173" i="21"/>
  <c r="AG190" i="21"/>
  <c r="AS20" i="21"/>
  <c r="P66" i="21"/>
  <c r="AS76" i="21"/>
  <c r="AS119" i="21"/>
  <c r="P146" i="21"/>
  <c r="AS212" i="21"/>
  <c r="P232" i="21"/>
  <c r="AS130" i="21"/>
  <c r="AS61" i="21"/>
  <c r="P104" i="21"/>
  <c r="P11" i="21"/>
  <c r="P196" i="21"/>
  <c r="AS35" i="21"/>
  <c r="P173" i="21"/>
  <c r="AS190" i="21"/>
  <c r="BE20" i="21"/>
  <c r="AB66" i="21"/>
  <c r="BE76" i="21"/>
  <c r="BE130" i="21"/>
  <c r="BE119" i="21"/>
  <c r="BE212" i="21"/>
  <c r="AB232" i="21"/>
  <c r="BE61" i="21"/>
  <c r="AB104" i="21"/>
  <c r="AB11" i="21"/>
  <c r="AB196" i="21"/>
  <c r="AB146" i="21"/>
  <c r="BE35" i="21"/>
  <c r="AB173" i="21"/>
  <c r="BE190" i="21"/>
  <c r="AF20" i="21"/>
  <c r="C66" i="21"/>
  <c r="AF76" i="21"/>
  <c r="AF190" i="21"/>
  <c r="AF119" i="21"/>
  <c r="AF35" i="21"/>
  <c r="AF212" i="21"/>
  <c r="C232" i="21"/>
  <c r="AF61" i="21"/>
  <c r="C104" i="21"/>
  <c r="C11" i="21"/>
  <c r="C173" i="21"/>
  <c r="C196" i="21"/>
  <c r="AF130" i="21"/>
  <c r="C146" i="21"/>
  <c r="AC173" i="21"/>
  <c r="BF190" i="21"/>
  <c r="BF20" i="21"/>
  <c r="AC66" i="21"/>
  <c r="BF76" i="21"/>
  <c r="BF119" i="21"/>
  <c r="AC196" i="21"/>
  <c r="BF212" i="21"/>
  <c r="AC232" i="21"/>
  <c r="BF61" i="21"/>
  <c r="AC104" i="21"/>
  <c r="AC11" i="21"/>
  <c r="BF35" i="21"/>
  <c r="BF130" i="21"/>
  <c r="AC146" i="21"/>
  <c r="E173" i="21"/>
  <c r="AH190" i="21"/>
  <c r="AH20" i="21"/>
  <c r="E66" i="21"/>
  <c r="AH76" i="21"/>
  <c r="AH119" i="21"/>
  <c r="AH212" i="21"/>
  <c r="E232" i="21"/>
  <c r="AH61" i="21"/>
  <c r="E104" i="21"/>
  <c r="E196" i="21"/>
  <c r="E11" i="21"/>
  <c r="AH35" i="21"/>
  <c r="AH130" i="21"/>
  <c r="E146" i="21"/>
  <c r="Q173" i="21"/>
  <c r="AT190" i="21"/>
  <c r="Q196" i="21"/>
  <c r="AT20" i="21"/>
  <c r="Q66" i="21"/>
  <c r="AT76" i="21"/>
  <c r="AT119" i="21"/>
  <c r="AT212" i="21"/>
  <c r="Q232" i="21"/>
  <c r="AT61" i="21"/>
  <c r="Q104" i="21"/>
  <c r="Q11" i="21"/>
  <c r="AT35" i="21"/>
  <c r="AT130" i="21"/>
  <c r="Q146" i="21"/>
  <c r="AI130" i="21"/>
  <c r="F146" i="21"/>
  <c r="F173" i="21"/>
  <c r="AI190" i="21"/>
  <c r="AI20" i="21"/>
  <c r="F66" i="21"/>
  <c r="AI76" i="21"/>
  <c r="AI119" i="21"/>
  <c r="AI212" i="21"/>
  <c r="F232" i="21"/>
  <c r="F11" i="21"/>
  <c r="AI61" i="21"/>
  <c r="F104" i="21"/>
  <c r="F196" i="21"/>
  <c r="AI35" i="21"/>
  <c r="AU130" i="21"/>
  <c r="R146" i="21"/>
  <c r="R11" i="21"/>
  <c r="R173" i="21"/>
  <c r="AU190" i="21"/>
  <c r="AU20" i="21"/>
  <c r="R66" i="21"/>
  <c r="AU76" i="21"/>
  <c r="AU119" i="21"/>
  <c r="AU212" i="21"/>
  <c r="R232" i="21"/>
  <c r="AU61" i="21"/>
  <c r="R104" i="21"/>
  <c r="R196" i="21"/>
  <c r="AU35" i="21"/>
  <c r="BG130" i="21"/>
  <c r="AD146" i="21"/>
  <c r="AD173" i="21"/>
  <c r="BG190" i="21"/>
  <c r="BG20" i="21"/>
  <c r="AD66" i="21"/>
  <c r="BG76" i="21"/>
  <c r="BG119" i="21"/>
  <c r="AD11" i="21"/>
  <c r="BG212" i="21"/>
  <c r="AD232" i="21"/>
  <c r="BG61" i="21"/>
  <c r="AD104" i="21"/>
  <c r="AD196" i="21"/>
  <c r="BG35" i="21"/>
  <c r="AP212" i="21"/>
  <c r="M232" i="21"/>
  <c r="AP61" i="21"/>
  <c r="M104" i="21"/>
  <c r="M173" i="21"/>
  <c r="AP76" i="21"/>
  <c r="M11" i="21"/>
  <c r="M196" i="21"/>
  <c r="M66" i="21"/>
  <c r="AP35" i="21"/>
  <c r="AP130" i="21"/>
  <c r="M146" i="21"/>
  <c r="AP20" i="21"/>
  <c r="AP119" i="21"/>
  <c r="AP190" i="21"/>
  <c r="AJ35" i="21"/>
  <c r="AJ130" i="21"/>
  <c r="G146" i="21"/>
  <c r="G173" i="21"/>
  <c r="AJ190" i="21"/>
  <c r="G104" i="21"/>
  <c r="AJ20" i="21"/>
  <c r="G66" i="21"/>
  <c r="AJ76" i="21"/>
  <c r="AJ119" i="21"/>
  <c r="AJ212" i="21"/>
  <c r="AJ61" i="21"/>
  <c r="G232" i="21"/>
  <c r="G11" i="21"/>
  <c r="G196" i="21"/>
  <c r="AV35" i="21"/>
  <c r="S104" i="21"/>
  <c r="AV130" i="21"/>
  <c r="S146" i="21"/>
  <c r="S173" i="21"/>
  <c r="AV190" i="21"/>
  <c r="AV20" i="21"/>
  <c r="S66" i="21"/>
  <c r="AV76" i="21"/>
  <c r="AV61" i="21"/>
  <c r="AV119" i="21"/>
  <c r="AV212" i="21"/>
  <c r="S196" i="21"/>
  <c r="S232" i="21"/>
  <c r="S11" i="21"/>
  <c r="AN61" i="21"/>
  <c r="K104" i="21"/>
  <c r="K11" i="21"/>
  <c r="AN20" i="21"/>
  <c r="AN76" i="21"/>
  <c r="K196" i="21"/>
  <c r="AN35" i="21"/>
  <c r="K66" i="21"/>
  <c r="AN130" i="21"/>
  <c r="K146" i="21"/>
  <c r="AN212" i="21"/>
  <c r="K173" i="21"/>
  <c r="AN190" i="21"/>
  <c r="AN119" i="21"/>
  <c r="K232" i="21"/>
  <c r="M11" i="1"/>
  <c r="L232" i="21"/>
  <c r="AO119" i="21"/>
  <c r="AO61" i="21"/>
  <c r="L104" i="21"/>
  <c r="L11" i="21"/>
  <c r="L196" i="21"/>
  <c r="AO35" i="21"/>
  <c r="AO130" i="21"/>
  <c r="L146" i="21"/>
  <c r="L173" i="21"/>
  <c r="AO190" i="21"/>
  <c r="AO20" i="21"/>
  <c r="L66" i="21"/>
  <c r="AO76" i="21"/>
  <c r="AO212" i="21"/>
  <c r="I196" i="21"/>
  <c r="AL212" i="21"/>
  <c r="AL35" i="21"/>
  <c r="AL61" i="21"/>
  <c r="AL130" i="21"/>
  <c r="I146" i="21"/>
  <c r="I173" i="21"/>
  <c r="AL190" i="21"/>
  <c r="I104" i="21"/>
  <c r="AL20" i="21"/>
  <c r="I66" i="21"/>
  <c r="AL76" i="21"/>
  <c r="AL119" i="21"/>
  <c r="I232" i="21"/>
  <c r="I11" i="21"/>
  <c r="U196" i="21"/>
  <c r="AX35" i="21"/>
  <c r="AX130" i="21"/>
  <c r="U146" i="21"/>
  <c r="U173" i="21"/>
  <c r="AX190" i="21"/>
  <c r="AX20" i="21"/>
  <c r="U66" i="21"/>
  <c r="AX76" i="21"/>
  <c r="AX212" i="21"/>
  <c r="AX61" i="21"/>
  <c r="U104" i="21"/>
  <c r="AX119" i="21"/>
  <c r="U232" i="21"/>
  <c r="U11" i="21"/>
  <c r="AZ61" i="21"/>
  <c r="W104" i="21"/>
  <c r="W11" i="21"/>
  <c r="W196" i="21"/>
  <c r="AZ20" i="21"/>
  <c r="W66" i="21"/>
  <c r="AZ76" i="21"/>
  <c r="AZ35" i="21"/>
  <c r="AZ130" i="21"/>
  <c r="W146" i="21"/>
  <c r="W173" i="21"/>
  <c r="AZ190" i="21"/>
  <c r="AZ212" i="21"/>
  <c r="AZ119" i="21"/>
  <c r="W232" i="21"/>
  <c r="AK35" i="21"/>
  <c r="AK130" i="21"/>
  <c r="H146" i="21"/>
  <c r="H173" i="21"/>
  <c r="AK190" i="21"/>
  <c r="AK20" i="21"/>
  <c r="H66" i="21"/>
  <c r="AK76" i="21"/>
  <c r="H232" i="21"/>
  <c r="H11" i="21"/>
  <c r="AK119" i="21"/>
  <c r="AK212" i="21"/>
  <c r="AK61" i="21"/>
  <c r="H104" i="21"/>
  <c r="H196" i="21"/>
  <c r="T232" i="21"/>
  <c r="AW35" i="21"/>
  <c r="AW130" i="21"/>
  <c r="T146" i="21"/>
  <c r="T173" i="21"/>
  <c r="AW190" i="21"/>
  <c r="AW20" i="21"/>
  <c r="T66" i="21"/>
  <c r="AW76" i="21"/>
  <c r="AW119" i="21"/>
  <c r="T11" i="21"/>
  <c r="AW212" i="21"/>
  <c r="AW61" i="21"/>
  <c r="T104" i="21"/>
  <c r="T196" i="21"/>
  <c r="V11" i="21"/>
  <c r="V196" i="21"/>
  <c r="V232" i="21"/>
  <c r="AY35" i="21"/>
  <c r="AY130" i="21"/>
  <c r="V146" i="21"/>
  <c r="AY119" i="21"/>
  <c r="V173" i="21"/>
  <c r="AY190" i="21"/>
  <c r="AY20" i="21"/>
  <c r="V66" i="21"/>
  <c r="AY76" i="21"/>
  <c r="AY212" i="21"/>
  <c r="AY61" i="21"/>
  <c r="V104" i="21"/>
  <c r="T219" i="21"/>
  <c r="AW39" i="21"/>
  <c r="T74" i="21"/>
  <c r="AW81" i="21"/>
  <c r="T93" i="21"/>
  <c r="AW7" i="21"/>
  <c r="T137" i="21"/>
  <c r="AW232" i="21"/>
  <c r="T20" i="21"/>
  <c r="AW56" i="21"/>
  <c r="AW127" i="21"/>
  <c r="T157" i="21"/>
  <c r="AW176" i="21"/>
  <c r="AW185" i="21"/>
  <c r="AW205" i="21"/>
  <c r="AU232" i="21"/>
  <c r="R20" i="21"/>
  <c r="AU56" i="21"/>
  <c r="AU127" i="21"/>
  <c r="R157" i="21"/>
  <c r="AU176" i="21"/>
  <c r="AU185" i="21"/>
  <c r="AU205" i="21"/>
  <c r="R219" i="21"/>
  <c r="AU7" i="21"/>
  <c r="R137" i="21"/>
  <c r="AU39" i="21"/>
  <c r="R74" i="21"/>
  <c r="AU81" i="21"/>
  <c r="R93" i="21"/>
  <c r="E219" i="21"/>
  <c r="AH232" i="21"/>
  <c r="AH39" i="21"/>
  <c r="E20" i="21"/>
  <c r="AH56" i="21"/>
  <c r="E93" i="21"/>
  <c r="AH127" i="21"/>
  <c r="E157" i="21"/>
  <c r="AH81" i="21"/>
  <c r="AH176" i="21"/>
  <c r="AH185" i="21"/>
  <c r="AH205" i="21"/>
  <c r="E74" i="21"/>
  <c r="AH7" i="21"/>
  <c r="E137" i="21"/>
  <c r="Q74" i="21"/>
  <c r="AT232" i="21"/>
  <c r="Q20" i="21"/>
  <c r="AT56" i="21"/>
  <c r="AT127" i="21"/>
  <c r="Q157" i="21"/>
  <c r="AT176" i="21"/>
  <c r="AT185" i="21"/>
  <c r="AT205" i="21"/>
  <c r="Q219" i="21"/>
  <c r="AT81" i="21"/>
  <c r="AT7" i="21"/>
  <c r="Q137" i="21"/>
  <c r="AT39" i="21"/>
  <c r="Q93" i="21"/>
  <c r="BF39" i="21"/>
  <c r="BF81" i="21"/>
  <c r="BF232" i="21"/>
  <c r="AC20" i="21"/>
  <c r="BF56" i="21"/>
  <c r="BF127" i="21"/>
  <c r="AC157" i="21"/>
  <c r="AC219" i="21"/>
  <c r="BF176" i="21"/>
  <c r="BF185" i="21"/>
  <c r="BF205" i="21"/>
  <c r="AC93" i="21"/>
  <c r="BF7" i="21"/>
  <c r="AC74" i="21"/>
  <c r="AC137" i="21"/>
  <c r="AJ39" i="21"/>
  <c r="G74" i="21"/>
  <c r="AJ81" i="21"/>
  <c r="G93" i="21"/>
  <c r="AJ232" i="21"/>
  <c r="G20" i="21"/>
  <c r="AJ56" i="21"/>
  <c r="AJ127" i="21"/>
  <c r="G157" i="21"/>
  <c r="AJ176" i="21"/>
  <c r="AJ185" i="21"/>
  <c r="AJ205" i="21"/>
  <c r="AJ7" i="21"/>
  <c r="G219" i="21"/>
  <c r="G137" i="21"/>
  <c r="AV39" i="21"/>
  <c r="S74" i="21"/>
  <c r="AV81" i="21"/>
  <c r="S93" i="21"/>
  <c r="S137" i="21"/>
  <c r="AV232" i="21"/>
  <c r="S20" i="21"/>
  <c r="AV56" i="21"/>
  <c r="AV127" i="21"/>
  <c r="S157" i="21"/>
  <c r="AV176" i="21"/>
  <c r="AV185" i="21"/>
  <c r="AV205" i="21"/>
  <c r="AV7" i="21"/>
  <c r="S219" i="21"/>
  <c r="I219" i="21"/>
  <c r="AL39" i="21"/>
  <c r="I74" i="21"/>
  <c r="AL81" i="21"/>
  <c r="I93" i="21"/>
  <c r="AL232" i="21"/>
  <c r="I20" i="21"/>
  <c r="AL56" i="21"/>
  <c r="AL7" i="21"/>
  <c r="AL127" i="21"/>
  <c r="I157" i="21"/>
  <c r="AL176" i="21"/>
  <c r="AL185" i="21"/>
  <c r="AL205" i="21"/>
  <c r="I137" i="21"/>
  <c r="U219" i="21"/>
  <c r="AX39" i="21"/>
  <c r="U74" i="21"/>
  <c r="AX81" i="21"/>
  <c r="U93" i="21"/>
  <c r="AX232" i="21"/>
  <c r="AX7" i="21"/>
  <c r="U20" i="21"/>
  <c r="AX56" i="21"/>
  <c r="AX127" i="21"/>
  <c r="U157" i="21"/>
  <c r="AX176" i="21"/>
  <c r="AX185" i="21"/>
  <c r="AX205" i="21"/>
  <c r="U137" i="21"/>
  <c r="J137" i="21"/>
  <c r="AM176" i="21"/>
  <c r="J219" i="21"/>
  <c r="AM39" i="21"/>
  <c r="J74" i="21"/>
  <c r="AM81" i="21"/>
  <c r="J93" i="21"/>
  <c r="AM232" i="21"/>
  <c r="J20" i="21"/>
  <c r="AM56" i="21"/>
  <c r="AM127" i="21"/>
  <c r="J157" i="21"/>
  <c r="AM185" i="21"/>
  <c r="AM205" i="21"/>
  <c r="AM7" i="21"/>
  <c r="V137" i="21"/>
  <c r="AY185" i="21"/>
  <c r="V219" i="21"/>
  <c r="AY39" i="21"/>
  <c r="V74" i="21"/>
  <c r="AY81" i="21"/>
  <c r="V93" i="21"/>
  <c r="AY205" i="21"/>
  <c r="AY232" i="21"/>
  <c r="V20" i="21"/>
  <c r="AY56" i="21"/>
  <c r="AY127" i="21"/>
  <c r="V157" i="21"/>
  <c r="AY176" i="21"/>
  <c r="AY7" i="21"/>
  <c r="H219" i="21"/>
  <c r="AK39" i="21"/>
  <c r="H74" i="21"/>
  <c r="AK81" i="21"/>
  <c r="H93" i="21"/>
  <c r="H137" i="21"/>
  <c r="AK232" i="21"/>
  <c r="AK7" i="21"/>
  <c r="H20" i="21"/>
  <c r="AK56" i="21"/>
  <c r="AK127" i="21"/>
  <c r="H157" i="21"/>
  <c r="AK176" i="21"/>
  <c r="AK185" i="21"/>
  <c r="AK205" i="21"/>
  <c r="AN7" i="21"/>
  <c r="K137" i="21"/>
  <c r="AN176" i="21"/>
  <c r="K219" i="21"/>
  <c r="K157" i="21"/>
  <c r="AN185" i="21"/>
  <c r="AN39" i="21"/>
  <c r="K74" i="21"/>
  <c r="AN81" i="21"/>
  <c r="K93" i="21"/>
  <c r="AN127" i="21"/>
  <c r="AN205" i="21"/>
  <c r="AN232" i="21"/>
  <c r="K20" i="21"/>
  <c r="AN56" i="21"/>
  <c r="AO7" i="21"/>
  <c r="L137" i="21"/>
  <c r="AO127" i="21"/>
  <c r="L219" i="21"/>
  <c r="L20" i="21"/>
  <c r="AO39" i="21"/>
  <c r="L74" i="21"/>
  <c r="AO81" i="21"/>
  <c r="L93" i="21"/>
  <c r="AO56" i="21"/>
  <c r="L157" i="21"/>
  <c r="AO232" i="21"/>
  <c r="AO176" i="21"/>
  <c r="AO185" i="21"/>
  <c r="AO205" i="21"/>
  <c r="BA7" i="21"/>
  <c r="X137" i="21"/>
  <c r="X20" i="21"/>
  <c r="X219" i="21"/>
  <c r="BA39" i="21"/>
  <c r="X74" i="21"/>
  <c r="BA81" i="21"/>
  <c r="X93" i="21"/>
  <c r="X157" i="21"/>
  <c r="BA232" i="21"/>
  <c r="BA56" i="21"/>
  <c r="BA176" i="21"/>
  <c r="BA185" i="21"/>
  <c r="BA205" i="21"/>
  <c r="BA127" i="21"/>
  <c r="AI232" i="21"/>
  <c r="F219" i="21"/>
  <c r="F20" i="21"/>
  <c r="AI56" i="21"/>
  <c r="AI127" i="21"/>
  <c r="F157" i="21"/>
  <c r="AI176" i="21"/>
  <c r="AI185" i="21"/>
  <c r="AI205" i="21"/>
  <c r="AI7" i="21"/>
  <c r="F137" i="21"/>
  <c r="AI39" i="21"/>
  <c r="F74" i="21"/>
  <c r="AI81" i="21"/>
  <c r="F93" i="21"/>
  <c r="BG232" i="21"/>
  <c r="AD20" i="21"/>
  <c r="BG56" i="21"/>
  <c r="BG127" i="21"/>
  <c r="AD157" i="21"/>
  <c r="BG176" i="21"/>
  <c r="BG185" i="21"/>
  <c r="BG205" i="21"/>
  <c r="BG7" i="21"/>
  <c r="AD137" i="21"/>
  <c r="BG39" i="21"/>
  <c r="AD74" i="21"/>
  <c r="BG81" i="21"/>
  <c r="AD93" i="21"/>
  <c r="AD219" i="21"/>
  <c r="BB176" i="21"/>
  <c r="BB185" i="21"/>
  <c r="BB205" i="21"/>
  <c r="Y20" i="21"/>
  <c r="Y137" i="21"/>
  <c r="Y219" i="21"/>
  <c r="BB232" i="21"/>
  <c r="BB56" i="21"/>
  <c r="BB39" i="21"/>
  <c r="Y74" i="21"/>
  <c r="BB81" i="21"/>
  <c r="Y93" i="21"/>
  <c r="BB127" i="21"/>
  <c r="Y157" i="21"/>
  <c r="BB7" i="21"/>
  <c r="AQ127" i="21"/>
  <c r="N157" i="21"/>
  <c r="AQ176" i="21"/>
  <c r="AQ185" i="21"/>
  <c r="AQ205" i="21"/>
  <c r="AQ7" i="21"/>
  <c r="N137" i="21"/>
  <c r="N219" i="21"/>
  <c r="AQ39" i="21"/>
  <c r="N74" i="21"/>
  <c r="AQ81" i="21"/>
  <c r="N93" i="21"/>
  <c r="AQ232" i="21"/>
  <c r="N20" i="21"/>
  <c r="AQ56" i="21"/>
  <c r="BC127" i="21"/>
  <c r="Z157" i="21"/>
  <c r="BC176" i="21"/>
  <c r="BC185" i="21"/>
  <c r="BC205" i="21"/>
  <c r="BC7" i="21"/>
  <c r="Z137" i="21"/>
  <c r="BC232" i="21"/>
  <c r="Z219" i="21"/>
  <c r="BC39" i="21"/>
  <c r="Z74" i="21"/>
  <c r="BC81" i="21"/>
  <c r="Z93" i="21"/>
  <c r="Z20" i="21"/>
  <c r="BC56" i="21"/>
  <c r="AZ7" i="21"/>
  <c r="W137" i="21"/>
  <c r="AZ127" i="21"/>
  <c r="AZ185" i="21"/>
  <c r="W219" i="21"/>
  <c r="AZ39" i="21"/>
  <c r="W74" i="21"/>
  <c r="AZ81" i="21"/>
  <c r="W93" i="21"/>
  <c r="AZ232" i="21"/>
  <c r="AZ205" i="21"/>
  <c r="W20" i="21"/>
  <c r="AZ56" i="21"/>
  <c r="W157" i="21"/>
  <c r="AZ176" i="21"/>
  <c r="AP176" i="21"/>
  <c r="AP185" i="21"/>
  <c r="AP205" i="21"/>
  <c r="AP7" i="21"/>
  <c r="M137" i="21"/>
  <c r="M20" i="21"/>
  <c r="M219" i="21"/>
  <c r="AP39" i="21"/>
  <c r="M74" i="21"/>
  <c r="AP81" i="21"/>
  <c r="M93" i="21"/>
  <c r="AP232" i="21"/>
  <c r="AP56" i="21"/>
  <c r="AP127" i="21"/>
  <c r="M157" i="21"/>
  <c r="C14" i="1"/>
  <c r="C20" i="21"/>
  <c r="AF56" i="21"/>
  <c r="AF127" i="21"/>
  <c r="C157" i="21"/>
  <c r="AF176" i="21"/>
  <c r="AF185" i="21"/>
  <c r="AF205" i="21"/>
  <c r="AF7" i="21"/>
  <c r="C137" i="21"/>
  <c r="C219" i="21"/>
  <c r="AF39" i="21"/>
  <c r="C74" i="21"/>
  <c r="AF81" i="21"/>
  <c r="C93" i="21"/>
  <c r="AF232" i="21"/>
  <c r="O14" i="1"/>
  <c r="O20" i="21"/>
  <c r="AR56" i="21"/>
  <c r="AR127" i="21"/>
  <c r="O157" i="21"/>
  <c r="AR176" i="21"/>
  <c r="AR185" i="21"/>
  <c r="AR205" i="21"/>
  <c r="AR7" i="21"/>
  <c r="O137" i="21"/>
  <c r="O219" i="21"/>
  <c r="AR39" i="21"/>
  <c r="O74" i="21"/>
  <c r="AR81" i="21"/>
  <c r="O93" i="21"/>
  <c r="AR232" i="21"/>
  <c r="AA14" i="1"/>
  <c r="AA20" i="21"/>
  <c r="BD56" i="21"/>
  <c r="BD127" i="21"/>
  <c r="AA157" i="21"/>
  <c r="BD176" i="21"/>
  <c r="BD185" i="21"/>
  <c r="BD205" i="21"/>
  <c r="BD7" i="21"/>
  <c r="AA137" i="21"/>
  <c r="AA219" i="21"/>
  <c r="BD39" i="21"/>
  <c r="AA74" i="21"/>
  <c r="BD81" i="21"/>
  <c r="AA93" i="21"/>
  <c r="BD232" i="21"/>
  <c r="AJ7" i="1"/>
  <c r="AG232" i="21"/>
  <c r="D20" i="21"/>
  <c r="AG56" i="21"/>
  <c r="AG127" i="21"/>
  <c r="D157" i="21"/>
  <c r="AG176" i="21"/>
  <c r="AG185" i="21"/>
  <c r="AG205" i="21"/>
  <c r="AG7" i="21"/>
  <c r="AG81" i="21"/>
  <c r="D137" i="21"/>
  <c r="D74" i="21"/>
  <c r="D93" i="21"/>
  <c r="AG39" i="21"/>
  <c r="D219" i="21"/>
  <c r="AS232" i="21"/>
  <c r="P20" i="21"/>
  <c r="AS56" i="21"/>
  <c r="AS127" i="21"/>
  <c r="P157" i="21"/>
  <c r="AS176" i="21"/>
  <c r="AS185" i="21"/>
  <c r="AS205" i="21"/>
  <c r="AS81" i="21"/>
  <c r="AS7" i="21"/>
  <c r="AS39" i="21"/>
  <c r="P74" i="21"/>
  <c r="P137" i="21"/>
  <c r="P219" i="21"/>
  <c r="P93" i="21"/>
  <c r="BE232" i="21"/>
  <c r="AB20" i="21"/>
  <c r="BE56" i="21"/>
  <c r="BE127" i="21"/>
  <c r="AB157" i="21"/>
  <c r="BE176" i="21"/>
  <c r="BE185" i="21"/>
  <c r="BE205" i="21"/>
  <c r="BE81" i="21"/>
  <c r="BE7" i="21"/>
  <c r="AB93" i="21"/>
  <c r="AB137" i="21"/>
  <c r="AB74" i="21"/>
  <c r="AB219" i="21"/>
  <c r="BE39" i="21"/>
  <c r="K120" i="21"/>
  <c r="AN166" i="21"/>
  <c r="AN180" i="21"/>
  <c r="AN139" i="21"/>
  <c r="K27" i="21"/>
  <c r="AN52" i="21"/>
  <c r="K89" i="21"/>
  <c r="AN108" i="21"/>
  <c r="AN17" i="21"/>
  <c r="K162" i="21"/>
  <c r="K195" i="21"/>
  <c r="K42" i="21"/>
  <c r="AN104" i="21"/>
  <c r="K224" i="21"/>
  <c r="AN227" i="21"/>
  <c r="AN15" i="18" a="1"/>
  <c r="AN15" i="18" s="1"/>
  <c r="W120" i="21"/>
  <c r="AZ166" i="21"/>
  <c r="AZ180" i="21"/>
  <c r="AZ17" i="21"/>
  <c r="W27" i="21"/>
  <c r="AZ52" i="21"/>
  <c r="W89" i="21"/>
  <c r="AZ108" i="21"/>
  <c r="W162" i="21"/>
  <c r="W195" i="21"/>
  <c r="AZ139" i="21"/>
  <c r="W42" i="21"/>
  <c r="AZ104" i="21"/>
  <c r="W224" i="21"/>
  <c r="AZ227" i="21"/>
  <c r="BC139" i="21"/>
  <c r="BC180" i="21"/>
  <c r="BC17" i="21"/>
  <c r="Z120" i="21"/>
  <c r="BC166" i="21"/>
  <c r="Z27" i="21"/>
  <c r="BC52" i="21"/>
  <c r="Z89" i="21"/>
  <c r="BC108" i="21"/>
  <c r="Z162" i="21"/>
  <c r="Z195" i="21"/>
  <c r="Z42" i="21"/>
  <c r="BC104" i="21"/>
  <c r="Z224" i="21"/>
  <c r="BC227" i="21"/>
  <c r="L224" i="21"/>
  <c r="AO227" i="21"/>
  <c r="AO139" i="21"/>
  <c r="L120" i="21"/>
  <c r="AO166" i="21"/>
  <c r="L42" i="21"/>
  <c r="L27" i="21"/>
  <c r="AO52" i="21"/>
  <c r="L89" i="21"/>
  <c r="AO108" i="21"/>
  <c r="L162" i="21"/>
  <c r="L195" i="21"/>
  <c r="AO104" i="21"/>
  <c r="AO180" i="21"/>
  <c r="AO17" i="21"/>
  <c r="AP180" i="21"/>
  <c r="M224" i="21"/>
  <c r="AP227" i="21"/>
  <c r="M120" i="21"/>
  <c r="AP166" i="21"/>
  <c r="AP104" i="21"/>
  <c r="M27" i="21"/>
  <c r="AP52" i="21"/>
  <c r="M89" i="21"/>
  <c r="AP108" i="21"/>
  <c r="M162" i="21"/>
  <c r="M42" i="21"/>
  <c r="M195" i="21"/>
  <c r="AP139" i="21"/>
  <c r="AP17" i="21"/>
  <c r="C42" i="21"/>
  <c r="AF104" i="21"/>
  <c r="AF139" i="21"/>
  <c r="AF180" i="21"/>
  <c r="C224" i="21"/>
  <c r="AF227" i="21"/>
  <c r="C120" i="21"/>
  <c r="AF166" i="21"/>
  <c r="C162" i="21"/>
  <c r="C195" i="21"/>
  <c r="C27" i="21"/>
  <c r="AF52" i="21"/>
  <c r="C89" i="21"/>
  <c r="AF108" i="21"/>
  <c r="AF17" i="21"/>
  <c r="O42" i="21"/>
  <c r="AR104" i="21"/>
  <c r="AR17" i="21"/>
  <c r="AR139" i="21"/>
  <c r="AR180" i="21"/>
  <c r="O224" i="21"/>
  <c r="AR227" i="21"/>
  <c r="O162" i="21"/>
  <c r="O120" i="21"/>
  <c r="AR166" i="21"/>
  <c r="O27" i="21"/>
  <c r="AR52" i="21"/>
  <c r="O89" i="21"/>
  <c r="AR108" i="21"/>
  <c r="O195" i="21"/>
  <c r="AA42" i="21"/>
  <c r="BD104" i="21"/>
  <c r="BD139" i="21"/>
  <c r="BD180" i="21"/>
  <c r="AA224" i="21"/>
  <c r="BD227" i="21"/>
  <c r="AA120" i="21"/>
  <c r="BD166" i="21"/>
  <c r="AA27" i="21"/>
  <c r="BD52" i="21"/>
  <c r="AA89" i="21"/>
  <c r="BD108" i="21"/>
  <c r="AA162" i="21"/>
  <c r="BD17" i="21"/>
  <c r="AA195" i="21"/>
  <c r="BB180" i="21"/>
  <c r="BB17" i="21"/>
  <c r="Y42" i="21"/>
  <c r="Y224" i="21"/>
  <c r="BB227" i="21"/>
  <c r="Y120" i="21"/>
  <c r="BB166" i="21"/>
  <c r="Y27" i="21"/>
  <c r="BB52" i="21"/>
  <c r="Y89" i="21"/>
  <c r="BB108" i="21"/>
  <c r="Y162" i="21"/>
  <c r="Y195" i="21"/>
  <c r="BB139" i="21"/>
  <c r="BB104" i="21"/>
  <c r="D42" i="21"/>
  <c r="AG104" i="21"/>
  <c r="AG139" i="21"/>
  <c r="AG180" i="21"/>
  <c r="AG17" i="21"/>
  <c r="D224" i="21"/>
  <c r="AG227" i="21"/>
  <c r="D27" i="21"/>
  <c r="D89" i="21"/>
  <c r="AG108" i="21"/>
  <c r="D162" i="21"/>
  <c r="D120" i="21"/>
  <c r="AG166" i="21"/>
  <c r="AG52" i="21"/>
  <c r="D195" i="21"/>
  <c r="P42" i="21"/>
  <c r="AS104" i="21"/>
  <c r="AS139" i="21"/>
  <c r="AS180" i="21"/>
  <c r="AS17" i="21"/>
  <c r="AS108" i="21"/>
  <c r="P224" i="21"/>
  <c r="AS227" i="21"/>
  <c r="P27" i="21"/>
  <c r="AS52" i="21"/>
  <c r="P120" i="21"/>
  <c r="AS166" i="21"/>
  <c r="P89" i="21"/>
  <c r="P162" i="21"/>
  <c r="P195" i="21"/>
  <c r="AB42" i="21"/>
  <c r="BE104" i="21"/>
  <c r="BE139" i="21"/>
  <c r="BE180" i="21"/>
  <c r="BE17" i="21"/>
  <c r="AB224" i="21"/>
  <c r="BE227" i="21"/>
  <c r="AB89" i="21"/>
  <c r="AB120" i="21"/>
  <c r="BE166" i="21"/>
  <c r="BE52" i="21"/>
  <c r="BE108" i="21"/>
  <c r="AB27" i="21"/>
  <c r="AB162" i="21"/>
  <c r="AB195" i="21"/>
  <c r="AQ139" i="21"/>
  <c r="N224" i="21"/>
  <c r="AQ180" i="21"/>
  <c r="AQ227" i="21"/>
  <c r="N195" i="21"/>
  <c r="N120" i="21"/>
  <c r="AQ166" i="21"/>
  <c r="N27" i="21"/>
  <c r="AQ52" i="21"/>
  <c r="N89" i="21"/>
  <c r="AQ108" i="21"/>
  <c r="N162" i="21"/>
  <c r="N42" i="21"/>
  <c r="AQ104" i="21"/>
  <c r="AQ17" i="21"/>
  <c r="E195" i="21"/>
  <c r="AH52" i="21"/>
  <c r="E42" i="21"/>
  <c r="AH104" i="21"/>
  <c r="AH139" i="21"/>
  <c r="E27" i="21"/>
  <c r="AH180" i="21"/>
  <c r="AH17" i="21"/>
  <c r="E224" i="21"/>
  <c r="AH227" i="21"/>
  <c r="AH108" i="21"/>
  <c r="E120" i="21"/>
  <c r="AH166" i="21"/>
  <c r="E162" i="21"/>
  <c r="E89" i="21"/>
  <c r="Q195" i="21"/>
  <c r="AT108" i="21"/>
  <c r="Q89" i="21"/>
  <c r="Q42" i="21"/>
  <c r="AT104" i="21"/>
  <c r="AT139" i="21"/>
  <c r="AT180" i="21"/>
  <c r="AT17" i="21"/>
  <c r="AT52" i="21"/>
  <c r="Q224" i="21"/>
  <c r="AT227" i="21"/>
  <c r="Q120" i="21"/>
  <c r="AT166" i="21"/>
  <c r="Q27" i="21"/>
  <c r="Q162" i="21"/>
  <c r="AC195" i="21"/>
  <c r="AC42" i="21"/>
  <c r="BF104" i="21"/>
  <c r="AC27" i="21"/>
  <c r="BF139" i="21"/>
  <c r="BF180" i="21"/>
  <c r="BF17" i="21"/>
  <c r="AC224" i="21"/>
  <c r="BF227" i="21"/>
  <c r="BF108" i="21"/>
  <c r="AC120" i="21"/>
  <c r="BF166" i="21"/>
  <c r="BF52" i="21"/>
  <c r="AC89" i="21"/>
  <c r="AC162" i="21"/>
  <c r="U27" i="21"/>
  <c r="AX52" i="21"/>
  <c r="U89" i="21"/>
  <c r="AX108" i="21"/>
  <c r="AX227" i="21"/>
  <c r="U162" i="21"/>
  <c r="U195" i="21"/>
  <c r="AX17" i="21"/>
  <c r="U42" i="21"/>
  <c r="AX104" i="21"/>
  <c r="AX139" i="21"/>
  <c r="AX180" i="21"/>
  <c r="U120" i="21"/>
  <c r="AX166" i="21"/>
  <c r="U224" i="21"/>
  <c r="F162" i="21"/>
  <c r="F195" i="21"/>
  <c r="F42" i="21"/>
  <c r="AI104" i="21"/>
  <c r="AI139" i="21"/>
  <c r="AI17" i="21"/>
  <c r="AI180" i="21"/>
  <c r="F224" i="21"/>
  <c r="AI227" i="21"/>
  <c r="F120" i="21"/>
  <c r="AI166" i="21"/>
  <c r="F27" i="21"/>
  <c r="AI52" i="21"/>
  <c r="F89" i="21"/>
  <c r="AI108" i="21"/>
  <c r="R162" i="21"/>
  <c r="R195" i="21"/>
  <c r="R42" i="21"/>
  <c r="AU104" i="21"/>
  <c r="AU139" i="21"/>
  <c r="AU180" i="21"/>
  <c r="AU17" i="21"/>
  <c r="R224" i="21"/>
  <c r="AU227" i="21"/>
  <c r="R120" i="21"/>
  <c r="AU166" i="21"/>
  <c r="R27" i="21"/>
  <c r="AU52" i="21"/>
  <c r="R89" i="21"/>
  <c r="AU108" i="21"/>
  <c r="AD162" i="21"/>
  <c r="AD195" i="21"/>
  <c r="AD42" i="21"/>
  <c r="BG104" i="21"/>
  <c r="BG139" i="21"/>
  <c r="BG17" i="21"/>
  <c r="BG180" i="21"/>
  <c r="AD224" i="21"/>
  <c r="BG227" i="21"/>
  <c r="AD120" i="21"/>
  <c r="BG166" i="21"/>
  <c r="AD27" i="21"/>
  <c r="BG52" i="21"/>
  <c r="AD89" i="21"/>
  <c r="BG108" i="21"/>
  <c r="I27" i="21"/>
  <c r="AL52" i="21"/>
  <c r="I89" i="21"/>
  <c r="AL108" i="21"/>
  <c r="I162" i="21"/>
  <c r="I195" i="21"/>
  <c r="AL227" i="21"/>
  <c r="I224" i="21"/>
  <c r="I42" i="21"/>
  <c r="AL104" i="21"/>
  <c r="AL139" i="21"/>
  <c r="AL17" i="21"/>
  <c r="AL180" i="21"/>
  <c r="I120" i="21"/>
  <c r="AL166" i="21"/>
  <c r="X224" i="21"/>
  <c r="BA227" i="21"/>
  <c r="X120" i="21"/>
  <c r="BA166" i="21"/>
  <c r="X27" i="21"/>
  <c r="BA52" i="21"/>
  <c r="X89" i="21"/>
  <c r="BA108" i="21"/>
  <c r="BA104" i="21"/>
  <c r="X162" i="21"/>
  <c r="X42" i="21"/>
  <c r="BA139" i="21"/>
  <c r="X195" i="21"/>
  <c r="BA180" i="21"/>
  <c r="BA17" i="21"/>
  <c r="G27" i="21"/>
  <c r="AJ52" i="21"/>
  <c r="G89" i="21"/>
  <c r="AJ108" i="21"/>
  <c r="AJ166" i="21"/>
  <c r="G162" i="21"/>
  <c r="G195" i="21"/>
  <c r="G42" i="21"/>
  <c r="AJ104" i="21"/>
  <c r="AJ139" i="21"/>
  <c r="AJ180" i="21"/>
  <c r="AJ17" i="21"/>
  <c r="G120" i="21"/>
  <c r="G224" i="21"/>
  <c r="AJ227" i="21"/>
  <c r="S27" i="21"/>
  <c r="AV52" i="21"/>
  <c r="S89" i="21"/>
  <c r="AV108" i="21"/>
  <c r="S162" i="21"/>
  <c r="S195" i="21"/>
  <c r="S42" i="21"/>
  <c r="AV104" i="21"/>
  <c r="AV139" i="21"/>
  <c r="S120" i="21"/>
  <c r="AV180" i="21"/>
  <c r="AV17" i="21"/>
  <c r="S224" i="21"/>
  <c r="AV227" i="21"/>
  <c r="AV166" i="21"/>
  <c r="H27" i="21"/>
  <c r="AK52" i="21"/>
  <c r="H89" i="21"/>
  <c r="AK108" i="21"/>
  <c r="H162" i="21"/>
  <c r="H195" i="21"/>
  <c r="AK166" i="21"/>
  <c r="H42" i="21"/>
  <c r="AK104" i="21"/>
  <c r="AK139" i="21"/>
  <c r="AK180" i="21"/>
  <c r="AK17" i="21"/>
  <c r="H224" i="21"/>
  <c r="AK227" i="21"/>
  <c r="H120" i="21"/>
  <c r="T27" i="21"/>
  <c r="AW52" i="21"/>
  <c r="T89" i="21"/>
  <c r="AW108" i="21"/>
  <c r="T162" i="21"/>
  <c r="T120" i="21"/>
  <c r="T195" i="21"/>
  <c r="T42" i="21"/>
  <c r="AW104" i="21"/>
  <c r="AW139" i="21"/>
  <c r="AW166" i="21"/>
  <c r="AW180" i="21"/>
  <c r="AW17" i="21"/>
  <c r="T224" i="21"/>
  <c r="AW227" i="21"/>
  <c r="J120" i="21"/>
  <c r="AM166" i="21"/>
  <c r="AM17" i="21"/>
  <c r="J27" i="21"/>
  <c r="AM52" i="21"/>
  <c r="J89" i="21"/>
  <c r="AM108" i="21"/>
  <c r="J224" i="21"/>
  <c r="J162" i="21"/>
  <c r="J195" i="21"/>
  <c r="AM180" i="21"/>
  <c r="J42" i="21"/>
  <c r="AM104" i="21"/>
  <c r="AM139" i="21"/>
  <c r="AM227" i="21"/>
  <c r="V120" i="21"/>
  <c r="AY166" i="21"/>
  <c r="V27" i="21"/>
  <c r="AY52" i="21"/>
  <c r="V89" i="21"/>
  <c r="AY108" i="21"/>
  <c r="V162" i="21"/>
  <c r="V195" i="21"/>
  <c r="AY180" i="21"/>
  <c r="AY227" i="21"/>
  <c r="AY17" i="21"/>
  <c r="V224" i="21"/>
  <c r="V42" i="21"/>
  <c r="AY104" i="21"/>
  <c r="AY139" i="21"/>
  <c r="AG219" i="21"/>
  <c r="D23" i="21"/>
  <c r="D87" i="21"/>
  <c r="AG120" i="21"/>
  <c r="D148" i="21"/>
  <c r="D209" i="21"/>
  <c r="D41" i="21"/>
  <c r="D49" i="21"/>
  <c r="AG100" i="21"/>
  <c r="D192" i="21"/>
  <c r="AG170" i="21"/>
  <c r="AG238" i="21"/>
  <c r="AG68" i="21"/>
  <c r="AG112" i="21"/>
  <c r="AG10" i="21"/>
  <c r="AH219" i="21"/>
  <c r="E23" i="21"/>
  <c r="E87" i="21"/>
  <c r="AH112" i="21"/>
  <c r="AH120" i="21"/>
  <c r="E148" i="21"/>
  <c r="E209" i="21"/>
  <c r="E41" i="21"/>
  <c r="E49" i="21"/>
  <c r="AH100" i="21"/>
  <c r="AH68" i="21"/>
  <c r="E192" i="21"/>
  <c r="AH238" i="21"/>
  <c r="AH170" i="21"/>
  <c r="AH10" i="21"/>
  <c r="V192" i="21"/>
  <c r="AY238" i="21"/>
  <c r="AY68" i="21"/>
  <c r="AY112" i="21"/>
  <c r="AY170" i="21"/>
  <c r="AY10" i="21"/>
  <c r="AY219" i="21"/>
  <c r="V23" i="21"/>
  <c r="V87" i="21"/>
  <c r="AY120" i="21"/>
  <c r="V148" i="21"/>
  <c r="V209" i="21"/>
  <c r="V41" i="21"/>
  <c r="V49" i="21"/>
  <c r="AY100" i="21"/>
  <c r="I192" i="21"/>
  <c r="AL238" i="21"/>
  <c r="AL68" i="21"/>
  <c r="AL112" i="21"/>
  <c r="AL170" i="21"/>
  <c r="AL10" i="21"/>
  <c r="AL219" i="21"/>
  <c r="I41" i="21"/>
  <c r="I23" i="21"/>
  <c r="I87" i="21"/>
  <c r="AL120" i="21"/>
  <c r="I148" i="21"/>
  <c r="I49" i="21"/>
  <c r="I209" i="21"/>
  <c r="AL100" i="21"/>
  <c r="U192" i="21"/>
  <c r="AX238" i="21"/>
  <c r="AX68" i="21"/>
  <c r="AX112" i="21"/>
  <c r="AX170" i="21"/>
  <c r="AX10" i="21"/>
  <c r="U49" i="21"/>
  <c r="AX219" i="21"/>
  <c r="U23" i="21"/>
  <c r="U87" i="21"/>
  <c r="AX100" i="21"/>
  <c r="AX120" i="21"/>
  <c r="U148" i="21"/>
  <c r="U209" i="21"/>
  <c r="U41" i="21"/>
  <c r="AY10" i="1"/>
  <c r="J192" i="21"/>
  <c r="AM68" i="21"/>
  <c r="AM112" i="21"/>
  <c r="AM170" i="21"/>
  <c r="AM10" i="21"/>
  <c r="AM219" i="21"/>
  <c r="J23" i="21"/>
  <c r="J87" i="21"/>
  <c r="AM120" i="21"/>
  <c r="J148" i="21"/>
  <c r="J209" i="21"/>
  <c r="J41" i="21"/>
  <c r="J49" i="21"/>
  <c r="AM100" i="21"/>
  <c r="AM238" i="21"/>
  <c r="K41" i="21"/>
  <c r="K49" i="21"/>
  <c r="AN100" i="21"/>
  <c r="K192" i="21"/>
  <c r="AN238" i="21"/>
  <c r="AN68" i="21"/>
  <c r="AN112" i="21"/>
  <c r="AN10" i="21"/>
  <c r="AN170" i="21"/>
  <c r="K209" i="21"/>
  <c r="AN219" i="21"/>
  <c r="K23" i="21"/>
  <c r="K87" i="21"/>
  <c r="AN120" i="21"/>
  <c r="K148" i="21"/>
  <c r="L41" i="21"/>
  <c r="L49" i="21"/>
  <c r="AO100" i="21"/>
  <c r="L192" i="21"/>
  <c r="L148" i="21"/>
  <c r="AO238" i="21"/>
  <c r="AO68" i="21"/>
  <c r="AO112" i="21"/>
  <c r="AO170" i="21"/>
  <c r="AO10" i="21"/>
  <c r="AO219" i="21"/>
  <c r="AO120" i="21"/>
  <c r="L23" i="21"/>
  <c r="L87" i="21"/>
  <c r="L209" i="21"/>
  <c r="X41" i="21"/>
  <c r="X49" i="21"/>
  <c r="BA100" i="21"/>
  <c r="BA120" i="21"/>
  <c r="X192" i="21"/>
  <c r="BA238" i="21"/>
  <c r="BA10" i="21"/>
  <c r="BA68" i="21"/>
  <c r="BA112" i="21"/>
  <c r="X148" i="21"/>
  <c r="BA170" i="21"/>
  <c r="BA219" i="21"/>
  <c r="X23" i="21"/>
  <c r="X87" i="21"/>
  <c r="X209" i="21"/>
  <c r="W41" i="21"/>
  <c r="W49" i="21"/>
  <c r="AZ100" i="21"/>
  <c r="W209" i="21"/>
  <c r="W192" i="21"/>
  <c r="AZ238" i="21"/>
  <c r="AZ68" i="21"/>
  <c r="AZ112" i="21"/>
  <c r="AZ170" i="21"/>
  <c r="AZ10" i="21"/>
  <c r="AZ219" i="21"/>
  <c r="W23" i="21"/>
  <c r="W87" i="21"/>
  <c r="AZ120" i="21"/>
  <c r="W148" i="21"/>
  <c r="M209" i="21"/>
  <c r="M41" i="21"/>
  <c r="M49" i="21"/>
  <c r="AP100" i="21"/>
  <c r="M192" i="21"/>
  <c r="AP238" i="21"/>
  <c r="AP68" i="21"/>
  <c r="AP112" i="21"/>
  <c r="M87" i="21"/>
  <c r="AP170" i="21"/>
  <c r="AP10" i="21"/>
  <c r="AP219" i="21"/>
  <c r="M23" i="21"/>
  <c r="AP120" i="21"/>
  <c r="M148" i="21"/>
  <c r="Y209" i="21"/>
  <c r="Y41" i="21"/>
  <c r="Y49" i="21"/>
  <c r="BB100" i="21"/>
  <c r="Y192" i="21"/>
  <c r="Y23" i="21"/>
  <c r="BB238" i="21"/>
  <c r="BB68" i="21"/>
  <c r="BB112" i="21"/>
  <c r="BB170" i="21"/>
  <c r="BB10" i="21"/>
  <c r="Y87" i="21"/>
  <c r="BB219" i="21"/>
  <c r="BB120" i="21"/>
  <c r="Y148" i="21"/>
  <c r="AQ120" i="21"/>
  <c r="N148" i="21"/>
  <c r="N209" i="21"/>
  <c r="N41" i="21"/>
  <c r="N49" i="21"/>
  <c r="AQ100" i="21"/>
  <c r="N192" i="21"/>
  <c r="AQ238" i="21"/>
  <c r="AQ68" i="21"/>
  <c r="AQ112" i="21"/>
  <c r="AQ170" i="21"/>
  <c r="AQ10" i="21"/>
  <c r="AQ219" i="21"/>
  <c r="N23" i="21"/>
  <c r="N87" i="21"/>
  <c r="BC120" i="21"/>
  <c r="Z148" i="21"/>
  <c r="Z209" i="21"/>
  <c r="Z41" i="21"/>
  <c r="Z49" i="21"/>
  <c r="BC100" i="21"/>
  <c r="Z192" i="21"/>
  <c r="BC238" i="21"/>
  <c r="BC219" i="21"/>
  <c r="BC68" i="21"/>
  <c r="BC112" i="21"/>
  <c r="BC10" i="21"/>
  <c r="BC170" i="21"/>
  <c r="Z23" i="21"/>
  <c r="Z87" i="21"/>
  <c r="C23" i="21"/>
  <c r="C87" i="21"/>
  <c r="AF120" i="21"/>
  <c r="C148" i="21"/>
  <c r="C41" i="21"/>
  <c r="C49" i="21"/>
  <c r="AF100" i="21"/>
  <c r="C192" i="21"/>
  <c r="AF238" i="21"/>
  <c r="AF68" i="21"/>
  <c r="AF112" i="21"/>
  <c r="AF170" i="21"/>
  <c r="AF10" i="21"/>
  <c r="AF219" i="21"/>
  <c r="C209" i="21"/>
  <c r="O23" i="21"/>
  <c r="O87" i="21"/>
  <c r="AR120" i="21"/>
  <c r="O148" i="21"/>
  <c r="O209" i="21"/>
  <c r="O41" i="21"/>
  <c r="O49" i="21"/>
  <c r="AR100" i="21"/>
  <c r="O192" i="21"/>
  <c r="AR238" i="21"/>
  <c r="AR68" i="21"/>
  <c r="AR112" i="21"/>
  <c r="AR170" i="21"/>
  <c r="AR10" i="21"/>
  <c r="AR219" i="21"/>
  <c r="AA23" i="21"/>
  <c r="AA87" i="21"/>
  <c r="BD120" i="21"/>
  <c r="AA148" i="21"/>
  <c r="AA209" i="21"/>
  <c r="AA41" i="21"/>
  <c r="AA49" i="21"/>
  <c r="BD100" i="21"/>
  <c r="AA192" i="21"/>
  <c r="BD238" i="21"/>
  <c r="BD68" i="21"/>
  <c r="BD112" i="21"/>
  <c r="BD170" i="21"/>
  <c r="BD10" i="21"/>
  <c r="BD219" i="21"/>
  <c r="AS219" i="21"/>
  <c r="P23" i="21"/>
  <c r="P87" i="21"/>
  <c r="AS120" i="21"/>
  <c r="P148" i="21"/>
  <c r="AS10" i="21"/>
  <c r="P209" i="21"/>
  <c r="P41" i="21"/>
  <c r="P49" i="21"/>
  <c r="AS100" i="21"/>
  <c r="P192" i="21"/>
  <c r="AS238" i="21"/>
  <c r="AS68" i="21"/>
  <c r="AS112" i="21"/>
  <c r="AS170" i="21"/>
  <c r="BE9" i="1"/>
  <c r="BE219" i="21"/>
  <c r="AB23" i="21"/>
  <c r="AB87" i="21"/>
  <c r="BE170" i="21"/>
  <c r="BE120" i="21"/>
  <c r="AB148" i="21"/>
  <c r="AB209" i="21"/>
  <c r="AB41" i="21"/>
  <c r="AB49" i="21"/>
  <c r="BE100" i="21"/>
  <c r="BE10" i="21"/>
  <c r="AB192" i="21"/>
  <c r="BE238" i="21"/>
  <c r="BE68" i="21"/>
  <c r="BE112" i="21"/>
  <c r="AT219" i="21"/>
  <c r="Q23" i="21"/>
  <c r="Q87" i="21"/>
  <c r="AT120" i="21"/>
  <c r="Q148" i="21"/>
  <c r="Q209" i="21"/>
  <c r="AT68" i="21"/>
  <c r="Q41" i="21"/>
  <c r="Q49" i="21"/>
  <c r="AT100" i="21"/>
  <c r="AT112" i="21"/>
  <c r="Q192" i="21"/>
  <c r="AT238" i="21"/>
  <c r="AT170" i="21"/>
  <c r="AT10" i="21"/>
  <c r="BF112" i="21"/>
  <c r="BF219" i="21"/>
  <c r="AC23" i="21"/>
  <c r="AC87" i="21"/>
  <c r="BF120" i="21"/>
  <c r="AC148" i="21"/>
  <c r="AC209" i="21"/>
  <c r="BF68" i="21"/>
  <c r="AC41" i="21"/>
  <c r="AC49" i="21"/>
  <c r="BF100" i="21"/>
  <c r="AC192" i="21"/>
  <c r="BF238" i="21"/>
  <c r="BF170" i="21"/>
  <c r="BF10" i="21"/>
  <c r="AI170" i="21"/>
  <c r="AI10" i="21"/>
  <c r="F23" i="21"/>
  <c r="F87" i="21"/>
  <c r="AI120" i="21"/>
  <c r="F148" i="21"/>
  <c r="AI238" i="21"/>
  <c r="F209" i="21"/>
  <c r="F41" i="21"/>
  <c r="F49" i="21"/>
  <c r="AI100" i="21"/>
  <c r="F192" i="21"/>
  <c r="AI68" i="21"/>
  <c r="AI112" i="21"/>
  <c r="AI219" i="21"/>
  <c r="AU170" i="21"/>
  <c r="AU10" i="21"/>
  <c r="AU219" i="21"/>
  <c r="R23" i="21"/>
  <c r="R87" i="21"/>
  <c r="AU120" i="21"/>
  <c r="R148" i="21"/>
  <c r="R209" i="21"/>
  <c r="AU238" i="21"/>
  <c r="R41" i="21"/>
  <c r="R49" i="21"/>
  <c r="AU100" i="21"/>
  <c r="R192" i="21"/>
  <c r="AU68" i="21"/>
  <c r="AU112" i="21"/>
  <c r="BG170" i="21"/>
  <c r="BG10" i="21"/>
  <c r="BG219" i="21"/>
  <c r="AD23" i="21"/>
  <c r="AD87" i="21"/>
  <c r="BG238" i="21"/>
  <c r="BG120" i="21"/>
  <c r="AD148" i="21"/>
  <c r="AD209" i="21"/>
  <c r="AD41" i="21"/>
  <c r="AD49" i="21"/>
  <c r="BG100" i="21"/>
  <c r="AD192" i="21"/>
  <c r="BG68" i="21"/>
  <c r="BG112" i="21"/>
  <c r="AJ68" i="21"/>
  <c r="AJ112" i="21"/>
  <c r="AJ170" i="21"/>
  <c r="AJ10" i="21"/>
  <c r="AJ219" i="21"/>
  <c r="G23" i="21"/>
  <c r="G87" i="21"/>
  <c r="AJ120" i="21"/>
  <c r="G148" i="21"/>
  <c r="G209" i="21"/>
  <c r="G192" i="21"/>
  <c r="G41" i="21"/>
  <c r="G49" i="21"/>
  <c r="AJ100" i="21"/>
  <c r="AJ238" i="21"/>
  <c r="AV68" i="21"/>
  <c r="AV112" i="21"/>
  <c r="AV170" i="21"/>
  <c r="AV10" i="21"/>
  <c r="AV219" i="21"/>
  <c r="S23" i="21"/>
  <c r="S87" i="21"/>
  <c r="AV120" i="21"/>
  <c r="S148" i="21"/>
  <c r="S209" i="21"/>
  <c r="S41" i="21"/>
  <c r="S49" i="21"/>
  <c r="AV100" i="21"/>
  <c r="S192" i="21"/>
  <c r="AV238" i="21"/>
  <c r="AK238" i="21"/>
  <c r="AK68" i="21"/>
  <c r="AK112" i="21"/>
  <c r="AK170" i="21"/>
  <c r="AK219" i="21"/>
  <c r="H23" i="21"/>
  <c r="H87" i="21"/>
  <c r="AK120" i="21"/>
  <c r="H148" i="21"/>
  <c r="H209" i="21"/>
  <c r="H41" i="21"/>
  <c r="H49" i="21"/>
  <c r="AK100" i="21"/>
  <c r="H192" i="21"/>
  <c r="AK10" i="21"/>
  <c r="AW238" i="21"/>
  <c r="AW68" i="21"/>
  <c r="AW112" i="21"/>
  <c r="AW10" i="21"/>
  <c r="AW170" i="21"/>
  <c r="AW219" i="21"/>
  <c r="T23" i="21"/>
  <c r="T87" i="21"/>
  <c r="AW120" i="21"/>
  <c r="T148" i="21"/>
  <c r="T209" i="21"/>
  <c r="T41" i="21"/>
  <c r="T49" i="21"/>
  <c r="AW100" i="21"/>
  <c r="T192" i="21"/>
  <c r="AJ8" i="1"/>
  <c r="AJ155" i="21"/>
  <c r="AJ163" i="21"/>
  <c r="G238" i="21"/>
  <c r="G25" i="21"/>
  <c r="AJ41" i="21"/>
  <c r="AJ84" i="21"/>
  <c r="AJ92" i="21"/>
  <c r="G122" i="21"/>
  <c r="G139" i="21"/>
  <c r="G70" i="21"/>
  <c r="AJ111" i="21"/>
  <c r="G15" i="21"/>
  <c r="AJ195" i="21"/>
  <c r="G182" i="21"/>
  <c r="G222" i="21"/>
  <c r="P25" i="21"/>
  <c r="AS41" i="21"/>
  <c r="AS84" i="21"/>
  <c r="AS92" i="21"/>
  <c r="P122" i="21"/>
  <c r="P139" i="21"/>
  <c r="P70" i="21"/>
  <c r="AS111" i="21"/>
  <c r="P15" i="21"/>
  <c r="P182" i="21"/>
  <c r="AS195" i="21"/>
  <c r="P222" i="21"/>
  <c r="AS155" i="21"/>
  <c r="AS163" i="21"/>
  <c r="P238" i="21"/>
  <c r="T222" i="21"/>
  <c r="AW155" i="21"/>
  <c r="AW163" i="21"/>
  <c r="T238" i="21"/>
  <c r="T25" i="21"/>
  <c r="AW41" i="21"/>
  <c r="AW84" i="21"/>
  <c r="AW92" i="21"/>
  <c r="T122" i="21"/>
  <c r="T139" i="21"/>
  <c r="T15" i="21"/>
  <c r="T70" i="21"/>
  <c r="AW111" i="21"/>
  <c r="T182" i="21"/>
  <c r="AW195" i="21"/>
  <c r="I182" i="21"/>
  <c r="AL195" i="21"/>
  <c r="I222" i="21"/>
  <c r="AL155" i="21"/>
  <c r="AL163" i="21"/>
  <c r="I238" i="21"/>
  <c r="I25" i="21"/>
  <c r="AL41" i="21"/>
  <c r="AL84" i="21"/>
  <c r="AL92" i="21"/>
  <c r="I122" i="21"/>
  <c r="I139" i="21"/>
  <c r="I70" i="21"/>
  <c r="AL111" i="21"/>
  <c r="I15" i="21"/>
  <c r="U182" i="21"/>
  <c r="AX195" i="21"/>
  <c r="U222" i="21"/>
  <c r="AX155" i="21"/>
  <c r="AX163" i="21"/>
  <c r="U238" i="21"/>
  <c r="U25" i="21"/>
  <c r="AX41" i="21"/>
  <c r="AX84" i="21"/>
  <c r="AX92" i="21"/>
  <c r="U122" i="21"/>
  <c r="U139" i="21"/>
  <c r="U70" i="21"/>
  <c r="AX111" i="21"/>
  <c r="U15" i="21"/>
  <c r="H222" i="21"/>
  <c r="AK155" i="21"/>
  <c r="AK163" i="21"/>
  <c r="H238" i="21"/>
  <c r="H25" i="21"/>
  <c r="AK41" i="21"/>
  <c r="AK84" i="21"/>
  <c r="AK92" i="21"/>
  <c r="H122" i="21"/>
  <c r="H139" i="21"/>
  <c r="H15" i="21"/>
  <c r="H70" i="21"/>
  <c r="AK111" i="21"/>
  <c r="H182" i="21"/>
  <c r="AK195" i="21"/>
  <c r="J182" i="21"/>
  <c r="AM195" i="21"/>
  <c r="J222" i="21"/>
  <c r="AM155" i="21"/>
  <c r="AM163" i="21"/>
  <c r="J238" i="21"/>
  <c r="J25" i="21"/>
  <c r="AM41" i="21"/>
  <c r="AM84" i="21"/>
  <c r="AM92" i="21"/>
  <c r="J122" i="21"/>
  <c r="J139" i="21"/>
  <c r="J70" i="21"/>
  <c r="AM111" i="21"/>
  <c r="J15" i="21"/>
  <c r="V15" i="21"/>
  <c r="V182" i="21"/>
  <c r="AY195" i="21"/>
  <c r="V222" i="21"/>
  <c r="AY155" i="21"/>
  <c r="AY163" i="21"/>
  <c r="V238" i="21"/>
  <c r="V25" i="21"/>
  <c r="AY41" i="21"/>
  <c r="AY84" i="21"/>
  <c r="AY92" i="21"/>
  <c r="V122" i="21"/>
  <c r="V139" i="21"/>
  <c r="V70" i="21"/>
  <c r="AY111" i="21"/>
  <c r="K70" i="21"/>
  <c r="AN111" i="21"/>
  <c r="K15" i="21"/>
  <c r="K182" i="21"/>
  <c r="AN195" i="21"/>
  <c r="K222" i="21"/>
  <c r="AN155" i="21"/>
  <c r="AN163" i="21"/>
  <c r="K238" i="21"/>
  <c r="K25" i="21"/>
  <c r="AN41" i="21"/>
  <c r="AN84" i="21"/>
  <c r="AN92" i="21"/>
  <c r="K122" i="21"/>
  <c r="K139" i="21"/>
  <c r="W70" i="21"/>
  <c r="AZ111" i="21"/>
  <c r="W15" i="21"/>
  <c r="W182" i="21"/>
  <c r="AZ195" i="21"/>
  <c r="W222" i="21"/>
  <c r="AZ155" i="21"/>
  <c r="AZ163" i="21"/>
  <c r="W238" i="21"/>
  <c r="W25" i="21"/>
  <c r="AZ41" i="21"/>
  <c r="AZ84" i="21"/>
  <c r="AZ92" i="21"/>
  <c r="W122" i="21"/>
  <c r="W139" i="21"/>
  <c r="L70" i="21"/>
  <c r="AO111" i="21"/>
  <c r="L15" i="21"/>
  <c r="L182" i="21"/>
  <c r="AO195" i="21"/>
  <c r="L222" i="21"/>
  <c r="AO155" i="21"/>
  <c r="AO163" i="21"/>
  <c r="L238" i="21"/>
  <c r="L25" i="21"/>
  <c r="AO41" i="21"/>
  <c r="AO84" i="21"/>
  <c r="AO92" i="21"/>
  <c r="L122" i="21"/>
  <c r="L139" i="21"/>
  <c r="X70" i="21"/>
  <c r="BA111" i="21"/>
  <c r="X15" i="21"/>
  <c r="X182" i="21"/>
  <c r="BA195" i="21"/>
  <c r="X222" i="21"/>
  <c r="BA155" i="21"/>
  <c r="BA163" i="21"/>
  <c r="X238" i="21"/>
  <c r="X25" i="21"/>
  <c r="BA41" i="21"/>
  <c r="BA84" i="21"/>
  <c r="BA92" i="21"/>
  <c r="X122" i="21"/>
  <c r="X139" i="21"/>
  <c r="N122" i="21"/>
  <c r="N139" i="21"/>
  <c r="N238" i="21"/>
  <c r="N70" i="21"/>
  <c r="AQ111" i="21"/>
  <c r="N15" i="21"/>
  <c r="N182" i="21"/>
  <c r="AQ195" i="21"/>
  <c r="N222" i="21"/>
  <c r="AQ155" i="21"/>
  <c r="AQ163" i="21"/>
  <c r="N25" i="21"/>
  <c r="AQ41" i="21"/>
  <c r="AQ84" i="21"/>
  <c r="AQ92" i="21"/>
  <c r="Z122" i="21"/>
  <c r="Z139" i="21"/>
  <c r="Z70" i="21"/>
  <c r="BC111" i="21"/>
  <c r="Z15" i="21"/>
  <c r="Z182" i="21"/>
  <c r="BC195" i="21"/>
  <c r="Z222" i="21"/>
  <c r="BC155" i="21"/>
  <c r="BC163" i="21"/>
  <c r="Z25" i="21"/>
  <c r="BC41" i="21"/>
  <c r="BC84" i="21"/>
  <c r="BC92" i="21"/>
  <c r="Z238" i="21"/>
  <c r="M15" i="21"/>
  <c r="M70" i="21"/>
  <c r="AP111" i="21"/>
  <c r="M182" i="21"/>
  <c r="AP195" i="21"/>
  <c r="M222" i="21"/>
  <c r="AP155" i="21"/>
  <c r="AP163" i="21"/>
  <c r="M238" i="21"/>
  <c r="M25" i="21"/>
  <c r="AP41" i="21"/>
  <c r="AP84" i="21"/>
  <c r="AP92" i="21"/>
  <c r="M122" i="21"/>
  <c r="M139" i="21"/>
  <c r="O25" i="21"/>
  <c r="AR41" i="21"/>
  <c r="AR84" i="21"/>
  <c r="AR92" i="21"/>
  <c r="O122" i="21"/>
  <c r="O139" i="21"/>
  <c r="O70" i="21"/>
  <c r="AR111" i="21"/>
  <c r="O15" i="21"/>
  <c r="O182" i="21"/>
  <c r="AR195" i="21"/>
  <c r="O222" i="21"/>
  <c r="AR155" i="21"/>
  <c r="AR163" i="21"/>
  <c r="O238" i="21"/>
  <c r="AA25" i="21"/>
  <c r="BD41" i="21"/>
  <c r="BD84" i="21"/>
  <c r="BD92" i="21"/>
  <c r="AA122" i="21"/>
  <c r="AA139" i="21"/>
  <c r="AA70" i="21"/>
  <c r="BD111" i="21"/>
  <c r="AA15" i="21"/>
  <c r="AA182" i="21"/>
  <c r="BD195" i="21"/>
  <c r="AA222" i="21"/>
  <c r="BD155" i="21"/>
  <c r="BD163" i="21"/>
  <c r="AA238" i="21"/>
  <c r="D238" i="21"/>
  <c r="D25" i="21"/>
  <c r="AG41" i="21"/>
  <c r="AG84" i="21"/>
  <c r="AG92" i="21"/>
  <c r="D122" i="21"/>
  <c r="D139" i="21"/>
  <c r="D15" i="21"/>
  <c r="D70" i="21"/>
  <c r="AG111" i="21"/>
  <c r="D182" i="21"/>
  <c r="AG195" i="21"/>
  <c r="D222" i="21"/>
  <c r="AG155" i="21"/>
  <c r="AG163" i="21"/>
  <c r="AB238" i="21"/>
  <c r="AB25" i="21"/>
  <c r="BE41" i="21"/>
  <c r="BE84" i="21"/>
  <c r="BE92" i="21"/>
  <c r="AB122" i="21"/>
  <c r="AB139" i="21"/>
  <c r="AB70" i="21"/>
  <c r="BE111" i="21"/>
  <c r="AB15" i="21"/>
  <c r="AB182" i="21"/>
  <c r="BE195" i="21"/>
  <c r="AB222" i="21"/>
  <c r="BE155" i="21"/>
  <c r="BE163" i="21"/>
  <c r="Y70" i="21"/>
  <c r="BB111" i="21"/>
  <c r="Y15" i="21"/>
  <c r="Y182" i="21"/>
  <c r="BB195" i="21"/>
  <c r="Y222" i="21"/>
  <c r="BB155" i="21"/>
  <c r="BB163" i="21"/>
  <c r="Y238" i="21"/>
  <c r="Y25" i="21"/>
  <c r="BB41" i="21"/>
  <c r="BB84" i="21"/>
  <c r="BB92" i="21"/>
  <c r="Y122" i="21"/>
  <c r="Y139" i="21"/>
  <c r="C25" i="21"/>
  <c r="AF41" i="21"/>
  <c r="AF84" i="21"/>
  <c r="AF92" i="21"/>
  <c r="C122" i="21"/>
  <c r="C139" i="21"/>
  <c r="C70" i="21"/>
  <c r="AF111" i="21"/>
  <c r="C15" i="21"/>
  <c r="C182" i="21"/>
  <c r="AF195" i="21"/>
  <c r="C222" i="21"/>
  <c r="AF155" i="21"/>
  <c r="AF163" i="21"/>
  <c r="C238" i="21"/>
  <c r="E238" i="21"/>
  <c r="E25" i="21"/>
  <c r="AH41" i="21"/>
  <c r="AH84" i="21"/>
  <c r="AH92" i="21"/>
  <c r="E122" i="21"/>
  <c r="E139" i="21"/>
  <c r="E70" i="21"/>
  <c r="AH111" i="21"/>
  <c r="E15" i="21"/>
  <c r="E182" i="21"/>
  <c r="AH195" i="21"/>
  <c r="E222" i="21"/>
  <c r="AH155" i="21"/>
  <c r="AH163" i="21"/>
  <c r="AT8" i="1"/>
  <c r="Q238" i="21"/>
  <c r="Q25" i="21"/>
  <c r="AT41" i="21"/>
  <c r="AT84" i="21"/>
  <c r="AT92" i="21"/>
  <c r="Q122" i="21"/>
  <c r="Q139" i="21"/>
  <c r="Q70" i="21"/>
  <c r="AT111" i="21"/>
  <c r="Q15" i="21"/>
  <c r="Q182" i="21"/>
  <c r="AT195" i="21"/>
  <c r="Q222" i="21"/>
  <c r="AT155" i="21"/>
  <c r="AT163" i="21"/>
  <c r="BF8" i="1"/>
  <c r="AC238" i="21"/>
  <c r="AC25" i="21"/>
  <c r="BF41" i="21"/>
  <c r="BF84" i="21"/>
  <c r="BF92" i="21"/>
  <c r="AC122" i="21"/>
  <c r="AC139" i="21"/>
  <c r="AC70" i="21"/>
  <c r="BF111" i="21"/>
  <c r="AC15" i="21"/>
  <c r="AC182" i="21"/>
  <c r="BF195" i="21"/>
  <c r="AC222" i="21"/>
  <c r="BF155" i="21"/>
  <c r="BF163" i="21"/>
  <c r="AV8" i="1"/>
  <c r="AV155" i="21"/>
  <c r="AV163" i="21"/>
  <c r="S238" i="21"/>
  <c r="S25" i="21"/>
  <c r="AV41" i="21"/>
  <c r="AV84" i="21"/>
  <c r="AV92" i="21"/>
  <c r="AV195" i="21"/>
  <c r="S122" i="21"/>
  <c r="S139" i="21"/>
  <c r="S70" i="21"/>
  <c r="AV111" i="21"/>
  <c r="S15" i="21"/>
  <c r="S182" i="21"/>
  <c r="S222" i="21"/>
  <c r="AI8" i="1"/>
  <c r="AI155" i="21"/>
  <c r="AI163" i="21"/>
  <c r="F238" i="21"/>
  <c r="F25" i="21"/>
  <c r="AI41" i="21"/>
  <c r="AI84" i="21"/>
  <c r="AI92" i="21"/>
  <c r="F122" i="21"/>
  <c r="F139" i="21"/>
  <c r="F15" i="21"/>
  <c r="F70" i="21"/>
  <c r="AI111" i="21"/>
  <c r="F222" i="21"/>
  <c r="F182" i="21"/>
  <c r="AI195" i="21"/>
  <c r="AU8" i="1"/>
  <c r="AU155" i="21"/>
  <c r="AU163" i="21"/>
  <c r="R238" i="21"/>
  <c r="R25" i="21"/>
  <c r="AU41" i="21"/>
  <c r="AU84" i="21"/>
  <c r="AU92" i="21"/>
  <c r="R122" i="21"/>
  <c r="R139" i="21"/>
  <c r="R222" i="21"/>
  <c r="R70" i="21"/>
  <c r="AU111" i="21"/>
  <c r="R15" i="21"/>
  <c r="R182" i="21"/>
  <c r="AU195" i="21"/>
  <c r="BG8" i="1"/>
  <c r="BG155" i="21"/>
  <c r="BG163" i="21"/>
  <c r="AD238" i="21"/>
  <c r="AD25" i="21"/>
  <c r="BG41" i="21"/>
  <c r="BG84" i="21"/>
  <c r="BG92" i="21"/>
  <c r="AD122" i="21"/>
  <c r="AD139" i="21"/>
  <c r="AD70" i="21"/>
  <c r="BG111" i="21"/>
  <c r="AD15" i="21"/>
  <c r="AD182" i="21"/>
  <c r="BG195" i="21"/>
  <c r="AD222" i="21"/>
  <c r="AA65" i="21"/>
  <c r="AA86" i="21"/>
  <c r="BD167" i="21"/>
  <c r="BD210" i="21"/>
  <c r="AA227" i="21"/>
  <c r="BD122" i="21"/>
  <c r="AA145" i="21"/>
  <c r="BD23" i="21"/>
  <c r="BD53" i="21"/>
  <c r="BD95" i="21"/>
  <c r="AA112" i="21"/>
  <c r="AA160" i="21"/>
  <c r="AA199" i="21"/>
  <c r="BD3" i="21"/>
  <c r="BD181" i="21"/>
  <c r="AR4" i="1"/>
  <c r="O65" i="21"/>
  <c r="O86" i="21"/>
  <c r="O160" i="21"/>
  <c r="O145" i="21"/>
  <c r="AR210" i="21"/>
  <c r="O227" i="21"/>
  <c r="AR167" i="21"/>
  <c r="AR23" i="21"/>
  <c r="AR53" i="21"/>
  <c r="AR95" i="21"/>
  <c r="O112" i="21"/>
  <c r="AR122" i="21"/>
  <c r="O199" i="21"/>
  <c r="AR3" i="21"/>
  <c r="AR181" i="21"/>
  <c r="AB65" i="21"/>
  <c r="AB86" i="21"/>
  <c r="BE210" i="21"/>
  <c r="AB227" i="21"/>
  <c r="AB112" i="21"/>
  <c r="BE23" i="21"/>
  <c r="BE53" i="21"/>
  <c r="BE95" i="21"/>
  <c r="BE122" i="21"/>
  <c r="AB145" i="21"/>
  <c r="AB160" i="21"/>
  <c r="BE167" i="21"/>
  <c r="BE3" i="21"/>
  <c r="AB199" i="21"/>
  <c r="BE181" i="21"/>
  <c r="Z227" i="21"/>
  <c r="Z199" i="21"/>
  <c r="BC210" i="21"/>
  <c r="BC23" i="21"/>
  <c r="BC53" i="21"/>
  <c r="BC95" i="21"/>
  <c r="Z112" i="21"/>
  <c r="BC122" i="21"/>
  <c r="Z145" i="21"/>
  <c r="Z160" i="21"/>
  <c r="BC167" i="21"/>
  <c r="BC3" i="21"/>
  <c r="BC181" i="21"/>
  <c r="Z65" i="21"/>
  <c r="Z86" i="21"/>
  <c r="AQ210" i="21"/>
  <c r="N227" i="21"/>
  <c r="AQ23" i="21"/>
  <c r="AQ53" i="21"/>
  <c r="AQ95" i="21"/>
  <c r="N112" i="21"/>
  <c r="N199" i="21"/>
  <c r="AQ122" i="21"/>
  <c r="N145" i="21"/>
  <c r="N160" i="21"/>
  <c r="AQ167" i="21"/>
  <c r="AQ3" i="21"/>
  <c r="N86" i="21"/>
  <c r="AQ181" i="21"/>
  <c r="N65" i="21"/>
  <c r="P65" i="21"/>
  <c r="P86" i="21"/>
  <c r="AS210" i="21"/>
  <c r="P227" i="21"/>
  <c r="P112" i="21"/>
  <c r="AS23" i="21"/>
  <c r="AS53" i="21"/>
  <c r="AS95" i="21"/>
  <c r="AS122" i="21"/>
  <c r="P145" i="21"/>
  <c r="P160" i="21"/>
  <c r="AS167" i="21"/>
  <c r="P199" i="21"/>
  <c r="AS3" i="21"/>
  <c r="AS181" i="21"/>
  <c r="D65" i="21"/>
  <c r="D86" i="21"/>
  <c r="AG210" i="21"/>
  <c r="D227" i="21"/>
  <c r="D112" i="21"/>
  <c r="AG23" i="21"/>
  <c r="AG53" i="21"/>
  <c r="AG95" i="21"/>
  <c r="AG122" i="21"/>
  <c r="D145" i="21"/>
  <c r="D160" i="21"/>
  <c r="AG167" i="21"/>
  <c r="AG3" i="21"/>
  <c r="AG181" i="21"/>
  <c r="D199" i="21"/>
  <c r="BB210" i="21"/>
  <c r="Y227" i="21"/>
  <c r="BB23" i="21"/>
  <c r="BB53" i="21"/>
  <c r="BB95" i="21"/>
  <c r="Y112" i="21"/>
  <c r="BB122" i="21"/>
  <c r="Y145" i="21"/>
  <c r="Y160" i="21"/>
  <c r="BB167" i="21"/>
  <c r="Y199" i="21"/>
  <c r="BB3" i="21"/>
  <c r="BB181" i="21"/>
  <c r="Y65" i="21"/>
  <c r="Y86" i="21"/>
  <c r="AP210" i="21"/>
  <c r="M227" i="21"/>
  <c r="AP23" i="21"/>
  <c r="AP53" i="21"/>
  <c r="AP95" i="21"/>
  <c r="M112" i="21"/>
  <c r="AP122" i="21"/>
  <c r="M145" i="21"/>
  <c r="M160" i="21"/>
  <c r="AP167" i="21"/>
  <c r="AP3" i="21"/>
  <c r="M199" i="21"/>
  <c r="AP181" i="21"/>
  <c r="M65" i="21"/>
  <c r="M86" i="21"/>
  <c r="AT4" i="1"/>
  <c r="AT181" i="21"/>
  <c r="Q65" i="21"/>
  <c r="Q86" i="21"/>
  <c r="Q227" i="21"/>
  <c r="AT210" i="21"/>
  <c r="AT23" i="21"/>
  <c r="AT53" i="21"/>
  <c r="AT95" i="21"/>
  <c r="Q112" i="21"/>
  <c r="AT122" i="21"/>
  <c r="Q145" i="21"/>
  <c r="Q160" i="21"/>
  <c r="AT167" i="21"/>
  <c r="Q199" i="21"/>
  <c r="AT3" i="21"/>
  <c r="AZ23" i="21"/>
  <c r="AZ53" i="21"/>
  <c r="AZ95" i="21"/>
  <c r="W112" i="21"/>
  <c r="AZ122" i="21"/>
  <c r="W145" i="21"/>
  <c r="W160" i="21"/>
  <c r="AZ167" i="21"/>
  <c r="W199" i="21"/>
  <c r="W227" i="21"/>
  <c r="AZ3" i="21"/>
  <c r="AZ181" i="21"/>
  <c r="W65" i="21"/>
  <c r="W86" i="21"/>
  <c r="AZ210" i="21"/>
  <c r="AN4" i="1"/>
  <c r="AN23" i="21"/>
  <c r="AN53" i="21"/>
  <c r="AN95" i="21"/>
  <c r="K112" i="21"/>
  <c r="AN122" i="21"/>
  <c r="K145" i="21"/>
  <c r="K160" i="21"/>
  <c r="AN167" i="21"/>
  <c r="K199" i="21"/>
  <c r="AN3" i="21"/>
  <c r="AN181" i="21"/>
  <c r="K65" i="21"/>
  <c r="K86" i="21"/>
  <c r="K227" i="21"/>
  <c r="AN210" i="21"/>
  <c r="AH4" i="1"/>
  <c r="AH181" i="21"/>
  <c r="E227" i="21"/>
  <c r="E65" i="21"/>
  <c r="E86" i="21"/>
  <c r="AH210" i="21"/>
  <c r="AH23" i="21"/>
  <c r="AH53" i="21"/>
  <c r="AH95" i="21"/>
  <c r="E112" i="21"/>
  <c r="AH122" i="21"/>
  <c r="E145" i="21"/>
  <c r="E160" i="21"/>
  <c r="AH167" i="21"/>
  <c r="E199" i="21"/>
  <c r="AH3" i="21"/>
  <c r="BF4" i="1"/>
  <c r="BF181" i="21"/>
  <c r="AC65" i="21"/>
  <c r="AC86" i="21"/>
  <c r="BF210" i="21"/>
  <c r="AC227" i="21"/>
  <c r="BF23" i="21"/>
  <c r="BF53" i="21"/>
  <c r="BF95" i="21"/>
  <c r="AC112" i="21"/>
  <c r="BF122" i="21"/>
  <c r="AC145" i="21"/>
  <c r="AC160" i="21"/>
  <c r="BF167" i="21"/>
  <c r="AC199" i="21"/>
  <c r="BF3" i="21"/>
  <c r="L227" i="21"/>
  <c r="AO23" i="21"/>
  <c r="AO53" i="21"/>
  <c r="AO95" i="21"/>
  <c r="L112" i="21"/>
  <c r="AO122" i="21"/>
  <c r="L145" i="21"/>
  <c r="L160" i="21"/>
  <c r="AO167" i="21"/>
  <c r="L199" i="21"/>
  <c r="AO3" i="21"/>
  <c r="AO210" i="21"/>
  <c r="AO181" i="21"/>
  <c r="L65" i="21"/>
  <c r="L86" i="21"/>
  <c r="AM4" i="1"/>
  <c r="AM122" i="21"/>
  <c r="J145" i="21"/>
  <c r="J160" i="21"/>
  <c r="AM167" i="21"/>
  <c r="AM3" i="21"/>
  <c r="J199" i="21"/>
  <c r="AM181" i="21"/>
  <c r="J112" i="21"/>
  <c r="J65" i="21"/>
  <c r="J86" i="21"/>
  <c r="AM53" i="21"/>
  <c r="AM210" i="21"/>
  <c r="AM23" i="21"/>
  <c r="J227" i="21"/>
  <c r="AM95" i="21"/>
  <c r="U199" i="21"/>
  <c r="AX3" i="21"/>
  <c r="AX181" i="21"/>
  <c r="U65" i="21"/>
  <c r="U86" i="21"/>
  <c r="U160" i="21"/>
  <c r="AX167" i="21"/>
  <c r="AX210" i="21"/>
  <c r="U227" i="21"/>
  <c r="AX122" i="21"/>
  <c r="AX23" i="21"/>
  <c r="AX53" i="21"/>
  <c r="AX95" i="21"/>
  <c r="U112" i="21"/>
  <c r="U145" i="21"/>
  <c r="I199" i="21"/>
  <c r="AL3" i="21"/>
  <c r="AL181" i="21"/>
  <c r="I65" i="21"/>
  <c r="I86" i="21"/>
  <c r="AL167" i="21"/>
  <c r="AL210" i="21"/>
  <c r="I145" i="21"/>
  <c r="I227" i="21"/>
  <c r="AL23" i="21"/>
  <c r="AL53" i="21"/>
  <c r="AL95" i="21"/>
  <c r="I112" i="21"/>
  <c r="AL122" i="21"/>
  <c r="I160" i="21"/>
  <c r="X227" i="21"/>
  <c r="BA210" i="21"/>
  <c r="BA23" i="21"/>
  <c r="BA53" i="21"/>
  <c r="BA95" i="21"/>
  <c r="X112" i="21"/>
  <c r="BA122" i="21"/>
  <c r="X145" i="21"/>
  <c r="X160" i="21"/>
  <c r="BA167" i="21"/>
  <c r="X199" i="21"/>
  <c r="BA3" i="21"/>
  <c r="BA181" i="21"/>
  <c r="X65" i="21"/>
  <c r="X86" i="21"/>
  <c r="C65" i="21"/>
  <c r="C86" i="21"/>
  <c r="C145" i="21"/>
  <c r="AF167" i="21"/>
  <c r="AF210" i="21"/>
  <c r="C227" i="21"/>
  <c r="AF122" i="21"/>
  <c r="C160" i="21"/>
  <c r="AF23" i="21"/>
  <c r="AF53" i="21"/>
  <c r="AF95" i="21"/>
  <c r="C112" i="21"/>
  <c r="C199" i="21"/>
  <c r="AF3" i="21"/>
  <c r="AF181" i="21"/>
  <c r="AV4" i="1"/>
  <c r="AV181" i="21"/>
  <c r="S65" i="21"/>
  <c r="S86" i="21"/>
  <c r="AV210" i="21"/>
  <c r="AV3" i="21"/>
  <c r="S227" i="21"/>
  <c r="AV23" i="21"/>
  <c r="AV53" i="21"/>
  <c r="AV95" i="21"/>
  <c r="S112" i="21"/>
  <c r="AV122" i="21"/>
  <c r="S145" i="21"/>
  <c r="S160" i="21"/>
  <c r="AV167" i="21"/>
  <c r="S199" i="21"/>
  <c r="AJ4" i="1"/>
  <c r="AJ181" i="21"/>
  <c r="G65" i="21"/>
  <c r="G86" i="21"/>
  <c r="AJ210" i="21"/>
  <c r="G227" i="21"/>
  <c r="AJ3" i="21"/>
  <c r="AJ23" i="21"/>
  <c r="AJ53" i="21"/>
  <c r="AJ95" i="21"/>
  <c r="G112" i="21"/>
  <c r="AJ122" i="21"/>
  <c r="G145" i="21"/>
  <c r="G160" i="21"/>
  <c r="AJ167" i="21"/>
  <c r="G199" i="21"/>
  <c r="AY4" i="1"/>
  <c r="AY122" i="21"/>
  <c r="V145" i="21"/>
  <c r="V160" i="21"/>
  <c r="AY167" i="21"/>
  <c r="AY181" i="21"/>
  <c r="V199" i="21"/>
  <c r="AY3" i="21"/>
  <c r="AY53" i="21"/>
  <c r="AY95" i="21"/>
  <c r="V65" i="21"/>
  <c r="V86" i="21"/>
  <c r="AY210" i="21"/>
  <c r="V227" i="21"/>
  <c r="AY23" i="21"/>
  <c r="V112" i="21"/>
  <c r="AW3" i="21"/>
  <c r="AW181" i="21"/>
  <c r="T65" i="21"/>
  <c r="T86" i="21"/>
  <c r="T199" i="21"/>
  <c r="AW210" i="21"/>
  <c r="T227" i="21"/>
  <c r="AW23" i="21"/>
  <c r="AW53" i="21"/>
  <c r="AW95" i="21"/>
  <c r="T112" i="21"/>
  <c r="AW122" i="21"/>
  <c r="T145" i="21"/>
  <c r="T160" i="21"/>
  <c r="AW167" i="21"/>
  <c r="AK3" i="21"/>
  <c r="AK181" i="21"/>
  <c r="H65" i="21"/>
  <c r="H86" i="21"/>
  <c r="AK210" i="21"/>
  <c r="H227" i="21"/>
  <c r="H199" i="21"/>
  <c r="AK23" i="21"/>
  <c r="AK53" i="21"/>
  <c r="AK95" i="21"/>
  <c r="H112" i="21"/>
  <c r="AK122" i="21"/>
  <c r="H145" i="21"/>
  <c r="H160" i="21"/>
  <c r="AK167" i="21"/>
  <c r="BG181" i="21"/>
  <c r="BG210" i="21"/>
  <c r="AD65" i="21"/>
  <c r="AD86" i="21"/>
  <c r="AD227" i="21"/>
  <c r="BG23" i="21"/>
  <c r="BG53" i="21"/>
  <c r="BG95" i="21"/>
  <c r="AD112" i="21"/>
  <c r="BG122" i="21"/>
  <c r="AD145" i="21"/>
  <c r="AD160" i="21"/>
  <c r="BG167" i="21"/>
  <c r="AD199" i="21"/>
  <c r="BG3" i="21"/>
  <c r="AU210" i="21"/>
  <c r="AU181" i="21"/>
  <c r="R65" i="21"/>
  <c r="R86" i="21"/>
  <c r="R227" i="21"/>
  <c r="AU23" i="21"/>
  <c r="AU53" i="21"/>
  <c r="AU95" i="21"/>
  <c r="R112" i="21"/>
  <c r="AU122" i="21"/>
  <c r="R145" i="21"/>
  <c r="R160" i="21"/>
  <c r="AU167" i="21"/>
  <c r="R199" i="21"/>
  <c r="AU3" i="21"/>
  <c r="AI181" i="21"/>
  <c r="F65" i="21"/>
  <c r="F86" i="21"/>
  <c r="AI210" i="21"/>
  <c r="F227" i="21"/>
  <c r="AI23" i="21"/>
  <c r="AI53" i="21"/>
  <c r="AI95" i="21"/>
  <c r="F112" i="21"/>
  <c r="AI122" i="21"/>
  <c r="F145" i="21"/>
  <c r="F160" i="21"/>
  <c r="AI167" i="21"/>
  <c r="F199" i="21"/>
  <c r="AI3" i="21"/>
  <c r="AL3" i="1"/>
  <c r="M10" i="1"/>
  <c r="AV13" i="1"/>
  <c r="BG13" i="1"/>
  <c r="AU13" i="1"/>
  <c r="AL13" i="1"/>
  <c r="AI13" i="1"/>
  <c r="AH13" i="1"/>
  <c r="AG13" i="1"/>
  <c r="AS13" i="1"/>
  <c r="BE13" i="1"/>
  <c r="AG12" i="1"/>
  <c r="AS12" i="1"/>
  <c r="BE12" i="1"/>
  <c r="AH12" i="1"/>
  <c r="BF12" i="1"/>
  <c r="AX12" i="1"/>
  <c r="AJ12" i="1"/>
  <c r="AR12" i="1"/>
  <c r="BD12" i="1"/>
  <c r="AO12" i="1"/>
  <c r="AR8" i="18" a="1"/>
  <c r="AR8" i="18" s="1"/>
  <c r="AA8" i="1"/>
  <c r="BD8" i="18" a="1"/>
  <c r="BD8" i="18" s="1"/>
  <c r="AL8" i="18" a="1"/>
  <c r="AL8" i="18" s="1"/>
  <c r="AX8" i="18" a="1"/>
  <c r="AX8" i="18" s="1"/>
  <c r="AR2" i="1"/>
  <c r="AI2" i="1"/>
  <c r="BD2" i="1"/>
  <c r="BG2" i="1"/>
  <c r="AJ2" i="1"/>
  <c r="AV2" i="1"/>
  <c r="AU2" i="1"/>
  <c r="AK2" i="1"/>
  <c r="AW2" i="1"/>
  <c r="AF2" i="1"/>
  <c r="AX2" i="1"/>
  <c r="BB8" i="18" a="1"/>
  <c r="BB8" i="18" s="1"/>
  <c r="AM2" i="1"/>
  <c r="AY2" i="1"/>
  <c r="AN2" i="1"/>
  <c r="AL2" i="1"/>
  <c r="K18" i="18" a="1"/>
  <c r="K18" i="18" s="1"/>
  <c r="K6" i="18" a="1"/>
  <c r="K6" i="18" s="1"/>
  <c r="K4" i="18" a="1"/>
  <c r="K4" i="18" s="1"/>
  <c r="K3" i="18" a="1"/>
  <c r="K3" i="18" s="1"/>
  <c r="K9" i="18" a="1"/>
  <c r="K9" i="18" s="1"/>
  <c r="K15" i="18" a="1"/>
  <c r="K15" i="18" s="1"/>
  <c r="K5" i="18" a="1"/>
  <c r="K5" i="18" s="1"/>
  <c r="M16" i="18" a="1"/>
  <c r="M16" i="18" s="1"/>
  <c r="M9" i="18" a="1"/>
  <c r="M9" i="18" s="1"/>
  <c r="M12" i="18" a="1"/>
  <c r="M12" i="18" s="1"/>
  <c r="M8" i="18" a="1"/>
  <c r="M8" i="18" s="1"/>
  <c r="M18" i="18" a="1"/>
  <c r="M18" i="18" s="1"/>
  <c r="Y12" i="18" a="1"/>
  <c r="Y12" i="18" s="1"/>
  <c r="Y4" i="18" a="1"/>
  <c r="Y4" i="18" s="1"/>
  <c r="Y8" i="18" a="1"/>
  <c r="Y8" i="18" s="1"/>
  <c r="N13" i="18" a="1"/>
  <c r="N13" i="18" s="1"/>
  <c r="N4" i="18" a="1"/>
  <c r="N4" i="18" s="1"/>
  <c r="N9" i="18" a="1"/>
  <c r="N9" i="18" s="1"/>
  <c r="O11" i="18" a="1"/>
  <c r="O11" i="18" s="1"/>
  <c r="O17" i="18" a="1"/>
  <c r="O17" i="18" s="1"/>
  <c r="AA17" i="18" a="1"/>
  <c r="AA17" i="18" s="1"/>
  <c r="AA11" i="18" a="1"/>
  <c r="AA11" i="18" s="1"/>
  <c r="AA10" i="18" a="1"/>
  <c r="AA10" i="18" s="1"/>
  <c r="AA13" i="18" a="1"/>
  <c r="AA13" i="18" s="1"/>
  <c r="L11" i="18" a="1"/>
  <c r="L11" i="18" s="1"/>
  <c r="L13" i="18" a="1"/>
  <c r="L13" i="18" s="1"/>
  <c r="L5" i="18" a="1"/>
  <c r="L5" i="18" s="1"/>
  <c r="P13" i="18" a="1"/>
  <c r="P13" i="18" s="1"/>
  <c r="AS8" i="1"/>
  <c r="L9" i="18" a="1"/>
  <c r="L9" i="18" s="1"/>
  <c r="X11" i="18" a="1"/>
  <c r="X11" i="18" s="1"/>
  <c r="I6" i="18" a="1"/>
  <c r="I6" i="18" s="1"/>
  <c r="P14" i="18" a="1"/>
  <c r="P14" i="18" s="1"/>
  <c r="X8" i="18" a="1"/>
  <c r="X8" i="18" s="1"/>
  <c r="D7" i="18" a="1"/>
  <c r="D7" i="18" s="1"/>
  <c r="AS7" i="18" a="1"/>
  <c r="AS7" i="18" s="1"/>
  <c r="BE7" i="18" a="1"/>
  <c r="BE7" i="18" s="1"/>
  <c r="AJ11" i="1"/>
  <c r="AJ13" i="18" a="1"/>
  <c r="AJ13" i="18" s="1"/>
  <c r="P14" i="1"/>
  <c r="D14" i="1"/>
  <c r="AB14" i="1"/>
  <c r="H14" i="1"/>
  <c r="T14" i="1"/>
  <c r="R14" i="1"/>
  <c r="J14" i="1"/>
  <c r="V14" i="1"/>
  <c r="AY5" i="1"/>
  <c r="AL5" i="1"/>
  <c r="AX5" i="1"/>
  <c r="BB5" i="1"/>
  <c r="AP5" i="1"/>
  <c r="AW5" i="1"/>
  <c r="BG5" i="1"/>
  <c r="AJ5" i="1"/>
  <c r="AV5" i="1"/>
  <c r="AK5" i="1"/>
  <c r="AW4" i="1"/>
  <c r="AK4" i="1"/>
  <c r="AF4" i="1"/>
  <c r="AS4" i="1"/>
  <c r="BD4" i="1"/>
  <c r="BE4" i="1"/>
  <c r="AG4" i="1"/>
  <c r="BB4" i="1"/>
  <c r="AP4" i="1"/>
  <c r="BA4" i="1"/>
  <c r="AO4" i="1"/>
  <c r="AX4" i="1"/>
  <c r="AL4" i="1"/>
  <c r="N12" i="1"/>
  <c r="Z12" i="1"/>
  <c r="E12" i="1"/>
  <c r="Q12" i="1"/>
  <c r="AC12" i="1"/>
  <c r="C12" i="1"/>
  <c r="F12" i="1"/>
  <c r="R12" i="1"/>
  <c r="AD12" i="1"/>
  <c r="G12" i="1"/>
  <c r="S12" i="1"/>
  <c r="I12" i="1"/>
  <c r="U12" i="1"/>
  <c r="J12" i="1"/>
  <c r="V12" i="1"/>
  <c r="K12" i="1"/>
  <c r="W12" i="1"/>
  <c r="L12" i="1"/>
  <c r="X12" i="1"/>
  <c r="V6" i="1"/>
  <c r="AY2" i="18" a="1"/>
  <c r="AY2" i="18" s="1"/>
  <c r="P5" i="1"/>
  <c r="O5" i="1"/>
  <c r="I5" i="1"/>
  <c r="U5" i="1"/>
  <c r="H5" i="1"/>
  <c r="T5" i="1"/>
  <c r="C2" i="1"/>
  <c r="AB2" i="1"/>
  <c r="AA2" i="1"/>
  <c r="Z2" i="1"/>
  <c r="Y2" i="1"/>
  <c r="X2" i="1"/>
  <c r="O2" i="1"/>
  <c r="N2" i="1"/>
  <c r="M2" i="1"/>
  <c r="AS11" i="1"/>
  <c r="AF11" i="1"/>
  <c r="AK11" i="1"/>
  <c r="AI11" i="1"/>
  <c r="BG11" i="1"/>
  <c r="AG11" i="1"/>
  <c r="BF11" i="1"/>
  <c r="BE11" i="1"/>
  <c r="AW11" i="1"/>
  <c r="AV11" i="1"/>
  <c r="AU11" i="1"/>
  <c r="AY3" i="18" a="1"/>
  <c r="AY3" i="18" s="1"/>
  <c r="AZ3" i="18" a="1"/>
  <c r="AZ3" i="18" s="1"/>
  <c r="AO3" i="18" a="1"/>
  <c r="AO3" i="18" s="1"/>
  <c r="BA3" i="18" a="1"/>
  <c r="BA3" i="18" s="1"/>
  <c r="X13" i="1"/>
  <c r="W13" i="1"/>
  <c r="V8" i="1"/>
  <c r="AN4" i="18" a="1"/>
  <c r="AN4" i="18" s="1"/>
  <c r="U8" i="1"/>
  <c r="AP4" i="18" a="1"/>
  <c r="AP4" i="18" s="1"/>
  <c r="X8" i="1"/>
  <c r="O8" i="1"/>
  <c r="M8" i="1"/>
  <c r="AZ4" i="18" a="1"/>
  <c r="AZ4" i="18" s="1"/>
  <c r="L8" i="1"/>
  <c r="C8" i="1"/>
  <c r="J8" i="1"/>
  <c r="I8" i="1"/>
  <c r="AI12" i="1"/>
  <c r="AI12" i="18" a="1"/>
  <c r="AI12" i="18" s="1"/>
  <c r="AM12" i="18" a="1"/>
  <c r="AM12" i="18" s="1"/>
  <c r="AT12" i="18" a="1"/>
  <c r="AT12" i="18" s="1"/>
  <c r="L7" i="1"/>
  <c r="AW12" i="18" a="1"/>
  <c r="AW12" i="18" s="1"/>
  <c r="K7" i="1"/>
  <c r="AX12" i="18" a="1"/>
  <c r="AX12" i="18" s="1"/>
  <c r="AY12" i="18" a="1"/>
  <c r="AY12" i="18" s="1"/>
  <c r="BF12" i="18" a="1"/>
  <c r="BF12" i="18" s="1"/>
  <c r="AA12" i="1"/>
  <c r="AG14" i="18" a="1"/>
  <c r="AG14" i="18" s="1"/>
  <c r="BG14" i="18" a="1"/>
  <c r="BG14" i="18" s="1"/>
  <c r="AQ14" i="18" a="1"/>
  <c r="AQ14" i="18" s="1"/>
  <c r="AS14" i="18" a="1"/>
  <c r="AS14" i="18" s="1"/>
  <c r="AT14" i="18" a="1"/>
  <c r="AT14" i="18" s="1"/>
  <c r="AU14" i="18" a="1"/>
  <c r="AU14" i="18" s="1"/>
  <c r="BA14" i="18" a="1"/>
  <c r="BA14" i="18" s="1"/>
  <c r="BC14" i="18" a="1"/>
  <c r="BC14" i="18" s="1"/>
  <c r="BE14" i="18" a="1"/>
  <c r="BE14" i="18" s="1"/>
  <c r="BF14" i="18" a="1"/>
  <c r="BF14" i="18" s="1"/>
  <c r="BA2" i="1"/>
  <c r="BA6" i="18" a="1"/>
  <c r="BA6" i="18" s="1"/>
  <c r="BB2" i="1"/>
  <c r="BB6" i="18" a="1"/>
  <c r="BB6" i="18" s="1"/>
  <c r="AP2" i="1"/>
  <c r="AP6" i="18" a="1"/>
  <c r="AP6" i="18" s="1"/>
  <c r="AL14" i="1"/>
  <c r="AX14" i="1"/>
  <c r="BB14" i="1"/>
  <c r="AN6" i="18" a="1"/>
  <c r="AN6" i="18" s="1"/>
  <c r="AP14" i="1"/>
  <c r="AR14" i="1"/>
  <c r="BD14" i="1"/>
  <c r="AY6" i="18" a="1"/>
  <c r="AY6" i="18" s="1"/>
  <c r="BA14" i="1"/>
  <c r="AG14" i="1"/>
  <c r="AS14" i="1"/>
  <c r="BE14" i="1"/>
  <c r="AZ6" i="18" a="1"/>
  <c r="AZ6" i="18" s="1"/>
  <c r="AI14" i="1"/>
  <c r="AU14" i="1"/>
  <c r="BG14" i="1"/>
  <c r="AJ14" i="1"/>
  <c r="AV14" i="1"/>
  <c r="AK14" i="1"/>
  <c r="AW14" i="1"/>
  <c r="I4" i="1"/>
  <c r="U4" i="1"/>
  <c r="Z4" i="1"/>
  <c r="BC15" i="18" a="1"/>
  <c r="BC15" i="18" s="1"/>
  <c r="C4" i="1"/>
  <c r="O4" i="1"/>
  <c r="AA4" i="1"/>
  <c r="W4" i="1"/>
  <c r="AZ15" i="18" a="1"/>
  <c r="AZ15" i="18" s="1"/>
  <c r="F4" i="1"/>
  <c r="AD4" i="1"/>
  <c r="G4" i="1"/>
  <c r="S4" i="1"/>
  <c r="R4" i="1"/>
  <c r="AQ15" i="18" a="1"/>
  <c r="AQ15" i="18" s="1"/>
  <c r="K4" i="1"/>
  <c r="N4" i="1"/>
  <c r="AG8" i="1"/>
  <c r="BE8" i="1"/>
  <c r="AF8" i="1"/>
  <c r="AY8" i="1"/>
  <c r="AM8" i="1"/>
  <c r="AH8" i="1"/>
  <c r="AZ4" i="1"/>
  <c r="AI4" i="1"/>
  <c r="AU4" i="1"/>
  <c r="BD3" i="1"/>
  <c r="BB3" i="1"/>
  <c r="BA3" i="1"/>
  <c r="AF3" i="1"/>
  <c r="AY3" i="1"/>
  <c r="AX3" i="1"/>
  <c r="AR3" i="1"/>
  <c r="AO3" i="1"/>
  <c r="AX10" i="1"/>
  <c r="AZ10" i="1"/>
  <c r="AR10" i="1"/>
  <c r="AP10" i="1"/>
  <c r="AO10" i="1"/>
  <c r="AN10" i="1"/>
  <c r="AM10" i="1"/>
  <c r="AF10" i="1"/>
  <c r="AL10" i="1"/>
  <c r="BD10" i="1"/>
  <c r="BB10" i="1"/>
  <c r="BA10" i="1"/>
  <c r="Y6" i="1"/>
  <c r="U6" i="1"/>
  <c r="M6" i="1"/>
  <c r="L6" i="1"/>
  <c r="K6" i="1"/>
  <c r="J6" i="1"/>
  <c r="I6" i="1"/>
  <c r="W7" i="1"/>
  <c r="AA7" i="1"/>
  <c r="N7" i="1"/>
  <c r="O7" i="1"/>
  <c r="M7" i="1"/>
  <c r="C7" i="1"/>
  <c r="Y7" i="1"/>
  <c r="Z7" i="1"/>
  <c r="I3" i="1"/>
  <c r="AD3" i="1"/>
  <c r="F3" i="1"/>
  <c r="C3" i="1"/>
  <c r="AC3" i="1"/>
  <c r="E3" i="1"/>
  <c r="G3" i="1"/>
  <c r="V3" i="1"/>
  <c r="U3" i="1"/>
  <c r="T3" i="1"/>
  <c r="S3" i="1"/>
  <c r="R3" i="1"/>
  <c r="Q3" i="1"/>
  <c r="J3" i="1"/>
  <c r="N5" i="1"/>
  <c r="Z5" i="1"/>
  <c r="C5" i="1"/>
  <c r="AA5" i="1"/>
  <c r="D5" i="1"/>
  <c r="O10" i="1"/>
  <c r="L10" i="1"/>
  <c r="D10" i="1"/>
  <c r="AB10" i="1"/>
  <c r="AA10" i="1"/>
  <c r="C10" i="1"/>
  <c r="Z10" i="1"/>
  <c r="P10" i="1"/>
  <c r="AR13" i="1"/>
  <c r="BD13" i="1"/>
  <c r="AJ13" i="1"/>
  <c r="R9" i="1"/>
  <c r="Q9" i="1"/>
  <c r="P9" i="1"/>
  <c r="S9" i="1"/>
  <c r="H9" i="1"/>
  <c r="F9" i="1"/>
  <c r="E9" i="1"/>
  <c r="AD9" i="1"/>
  <c r="D9" i="1"/>
  <c r="C9" i="1"/>
  <c r="AC9" i="1"/>
  <c r="G9" i="1"/>
  <c r="AB9" i="1"/>
  <c r="T9" i="1"/>
  <c r="AU9" i="1"/>
  <c r="AT9" i="1"/>
  <c r="AS9" i="1"/>
  <c r="BD9" i="1"/>
  <c r="AR9" i="1"/>
  <c r="BC9" i="1"/>
  <c r="AQ9" i="1"/>
  <c r="BG9" i="1"/>
  <c r="AI9" i="1"/>
  <c r="AH9" i="1"/>
  <c r="AG9" i="1"/>
  <c r="BF9" i="1"/>
  <c r="K11" i="1"/>
  <c r="J11" i="1"/>
  <c r="I11" i="1"/>
  <c r="H11" i="1"/>
  <c r="Y11" i="1"/>
  <c r="X11" i="1"/>
  <c r="L11" i="1"/>
  <c r="W11" i="1"/>
  <c r="V11" i="1"/>
  <c r="U11" i="1"/>
  <c r="T11" i="1"/>
  <c r="F14" i="1"/>
  <c r="AD14" i="1"/>
  <c r="N14" i="1"/>
  <c r="Z14" i="1"/>
  <c r="BG7" i="1"/>
  <c r="AI7" i="1"/>
  <c r="AY7" i="1"/>
  <c r="AW7" i="1"/>
  <c r="AV7" i="1"/>
  <c r="I13" i="1"/>
  <c r="AB13" i="1"/>
  <c r="L13" i="1"/>
  <c r="K13" i="1"/>
  <c r="D13" i="1"/>
  <c r="AA13" i="1"/>
  <c r="V13" i="1"/>
  <c r="U13" i="1"/>
  <c r="P13" i="1"/>
  <c r="O13" i="1"/>
  <c r="J13" i="1"/>
  <c r="AZ7" i="1"/>
  <c r="AU7" i="1"/>
  <c r="AX7" i="1"/>
  <c r="AN7" i="1"/>
  <c r="AL7" i="1"/>
  <c r="AM7" i="1"/>
  <c r="AK7" i="1"/>
  <c r="Q10" i="1"/>
  <c r="F10" i="1"/>
  <c r="AD10" i="1"/>
  <c r="G10" i="1"/>
  <c r="S10" i="1"/>
  <c r="E10" i="1"/>
  <c r="AC10" i="1"/>
  <c r="R10" i="1"/>
  <c r="H10" i="1"/>
  <c r="T10" i="1"/>
  <c r="I10" i="1"/>
  <c r="U10" i="1"/>
  <c r="J10" i="1"/>
  <c r="V10" i="1"/>
  <c r="W10" i="1"/>
  <c r="K10" i="1"/>
  <c r="R8" i="1"/>
  <c r="AU8" i="18" a="1"/>
  <c r="AU8" i="18" s="1"/>
  <c r="G8" i="1"/>
  <c r="AJ8" i="18" a="1"/>
  <c r="AJ8" i="18" s="1"/>
  <c r="F8" i="1"/>
  <c r="AI8" i="18" a="1"/>
  <c r="AI8" i="18" s="1"/>
  <c r="AD8" i="1"/>
  <c r="BG8" i="18" a="1"/>
  <c r="BG8" i="18" s="1"/>
  <c r="S8" i="1"/>
  <c r="AV8" i="18" a="1"/>
  <c r="AV8" i="18" s="1"/>
  <c r="H8" i="1"/>
  <c r="AK8" i="18" a="1"/>
  <c r="AK8" i="18" s="1"/>
  <c r="T8" i="1"/>
  <c r="AW8" i="18" a="1"/>
  <c r="AW8" i="18" s="1"/>
  <c r="N8" i="1"/>
  <c r="AQ8" i="18" a="1"/>
  <c r="AQ8" i="18" s="1"/>
  <c r="Z8" i="1"/>
  <c r="BC8" i="18" a="1"/>
  <c r="BC8" i="18" s="1"/>
  <c r="D8" i="1"/>
  <c r="AG8" i="18" a="1"/>
  <c r="AG8" i="18" s="1"/>
  <c r="P8" i="1"/>
  <c r="AS8" i="18" a="1"/>
  <c r="AS8" i="18" s="1"/>
  <c r="AB8" i="1"/>
  <c r="BE8" i="18" a="1"/>
  <c r="BE8" i="18" s="1"/>
  <c r="E8" i="1"/>
  <c r="AH8" i="18" a="1"/>
  <c r="AH8" i="18" s="1"/>
  <c r="Q8" i="1"/>
  <c r="AT8" i="18" a="1"/>
  <c r="AT8" i="18" s="1"/>
  <c r="AC8" i="1"/>
  <c r="BF8" i="18" a="1"/>
  <c r="BF8" i="18" s="1"/>
  <c r="AN8" i="18" a="1"/>
  <c r="AN8" i="18" s="1"/>
  <c r="AZ8" i="18" a="1"/>
  <c r="AZ8" i="18" s="1"/>
  <c r="AY8" i="18" a="1"/>
  <c r="AY8" i="18" s="1"/>
  <c r="BA8" i="18" a="1"/>
  <c r="BA8" i="18" s="1"/>
  <c r="AF8" i="18" a="1"/>
  <c r="AF8" i="18" s="1"/>
  <c r="AM8" i="18" a="1"/>
  <c r="AM8" i="18" s="1"/>
  <c r="AO8" i="18" a="1"/>
  <c r="AO8" i="18" s="1"/>
  <c r="AM6" i="1"/>
  <c r="J10" i="18" a="1"/>
  <c r="J10" i="18" s="1"/>
  <c r="J12" i="18" a="1"/>
  <c r="J12" i="18" s="1"/>
  <c r="J14" i="18" a="1"/>
  <c r="J14" i="18" s="1"/>
  <c r="J17" i="18" a="1"/>
  <c r="J17" i="18" s="1"/>
  <c r="J18" i="18" a="1"/>
  <c r="J18" i="18" s="1"/>
  <c r="J16" i="18" a="1"/>
  <c r="J16" i="18" s="1"/>
  <c r="J11" i="18" a="1"/>
  <c r="J11" i="18" s="1"/>
  <c r="J9" i="18" a="1"/>
  <c r="J9" i="18" s="1"/>
  <c r="J3" i="18" a="1"/>
  <c r="J3" i="18" s="1"/>
  <c r="J4" i="18" a="1"/>
  <c r="J4" i="18" s="1"/>
  <c r="J13" i="18" a="1"/>
  <c r="J13" i="18" s="1"/>
  <c r="J6" i="18" a="1"/>
  <c r="J6" i="18" s="1"/>
  <c r="J5" i="18" a="1"/>
  <c r="J5" i="18" s="1"/>
  <c r="J8" i="18" a="1"/>
  <c r="J8" i="18" s="1"/>
  <c r="J15" i="18" a="1"/>
  <c r="J15" i="18" s="1"/>
  <c r="J2" i="18" a="1"/>
  <c r="J2" i="18" s="1"/>
  <c r="J7" i="18" a="1"/>
  <c r="J7" i="18" s="1"/>
  <c r="U3" i="18" a="1"/>
  <c r="U3" i="18" s="1"/>
  <c r="AH6" i="1"/>
  <c r="E18" i="18" a="1"/>
  <c r="E18" i="18" s="1"/>
  <c r="E11" i="18" a="1"/>
  <c r="E11" i="18" s="1"/>
  <c r="E9" i="18" a="1"/>
  <c r="E9" i="18" s="1"/>
  <c r="E13" i="18" a="1"/>
  <c r="E13" i="18" s="1"/>
  <c r="E15" i="18" a="1"/>
  <c r="E15" i="18" s="1"/>
  <c r="E8" i="18" a="1"/>
  <c r="E8" i="18" s="1"/>
  <c r="E5" i="18" a="1"/>
  <c r="E5" i="18" s="1"/>
  <c r="E4" i="18" a="1"/>
  <c r="E4" i="18" s="1"/>
  <c r="E3" i="18" a="1"/>
  <c r="E3" i="18" s="1"/>
  <c r="E16" i="18" a="1"/>
  <c r="E16" i="18" s="1"/>
  <c r="E7" i="18" a="1"/>
  <c r="E7" i="18" s="1"/>
  <c r="AT6" i="1"/>
  <c r="Q15" i="18" a="1"/>
  <c r="Q15" i="18" s="1"/>
  <c r="Q8" i="18" a="1"/>
  <c r="Q8" i="18" s="1"/>
  <c r="Q5" i="18" a="1"/>
  <c r="Q5" i="18" s="1"/>
  <c r="Q16" i="18" a="1"/>
  <c r="Q16" i="18" s="1"/>
  <c r="Q11" i="18" a="1"/>
  <c r="Q11" i="18" s="1"/>
  <c r="Q4" i="18" a="1"/>
  <c r="Q4" i="18" s="1"/>
  <c r="Q3" i="18" a="1"/>
  <c r="Q3" i="18" s="1"/>
  <c r="Q18" i="18" a="1"/>
  <c r="Q18" i="18" s="1"/>
  <c r="Q9" i="18" a="1"/>
  <c r="Q9" i="18" s="1"/>
  <c r="Q13" i="18" a="1"/>
  <c r="Q13" i="18" s="1"/>
  <c r="Q7" i="18" a="1"/>
  <c r="Q7" i="18" s="1"/>
  <c r="BF6" i="1"/>
  <c r="AC16" i="18" a="1"/>
  <c r="AC16" i="18" s="1"/>
  <c r="AC11" i="18" a="1"/>
  <c r="AC11" i="18" s="1"/>
  <c r="AC13" i="18" a="1"/>
  <c r="AC13" i="18" s="1"/>
  <c r="AC15" i="18" a="1"/>
  <c r="AC15" i="18" s="1"/>
  <c r="AC8" i="18" a="1"/>
  <c r="AC8" i="18" s="1"/>
  <c r="AC5" i="18" a="1"/>
  <c r="AC5" i="18" s="1"/>
  <c r="AC18" i="18" a="1"/>
  <c r="AC18" i="18" s="1"/>
  <c r="AC9" i="18" a="1"/>
  <c r="AC9" i="18" s="1"/>
  <c r="AC4" i="18" a="1"/>
  <c r="AC4" i="18" s="1"/>
  <c r="AC3" i="18" a="1"/>
  <c r="AC3" i="18" s="1"/>
  <c r="AC7" i="18" a="1"/>
  <c r="AC7" i="18" s="1"/>
  <c r="AZ6" i="1"/>
  <c r="W17" i="18" a="1"/>
  <c r="W17" i="18" s="1"/>
  <c r="W7" i="18" a="1"/>
  <c r="W7" i="18" s="1"/>
  <c r="W12" i="18" a="1"/>
  <c r="W12" i="18" s="1"/>
  <c r="W14" i="18" a="1"/>
  <c r="W14" i="18" s="1"/>
  <c r="W10" i="18" a="1"/>
  <c r="W10" i="18" s="1"/>
  <c r="W2" i="18" a="1"/>
  <c r="W2" i="18" s="1"/>
  <c r="W13" i="18" a="1"/>
  <c r="W13" i="18" s="1"/>
  <c r="G2" i="18" a="1"/>
  <c r="G2" i="18" s="1"/>
  <c r="AC2" i="18" a="1"/>
  <c r="AC2" i="18" s="1"/>
  <c r="N3" i="18" a="1"/>
  <c r="N3" i="18" s="1"/>
  <c r="W4" i="18" a="1"/>
  <c r="W4" i="18" s="1"/>
  <c r="Y5" i="18" a="1"/>
  <c r="Y5" i="18" s="1"/>
  <c r="G6" i="18" a="1"/>
  <c r="G6" i="18" s="1"/>
  <c r="H7" i="18" a="1"/>
  <c r="H7" i="18" s="1"/>
  <c r="U10" i="18" a="1"/>
  <c r="U10" i="18" s="1"/>
  <c r="D12" i="18" a="1"/>
  <c r="D12" i="18" s="1"/>
  <c r="AB12" i="18" a="1"/>
  <c r="AB12" i="18" s="1"/>
  <c r="Y13" i="18" a="1"/>
  <c r="Y13" i="18" s="1"/>
  <c r="H14" i="18" a="1"/>
  <c r="H14" i="18" s="1"/>
  <c r="X15" i="18" a="1"/>
  <c r="X15" i="18" s="1"/>
  <c r="G17" i="18" a="1"/>
  <c r="G17" i="18" s="1"/>
  <c r="I18" i="18" a="1"/>
  <c r="I18" i="18" s="1"/>
  <c r="AI6" i="1"/>
  <c r="F15" i="18" a="1"/>
  <c r="F15" i="18" s="1"/>
  <c r="F8" i="18" a="1"/>
  <c r="F8" i="18" s="1"/>
  <c r="F5" i="18" a="1"/>
  <c r="F5" i="18" s="1"/>
  <c r="F4" i="18" a="1"/>
  <c r="F4" i="18" s="1"/>
  <c r="F3" i="18" a="1"/>
  <c r="F3" i="18" s="1"/>
  <c r="F18" i="18" a="1"/>
  <c r="F18" i="18" s="1"/>
  <c r="F16" i="18" a="1"/>
  <c r="F16" i="18" s="1"/>
  <c r="F11" i="18" a="1"/>
  <c r="F11" i="18" s="1"/>
  <c r="F9" i="18" a="1"/>
  <c r="F9" i="18" s="1"/>
  <c r="F13" i="18" a="1"/>
  <c r="F13" i="18" s="1"/>
  <c r="F6" i="18" a="1"/>
  <c r="F6" i="18" s="1"/>
  <c r="AU6" i="1"/>
  <c r="R15" i="18" a="1"/>
  <c r="R15" i="18" s="1"/>
  <c r="R8" i="18" a="1"/>
  <c r="R8" i="18" s="1"/>
  <c r="R5" i="18" a="1"/>
  <c r="R5" i="18" s="1"/>
  <c r="R13" i="18" a="1"/>
  <c r="R13" i="18" s="1"/>
  <c r="R4" i="18" a="1"/>
  <c r="R4" i="18" s="1"/>
  <c r="R3" i="18" a="1"/>
  <c r="R3" i="18" s="1"/>
  <c r="R18" i="18" a="1"/>
  <c r="R18" i="18" s="1"/>
  <c r="R16" i="18" a="1"/>
  <c r="R16" i="18" s="1"/>
  <c r="R11" i="18" a="1"/>
  <c r="R11" i="18" s="1"/>
  <c r="R9" i="18" a="1"/>
  <c r="R9" i="18" s="1"/>
  <c r="R6" i="18" a="1"/>
  <c r="R6" i="18" s="1"/>
  <c r="BG6" i="1"/>
  <c r="AD15" i="18" a="1"/>
  <c r="AD15" i="18" s="1"/>
  <c r="AD8" i="18" a="1"/>
  <c r="AD8" i="18" s="1"/>
  <c r="AD5" i="18" a="1"/>
  <c r="AD5" i="18" s="1"/>
  <c r="AD4" i="18" a="1"/>
  <c r="AD4" i="18" s="1"/>
  <c r="AD3" i="18" a="1"/>
  <c r="AD3" i="18" s="1"/>
  <c r="AD13" i="18" a="1"/>
  <c r="AD13" i="18" s="1"/>
  <c r="AD18" i="18" a="1"/>
  <c r="AD18" i="18" s="1"/>
  <c r="AD16" i="18" a="1"/>
  <c r="AD16" i="18" s="1"/>
  <c r="AD11" i="18" a="1"/>
  <c r="AD11" i="18" s="1"/>
  <c r="AD9" i="18" a="1"/>
  <c r="AD9" i="18" s="1"/>
  <c r="AD6" i="18" a="1"/>
  <c r="AD6" i="18" s="1"/>
  <c r="AY6" i="1"/>
  <c r="V14" i="18" a="1"/>
  <c r="V14" i="18" s="1"/>
  <c r="V17" i="18" a="1"/>
  <c r="V17" i="18" s="1"/>
  <c r="V12" i="18" a="1"/>
  <c r="V12" i="18" s="1"/>
  <c r="V10" i="18" a="1"/>
  <c r="V10" i="18" s="1"/>
  <c r="V18" i="18" a="1"/>
  <c r="V18" i="18" s="1"/>
  <c r="V16" i="18" a="1"/>
  <c r="V16" i="18" s="1"/>
  <c r="V11" i="18" a="1"/>
  <c r="V11" i="18" s="1"/>
  <c r="V9" i="18" a="1"/>
  <c r="V9" i="18" s="1"/>
  <c r="H2" i="18" a="1"/>
  <c r="H2" i="18" s="1"/>
  <c r="AD2" i="18" a="1"/>
  <c r="AD2" i="18" s="1"/>
  <c r="T3" i="18" a="1"/>
  <c r="T3" i="18" s="1"/>
  <c r="X4" i="18" a="1"/>
  <c r="X4" i="18" s="1"/>
  <c r="G5" i="18" a="1"/>
  <c r="G5" i="18" s="1"/>
  <c r="H6" i="18" a="1"/>
  <c r="H6" i="18" s="1"/>
  <c r="I7" i="18" a="1"/>
  <c r="I7" i="18" s="1"/>
  <c r="W8" i="18" a="1"/>
  <c r="W8" i="18" s="1"/>
  <c r="C10" i="18" a="1"/>
  <c r="C10" i="18" s="1"/>
  <c r="E12" i="18" a="1"/>
  <c r="E12" i="18" s="1"/>
  <c r="AC12" i="18" a="1"/>
  <c r="AC12" i="18" s="1"/>
  <c r="Z13" i="18" a="1"/>
  <c r="Z13" i="18" s="1"/>
  <c r="N14" i="18" a="1"/>
  <c r="N14" i="18" s="1"/>
  <c r="Y15" i="18" a="1"/>
  <c r="Y15" i="18" s="1"/>
  <c r="N16" i="18" a="1"/>
  <c r="N16" i="18" s="1"/>
  <c r="AX6" i="1"/>
  <c r="U13" i="18" a="1"/>
  <c r="U13" i="18" s="1"/>
  <c r="U12" i="18" a="1"/>
  <c r="U12" i="18" s="1"/>
  <c r="U14" i="18" a="1"/>
  <c r="U14" i="18" s="1"/>
  <c r="U17" i="18" a="1"/>
  <c r="U17" i="18" s="1"/>
  <c r="U4" i="18" a="1"/>
  <c r="U4" i="18" s="1"/>
  <c r="F12" i="18" a="1"/>
  <c r="F12" i="18" s="1"/>
  <c r="AK6" i="1"/>
  <c r="H18" i="18" a="1"/>
  <c r="H18" i="18" s="1"/>
  <c r="H16" i="18" a="1"/>
  <c r="H16" i="18" s="1"/>
  <c r="H11" i="18" a="1"/>
  <c r="H11" i="18" s="1"/>
  <c r="H9" i="18" a="1"/>
  <c r="H9" i="18" s="1"/>
  <c r="H13" i="18" a="1"/>
  <c r="H13" i="18" s="1"/>
  <c r="H12" i="18" a="1"/>
  <c r="H12" i="18" s="1"/>
  <c r="H15" i="18" a="1"/>
  <c r="H15" i="18" s="1"/>
  <c r="H8" i="18" a="1"/>
  <c r="H8" i="18" s="1"/>
  <c r="H5" i="18" a="1"/>
  <c r="H5" i="18" s="1"/>
  <c r="AR6" i="1"/>
  <c r="O7" i="18" a="1"/>
  <c r="O7" i="18" s="1"/>
  <c r="O2" i="18" a="1"/>
  <c r="O2" i="18" s="1"/>
  <c r="O8" i="18" a="1"/>
  <c r="O8" i="18" s="1"/>
  <c r="O4" i="18" a="1"/>
  <c r="O4" i="18" s="1"/>
  <c r="O6" i="18" a="1"/>
  <c r="O6" i="18" s="1"/>
  <c r="O5" i="18" a="1"/>
  <c r="O5" i="18" s="1"/>
  <c r="O3" i="18" a="1"/>
  <c r="O3" i="18" s="1"/>
  <c r="O15" i="18" a="1"/>
  <c r="O15" i="18" s="1"/>
  <c r="O18" i="18" a="1"/>
  <c r="O18" i="18" s="1"/>
  <c r="O16" i="18" a="1"/>
  <c r="O16" i="18" s="1"/>
  <c r="O14" i="18" a="1"/>
  <c r="O14" i="18" s="1"/>
  <c r="Z4" i="18" a="1"/>
  <c r="Z4" i="18" s="1"/>
  <c r="AD10" i="18" a="1"/>
  <c r="AD10" i="18" s="1"/>
  <c r="G12" i="18" a="1"/>
  <c r="G12" i="18" s="1"/>
  <c r="Q14" i="18" a="1"/>
  <c r="Q14" i="18" s="1"/>
  <c r="W16" i="18" a="1"/>
  <c r="W16" i="18" s="1"/>
  <c r="H4" i="18" a="1"/>
  <c r="H4" i="18" s="1"/>
  <c r="R7" i="18" a="1"/>
  <c r="R7" i="18" s="1"/>
  <c r="G10" i="18" a="1"/>
  <c r="G10" i="18" s="1"/>
  <c r="R14" i="18" a="1"/>
  <c r="R14" i="18" s="1"/>
  <c r="X16" i="18" a="1"/>
  <c r="X16" i="18" s="1"/>
  <c r="N18" i="18" a="1"/>
  <c r="N18" i="18" s="1"/>
  <c r="AP6" i="1"/>
  <c r="M14" i="18" a="1"/>
  <c r="M14" i="18" s="1"/>
  <c r="M17" i="18" a="1"/>
  <c r="M17" i="18" s="1"/>
  <c r="M10" i="18" a="1"/>
  <c r="M10" i="18" s="1"/>
  <c r="M6" i="18" a="1"/>
  <c r="M6" i="18" s="1"/>
  <c r="M7" i="18" a="1"/>
  <c r="M7" i="18" s="1"/>
  <c r="M2" i="18" a="1"/>
  <c r="M2" i="18" s="1"/>
  <c r="X3" i="18" a="1"/>
  <c r="X3" i="18" s="1"/>
  <c r="Q6" i="18" a="1"/>
  <c r="Q6" i="18" s="1"/>
  <c r="I8" i="18" a="1"/>
  <c r="I8" i="18" s="1"/>
  <c r="H10" i="18" a="1"/>
  <c r="H10" i="18" s="1"/>
  <c r="Z11" i="18" a="1"/>
  <c r="Z11" i="18" s="1"/>
  <c r="S14" i="18" a="1"/>
  <c r="S14" i="18" s="1"/>
  <c r="Y16" i="18" a="1"/>
  <c r="Y16" i="18" s="1"/>
  <c r="U18" i="18" a="1"/>
  <c r="U18" i="18" s="1"/>
  <c r="AO6" i="1"/>
  <c r="L12" i="18" a="1"/>
  <c r="L12" i="18" s="1"/>
  <c r="L7" i="18" a="1"/>
  <c r="L7" i="18" s="1"/>
  <c r="L2" i="18" a="1"/>
  <c r="L2" i="18" s="1"/>
  <c r="L6" i="18" a="1"/>
  <c r="L6" i="18" s="1"/>
  <c r="L14" i="18" a="1"/>
  <c r="L14" i="18" s="1"/>
  <c r="L17" i="18" a="1"/>
  <c r="L17" i="18" s="1"/>
  <c r="L10" i="18" a="1"/>
  <c r="L10" i="18" s="1"/>
  <c r="R2" i="18" a="1"/>
  <c r="R2" i="18" s="1"/>
  <c r="Y3" i="18" a="1"/>
  <c r="Y3" i="18" s="1"/>
  <c r="T7" i="18" a="1"/>
  <c r="T7" i="18" s="1"/>
  <c r="W9" i="18" a="1"/>
  <c r="W9" i="18" s="1"/>
  <c r="I10" i="18" a="1"/>
  <c r="I10" i="18" s="1"/>
  <c r="M13" i="18" a="1"/>
  <c r="M13" i="18" s="1"/>
  <c r="L15" i="18" a="1"/>
  <c r="L15" i="18" s="1"/>
  <c r="Z16" i="18" a="1"/>
  <c r="Z16" i="18" s="1"/>
  <c r="W18" i="18" a="1"/>
  <c r="W18" i="18" s="1"/>
  <c r="AN6" i="1"/>
  <c r="K10" i="18" a="1"/>
  <c r="K10" i="18" s="1"/>
  <c r="K12" i="18" a="1"/>
  <c r="K12" i="18" s="1"/>
  <c r="K14" i="18" a="1"/>
  <c r="K14" i="18" s="1"/>
  <c r="K17" i="18" a="1"/>
  <c r="K17" i="18" s="1"/>
  <c r="K7" i="18" a="1"/>
  <c r="K7" i="18" s="1"/>
  <c r="K2" i="18" a="1"/>
  <c r="K2" i="18" s="1"/>
  <c r="K13" i="18" a="1"/>
  <c r="K13" i="18" s="1"/>
  <c r="S2" i="18" a="1"/>
  <c r="S2" i="18" s="1"/>
  <c r="I3" i="18" a="1"/>
  <c r="I3" i="18" s="1"/>
  <c r="Z3" i="18" a="1"/>
  <c r="Z3" i="18" s="1"/>
  <c r="L4" i="18" a="1"/>
  <c r="L4" i="18" s="1"/>
  <c r="U7" i="18" a="1"/>
  <c r="U7" i="18" s="1"/>
  <c r="K8" i="18" a="1"/>
  <c r="K8" i="18" s="1"/>
  <c r="X9" i="18" a="1"/>
  <c r="X9" i="18" s="1"/>
  <c r="O10" i="18" a="1"/>
  <c r="O10" i="18" s="1"/>
  <c r="I11" i="18" a="1"/>
  <c r="I11" i="18" s="1"/>
  <c r="Q12" i="18" a="1"/>
  <c r="Q12" i="18" s="1"/>
  <c r="Z14" i="18" a="1"/>
  <c r="Z14" i="18" s="1"/>
  <c r="M15" i="18" a="1"/>
  <c r="M15" i="18" s="1"/>
  <c r="AV6" i="1"/>
  <c r="S4" i="18" a="1"/>
  <c r="S4" i="18" s="1"/>
  <c r="S3" i="18" a="1"/>
  <c r="S3" i="18" s="1"/>
  <c r="S18" i="18" a="1"/>
  <c r="S18" i="18" s="1"/>
  <c r="S16" i="18" a="1"/>
  <c r="S16" i="18" s="1"/>
  <c r="S11" i="18" a="1"/>
  <c r="S11" i="18" s="1"/>
  <c r="S9" i="18" a="1"/>
  <c r="S9" i="18" s="1"/>
  <c r="S13" i="18" a="1"/>
  <c r="S13" i="18" s="1"/>
  <c r="C13" i="18" a="1"/>
  <c r="C13" i="18" s="1"/>
  <c r="AW6" i="1"/>
  <c r="T18" i="18" a="1"/>
  <c r="T18" i="18" s="1"/>
  <c r="T16" i="18" a="1"/>
  <c r="T16" i="18" s="1"/>
  <c r="T11" i="18" a="1"/>
  <c r="T11" i="18" s="1"/>
  <c r="T9" i="18" a="1"/>
  <c r="T9" i="18" s="1"/>
  <c r="T12" i="18" a="1"/>
  <c r="T12" i="18" s="1"/>
  <c r="T13" i="18" a="1"/>
  <c r="T13" i="18" s="1"/>
  <c r="T15" i="18" a="1"/>
  <c r="T15" i="18" s="1"/>
  <c r="T8" i="18" a="1"/>
  <c r="T8" i="18" s="1"/>
  <c r="T5" i="18" a="1"/>
  <c r="T5" i="18" s="1"/>
  <c r="V3" i="18" a="1"/>
  <c r="V3" i="18" s="1"/>
  <c r="F10" i="18" a="1"/>
  <c r="F10" i="18" s="1"/>
  <c r="Q17" i="18" a="1"/>
  <c r="Q17" i="18" s="1"/>
  <c r="AQ6" i="1"/>
  <c r="N17" i="18" a="1"/>
  <c r="N17" i="18" s="1"/>
  <c r="N10" i="18" a="1"/>
  <c r="N10" i="18" s="1"/>
  <c r="N5" i="18" a="1"/>
  <c r="N5" i="18" s="1"/>
  <c r="N7" i="18" a="1"/>
  <c r="N7" i="18" s="1"/>
  <c r="N2" i="18" a="1"/>
  <c r="N2" i="18" s="1"/>
  <c r="N15" i="18" a="1"/>
  <c r="N15" i="18" s="1"/>
  <c r="N8" i="18" a="1"/>
  <c r="N8" i="18" s="1"/>
  <c r="N6" i="18" a="1"/>
  <c r="N6" i="18" s="1"/>
  <c r="N12" i="18" a="1"/>
  <c r="N12" i="18" s="1"/>
  <c r="P2" i="18" a="1"/>
  <c r="P2" i="18" s="1"/>
  <c r="W3" i="18" a="1"/>
  <c r="W3" i="18" s="1"/>
  <c r="O9" i="18" a="1"/>
  <c r="O9" i="18" s="1"/>
  <c r="Y11" i="18" a="1"/>
  <c r="Y11" i="18" s="1"/>
  <c r="R17" i="18" a="1"/>
  <c r="R17" i="18" s="1"/>
  <c r="Q2" i="18" a="1"/>
  <c r="Q2" i="18" s="1"/>
  <c r="S7" i="18" a="1"/>
  <c r="S7" i="18" s="1"/>
  <c r="U9" i="18" a="1"/>
  <c r="U9" i="18" s="1"/>
  <c r="O12" i="18" a="1"/>
  <c r="O12" i="18" s="1"/>
  <c r="S17" i="18" a="1"/>
  <c r="S17" i="18" s="1"/>
  <c r="H3" i="18" a="1"/>
  <c r="H3" i="18" s="1"/>
  <c r="M5" i="18" a="1"/>
  <c r="M5" i="18" s="1"/>
  <c r="S6" i="18" a="1"/>
  <c r="S6" i="18" s="1"/>
  <c r="C11" i="18" a="1"/>
  <c r="C11" i="18" s="1"/>
  <c r="T14" i="18" a="1"/>
  <c r="T14" i="18" s="1"/>
  <c r="T17" i="18" a="1"/>
  <c r="T17" i="18" s="1"/>
  <c r="BD6" i="1"/>
  <c r="AA7" i="18" a="1"/>
  <c r="AA7" i="18" s="1"/>
  <c r="AA2" i="18" a="1"/>
  <c r="AA2" i="18" s="1"/>
  <c r="AA15" i="18" a="1"/>
  <c r="AA15" i="18" s="1"/>
  <c r="AA8" i="18" a="1"/>
  <c r="AA8" i="18" s="1"/>
  <c r="AA18" i="18" a="1"/>
  <c r="AA18" i="18" s="1"/>
  <c r="AA6" i="18" a="1"/>
  <c r="AA6" i="18" s="1"/>
  <c r="AA4" i="18" a="1"/>
  <c r="AA4" i="18" s="1"/>
  <c r="AA5" i="18" a="1"/>
  <c r="AA5" i="18" s="1"/>
  <c r="AA16" i="18" a="1"/>
  <c r="AA16" i="18" s="1"/>
  <c r="AA3" i="18" a="1"/>
  <c r="AA3" i="18" s="1"/>
  <c r="AA14" i="18" a="1"/>
  <c r="AA14" i="18" s="1"/>
  <c r="T2" i="18" a="1"/>
  <c r="T2" i="18" s="1"/>
  <c r="M4" i="18" a="1"/>
  <c r="M4" i="18" s="1"/>
  <c r="U5" i="18" a="1"/>
  <c r="U5" i="18" s="1"/>
  <c r="U6" i="18" a="1"/>
  <c r="U6" i="18" s="1"/>
  <c r="V7" i="18" a="1"/>
  <c r="V7" i="18" s="1"/>
  <c r="L8" i="18" a="1"/>
  <c r="L8" i="18" s="1"/>
  <c r="Y9" i="18" a="1"/>
  <c r="Y9" i="18" s="1"/>
  <c r="Q10" i="18" a="1"/>
  <c r="Q10" i="18" s="1"/>
  <c r="K11" i="18" a="1"/>
  <c r="K11" i="18" s="1"/>
  <c r="R12" i="18" a="1"/>
  <c r="R12" i="18" s="1"/>
  <c r="O13" i="18" a="1"/>
  <c r="O13" i="18" s="1"/>
  <c r="S15" i="18" a="1"/>
  <c r="S15" i="18" s="1"/>
  <c r="AC17" i="18" a="1"/>
  <c r="AC17" i="18" s="1"/>
  <c r="Y18" i="18" a="1"/>
  <c r="Y18" i="18" s="1"/>
  <c r="AJ6" i="1"/>
  <c r="G4" i="18" a="1"/>
  <c r="G4" i="18" s="1"/>
  <c r="G3" i="18" a="1"/>
  <c r="G3" i="18" s="1"/>
  <c r="G18" i="18" a="1"/>
  <c r="G18" i="18" s="1"/>
  <c r="G16" i="18" a="1"/>
  <c r="G16" i="18" s="1"/>
  <c r="G11" i="18" a="1"/>
  <c r="G11" i="18" s="1"/>
  <c r="G9" i="18" a="1"/>
  <c r="G9" i="18" s="1"/>
  <c r="G13" i="18" a="1"/>
  <c r="G13" i="18" s="1"/>
  <c r="AF6" i="1"/>
  <c r="C7" i="18" a="1"/>
  <c r="C7" i="18" s="1"/>
  <c r="C2" i="18" a="1"/>
  <c r="C2" i="18" s="1"/>
  <c r="C15" i="18" a="1"/>
  <c r="C15" i="18" s="1"/>
  <c r="C5" i="18" a="1"/>
  <c r="C5" i="18" s="1"/>
  <c r="C3" i="18" a="1"/>
  <c r="C3" i="18" s="1"/>
  <c r="C6" i="18" a="1"/>
  <c r="C6" i="18" s="1"/>
  <c r="C18" i="18" a="1"/>
  <c r="C18" i="18" s="1"/>
  <c r="C8" i="18" a="1"/>
  <c r="C8" i="18" s="1"/>
  <c r="C4" i="18" a="1"/>
  <c r="C4" i="18" s="1"/>
  <c r="C14" i="18" a="1"/>
  <c r="C14" i="18" s="1"/>
  <c r="G15" i="18" a="1"/>
  <c r="G15" i="18" s="1"/>
  <c r="AL6" i="1"/>
  <c r="I13" i="18" a="1"/>
  <c r="I13" i="18" s="1"/>
  <c r="I17" i="18" a="1"/>
  <c r="I17" i="18" s="1"/>
  <c r="I12" i="18" a="1"/>
  <c r="I12" i="18" s="1"/>
  <c r="I14" i="18" a="1"/>
  <c r="I14" i="18" s="1"/>
  <c r="I4" i="18" a="1"/>
  <c r="I4" i="18" s="1"/>
  <c r="U2" i="18" a="1"/>
  <c r="U2" i="18" s="1"/>
  <c r="V6" i="18" a="1"/>
  <c r="V6" i="18" s="1"/>
  <c r="E14" i="18" a="1"/>
  <c r="E14" i="18" s="1"/>
  <c r="AD17" i="18" a="1"/>
  <c r="AD17" i="18" s="1"/>
  <c r="E2" i="18" a="1"/>
  <c r="E2" i="18" s="1"/>
  <c r="V2" i="18" a="1"/>
  <c r="V2" i="18" s="1"/>
  <c r="L3" i="18" a="1"/>
  <c r="L3" i="18" s="1"/>
  <c r="T4" i="18" a="1"/>
  <c r="T4" i="18" s="1"/>
  <c r="W5" i="18" a="1"/>
  <c r="W5" i="18" s="1"/>
  <c r="W6" i="18" a="1"/>
  <c r="W6" i="18" s="1"/>
  <c r="F7" i="18" a="1"/>
  <c r="F7" i="18" s="1"/>
  <c r="AD7" i="18" a="1"/>
  <c r="AD7" i="18" s="1"/>
  <c r="S8" i="18" a="1"/>
  <c r="S8" i="18" s="1"/>
  <c r="C9" i="18" a="1"/>
  <c r="C9" i="18" s="1"/>
  <c r="AA9" i="18" a="1"/>
  <c r="AA9" i="18" s="1"/>
  <c r="S10" i="18" a="1"/>
  <c r="S10" i="18" s="1"/>
  <c r="M11" i="18" a="1"/>
  <c r="M11" i="18" s="1"/>
  <c r="V13" i="18" a="1"/>
  <c r="V13" i="18" s="1"/>
  <c r="F14" i="18" a="1"/>
  <c r="F14" i="18" s="1"/>
  <c r="AD14" i="18" a="1"/>
  <c r="AD14" i="18" s="1"/>
  <c r="V15" i="18" a="1"/>
  <c r="V15" i="18" s="1"/>
  <c r="K16" i="18" a="1"/>
  <c r="K16" i="18" s="1"/>
  <c r="E17" i="18" a="1"/>
  <c r="E17" i="18" s="1"/>
  <c r="U16" i="18" a="1"/>
  <c r="U16" i="18" s="1"/>
  <c r="BC6" i="1"/>
  <c r="Z17" i="18" a="1"/>
  <c r="Z17" i="18" s="1"/>
  <c r="Z10" i="18" a="1"/>
  <c r="Z10" i="18" s="1"/>
  <c r="Z7" i="18" a="1"/>
  <c r="Z7" i="18" s="1"/>
  <c r="Z2" i="18" a="1"/>
  <c r="Z2" i="18" s="1"/>
  <c r="Z6" i="18" a="1"/>
  <c r="Z6" i="18" s="1"/>
  <c r="Z15" i="18" a="1"/>
  <c r="Z15" i="18" s="1"/>
  <c r="Z8" i="18" a="1"/>
  <c r="Z8" i="18" s="1"/>
  <c r="Z5" i="18" a="1"/>
  <c r="Z5" i="18" s="1"/>
  <c r="Z12" i="18" a="1"/>
  <c r="Z12" i="18" s="1"/>
  <c r="V5" i="18" a="1"/>
  <c r="V5" i="18" s="1"/>
  <c r="R10" i="18" a="1"/>
  <c r="R10" i="18" s="1"/>
  <c r="S12" i="18" a="1"/>
  <c r="S12" i="18" s="1"/>
  <c r="AC14" i="18" a="1"/>
  <c r="AC14" i="18" s="1"/>
  <c r="U15" i="18" a="1"/>
  <c r="U15" i="18" s="1"/>
  <c r="I16" i="18" a="1"/>
  <c r="I16" i="18" s="1"/>
  <c r="C17" i="18" a="1"/>
  <c r="C17" i="18" s="1"/>
  <c r="Z18" i="18" a="1"/>
  <c r="Z18" i="18" s="1"/>
  <c r="BB6" i="1"/>
  <c r="Y14" i="18" a="1"/>
  <c r="Y14" i="18" s="1"/>
  <c r="Y6" i="18" a="1"/>
  <c r="Y6" i="18" s="1"/>
  <c r="Y17" i="18" a="1"/>
  <c r="Y17" i="18" s="1"/>
  <c r="Y10" i="18" a="1"/>
  <c r="Y10" i="18" s="1"/>
  <c r="Y7" i="18" a="1"/>
  <c r="Y7" i="18" s="1"/>
  <c r="Y2" i="18" a="1"/>
  <c r="Y2" i="18" s="1"/>
  <c r="AG6" i="1"/>
  <c r="D6" i="18" a="1"/>
  <c r="D6" i="18" s="1"/>
  <c r="D4" i="18" a="1"/>
  <c r="D4" i="18" s="1"/>
  <c r="D16" i="18" a="1"/>
  <c r="D16" i="18" s="1"/>
  <c r="D9" i="18" a="1"/>
  <c r="D9" i="18" s="1"/>
  <c r="D3" i="18" a="1"/>
  <c r="D3" i="18" s="1"/>
  <c r="D11" i="18" a="1"/>
  <c r="D11" i="18" s="1"/>
  <c r="D15" i="18" a="1"/>
  <c r="D15" i="18" s="1"/>
  <c r="D8" i="18" a="1"/>
  <c r="D8" i="18" s="1"/>
  <c r="D5" i="18" a="1"/>
  <c r="D5" i="18" s="1"/>
  <c r="D18" i="18" a="1"/>
  <c r="D18" i="18" s="1"/>
  <c r="D17" i="18" a="1"/>
  <c r="D17" i="18" s="1"/>
  <c r="D10" i="18" a="1"/>
  <c r="D10" i="18" s="1"/>
  <c r="AS6" i="1"/>
  <c r="P6" i="18" a="1"/>
  <c r="P6" i="18" s="1"/>
  <c r="P3" i="18" a="1"/>
  <c r="P3" i="18" s="1"/>
  <c r="P18" i="18" a="1"/>
  <c r="P18" i="18" s="1"/>
  <c r="P16" i="18" a="1"/>
  <c r="P16" i="18" s="1"/>
  <c r="P11" i="18" a="1"/>
  <c r="P11" i="18" s="1"/>
  <c r="P4" i="18" a="1"/>
  <c r="P4" i="18" s="1"/>
  <c r="P9" i="18" a="1"/>
  <c r="P9" i="18" s="1"/>
  <c r="P15" i="18" a="1"/>
  <c r="P15" i="18" s="1"/>
  <c r="P8" i="18" a="1"/>
  <c r="P8" i="18" s="1"/>
  <c r="P5" i="18" a="1"/>
  <c r="P5" i="18" s="1"/>
  <c r="P17" i="18" a="1"/>
  <c r="P17" i="18" s="1"/>
  <c r="P10" i="18" a="1"/>
  <c r="P10" i="18" s="1"/>
  <c r="BE6" i="1"/>
  <c r="AB6" i="18" a="1"/>
  <c r="AB6" i="18" s="1"/>
  <c r="AB18" i="18" a="1"/>
  <c r="AB18" i="18" s="1"/>
  <c r="AB15" i="18" a="1"/>
  <c r="AB15" i="18" s="1"/>
  <c r="AB8" i="18" a="1"/>
  <c r="AB8" i="18" s="1"/>
  <c r="AB5" i="18" a="1"/>
  <c r="AB5" i="18" s="1"/>
  <c r="AB4" i="18" a="1"/>
  <c r="AB4" i="18" s="1"/>
  <c r="AB3" i="18" a="1"/>
  <c r="AB3" i="18" s="1"/>
  <c r="AB16" i="18" a="1"/>
  <c r="AB16" i="18" s="1"/>
  <c r="AB11" i="18" a="1"/>
  <c r="AB11" i="18" s="1"/>
  <c r="AB9" i="18" a="1"/>
  <c r="AB9" i="18" s="1"/>
  <c r="AB17" i="18" a="1"/>
  <c r="AB17" i="18" s="1"/>
  <c r="AB10" i="18" a="1"/>
  <c r="AB10" i="18" s="1"/>
  <c r="BA6" i="1"/>
  <c r="X12" i="18" a="1"/>
  <c r="X12" i="18" s="1"/>
  <c r="X14" i="18" a="1"/>
  <c r="X14" i="18" s="1"/>
  <c r="X7" i="18" a="1"/>
  <c r="X7" i="18" s="1"/>
  <c r="X6" i="18" a="1"/>
  <c r="X6" i="18" s="1"/>
  <c r="X17" i="18" a="1"/>
  <c r="X17" i="18" s="1"/>
  <c r="X10" i="18" a="1"/>
  <c r="X10" i="18" s="1"/>
  <c r="X2" i="18" a="1"/>
  <c r="X2" i="18" s="1"/>
  <c r="F2" i="18" a="1"/>
  <c r="F2" i="18" s="1"/>
  <c r="AB2" i="18" a="1"/>
  <c r="AB2" i="18" s="1"/>
  <c r="M3" i="18" a="1"/>
  <c r="M3" i="18" s="1"/>
  <c r="V4" i="18" a="1"/>
  <c r="V4" i="18" s="1"/>
  <c r="X5" i="18" a="1"/>
  <c r="X5" i="18" s="1"/>
  <c r="E6" i="18" a="1"/>
  <c r="E6" i="18" s="1"/>
  <c r="AC6" i="18" a="1"/>
  <c r="AC6" i="18" s="1"/>
  <c r="G7" i="18" a="1"/>
  <c r="G7" i="18" s="1"/>
  <c r="U8" i="18" a="1"/>
  <c r="U8" i="18" s="1"/>
  <c r="I9" i="18" a="1"/>
  <c r="I9" i="18" s="1"/>
  <c r="T10" i="18" a="1"/>
  <c r="T10" i="18" s="1"/>
  <c r="N11" i="18" a="1"/>
  <c r="N11" i="18" s="1"/>
  <c r="C12" i="18" a="1"/>
  <c r="C12" i="18" s="1"/>
  <c r="AA12" i="18" a="1"/>
  <c r="AA12" i="18" s="1"/>
  <c r="X13" i="18" a="1"/>
  <c r="X13" i="18" s="1"/>
  <c r="G14" i="18" a="1"/>
  <c r="G14" i="18" s="1"/>
  <c r="W15" i="18" a="1"/>
  <c r="W15" i="18" s="1"/>
  <c r="L16" i="18" a="1"/>
  <c r="L16" i="18" s="1"/>
  <c r="F17" i="18" a="1"/>
  <c r="F17" i="18" s="1"/>
  <c r="AL11" i="1"/>
  <c r="AL7" i="18" a="1"/>
  <c r="AL7" i="18" s="1"/>
  <c r="AL13" i="18" a="1"/>
  <c r="AL13" i="18" s="1"/>
  <c r="AX11" i="1"/>
  <c r="AX13" i="18" a="1"/>
  <c r="AX13" i="18" s="1"/>
  <c r="AX7" i="18" a="1"/>
  <c r="AX7" i="18" s="1"/>
  <c r="AM11" i="1"/>
  <c r="AM7" i="18" a="1"/>
  <c r="AM7" i="18" s="1"/>
  <c r="AM13" i="18" a="1"/>
  <c r="AM13" i="18" s="1"/>
  <c r="AY11" i="1"/>
  <c r="AY7" i="18" a="1"/>
  <c r="AY7" i="18" s="1"/>
  <c r="AY13" i="18" a="1"/>
  <c r="AY13" i="18" s="1"/>
  <c r="BA11" i="1"/>
  <c r="BA7" i="18" a="1"/>
  <c r="BA7" i="18" s="1"/>
  <c r="BA13" i="18" a="1"/>
  <c r="BA13" i="18" s="1"/>
  <c r="AN11" i="1"/>
  <c r="AN13" i="18" a="1"/>
  <c r="AN13" i="18" s="1"/>
  <c r="AN7" i="18" a="1"/>
  <c r="AN7" i="18" s="1"/>
  <c r="AZ11" i="1"/>
  <c r="AZ13" i="18" a="1"/>
  <c r="AZ13" i="18" s="1"/>
  <c r="AZ7" i="18" a="1"/>
  <c r="AZ7" i="18" s="1"/>
  <c r="AO11" i="1"/>
  <c r="AO7" i="18" a="1"/>
  <c r="AO7" i="18" s="1"/>
  <c r="AO13" i="18" a="1"/>
  <c r="AO13" i="18" s="1"/>
  <c r="AP11" i="1"/>
  <c r="AP7" i="18" a="1"/>
  <c r="AP7" i="18" s="1"/>
  <c r="AP13" i="18" a="1"/>
  <c r="AP13" i="18" s="1"/>
  <c r="BB11" i="1"/>
  <c r="BB7" i="18" a="1"/>
  <c r="BB7" i="18" s="1"/>
  <c r="BB13" i="18" a="1"/>
  <c r="BB13" i="18" s="1"/>
  <c r="AQ11" i="1"/>
  <c r="AQ7" i="18" a="1"/>
  <c r="AQ7" i="18" s="1"/>
  <c r="AQ13" i="18" a="1"/>
  <c r="AQ13" i="18" s="1"/>
  <c r="BC11" i="1"/>
  <c r="BC13" i="18" a="1"/>
  <c r="BC13" i="18" s="1"/>
  <c r="BC7" i="18" a="1"/>
  <c r="BC7" i="18" s="1"/>
  <c r="AR11" i="1"/>
  <c r="AR7" i="18" a="1"/>
  <c r="AR7" i="18" s="1"/>
  <c r="AR13" i="18" a="1"/>
  <c r="AR13" i="18" s="1"/>
  <c r="BD11" i="1"/>
  <c r="BD13" i="18" a="1"/>
  <c r="BD13" i="18" s="1"/>
  <c r="BD7" i="18" a="1"/>
  <c r="BD7" i="18" s="1"/>
  <c r="AJ7" i="18" a="1"/>
  <c r="AJ7" i="18" s="1"/>
  <c r="AK7" i="18" a="1"/>
  <c r="AK7" i="18" s="1"/>
  <c r="AW7" i="18" a="1"/>
  <c r="AW7" i="18" s="1"/>
  <c r="AW13" i="18" a="1"/>
  <c r="AW13" i="18" s="1"/>
  <c r="AH7" i="18" a="1"/>
  <c r="AH7" i="18" s="1"/>
  <c r="BF7" i="18" a="1"/>
  <c r="BF7" i="18" s="1"/>
  <c r="BG7" i="18" a="1"/>
  <c r="BG7" i="18" s="1"/>
  <c r="AV7" i="18" a="1"/>
  <c r="AV7" i="18" s="1"/>
  <c r="AG13" i="18" a="1"/>
  <c r="AG13" i="18" s="1"/>
  <c r="AS13" i="18" a="1"/>
  <c r="AS13" i="18" s="1"/>
  <c r="BE13" i="18" a="1"/>
  <c r="BE13" i="18" s="1"/>
  <c r="AF7" i="18" a="1"/>
  <c r="AF7" i="18" s="1"/>
  <c r="AK13" i="18" a="1"/>
  <c r="AK13" i="18" s="1"/>
  <c r="AI7" i="18" a="1"/>
  <c r="AI7" i="18" s="1"/>
  <c r="AH13" i="18" a="1"/>
  <c r="AH13" i="18" s="1"/>
  <c r="AT13" i="18" a="1"/>
  <c r="AT13" i="18" s="1"/>
  <c r="BF13" i="18" a="1"/>
  <c r="BF13" i="18" s="1"/>
  <c r="AT7" i="18" a="1"/>
  <c r="AT7" i="18" s="1"/>
  <c r="AU7" i="18" a="1"/>
  <c r="AU7" i="18" s="1"/>
  <c r="AF13" i="18" a="1"/>
  <c r="AF13" i="18" s="1"/>
  <c r="AI13" i="18" a="1"/>
  <c r="AI13" i="18" s="1"/>
  <c r="AU13" i="18" a="1"/>
  <c r="AU13" i="18" s="1"/>
  <c r="BG13" i="18" a="1"/>
  <c r="BG13" i="18" s="1"/>
  <c r="N11" i="1"/>
  <c r="AQ17" i="18" a="1"/>
  <c r="AQ17" i="18" s="1"/>
  <c r="AQ9" i="18" a="1"/>
  <c r="AQ9" i="18" s="1"/>
  <c r="C11" i="1"/>
  <c r="AF9" i="18" a="1"/>
  <c r="AF9" i="18" s="1"/>
  <c r="AF17" i="18" a="1"/>
  <c r="AF17" i="18" s="1"/>
  <c r="O11" i="1"/>
  <c r="AR17" i="18" a="1"/>
  <c r="AR17" i="18" s="1"/>
  <c r="AR9" i="18" a="1"/>
  <c r="AR9" i="18" s="1"/>
  <c r="D11" i="1"/>
  <c r="AG9" i="18" a="1"/>
  <c r="AG9" i="18" s="1"/>
  <c r="AG17" i="18" a="1"/>
  <c r="AG17" i="18" s="1"/>
  <c r="P11" i="1"/>
  <c r="AS17" i="18" a="1"/>
  <c r="AS17" i="18" s="1"/>
  <c r="AS9" i="18" a="1"/>
  <c r="AS9" i="18" s="1"/>
  <c r="E11" i="1"/>
  <c r="AH9" i="18" a="1"/>
  <c r="AH9" i="18" s="1"/>
  <c r="AH17" i="18" a="1"/>
  <c r="AH17" i="18" s="1"/>
  <c r="Q11" i="1"/>
  <c r="AT9" i="18" a="1"/>
  <c r="AT9" i="18" s="1"/>
  <c r="AT17" i="18" a="1"/>
  <c r="AT17" i="18" s="1"/>
  <c r="AC11" i="1"/>
  <c r="BF17" i="18" a="1"/>
  <c r="BF17" i="18" s="1"/>
  <c r="BF9" i="18" a="1"/>
  <c r="BF9" i="18" s="1"/>
  <c r="F11" i="1"/>
  <c r="AI17" i="18" a="1"/>
  <c r="AI17" i="18" s="1"/>
  <c r="AI9" i="18" a="1"/>
  <c r="AI9" i="18" s="1"/>
  <c r="R11" i="1"/>
  <c r="AU17" i="18" a="1"/>
  <c r="AU17" i="18" s="1"/>
  <c r="AU9" i="18" a="1"/>
  <c r="AU9" i="18" s="1"/>
  <c r="AD11" i="1"/>
  <c r="BG9" i="18" a="1"/>
  <c r="BG9" i="18" s="1"/>
  <c r="BG17" i="18" a="1"/>
  <c r="BG17" i="18" s="1"/>
  <c r="S11" i="1"/>
  <c r="AV9" i="18" a="1"/>
  <c r="AV9" i="18" s="1"/>
  <c r="AV17" i="18" a="1"/>
  <c r="AV17" i="18" s="1"/>
  <c r="Z11" i="1"/>
  <c r="BC9" i="18" a="1"/>
  <c r="BC9" i="18" s="1"/>
  <c r="BC17" i="18" a="1"/>
  <c r="BC17" i="18" s="1"/>
  <c r="AA11" i="1"/>
  <c r="BD9" i="18" a="1"/>
  <c r="BD9" i="18" s="1"/>
  <c r="BD17" i="18" a="1"/>
  <c r="BD17" i="18" s="1"/>
  <c r="AB11" i="1"/>
  <c r="BE17" i="18" a="1"/>
  <c r="BE17" i="18" s="1"/>
  <c r="BE9" i="18" a="1"/>
  <c r="BE9" i="18" s="1"/>
  <c r="G11" i="1"/>
  <c r="AJ9" i="18" a="1"/>
  <c r="AJ9" i="18" s="1"/>
  <c r="AJ17" i="18" a="1"/>
  <c r="AJ17" i="18" s="1"/>
  <c r="AK9" i="18" a="1"/>
  <c r="AK9" i="18" s="1"/>
  <c r="AW9" i="18" a="1"/>
  <c r="AW9" i="18" s="1"/>
  <c r="AK17" i="18" a="1"/>
  <c r="AK17" i="18" s="1"/>
  <c r="AW17" i="18" a="1"/>
  <c r="AW17" i="18" s="1"/>
  <c r="AL9" i="18" a="1"/>
  <c r="AL9" i="18" s="1"/>
  <c r="AX9" i="18" a="1"/>
  <c r="AX9" i="18" s="1"/>
  <c r="AL17" i="18" a="1"/>
  <c r="AL17" i="18" s="1"/>
  <c r="AX17" i="18" a="1"/>
  <c r="AX17" i="18" s="1"/>
  <c r="AM9" i="18" a="1"/>
  <c r="AM9" i="18" s="1"/>
  <c r="AY9" i="18" a="1"/>
  <c r="AY9" i="18" s="1"/>
  <c r="AM17" i="18" a="1"/>
  <c r="AM17" i="18" s="1"/>
  <c r="AY17" i="18" a="1"/>
  <c r="AY17" i="18" s="1"/>
  <c r="AN9" i="18" a="1"/>
  <c r="AN9" i="18" s="1"/>
  <c r="AZ9" i="18" a="1"/>
  <c r="AZ9" i="18" s="1"/>
  <c r="AN17" i="18" a="1"/>
  <c r="AN17" i="18" s="1"/>
  <c r="AZ17" i="18" a="1"/>
  <c r="AZ17" i="18" s="1"/>
  <c r="AO9" i="18" a="1"/>
  <c r="AO9" i="18" s="1"/>
  <c r="BA9" i="18" a="1"/>
  <c r="BA9" i="18" s="1"/>
  <c r="AO17" i="18" a="1"/>
  <c r="AO17" i="18" s="1"/>
  <c r="BA17" i="18" a="1"/>
  <c r="BA17" i="18" s="1"/>
  <c r="AP9" i="18" a="1"/>
  <c r="AP9" i="18" s="1"/>
  <c r="BB9" i="18" a="1"/>
  <c r="BB9" i="18" s="1"/>
  <c r="AP17" i="18" a="1"/>
  <c r="AP17" i="18" s="1"/>
  <c r="BB17" i="18" a="1"/>
  <c r="BB17" i="18" s="1"/>
  <c r="F2" i="1"/>
  <c r="AI18" i="18" a="1"/>
  <c r="AI18" i="18" s="1"/>
  <c r="AI16" i="18" a="1"/>
  <c r="AI16" i="18" s="1"/>
  <c r="R2" i="1"/>
  <c r="AU18" i="18" a="1"/>
  <c r="AU18" i="18" s="1"/>
  <c r="AU16" i="18" a="1"/>
  <c r="AU16" i="18" s="1"/>
  <c r="AD2" i="1"/>
  <c r="BG18" i="18" a="1"/>
  <c r="BG18" i="18" s="1"/>
  <c r="BG16" i="18" a="1"/>
  <c r="BG16" i="18" s="1"/>
  <c r="G2" i="1"/>
  <c r="AJ18" i="18" a="1"/>
  <c r="AJ18" i="18" s="1"/>
  <c r="AJ16" i="18" a="1"/>
  <c r="AJ16" i="18" s="1"/>
  <c r="S2" i="1"/>
  <c r="AV18" i="18" a="1"/>
  <c r="AV18" i="18" s="1"/>
  <c r="AV16" i="18" a="1"/>
  <c r="AV16" i="18" s="1"/>
  <c r="H2" i="1"/>
  <c r="AK16" i="18" a="1"/>
  <c r="AK16" i="18" s="1"/>
  <c r="AK18" i="18" a="1"/>
  <c r="AK18" i="18" s="1"/>
  <c r="I2" i="1"/>
  <c r="AL16" i="18" a="1"/>
  <c r="AL16" i="18" s="1"/>
  <c r="AL18" i="18" a="1"/>
  <c r="AL18" i="18" s="1"/>
  <c r="U2" i="1"/>
  <c r="AX16" i="18" a="1"/>
  <c r="AX16" i="18" s="1"/>
  <c r="AX18" i="18" a="1"/>
  <c r="AX18" i="18" s="1"/>
  <c r="V2" i="1"/>
  <c r="AY18" i="18" a="1"/>
  <c r="AY18" i="18" s="1"/>
  <c r="AY16" i="18" a="1"/>
  <c r="AY16" i="18" s="1"/>
  <c r="K2" i="1"/>
  <c r="AN16" i="18" a="1"/>
  <c r="AN16" i="18" s="1"/>
  <c r="AN18" i="18" a="1"/>
  <c r="AN18" i="18" s="1"/>
  <c r="T2" i="1"/>
  <c r="AW16" i="18" a="1"/>
  <c r="AW16" i="18" s="1"/>
  <c r="AW18" i="18" a="1"/>
  <c r="AW18" i="18" s="1"/>
  <c r="J2" i="1"/>
  <c r="AM16" i="18" a="1"/>
  <c r="AM16" i="18" s="1"/>
  <c r="AM18" i="18" a="1"/>
  <c r="AM18" i="18" s="1"/>
  <c r="W2" i="1"/>
  <c r="AZ16" i="18" a="1"/>
  <c r="AZ16" i="18" s="1"/>
  <c r="AZ18" i="18" a="1"/>
  <c r="AZ18" i="18" s="1"/>
  <c r="E2" i="1"/>
  <c r="AH18" i="18" a="1"/>
  <c r="AH18" i="18" s="1"/>
  <c r="AH16" i="18" a="1"/>
  <c r="AH16" i="18" s="1"/>
  <c r="Q2" i="1"/>
  <c r="AT18" i="18" a="1"/>
  <c r="AT18" i="18" s="1"/>
  <c r="AT16" i="18" a="1"/>
  <c r="AT16" i="18" s="1"/>
  <c r="AC2" i="1"/>
  <c r="BF18" i="18" a="1"/>
  <c r="BF18" i="18" s="1"/>
  <c r="BF16" i="18" a="1"/>
  <c r="BF16" i="18" s="1"/>
  <c r="AG16" i="18" a="1"/>
  <c r="AG16" i="18" s="1"/>
  <c r="AO18" i="18" a="1"/>
  <c r="AO18" i="18" s="1"/>
  <c r="AP18" i="18" a="1"/>
  <c r="AP18" i="18" s="1"/>
  <c r="AQ18" i="18" a="1"/>
  <c r="AQ18" i="18" s="1"/>
  <c r="AF18" i="18" a="1"/>
  <c r="AF18" i="18" s="1"/>
  <c r="AR18" i="18" a="1"/>
  <c r="AR18" i="18" s="1"/>
  <c r="AO16" i="18" a="1"/>
  <c r="AO16" i="18" s="1"/>
  <c r="BA16" i="18" a="1"/>
  <c r="BA16" i="18" s="1"/>
  <c r="AG18" i="18" a="1"/>
  <c r="AG18" i="18" s="1"/>
  <c r="AS18" i="18" a="1"/>
  <c r="AS18" i="18" s="1"/>
  <c r="BE18" i="18" a="1"/>
  <c r="BE18" i="18" s="1"/>
  <c r="AS16" i="18" a="1"/>
  <c r="AS16" i="18" s="1"/>
  <c r="BE16" i="18" a="1"/>
  <c r="BE16" i="18" s="1"/>
  <c r="BA18" i="18" a="1"/>
  <c r="BA18" i="18" s="1"/>
  <c r="BB18" i="18" a="1"/>
  <c r="BB18" i="18" s="1"/>
  <c r="BC18" i="18" a="1"/>
  <c r="BC18" i="18" s="1"/>
  <c r="BD18" i="18" a="1"/>
  <c r="BD18" i="18" s="1"/>
  <c r="AP16" i="18" a="1"/>
  <c r="AP16" i="18" s="1"/>
  <c r="BB16" i="18" a="1"/>
  <c r="BB16" i="18" s="1"/>
  <c r="AQ16" i="18" a="1"/>
  <c r="AQ16" i="18" s="1"/>
  <c r="BC16" i="18" a="1"/>
  <c r="BC16" i="18" s="1"/>
  <c r="AF16" i="18" a="1"/>
  <c r="AF16" i="18" s="1"/>
  <c r="AR16" i="18" a="1"/>
  <c r="AR16" i="18" s="1"/>
  <c r="BD16" i="18" a="1"/>
  <c r="BD16" i="18" s="1"/>
  <c r="N3" i="1"/>
  <c r="AQ5" i="18" a="1"/>
  <c r="AQ5" i="18" s="1"/>
  <c r="Z3" i="1"/>
  <c r="BC5" i="18" a="1"/>
  <c r="BC5" i="18" s="1"/>
  <c r="O3" i="1"/>
  <c r="AR5" i="18" a="1"/>
  <c r="AR5" i="18" s="1"/>
  <c r="AA3" i="1"/>
  <c r="BD5" i="18" a="1"/>
  <c r="BD5" i="18" s="1"/>
  <c r="D3" i="1"/>
  <c r="AG5" i="18" a="1"/>
  <c r="AG5" i="18" s="1"/>
  <c r="P3" i="1"/>
  <c r="AS5" i="18" a="1"/>
  <c r="AS5" i="18" s="1"/>
  <c r="AB3" i="1"/>
  <c r="BE5" i="18" a="1"/>
  <c r="BE5" i="18" s="1"/>
  <c r="W3" i="1"/>
  <c r="AZ5" i="18" a="1"/>
  <c r="AZ5" i="18" s="1"/>
  <c r="K3" i="1"/>
  <c r="AN5" i="18" a="1"/>
  <c r="AN5" i="18" s="1"/>
  <c r="L3" i="1"/>
  <c r="AO5" i="18" a="1"/>
  <c r="AO5" i="18" s="1"/>
  <c r="X3" i="1"/>
  <c r="BA5" i="18" a="1"/>
  <c r="BA5" i="18" s="1"/>
  <c r="M3" i="1"/>
  <c r="AP5" i="18" a="1"/>
  <c r="AP5" i="18" s="1"/>
  <c r="Y3" i="1"/>
  <c r="BB5" i="18" a="1"/>
  <c r="BB5" i="18" s="1"/>
  <c r="AK5" i="18" a="1"/>
  <c r="AK5" i="18" s="1"/>
  <c r="AW5" i="18" a="1"/>
  <c r="AW5" i="18" s="1"/>
  <c r="AX5" i="18" a="1"/>
  <c r="AX5" i="18" s="1"/>
  <c r="AY5" i="18" a="1"/>
  <c r="AY5" i="18" s="1"/>
  <c r="AL5" i="18" a="1"/>
  <c r="AL5" i="18" s="1"/>
  <c r="AM5" i="18" a="1"/>
  <c r="AM5" i="18" s="1"/>
  <c r="AF5" i="18" a="1"/>
  <c r="AF5" i="18" s="1"/>
  <c r="O6" i="1"/>
  <c r="AR2" i="18" a="1"/>
  <c r="AR2" i="18" s="1"/>
  <c r="P6" i="1"/>
  <c r="AS2" i="18" a="1"/>
  <c r="AS2" i="18" s="1"/>
  <c r="Q6" i="1"/>
  <c r="AT2" i="18" a="1"/>
  <c r="AT2" i="18" s="1"/>
  <c r="R6" i="1"/>
  <c r="AU2" i="18" a="1"/>
  <c r="AU2" i="18" s="1"/>
  <c r="S6" i="1"/>
  <c r="AV2" i="18" a="1"/>
  <c r="AV2" i="18" s="1"/>
  <c r="AD6" i="1"/>
  <c r="BG2" i="18" a="1"/>
  <c r="BG2" i="18" s="1"/>
  <c r="T6" i="1"/>
  <c r="AW2" i="18" a="1"/>
  <c r="AW2" i="18" s="1"/>
  <c r="H6" i="1"/>
  <c r="AK2" i="18" a="1"/>
  <c r="AK2" i="18" s="1"/>
  <c r="C6" i="1"/>
  <c r="AF2" i="18" a="1"/>
  <c r="AF2" i="18" s="1"/>
  <c r="AA6" i="1"/>
  <c r="BD2" i="18" a="1"/>
  <c r="BD2" i="18" s="1"/>
  <c r="D6" i="1"/>
  <c r="AG2" i="18" a="1"/>
  <c r="AG2" i="18" s="1"/>
  <c r="AB6" i="1"/>
  <c r="BE2" i="18" a="1"/>
  <c r="BE2" i="18" s="1"/>
  <c r="E6" i="1"/>
  <c r="AH2" i="18" a="1"/>
  <c r="AH2" i="18" s="1"/>
  <c r="AC6" i="1"/>
  <c r="BF2" i="18" a="1"/>
  <c r="BF2" i="18" s="1"/>
  <c r="F6" i="1"/>
  <c r="AI2" i="18" a="1"/>
  <c r="AI2" i="18" s="1"/>
  <c r="G6" i="1"/>
  <c r="AJ2" i="18" a="1"/>
  <c r="AJ2" i="18" s="1"/>
  <c r="N6" i="1"/>
  <c r="AQ2" i="18" a="1"/>
  <c r="AQ2" i="18" s="1"/>
  <c r="Z6" i="1"/>
  <c r="BC2" i="18" a="1"/>
  <c r="BC2" i="18" s="1"/>
  <c r="AN2" i="18" a="1"/>
  <c r="AN2" i="18" s="1"/>
  <c r="BA2" i="18" a="1"/>
  <c r="BA2" i="18" s="1"/>
  <c r="AP2" i="18" a="1"/>
  <c r="AP2" i="18" s="1"/>
  <c r="BB2" i="18" a="1"/>
  <c r="BB2" i="18" s="1"/>
  <c r="AL2" i="18" a="1"/>
  <c r="AL2" i="18" s="1"/>
  <c r="AO2" i="18" a="1"/>
  <c r="AO2" i="18" s="1"/>
  <c r="AX2" i="18" a="1"/>
  <c r="AX2" i="18" s="1"/>
  <c r="AZ2" i="18" a="1"/>
  <c r="AZ2" i="18" s="1"/>
  <c r="AP7" i="1"/>
  <c r="AP11" i="18" a="1"/>
  <c r="AP11" i="18" s="1"/>
  <c r="BB7" i="1"/>
  <c r="BB11" i="18" a="1"/>
  <c r="BB11" i="18" s="1"/>
  <c r="AQ7" i="1"/>
  <c r="AQ11" i="18" a="1"/>
  <c r="AQ11" i="18" s="1"/>
  <c r="BC7" i="1"/>
  <c r="BC11" i="18" a="1"/>
  <c r="BC11" i="18" s="1"/>
  <c r="AF7" i="1"/>
  <c r="AF11" i="18" a="1"/>
  <c r="AF11" i="18" s="1"/>
  <c r="AR7" i="1"/>
  <c r="AR11" i="18" a="1"/>
  <c r="AR11" i="18" s="1"/>
  <c r="BD7" i="1"/>
  <c r="BD11" i="18" a="1"/>
  <c r="BD11" i="18" s="1"/>
  <c r="AG7" i="1"/>
  <c r="AG11" i="18" a="1"/>
  <c r="AG11" i="18" s="1"/>
  <c r="AS7" i="1"/>
  <c r="AS11" i="18" a="1"/>
  <c r="AS11" i="18" s="1"/>
  <c r="BE7" i="1"/>
  <c r="BE11" i="18" a="1"/>
  <c r="BE11" i="18" s="1"/>
  <c r="BA7" i="1"/>
  <c r="BA11" i="18" a="1"/>
  <c r="BA11" i="18" s="1"/>
  <c r="AH7" i="1"/>
  <c r="AH11" i="18" a="1"/>
  <c r="AH11" i="18" s="1"/>
  <c r="BF7" i="1"/>
  <c r="BF11" i="18" a="1"/>
  <c r="BF11" i="18" s="1"/>
  <c r="AO7" i="1"/>
  <c r="AO11" i="18" a="1"/>
  <c r="AO11" i="18" s="1"/>
  <c r="AT7" i="1"/>
  <c r="AT11" i="18" a="1"/>
  <c r="AT11" i="18" s="1"/>
  <c r="AK11" i="18" a="1"/>
  <c r="AK11" i="18" s="1"/>
  <c r="AW11" i="18" a="1"/>
  <c r="AW11" i="18" s="1"/>
  <c r="AL11" i="18" a="1"/>
  <c r="AL11" i="18" s="1"/>
  <c r="AX11" i="18" a="1"/>
  <c r="AX11" i="18" s="1"/>
  <c r="AN11" i="18" a="1"/>
  <c r="AN11" i="18" s="1"/>
  <c r="AI11" i="18" a="1"/>
  <c r="AI11" i="18" s="1"/>
  <c r="AU11" i="18" a="1"/>
  <c r="AU11" i="18" s="1"/>
  <c r="BG11" i="18" a="1"/>
  <c r="BG11" i="18" s="1"/>
  <c r="AZ11" i="18" a="1"/>
  <c r="AZ11" i="18" s="1"/>
  <c r="AJ11" i="18" a="1"/>
  <c r="AJ11" i="18" s="1"/>
  <c r="AV11" i="18" a="1"/>
  <c r="AV11" i="18" s="1"/>
  <c r="AZ3" i="1"/>
  <c r="AZ10" i="18" a="1"/>
  <c r="AZ10" i="18" s="1"/>
  <c r="BC3" i="1"/>
  <c r="BC10" i="18" a="1"/>
  <c r="BC10" i="18" s="1"/>
  <c r="AP3" i="1"/>
  <c r="AP10" i="18" a="1"/>
  <c r="AP10" i="18" s="1"/>
  <c r="AQ3" i="1"/>
  <c r="AQ10" i="18" a="1"/>
  <c r="AQ10" i="18" s="1"/>
  <c r="AG3" i="1"/>
  <c r="AG10" i="18" a="1"/>
  <c r="AG10" i="18" s="1"/>
  <c r="AS3" i="1"/>
  <c r="AS10" i="18" a="1"/>
  <c r="AS10" i="18" s="1"/>
  <c r="BE3" i="1"/>
  <c r="BE10" i="18" a="1"/>
  <c r="BE10" i="18" s="1"/>
  <c r="AN3" i="1"/>
  <c r="AN10" i="18" a="1"/>
  <c r="AN10" i="18" s="1"/>
  <c r="AH3" i="1"/>
  <c r="AH10" i="18" a="1"/>
  <c r="AH10" i="18" s="1"/>
  <c r="AT3" i="1"/>
  <c r="AT10" i="18" a="1"/>
  <c r="AT10" i="18" s="1"/>
  <c r="BF3" i="1"/>
  <c r="BF10" i="18" a="1"/>
  <c r="BF10" i="18" s="1"/>
  <c r="AI3" i="1"/>
  <c r="AI10" i="18" a="1"/>
  <c r="AI10" i="18" s="1"/>
  <c r="AU3" i="1"/>
  <c r="AU10" i="18" a="1"/>
  <c r="AU10" i="18" s="1"/>
  <c r="BG3" i="1"/>
  <c r="BG10" i="18" a="1"/>
  <c r="BG10" i="18" s="1"/>
  <c r="AJ3" i="1"/>
  <c r="AJ10" i="18" a="1"/>
  <c r="AJ10" i="18" s="1"/>
  <c r="AV3" i="1"/>
  <c r="AV10" i="18" a="1"/>
  <c r="AV10" i="18" s="1"/>
  <c r="AK3" i="1"/>
  <c r="AK10" i="18" a="1"/>
  <c r="AK10" i="18" s="1"/>
  <c r="AW3" i="1"/>
  <c r="AW10" i="18" a="1"/>
  <c r="AW10" i="18" s="1"/>
  <c r="AL10" i="18" a="1"/>
  <c r="AL10" i="18" s="1"/>
  <c r="AX10" i="18" a="1"/>
  <c r="AX10" i="18" s="1"/>
  <c r="AM10" i="18" a="1"/>
  <c r="AM10" i="18" s="1"/>
  <c r="AY10" i="18" a="1"/>
  <c r="AY10" i="18" s="1"/>
  <c r="AO10" i="18" a="1"/>
  <c r="AO10" i="18" s="1"/>
  <c r="BA10" i="18" a="1"/>
  <c r="BA10" i="18" s="1"/>
  <c r="BB10" i="18" a="1"/>
  <c r="BB10" i="18" s="1"/>
  <c r="AF10" i="18" a="1"/>
  <c r="AF10" i="18" s="1"/>
  <c r="AR10" i="18" a="1"/>
  <c r="AR10" i="18" s="1"/>
  <c r="BD10" i="18" a="1"/>
  <c r="BD10" i="18" s="1"/>
  <c r="AQ10" i="1"/>
  <c r="BC10" i="1"/>
  <c r="AS10" i="1"/>
  <c r="AH10" i="1"/>
  <c r="AT10" i="1"/>
  <c r="BF10" i="1"/>
  <c r="AI10" i="1"/>
  <c r="AU10" i="1"/>
  <c r="BG10" i="1"/>
  <c r="AG10" i="1"/>
  <c r="BE10" i="1"/>
  <c r="AJ10" i="1"/>
  <c r="AV10" i="1"/>
  <c r="AK10" i="1"/>
  <c r="AW10" i="1"/>
  <c r="E13" i="1"/>
  <c r="AH3" i="18" a="1"/>
  <c r="AH3" i="18" s="1"/>
  <c r="AC13" i="1"/>
  <c r="BF3" i="18" a="1"/>
  <c r="BF3" i="18" s="1"/>
  <c r="F13" i="1"/>
  <c r="AI3" i="18" a="1"/>
  <c r="AI3" i="18" s="1"/>
  <c r="R13" i="1"/>
  <c r="AU3" i="18" a="1"/>
  <c r="AU3" i="18" s="1"/>
  <c r="G13" i="1"/>
  <c r="AJ3" i="18" a="1"/>
  <c r="AJ3" i="18" s="1"/>
  <c r="H13" i="1"/>
  <c r="AK3" i="18" a="1"/>
  <c r="AK3" i="18" s="1"/>
  <c r="Q13" i="1"/>
  <c r="AT3" i="18" a="1"/>
  <c r="AT3" i="18" s="1"/>
  <c r="AD13" i="1"/>
  <c r="BG3" i="18" a="1"/>
  <c r="BG3" i="18" s="1"/>
  <c r="S13" i="1"/>
  <c r="AV3" i="18" a="1"/>
  <c r="AV3" i="18" s="1"/>
  <c r="T13" i="1"/>
  <c r="AW3" i="18" a="1"/>
  <c r="AW3" i="18" s="1"/>
  <c r="M13" i="1"/>
  <c r="AP3" i="18" a="1"/>
  <c r="AP3" i="18" s="1"/>
  <c r="Y13" i="1"/>
  <c r="BB3" i="18" a="1"/>
  <c r="BB3" i="18" s="1"/>
  <c r="N13" i="1"/>
  <c r="AQ3" i="18" a="1"/>
  <c r="AQ3" i="18" s="1"/>
  <c r="Z13" i="1"/>
  <c r="BC3" i="18" a="1"/>
  <c r="BC3" i="18" s="1"/>
  <c r="C13" i="1"/>
  <c r="AF3" i="18" a="1"/>
  <c r="AF3" i="18" s="1"/>
  <c r="BD3" i="18" a="1"/>
  <c r="BD3" i="18" s="1"/>
  <c r="AS3" i="18" a="1"/>
  <c r="AS3" i="18" s="1"/>
  <c r="AR3" i="18" a="1"/>
  <c r="AR3" i="18" s="1"/>
  <c r="AG3" i="18" a="1"/>
  <c r="AG3" i="18" s="1"/>
  <c r="BE3" i="18" a="1"/>
  <c r="BE3" i="18" s="1"/>
  <c r="AL3" i="18" a="1"/>
  <c r="AL3" i="18" s="1"/>
  <c r="AX3" i="18" a="1"/>
  <c r="AX3" i="18" s="1"/>
  <c r="AY14" i="1"/>
  <c r="AY4" i="18" a="1"/>
  <c r="AY4" i="18" s="1"/>
  <c r="AM14" i="1"/>
  <c r="AM4" i="18" a="1"/>
  <c r="AM4" i="18" s="1"/>
  <c r="AQ14" i="1"/>
  <c r="AQ4" i="18" a="1"/>
  <c r="AQ4" i="18" s="1"/>
  <c r="AO14" i="1"/>
  <c r="AO4" i="18" a="1"/>
  <c r="AO4" i="18" s="1"/>
  <c r="AF14" i="1"/>
  <c r="AF4" i="18" a="1"/>
  <c r="AF4" i="18" s="1"/>
  <c r="AG4" i="18" a="1"/>
  <c r="AG4" i="18" s="1"/>
  <c r="AS4" i="18" a="1"/>
  <c r="AS4" i="18" s="1"/>
  <c r="BE4" i="18" a="1"/>
  <c r="BE4" i="18" s="1"/>
  <c r="BD4" i="18" a="1"/>
  <c r="BD4" i="18" s="1"/>
  <c r="AH4" i="18" a="1"/>
  <c r="AH4" i="18" s="1"/>
  <c r="AT4" i="18" a="1"/>
  <c r="AT4" i="18" s="1"/>
  <c r="BF4" i="18" a="1"/>
  <c r="BF4" i="18" s="1"/>
  <c r="BC4" i="18" a="1"/>
  <c r="BC4" i="18" s="1"/>
  <c r="AR4" i="18" a="1"/>
  <c r="AR4" i="18" s="1"/>
  <c r="AI4" i="18" a="1"/>
  <c r="AI4" i="18" s="1"/>
  <c r="AU4" i="18" a="1"/>
  <c r="AU4" i="18" s="1"/>
  <c r="BG4" i="18" a="1"/>
  <c r="BG4" i="18" s="1"/>
  <c r="AJ4" i="18" a="1"/>
  <c r="AJ4" i="18" s="1"/>
  <c r="AV4" i="18" a="1"/>
  <c r="AV4" i="18" s="1"/>
  <c r="AK4" i="18" a="1"/>
  <c r="AK4" i="18" s="1"/>
  <c r="AW4" i="18" a="1"/>
  <c r="AW4" i="18" s="1"/>
  <c r="AO2" i="1"/>
  <c r="AO6" i="18" a="1"/>
  <c r="AO6" i="18" s="1"/>
  <c r="BC6" i="18" a="1"/>
  <c r="BC6" i="18" s="1"/>
  <c r="AR6" i="18" a="1"/>
  <c r="AR6" i="18" s="1"/>
  <c r="AG6" i="18" a="1"/>
  <c r="AG6" i="18" s="1"/>
  <c r="BE6" i="18" a="1"/>
  <c r="BE6" i="18" s="1"/>
  <c r="AQ6" i="18" a="1"/>
  <c r="AQ6" i="18" s="1"/>
  <c r="AF6" i="18" a="1"/>
  <c r="AF6" i="18" s="1"/>
  <c r="BD6" i="18" a="1"/>
  <c r="BD6" i="18" s="1"/>
  <c r="AS6" i="18" a="1"/>
  <c r="AS6" i="18" s="1"/>
  <c r="AH6" i="18" a="1"/>
  <c r="AH6" i="18" s="1"/>
  <c r="AT6" i="18" a="1"/>
  <c r="AT6" i="18" s="1"/>
  <c r="BF6" i="18" a="1"/>
  <c r="BF6" i="18" s="1"/>
  <c r="AU6" i="18" a="1"/>
  <c r="AU6" i="18" s="1"/>
  <c r="BG6" i="18" a="1"/>
  <c r="BG6" i="18" s="1"/>
  <c r="AV6" i="18" a="1"/>
  <c r="AV6" i="18" s="1"/>
  <c r="AK6" i="18" a="1"/>
  <c r="AK6" i="18" s="1"/>
  <c r="AI6" i="18" a="1"/>
  <c r="AI6" i="18" s="1"/>
  <c r="AJ6" i="18" a="1"/>
  <c r="AJ6" i="18" s="1"/>
  <c r="AW6" i="18" a="1"/>
  <c r="AW6" i="18" s="1"/>
  <c r="AL6" i="18" a="1"/>
  <c r="AL6" i="18" s="1"/>
  <c r="AX6" i="18" a="1"/>
  <c r="AX6" i="18" s="1"/>
  <c r="AF12" i="1"/>
  <c r="AF12" i="18" a="1"/>
  <c r="AF12" i="18" s="1"/>
  <c r="BG12" i="1"/>
  <c r="BG12" i="18" a="1"/>
  <c r="BG12" i="18" s="1"/>
  <c r="AV12" i="1"/>
  <c r="AV12" i="18" a="1"/>
  <c r="AV12" i="18" s="1"/>
  <c r="AU12" i="1"/>
  <c r="AU12" i="18" a="1"/>
  <c r="AU12" i="18" s="1"/>
  <c r="AN12" i="1"/>
  <c r="AN12" i="18" a="1"/>
  <c r="AN12" i="18" s="1"/>
  <c r="AZ12" i="1"/>
  <c r="AZ12" i="18" a="1"/>
  <c r="AZ12" i="18" s="1"/>
  <c r="AO12" i="18" a="1"/>
  <c r="AO12" i="18" s="1"/>
  <c r="BA12" i="18" a="1"/>
  <c r="BA12" i="18" s="1"/>
  <c r="AP12" i="18" a="1"/>
  <c r="AP12" i="18" s="1"/>
  <c r="BB12" i="18" a="1"/>
  <c r="BB12" i="18" s="1"/>
  <c r="AQ12" i="18" a="1"/>
  <c r="AQ12" i="18" s="1"/>
  <c r="BC12" i="18" a="1"/>
  <c r="BC12" i="18" s="1"/>
  <c r="AL12" i="18" a="1"/>
  <c r="AL12" i="18" s="1"/>
  <c r="AR12" i="18" a="1"/>
  <c r="AR12" i="18" s="1"/>
  <c r="BD12" i="18" a="1"/>
  <c r="BD12" i="18" s="1"/>
  <c r="AJ12" i="18" a="1"/>
  <c r="AJ12" i="18" s="1"/>
  <c r="AG12" i="18" a="1"/>
  <c r="AG12" i="18" s="1"/>
  <c r="AS12" i="18" a="1"/>
  <c r="AS12" i="18" s="1"/>
  <c r="BE12" i="18" a="1"/>
  <c r="BE12" i="18" s="1"/>
  <c r="T12" i="1"/>
  <c r="AW14" i="18" a="1"/>
  <c r="AW14" i="18" s="1"/>
  <c r="M12" i="1"/>
  <c r="AP14" i="18" a="1"/>
  <c r="AP14" i="18" s="1"/>
  <c r="H12" i="1"/>
  <c r="AK14" i="18" a="1"/>
  <c r="AK14" i="18" s="1"/>
  <c r="Y12" i="1"/>
  <c r="BB14" i="18" a="1"/>
  <c r="BB14" i="18" s="1"/>
  <c r="O12" i="1"/>
  <c r="AR14" i="18" a="1"/>
  <c r="AR14" i="18" s="1"/>
  <c r="AF14" i="18" a="1"/>
  <c r="AF14" i="18" s="1"/>
  <c r="BD14" i="18" a="1"/>
  <c r="BD14" i="18" s="1"/>
  <c r="AV14" i="18" a="1"/>
  <c r="AV14" i="18" s="1"/>
  <c r="AJ14" i="18" a="1"/>
  <c r="AJ14" i="18" s="1"/>
  <c r="AL14" i="18" a="1"/>
  <c r="AL14" i="18" s="1"/>
  <c r="AX14" i="18" a="1"/>
  <c r="AX14" i="18" s="1"/>
  <c r="AM14" i="18" a="1"/>
  <c r="AM14" i="18" s="1"/>
  <c r="AY14" i="18" a="1"/>
  <c r="AY14" i="18" s="1"/>
  <c r="AN14" i="18" a="1"/>
  <c r="AN14" i="18" s="1"/>
  <c r="AZ14" i="18" a="1"/>
  <c r="AZ14" i="18" s="1"/>
  <c r="BD8" i="1"/>
  <c r="AR8" i="1"/>
  <c r="AK8" i="1"/>
  <c r="AW8" i="1"/>
  <c r="AL8" i="1"/>
  <c r="AX8" i="1"/>
  <c r="AZ8" i="1"/>
  <c r="AO8" i="1"/>
  <c r="BA8" i="1"/>
  <c r="AP8" i="1"/>
  <c r="BB8" i="1"/>
  <c r="AN8" i="1"/>
  <c r="AQ8" i="1"/>
  <c r="BC8" i="1"/>
  <c r="H4" i="1"/>
  <c r="AK15" i="18" a="1"/>
  <c r="AK15" i="18" s="1"/>
  <c r="T4" i="1"/>
  <c r="AW15" i="18" a="1"/>
  <c r="AW15" i="18" s="1"/>
  <c r="V4" i="1"/>
  <c r="AY15" i="18" a="1"/>
  <c r="AY15" i="18" s="1"/>
  <c r="L4" i="1"/>
  <c r="AO15" i="18" a="1"/>
  <c r="AO15" i="18" s="1"/>
  <c r="X4" i="1"/>
  <c r="BA15" i="18" a="1"/>
  <c r="BA15" i="18" s="1"/>
  <c r="M4" i="1"/>
  <c r="AP15" i="18" a="1"/>
  <c r="AP15" i="18" s="1"/>
  <c r="Y4" i="1"/>
  <c r="BB15" i="18" a="1"/>
  <c r="BB15" i="18" s="1"/>
  <c r="J4" i="1"/>
  <c r="AM15" i="18" a="1"/>
  <c r="AM15" i="18" s="1"/>
  <c r="D4" i="1"/>
  <c r="AG15" i="18" a="1"/>
  <c r="AG15" i="18" s="1"/>
  <c r="P4" i="1"/>
  <c r="AS15" i="18" a="1"/>
  <c r="AS15" i="18" s="1"/>
  <c r="AB4" i="1"/>
  <c r="BE15" i="18" a="1"/>
  <c r="BE15" i="18" s="1"/>
  <c r="E4" i="1"/>
  <c r="AH15" i="18" a="1"/>
  <c r="AH15" i="18" s="1"/>
  <c r="Q4" i="1"/>
  <c r="AT15" i="18" a="1"/>
  <c r="AT15" i="18" s="1"/>
  <c r="AC4" i="1"/>
  <c r="BF15" i="18" a="1"/>
  <c r="BF15" i="18" s="1"/>
  <c r="BD15" i="18" a="1"/>
  <c r="BD15" i="18" s="1"/>
  <c r="AI15" i="18" a="1"/>
  <c r="AI15" i="18" s="1"/>
  <c r="AU15" i="18" a="1"/>
  <c r="AU15" i="18" s="1"/>
  <c r="BG15" i="18" a="1"/>
  <c r="BG15" i="18" s="1"/>
  <c r="AJ15" i="18" a="1"/>
  <c r="AJ15" i="18" s="1"/>
  <c r="AV15" i="18" a="1"/>
  <c r="AV15" i="18" s="1"/>
  <c r="AF15" i="18" a="1"/>
  <c r="AF15" i="18" s="1"/>
  <c r="AR15" i="18" a="1"/>
  <c r="AR15" i="18" s="1"/>
  <c r="AL15" i="18" a="1"/>
  <c r="AL15" i="18" s="1"/>
  <c r="AX15" i="18" a="1"/>
  <c r="AX15" i="18" s="1"/>
  <c r="AK9" i="1"/>
  <c r="AO9" i="1"/>
  <c r="BB9" i="1"/>
  <c r="AW9" i="1"/>
  <c r="BA9" i="1"/>
  <c r="AP9" i="1"/>
  <c r="AF9" i="1"/>
  <c r="AJ9" i="1"/>
  <c r="AV9" i="1"/>
  <c r="AX9" i="1"/>
  <c r="AM9" i="1"/>
  <c r="AY9" i="1"/>
  <c r="AL9" i="1"/>
  <c r="AN9" i="1"/>
  <c r="AZ9" i="1"/>
  <c r="BG4" i="1"/>
  <c r="BC4" i="1"/>
  <c r="AQ4" i="1"/>
  <c r="P7" i="1"/>
  <c r="E7" i="1"/>
  <c r="Q7" i="1"/>
  <c r="R7" i="1"/>
  <c r="T7" i="1"/>
  <c r="AB7" i="1"/>
  <c r="AC7" i="1"/>
  <c r="F7" i="1"/>
  <c r="AD7" i="1"/>
  <c r="G7" i="1"/>
  <c r="S7" i="1"/>
  <c r="H7" i="1"/>
  <c r="I7" i="1"/>
  <c r="U7" i="1"/>
  <c r="D7" i="1"/>
  <c r="V7" i="1"/>
  <c r="J7" i="1"/>
  <c r="I9" i="1"/>
  <c r="U9" i="1"/>
  <c r="Z9" i="1"/>
  <c r="O9" i="1"/>
  <c r="AA9" i="1"/>
  <c r="V9" i="1"/>
  <c r="W9" i="1"/>
  <c r="X9" i="1"/>
  <c r="M9" i="1"/>
  <c r="J9" i="1"/>
  <c r="K9" i="1"/>
  <c r="L9" i="1"/>
  <c r="Y9" i="1"/>
  <c r="N9" i="1"/>
  <c r="AS5" i="1"/>
  <c r="BE5" i="1"/>
  <c r="BF5" i="1"/>
  <c r="AQ5" i="1"/>
  <c r="BC5" i="1"/>
  <c r="AF5" i="1"/>
  <c r="AR5" i="1"/>
  <c r="BD5" i="1"/>
  <c r="AU5" i="1"/>
  <c r="AI5" i="1"/>
  <c r="AG5" i="1"/>
  <c r="AT5" i="1"/>
  <c r="AN5" i="1"/>
  <c r="AZ5" i="1"/>
  <c r="AO5" i="1"/>
  <c r="BA5" i="1"/>
  <c r="AH5" i="1"/>
  <c r="G5" i="1"/>
  <c r="S5" i="1"/>
  <c r="R5" i="1"/>
  <c r="V5" i="1"/>
  <c r="W5" i="1"/>
  <c r="X5" i="1"/>
  <c r="Y5" i="1"/>
  <c r="F5" i="1"/>
  <c r="AD5" i="1"/>
  <c r="J5" i="1"/>
  <c r="K5" i="1"/>
  <c r="M5" i="1"/>
  <c r="L5" i="1"/>
  <c r="AQ13" i="1"/>
  <c r="AY13" i="1"/>
  <c r="AZ13" i="1"/>
  <c r="BA13" i="1"/>
  <c r="BB13" i="1"/>
  <c r="AF13" i="1"/>
  <c r="AM13" i="1"/>
  <c r="AN13" i="1"/>
  <c r="AO13" i="1"/>
  <c r="AP13" i="1"/>
  <c r="BC13" i="1"/>
  <c r="AK13" i="1"/>
  <c r="AW13" i="1"/>
  <c r="L14" i="1"/>
  <c r="X14" i="1"/>
  <c r="M14" i="1"/>
  <c r="Y14" i="1"/>
  <c r="AC14" i="1"/>
  <c r="E14" i="1"/>
  <c r="G14" i="1"/>
  <c r="S14" i="1"/>
  <c r="Q14" i="1"/>
  <c r="I14" i="1"/>
  <c r="U14" i="1"/>
  <c r="K14" i="1"/>
  <c r="W14" i="1"/>
  <c r="AJ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<sst xmlns="http://schemas.openxmlformats.org/spreadsheetml/2006/main" count="2809" uniqueCount="196">
  <si>
    <t>Score - Tm</t>
  </si>
  <si>
    <t>Score - Opp</t>
  </si>
  <si>
    <t>Passing Cmp</t>
  </si>
  <si>
    <t>Passing Att</t>
  </si>
  <si>
    <t>Passing Yds</t>
  </si>
  <si>
    <t>Passing TDs</t>
  </si>
  <si>
    <t>INTs</t>
  </si>
  <si>
    <t>Sacks</t>
  </si>
  <si>
    <t>Sack Yds</t>
  </si>
  <si>
    <t>Passing Y/A</t>
  </si>
  <si>
    <t>Passing NY/A</t>
  </si>
  <si>
    <t>Passing Cmp%</t>
  </si>
  <si>
    <t>Passing Rate</t>
  </si>
  <si>
    <t>Rushing Att</t>
  </si>
  <si>
    <t>Rushing Yds</t>
  </si>
  <si>
    <t>Rushing Y/A</t>
  </si>
  <si>
    <t>Rushing TDs</t>
  </si>
  <si>
    <t>FGM</t>
  </si>
  <si>
    <t>FGA</t>
  </si>
  <si>
    <t>XPM</t>
  </si>
  <si>
    <t>XPA</t>
  </si>
  <si>
    <t>Pnt</t>
  </si>
  <si>
    <t>Pnt Yds</t>
  </si>
  <si>
    <t>3D Conv</t>
  </si>
  <si>
    <t>3D Atts</t>
  </si>
  <si>
    <t>4D Conv</t>
  </si>
  <si>
    <t>4D Atts</t>
  </si>
  <si>
    <t>ToP</t>
  </si>
  <si>
    <t>Team 1</t>
  </si>
  <si>
    <t>Team 2</t>
  </si>
  <si>
    <t>Detroit Lions</t>
  </si>
  <si>
    <t>Cincinnati Bengals</t>
  </si>
  <si>
    <t>Cleveland Browns</t>
  </si>
  <si>
    <t>Jacksonville Jaguars</t>
  </si>
  <si>
    <t>Minnesota Vikings</t>
  </si>
  <si>
    <t>Pittsburgh Steelers</t>
  </si>
  <si>
    <t>Baltimore Ravens</t>
  </si>
  <si>
    <t>Green Bay Packers</t>
  </si>
  <si>
    <t>Chicago Bears</t>
  </si>
  <si>
    <t>Denver Broncos</t>
  </si>
  <si>
    <t>New England Patriots</t>
  </si>
  <si>
    <t>Miami Dolphins</t>
  </si>
  <si>
    <t>Seattle Seahawks</t>
  </si>
  <si>
    <t>Buffalo Bills</t>
  </si>
  <si>
    <t>Score</t>
  </si>
  <si>
    <t>Passing</t>
  </si>
  <si>
    <t>Rushing</t>
  </si>
  <si>
    <t>Scoring</t>
  </si>
  <si>
    <t>Punting</t>
  </si>
  <si>
    <t>Downs</t>
  </si>
  <si>
    <t>Week</t>
  </si>
  <si>
    <t>Day</t>
  </si>
  <si>
    <t>Date</t>
  </si>
  <si>
    <t>OT</t>
  </si>
  <si>
    <t>Opp</t>
  </si>
  <si>
    <t>Tm</t>
  </si>
  <si>
    <t>Cmp</t>
  </si>
  <si>
    <t>Att</t>
  </si>
  <si>
    <t>Yds</t>
  </si>
  <si>
    <t>TD</t>
  </si>
  <si>
    <t>Int</t>
  </si>
  <si>
    <t>Sk</t>
  </si>
  <si>
    <t>Y/A</t>
  </si>
  <si>
    <t>NY/A</t>
  </si>
  <si>
    <t>Cmp%</t>
  </si>
  <si>
    <t>Rate</t>
  </si>
  <si>
    <t>3DConv</t>
  </si>
  <si>
    <t>3DAtt</t>
  </si>
  <si>
    <t>4DConv</t>
  </si>
  <si>
    <t>4DAtt</t>
  </si>
  <si>
    <t>boxscore</t>
  </si>
  <si>
    <t>**Paste CSV Data Below***</t>
  </si>
  <si>
    <t>TEAM</t>
  </si>
  <si>
    <t>AVERAGE</t>
  </si>
  <si>
    <t>Browns</t>
  </si>
  <si>
    <t>Bengals</t>
  </si>
  <si>
    <t>Ravens</t>
  </si>
  <si>
    <t>Steelers</t>
  </si>
  <si>
    <t>Bills</t>
  </si>
  <si>
    <t>Jets</t>
  </si>
  <si>
    <t>Dolphins</t>
  </si>
  <si>
    <t>Patriots</t>
  </si>
  <si>
    <t>Chiefs</t>
  </si>
  <si>
    <t>Chargers</t>
  </si>
  <si>
    <t>Raiders</t>
  </si>
  <si>
    <t>Broncos</t>
  </si>
  <si>
    <t>Jaguars</t>
  </si>
  <si>
    <t>Titans</t>
  </si>
  <si>
    <t>Colts</t>
  </si>
  <si>
    <t>Texans</t>
  </si>
  <si>
    <t>Vikings</t>
  </si>
  <si>
    <t>Lions</t>
  </si>
  <si>
    <t>Packers</t>
  </si>
  <si>
    <t>Bears</t>
  </si>
  <si>
    <t>Bucs</t>
  </si>
  <si>
    <t>Panthers</t>
  </si>
  <si>
    <t>Saints</t>
  </si>
  <si>
    <t>Falcons</t>
  </si>
  <si>
    <t>Eagles</t>
  </si>
  <si>
    <t>Cowboys</t>
  </si>
  <si>
    <t>Giants</t>
  </si>
  <si>
    <t>Commanders</t>
  </si>
  <si>
    <t>49ers</t>
  </si>
  <si>
    <t>Rams</t>
  </si>
  <si>
    <t>Seahawks</t>
  </si>
  <si>
    <t>Cardinals</t>
  </si>
  <si>
    <t>Los Angeles Rams</t>
  </si>
  <si>
    <t>New Orleans Saints</t>
  </si>
  <si>
    <t>Atlanta Falcons</t>
  </si>
  <si>
    <t>Carolina Panthers</t>
  </si>
  <si>
    <t>San Francisco 49ers</t>
  </si>
  <si>
    <t>Houston Texans</t>
  </si>
  <si>
    <t>Indianapolis Colts</t>
  </si>
  <si>
    <t>Philadelphia Eagles</t>
  </si>
  <si>
    <t>Washington Commanders</t>
  </si>
  <si>
    <t>New York Jets</t>
  </si>
  <si>
    <t>Kansas City Chiefs</t>
  </si>
  <si>
    <t>Arizona Cardinals</t>
  </si>
  <si>
    <t>New York Giants</t>
  </si>
  <si>
    <t>Tennessee Titans</t>
  </si>
  <si>
    <t>Los Angeles Chargers</t>
  </si>
  <si>
    <t>Las Vegas Raiders</t>
  </si>
  <si>
    <t>Tampa Bay Buccaneers</t>
  </si>
  <si>
    <t>Dallas Cowboys</t>
  </si>
  <si>
    <t>Team 2 Elo</t>
  </si>
  <si>
    <t>Weekly ELO</t>
  </si>
  <si>
    <t>Team 1 Elo</t>
  </si>
  <si>
    <t>Team</t>
  </si>
  <si>
    <t>Current FPI</t>
  </si>
  <si>
    <t>Team 1 FPI</t>
  </si>
  <si>
    <t>Team 2 FPI</t>
  </si>
  <si>
    <t>L</t>
  </si>
  <si>
    <t>AFC North</t>
  </si>
  <si>
    <t>Win</t>
  </si>
  <si>
    <t>Loss</t>
  </si>
  <si>
    <t>AFC East</t>
  </si>
  <si>
    <t>AFC South</t>
  </si>
  <si>
    <t>AFC West</t>
  </si>
  <si>
    <t>NFC North</t>
  </si>
  <si>
    <t>NFC South</t>
  </si>
  <si>
    <t>NFC East</t>
  </si>
  <si>
    <t>NFC West</t>
  </si>
  <si>
    <t>Pats</t>
  </si>
  <si>
    <t>TB</t>
  </si>
  <si>
    <t>Jags</t>
  </si>
  <si>
    <t>AFC Playoffs</t>
  </si>
  <si>
    <t>NFC Playoffs</t>
  </si>
  <si>
    <t>Colts/Jags</t>
  </si>
  <si>
    <t>Cowyboys</t>
  </si>
  <si>
    <t>T2</t>
  </si>
  <si>
    <t>T6</t>
  </si>
  <si>
    <t>@</t>
  </si>
  <si>
    <t>Week 1</t>
  </si>
  <si>
    <t>Week 2</t>
  </si>
  <si>
    <t>Week 3</t>
  </si>
  <si>
    <t>Week 4</t>
  </si>
  <si>
    <t>Correct</t>
  </si>
  <si>
    <t>Incorrect</t>
  </si>
  <si>
    <t>Accuracy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</si>
  <si>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</si>
  <si>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</si>
  <si>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</si>
  <si>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</si>
  <si>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</si>
  <si>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</si>
  <si>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</si>
  <si>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</si>
  <si>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</si>
  <si>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</si>
  <si>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</si>
  <si>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</si>
  <si>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</si>
  <si>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</si>
  <si>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Overall</t>
  </si>
  <si>
    <t>Sun</t>
  </si>
  <si>
    <t>W</t>
  </si>
  <si>
    <t>FPI</t>
  </si>
  <si>
    <t>Ovr Eff</t>
  </si>
  <si>
    <t>Off Eff</t>
  </si>
  <si>
    <t>Def Eff</t>
  </si>
  <si>
    <t>Spec Eff</t>
  </si>
  <si>
    <t>Ovr Ratio</t>
  </si>
  <si>
    <t>Off Ratio</t>
  </si>
  <si>
    <t>Def Ratio</t>
  </si>
  <si>
    <t>Spec Ratio</t>
  </si>
  <si>
    <t>FPI Diff</t>
  </si>
  <si>
    <t>ELO</t>
  </si>
  <si>
    <t>ELO 1</t>
  </si>
  <si>
    <t>ELO 2</t>
  </si>
  <si>
    <t>ELO Diff</t>
  </si>
  <si>
    <t>Relative FPI</t>
  </si>
  <si>
    <t>Relative Ovr Eff</t>
  </si>
  <si>
    <t>Relative Off Eff</t>
  </si>
  <si>
    <t>Relative Def Eff</t>
  </si>
  <si>
    <t>Relative Spec Eff</t>
  </si>
  <si>
    <t>Relative 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</si>
</sst>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 Unicode MS"/>
    </font>
    <font>
      <sz val="11"/>
      <color rgb="FFFF0000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16" fontId="0" fillId="0" borderId="0" xfId="0" quotePrefix="1" applyNumberFormat="1"/>
    <xf numFmtId="0" fontId="3" fillId="0" borderId="0" xfId="0" applyFont="1" applyAlignment="1">
      <alignment vertical="center"/>
    </xf>
    <xf numFmtId="18" fontId="0" fillId="0" borderId="0" xfId="0" applyNumberFormat="1"/>
    <xf numFmtId="16" fontId="0" fillId="0" borderId="0" xfId="0" applyNumberFormat="1"/>
    <xf numFmtId="46" fontId="0" fillId="0" borderId="0" xfId="0" applyNumberFormat="1"/>
    <xf numFmtId="20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9" fontId="0" fillId="0" borderId="0" xfId="2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strRef>
              <c:f>'Model Performance'!$B$1:$S$1</c:f>
              <c:strCache>
                <c:ptCount val="18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</c:strCache>
            </c:strRef>
          </c:xVal>
          <c:yVal>
            <c:numRef>
              <c:f>'Model Performance'!$B$4:$S$4</c:f>
              <c:numCache>
                <c:formatCode>0%</c:formatCode>
                <c:ptCount val="18"/>
                <c:pt idx="0">
                  <c:v>0.625</c:v>
                </c:pt>
                <c:pt idx="1">
                  <c:v>0.6875</c:v>
                </c:pt>
                <c:pt idx="2">
                  <c:v>0.75</c:v>
                </c:pt>
                <c:pt idx="3">
                  <c:v>0.6875</c:v>
                </c:pt>
                <c:pt idx="4">
                  <c:v>0.53846153846153844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43-4C71-A434-45CF62356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890432"/>
        <c:axId val="1989452464"/>
      </c:scatterChart>
      <c:valAx>
        <c:axId val="1803890432"/>
        <c:scaling>
          <c:orientation val="minMax"/>
          <c:max val="1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52464"/>
        <c:crosses val="autoZero"/>
        <c:crossBetween val="midCat"/>
        <c:majorUnit val="1"/>
      </c:valAx>
      <c:valAx>
        <c:axId val="19894524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89043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209549</xdr:colOff>
      <xdr:row>5</xdr:row>
      <xdr:rowOff>33336</xdr:rowOff>
    </xdr:from>
    <xdr:to>
      <xdr:col>12</xdr:col>
      <xdr:colOff>447674</xdr:colOff>
      <xdr:row>29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07CF37-608D-EE32-2C04-325FA5AF9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65C6-0C13-4F77-9F67-59FA6FE031A8}">
  <dimension ref="A1:CJ291"/>
  <sheetViews>
    <sheetView workbookViewId="0">
      <selection activeCell="G13" sqref="G13"/>
    </sheetView>
  </sheetViews>
  <sheetFormatPr defaultRowHeight="15"/>
  <cols>
    <col min="1" max="2" width="24.140625" bestFit="1" customWidth="1"/>
    <col min="3" max="12" width="12" bestFit="1" customWidth="1"/>
    <col min="13" max="13" width="12.5703125" bestFit="1" customWidth="1"/>
    <col min="14" max="14" width="13.7109375" bestFit="1" customWidth="1"/>
    <col min="15" max="30" width="12" bestFit="1" customWidth="1"/>
    <col min="31" max="37" width="12" customWidth="1"/>
    <col min="38" max="38" width="14.85546875" bestFit="1" customWidth="1"/>
    <col min="39" max="39" width="14.5703125" bestFit="1" customWidth="1"/>
    <col min="40" max="40" width="14.85546875" bestFit="1" customWidth="1"/>
    <col min="41" max="41" width="15.85546875" bestFit="1" customWidth="1"/>
    <col min="42" max="42" width="12" customWidth="1"/>
    <col min="43" max="52" width="12" bestFit="1" customWidth="1"/>
    <col min="53" max="53" width="12.5703125" bestFit="1" customWidth="1"/>
    <col min="54" max="54" width="13.7109375" bestFit="1" customWidth="1"/>
    <col min="55" max="70" width="12" bestFit="1" customWidth="1"/>
    <col min="71" max="71" width="10.42578125" bestFit="1" customWidth="1"/>
    <col min="77" max="77" width="12" bestFit="1" customWidth="1"/>
    <col min="78" max="78" width="14.85546875" bestFit="1" customWidth="1"/>
    <col min="79" max="79" width="14.5703125" bestFit="1" customWidth="1"/>
    <col min="80" max="80" width="14.85546875" bestFit="1" customWidth="1"/>
    <col min="81" max="81" width="15.85546875" bestFit="1" customWidth="1"/>
    <col min="82" max="82" width="12" bestFit="1" customWidth="1"/>
    <col min="87" max="87" width="12" bestFit="1" customWidth="1"/>
  </cols>
  <sheetData>
    <row r="1" spans="1:88">
      <c r="A1" t="s">
        <v>28</v>
      </c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129</v>
      </c>
      <c r="AF1" s="10" t="s">
        <v>177</v>
      </c>
      <c r="AG1" s="10" t="s">
        <v>178</v>
      </c>
      <c r="AH1" s="10" t="s">
        <v>179</v>
      </c>
      <c r="AI1" s="10" t="s">
        <v>180</v>
      </c>
      <c r="AJ1" s="10" t="s">
        <v>187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  <c r="AP1" t="s">
        <v>195</v>
      </c>
      <c r="AQ1" t="s">
        <v>0</v>
      </c>
      <c r="AR1" t="s">
        <v>1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12</v>
      </c>
      <c r="BD1" t="s">
        <v>13</v>
      </c>
      <c r="BE1" t="s">
        <v>14</v>
      </c>
      <c r="BF1" t="s">
        <v>15</v>
      </c>
      <c r="BG1" t="s">
        <v>16</v>
      </c>
      <c r="BH1" t="s">
        <v>17</v>
      </c>
      <c r="BI1" t="s">
        <v>18</v>
      </c>
      <c r="BJ1" t="s">
        <v>19</v>
      </c>
      <c r="BK1" t="s">
        <v>20</v>
      </c>
      <c r="BL1" t="s">
        <v>21</v>
      </c>
      <c r="BM1" t="s">
        <v>22</v>
      </c>
      <c r="BN1" t="s">
        <v>23</v>
      </c>
      <c r="BO1" t="s">
        <v>24</v>
      </c>
      <c r="BP1" t="s">
        <v>25</v>
      </c>
      <c r="BQ1" t="s">
        <v>26</v>
      </c>
      <c r="BR1" t="s">
        <v>27</v>
      </c>
      <c r="BS1" t="s">
        <v>130</v>
      </c>
      <c r="BT1" s="10" t="s">
        <v>177</v>
      </c>
      <c r="BU1" s="10" t="s">
        <v>178</v>
      </c>
      <c r="BV1" s="10" t="s">
        <v>179</v>
      </c>
      <c r="BW1" s="10" t="s">
        <v>180</v>
      </c>
      <c r="BX1" s="10" t="s">
        <v>188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s="10" t="s">
        <v>185</v>
      </c>
      <c r="CF1" s="10" t="s">
        <v>181</v>
      </c>
      <c r="CG1" s="10" t="s">
        <v>182</v>
      </c>
      <c r="CH1" s="10" t="s">
        <v>183</v>
      </c>
      <c r="CI1" s="10" t="s">
        <v>184</v>
      </c>
      <c r="CJ1" s="10" t="s">
        <v>189</v>
      </c>
    </row>
    <row r="2" spans="1:88">
      <c r="A2" t="s">
        <v>110</v>
      </c>
      <c r="B2" t="s">
        <v>116</v>
      </c>
      <c r="C2" t="e">
        <f>VLOOKUP($A2,Summary!$A$2:$AA$33,COLUMN(Summary!#REF!),FALSE)</f>
        <v>#REF!</v>
      </c>
      <c r="D2" t="e">
        <f>VLOOKUP($A2,Summary!$A$2:$AA$33,COLUMN(Summary!#REF!),FALSE)</f>
        <v>#REF!</v>
      </c>
      <c r="E2">
        <f>VLOOKUP($A2,Summary!$A$2:$AA$33,COLUMN(Summary!B$2),FALSE)</f>
        <v>19.764705882352938</v>
      </c>
      <c r="F2">
        <f>VLOOKUP($A2,Summary!$A$2:$AA$33,COLUMN(Summary!C$2),FALSE)</f>
        <v>28.882352941176471</v>
      </c>
      <c r="G2">
        <f>VLOOKUP($A2,Summary!$A$2:$AA$33,COLUMN(Summary!D$2),FALSE)</f>
        <v>257.88235294117652</v>
      </c>
      <c r="H2">
        <f>VLOOKUP($A2,Summary!$A$2:$AA$33,COLUMN(Summary!E$2),FALSE)</f>
        <v>1.9411764705882351</v>
      </c>
      <c r="I2">
        <f>VLOOKUP($A2,Summary!$A$2:$AA$33,COLUMN(Summary!F$2),FALSE)</f>
        <v>0.70588235294117652</v>
      </c>
      <c r="J2">
        <f>VLOOKUP($A2,Summary!$A$2:$AA$33,COLUMN(Summary!G$2),FALSE)</f>
        <v>2</v>
      </c>
      <c r="K2">
        <f>VLOOKUP($A2,Summary!$A$2:$AA$33,COLUMN(Summary!H$2),FALSE)</f>
        <v>11.352941176470591</v>
      </c>
      <c r="L2">
        <f>VLOOKUP($A2,Summary!$A$2:$AA$33,COLUMN(Summary!I$2),FALSE)</f>
        <v>9.5</v>
      </c>
      <c r="M2">
        <f>VLOOKUP($A2,Summary!$A$2:$AA$33,COLUMN(Summary!J$2),FALSE)</f>
        <v>8.5294117647058822</v>
      </c>
      <c r="N2">
        <f>VLOOKUP($A2,Summary!$A$2:$AA$33,COLUMN(Summary!K$2),FALSE)</f>
        <v>69.32352941176471</v>
      </c>
      <c r="O2">
        <f>VLOOKUP($A2,Summary!$A$2:$AA$33,COLUMN(Summary!L$2),FALSE)</f>
        <v>109.6</v>
      </c>
      <c r="P2">
        <f>VLOOKUP($A2,Summary!$A$2:$AA$33,COLUMN(Summary!M$2),FALSE)</f>
        <v>29.352941176470591</v>
      </c>
      <c r="Q2">
        <f>VLOOKUP($A2,Summary!$A$2:$AA$33,COLUMN(Summary!N$2),FALSE)</f>
        <v>140.52941176470591</v>
      </c>
      <c r="R2">
        <f>VLOOKUP($A2,Summary!$A$2:$AA$33,COLUMN(Summary!O$2),FALSE)</f>
        <v>4.8647058823529417</v>
      </c>
      <c r="S2">
        <f>VLOOKUP($A2,Summary!$A$2:$AA$33,COLUMN(Summary!P$2),FALSE)</f>
        <v>1.588235294117647</v>
      </c>
      <c r="T2">
        <f>VLOOKUP($A2,Summary!$A$2:$AA$33,COLUMN(Summary!Q$2),FALSE)</f>
        <v>1.2352941176470591</v>
      </c>
      <c r="U2">
        <f>VLOOKUP($A2,Summary!$A$2:$AA$33,COLUMN(Summary!R$2),FALSE)</f>
        <v>1.470588235294118</v>
      </c>
      <c r="V2">
        <f>VLOOKUP($A2,Summary!$A$2:$AA$33,COLUMN(Summary!S$2),FALSE)</f>
        <v>3.5294117647058818</v>
      </c>
      <c r="W2">
        <f>VLOOKUP($A2,Summary!$A$2:$AA$33,COLUMN(Summary!T$2),FALSE)</f>
        <v>3.5882352941176472</v>
      </c>
      <c r="X2">
        <f>VLOOKUP($A2,Summary!$A$2:$AA$33,COLUMN(Summary!U$2),FALSE)</f>
        <v>3.0588235294117641</v>
      </c>
      <c r="Y2">
        <f>VLOOKUP($A2,Summary!$A$2:$AA$33,COLUMN(Summary!V$2),FALSE)</f>
        <v>145.88235294117649</v>
      </c>
      <c r="Z2">
        <f>VLOOKUP($A2,Summary!$A$2:$AA$33,COLUMN(Summary!W$2),FALSE)</f>
        <v>5</v>
      </c>
      <c r="AA2">
        <f>VLOOKUP($A2,Summary!$A$2:$AA$33,COLUMN(Summary!X$2),FALSE)</f>
        <v>10.52941176470588</v>
      </c>
      <c r="AB2">
        <f>VLOOKUP($A2,Summary!$A$2:$AA$33,COLUMN(Summary!Y$2),FALSE)</f>
        <v>0.41176470588235292</v>
      </c>
      <c r="AC2">
        <f>VLOOKUP($A2,Summary!$A$2:$AA$33,COLUMN(Summary!Z$2),FALSE)</f>
        <v>0.76470588235294112</v>
      </c>
      <c r="AD2">
        <f>VLOOKUP($A2,Summary!$A$2:$AA$33,COLUMN(Summary!AA$2),FALSE)</f>
        <v>31.132411764705878</v>
      </c>
      <c r="AE2" t="e">
        <f>VLOOKUP($A2,Summary!$A$2:$AA$33,COLUMN(Summary!#REF!),FALSE)</f>
        <v>#REF!</v>
      </c>
      <c r="AF2" t="e">
        <f>VLOOKUP($A2,Summary!$A$2:$AA$33,COLUMN(Summary!#REF!),FALSE)</f>
        <v>#REF!</v>
      </c>
      <c r="AG2" t="e">
        <f>VLOOKUP($A2,Summary!$A$2:$AA$33,COLUMN(Summary!#REF!),FALSE)</f>
        <v>#REF!</v>
      </c>
      <c r="AH2" t="e">
        <f>VLOOKUP($A2,Summary!$A$2:$AA$33,COLUMN(Summary!#REF!),FALSE)</f>
        <v>#REF!</v>
      </c>
      <c r="AI2" t="e">
        <f>VLOOKUP($A2,Summary!$A$2:$AA$33,COLUMN(Summary!#REF!),FALSE)</f>
        <v>#REF!</v>
      </c>
      <c r="AJ2" t="e">
        <f>VLOOKUP($A2,Summary!$A$2:$AA$33,COLUMN(Summary!#REF!),FALSE)</f>
        <v>#REF!</v>
      </c>
      <c r="AK2" t="e">
        <f>VLOOKUP($A2,Summary!$A$2:$AA$33,COLUMN(Summary!#REF!),FALSE)</f>
        <v>#REF!</v>
      </c>
      <c r="AL2" t="e">
        <f>VLOOKUP($A2,Summary!$A$2:$AA$33,COLUMN(Summary!#REF!),FALSE)</f>
        <v>#REF!</v>
      </c>
      <c r="AM2" t="e">
        <f>VLOOKUP($A2,Summary!$A$2:$AA$33,COLUMN(Summary!#REF!),FALSE)</f>
        <v>#REF!</v>
      </c>
      <c r="AN2" t="e">
        <f>VLOOKUP($A2,Summary!$A$2:$AA$33,COLUMN(Summary!#REF!),FALSE)</f>
        <v>#REF!</v>
      </c>
      <c r="AO2" t="e">
        <f>VLOOKUP($A2,Summary!$A$2:$AA$33,COLUMN(Summary!#REF!),FALSE)</f>
        <v>#REF!</v>
      </c>
      <c r="AP2" t="e">
        <f>VLOOKUP($A2,Summary!$A$2:$AA$33,COLUMN(Summary!#REF!),FALSE)</f>
        <v>#REF!</v>
      </c>
      <c r="AQ2" t="e">
        <f>VLOOKUP($B2,Summary!$A$2:$AA$33,COLUMN(Summary!#REF!),FALSE)</f>
        <v>#REF!</v>
      </c>
      <c r="AR2" t="e">
        <f>VLOOKUP($B2,Summary!$A$2:$AA$33,COLUMN(Summary!#REF!),FALSE)</f>
        <v>#REF!</v>
      </c>
      <c r="AS2">
        <f>VLOOKUP($B2,Summary!$A$2:$AA$33,COLUMN(Summary!B$2),FALSE)</f>
        <v>24.764705882352938</v>
      </c>
      <c r="AT2">
        <f>VLOOKUP($B2,Summary!$A$2:$AA$33,COLUMN(Summary!C$2),FALSE)</f>
        <v>37.352941176470587</v>
      </c>
      <c r="AU2">
        <f>VLOOKUP($B2,Summary!$A$2:$AA$33,COLUMN(Summary!D$2),FALSE)</f>
        <v>246.35294117647061</v>
      </c>
      <c r="AV2">
        <f>VLOOKUP($B2,Summary!$A$2:$AA$33,COLUMN(Summary!E$2),FALSE)</f>
        <v>1.6470588235294119</v>
      </c>
      <c r="AW2">
        <f>VLOOKUP($B2,Summary!$A$2:$AA$33,COLUMN(Summary!F$2),FALSE)</f>
        <v>1</v>
      </c>
      <c r="AX2">
        <f>VLOOKUP($B2,Summary!$A$2:$AA$33,COLUMN(Summary!G$2),FALSE)</f>
        <v>1.6470588235294119</v>
      </c>
      <c r="AY2">
        <f>VLOOKUP($B2,Summary!$A$2:$AA$33,COLUMN(Summary!H$2),FALSE)</f>
        <v>11.47058823529412</v>
      </c>
      <c r="AZ2">
        <f>VLOOKUP($B2,Summary!$A$2:$AA$33,COLUMN(Summary!I$2),FALSE)</f>
        <v>6.9235294117647053</v>
      </c>
      <c r="BA2">
        <f>VLOOKUP($B2,Summary!$A$2:$AA$33,COLUMN(Summary!J$2),FALSE)</f>
        <v>6.352941176470587</v>
      </c>
      <c r="BB2">
        <f>VLOOKUP($B2,Summary!$A$2:$AA$33,COLUMN(Summary!K$2),FALSE)</f>
        <v>66.21764705882353</v>
      </c>
      <c r="BC2">
        <f>VLOOKUP($B2,Summary!$A$2:$AA$33,COLUMN(Summary!L$2),FALSE)</f>
        <v>88.105882352941194</v>
      </c>
      <c r="BD2">
        <f>VLOOKUP($B2,Summary!$A$2:$AA$33,COLUMN(Summary!M$2),FALSE)</f>
        <v>24.52941176470588</v>
      </c>
      <c r="BE2">
        <f>VLOOKUP($B2,Summary!$A$2:$AA$33,COLUMN(Summary!N$2),FALSE)</f>
        <v>104.9411764705882</v>
      </c>
      <c r="BF2">
        <f>VLOOKUP($B2,Summary!$A$2:$AA$33,COLUMN(Summary!O$2),FALSE)</f>
        <v>4.1941176470588246</v>
      </c>
      <c r="BG2">
        <f>VLOOKUP($B2,Summary!$A$2:$AA$33,COLUMN(Summary!P$2),FALSE)</f>
        <v>0.52941176470588236</v>
      </c>
      <c r="BH2">
        <f>VLOOKUP($B2,Summary!$A$2:$AA$33,COLUMN(Summary!Q$2),FALSE)</f>
        <v>1.9411764705882351</v>
      </c>
      <c r="BI2">
        <f>VLOOKUP($B2,Summary!$A$2:$AA$33,COLUMN(Summary!R$2),FALSE)</f>
        <v>2.0588235294117641</v>
      </c>
      <c r="BJ2">
        <f>VLOOKUP($B2,Summary!$A$2:$AA$33,COLUMN(Summary!S$2),FALSE)</f>
        <v>2.2352941176470589</v>
      </c>
      <c r="BK2">
        <f>VLOOKUP($B2,Summary!$A$2:$AA$33,COLUMN(Summary!T$2),FALSE)</f>
        <v>2.2352941176470589</v>
      </c>
      <c r="BL2">
        <f>VLOOKUP($B2,Summary!$A$2:$AA$33,COLUMN(Summary!U$2),FALSE)</f>
        <v>3.4705882352941182</v>
      </c>
      <c r="BM2">
        <f>VLOOKUP($B2,Summary!$A$2:$AA$33,COLUMN(Summary!V$2),FALSE)</f>
        <v>163.29411764705881</v>
      </c>
      <c r="BN2">
        <f>VLOOKUP($B2,Summary!$A$2:$AA$33,COLUMN(Summary!W$2),FALSE)</f>
        <v>5.6470588235294121</v>
      </c>
      <c r="BO2">
        <f>VLOOKUP($B2,Summary!$A$2:$AA$33,COLUMN(Summary!X$2),FALSE)</f>
        <v>12.941176470588241</v>
      </c>
      <c r="BP2">
        <f>VLOOKUP($B2,Summary!$A$2:$AA$33,COLUMN(Summary!Y$2),FALSE)</f>
        <v>0.58823529411764708</v>
      </c>
      <c r="BQ2">
        <f>VLOOKUP($B2,Summary!$A$2:$AA$33,COLUMN(Summary!Z$2),FALSE)</f>
        <v>1.1764705882352939</v>
      </c>
      <c r="BR2">
        <f>VLOOKUP($B2,Summary!$A$2:$AA$33,COLUMN(Summary!AA$2),FALSE)</f>
        <v>30.473647058823531</v>
      </c>
      <c r="BS2" t="e">
        <f>VLOOKUP($B2,Summary!$A$2:$AA$33,COLUMN(Summary!#REF!),FALSE)</f>
        <v>#REF!</v>
      </c>
      <c r="BT2" t="e">
        <f>VLOOKUP($B2,Summary!$A$2:$AA$33,COLUMN(Summary!#REF!),FALSE)</f>
        <v>#REF!</v>
      </c>
      <c r="BU2" t="e">
        <f>VLOOKUP($B2,Summary!$A$2:$AA$33,COLUMN(Summary!#REF!),FALSE)</f>
        <v>#REF!</v>
      </c>
      <c r="BV2" t="e">
        <f>VLOOKUP($B2,Summary!$A$2:$AA$33,COLUMN(Summary!#REF!),FALSE)</f>
        <v>#REF!</v>
      </c>
      <c r="BW2" t="e">
        <f>VLOOKUP($B2,Summary!$A$2:$AA$33,COLUMN(Summary!#REF!),FALSE)</f>
        <v>#REF!</v>
      </c>
      <c r="BX2" t="e">
        <f>VLOOKUP($B2,Summary!$A$2:$AA$33,COLUMN(Summary!#REF!),FALSE)</f>
        <v>#REF!</v>
      </c>
      <c r="BY2" t="e">
        <f>VLOOKUP($B2,Summary!$A$2:$AA$33,COLUMN(Summary!#REF!),FALSE)</f>
        <v>#REF!</v>
      </c>
      <c r="BZ2" t="e">
        <f>VLOOKUP($B2,Summary!$A$2:$AA$33,COLUMN(Summary!#REF!),FALSE)</f>
        <v>#REF!</v>
      </c>
      <c r="CA2" t="e">
        <f>VLOOKUP($B2,Summary!$A$2:$AA$33,COLUMN(Summary!#REF!),FALSE)</f>
        <v>#REF!</v>
      </c>
      <c r="CB2" t="e">
        <f>VLOOKUP($B2,Summary!$A$2:$AA$33,COLUMN(Summary!#REF!),FALSE)</f>
        <v>#REF!</v>
      </c>
      <c r="CC2" t="e">
        <f>VLOOKUP($B2,Summary!$A$2:$AA$33,COLUMN(Summary!#REF!),FALSE)</f>
        <v>#REF!</v>
      </c>
      <c r="CD2" t="e">
        <f>VLOOKUP($B2,Summary!$A$2:$AA$33,COLUMN(Summary!#REF!),FALSE)</f>
        <v>#REF!</v>
      </c>
      <c r="CE2" t="e">
        <f t="shared" ref="CE2" si="0">AE2-BS2</f>
        <v>#REF!</v>
      </c>
      <c r="CF2" t="e">
        <f t="shared" ref="CF2" si="1">AF2/BT2</f>
        <v>#REF!</v>
      </c>
      <c r="CG2" t="e">
        <f t="shared" ref="CG2" si="2">AG2/BU2</f>
        <v>#REF!</v>
      </c>
      <c r="CH2" t="e">
        <f t="shared" ref="CH2" si="3">AH2/BV2</f>
        <v>#REF!</v>
      </c>
      <c r="CI2" t="e">
        <f t="shared" ref="CI2" si="4">AI2/BW2</f>
        <v>#REF!</v>
      </c>
      <c r="CJ2" t="e">
        <f t="shared" ref="CJ2" si="5">AJ2-BX2</f>
        <v>#REF!</v>
      </c>
    </row>
    <row r="22" spans="1:3">
      <c r="A22" s="4"/>
      <c r="C22" s="12"/>
    </row>
    <row r="23" spans="1:3">
      <c r="A23" s="4"/>
      <c r="C23" s="12"/>
    </row>
    <row r="24" spans="1:3">
      <c r="A24" s="4"/>
      <c r="C24" s="12"/>
    </row>
    <row r="25" spans="1:3">
      <c r="A25" s="4"/>
      <c r="C25" s="12"/>
    </row>
    <row r="26" spans="1:3">
      <c r="A26" s="4"/>
      <c r="C26" s="12"/>
    </row>
    <row r="27" spans="1:3">
      <c r="A27" s="4"/>
      <c r="C27" s="12"/>
    </row>
    <row r="28" spans="1:3">
      <c r="A28" s="4"/>
      <c r="C28" s="12"/>
    </row>
    <row r="29" spans="1:3">
      <c r="A29" s="4"/>
      <c r="C29" s="12"/>
    </row>
    <row r="30" spans="1:3">
      <c r="A30" s="4"/>
      <c r="C30" s="12"/>
    </row>
    <row r="31" spans="1:3">
      <c r="A31" s="4"/>
      <c r="C31" s="12"/>
    </row>
    <row r="32" spans="1:3">
      <c r="A32" s="4"/>
      <c r="C32" s="12"/>
    </row>
    <row r="33" spans="1:3">
      <c r="A33" s="4"/>
      <c r="C33" s="12"/>
    </row>
    <row r="34" spans="1:3">
      <c r="A34" s="4"/>
      <c r="C34" s="12"/>
    </row>
    <row r="35" spans="1:3">
      <c r="A35" s="4"/>
      <c r="C35" s="12"/>
    </row>
    <row r="36" spans="1:3">
      <c r="A36" s="4"/>
      <c r="C36" s="12"/>
    </row>
    <row r="37" spans="1:3">
      <c r="A37" s="4"/>
      <c r="C37" s="12"/>
    </row>
    <row r="290" spans="8:16">
      <c r="H290" s="4"/>
      <c r="J290" s="6"/>
      <c r="P290" s="5"/>
    </row>
    <row r="291" spans="8:16">
      <c r="H291" s="4"/>
      <c r="J291" s="6"/>
      <c r="P29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FEFF-B869-4B55-87DE-BB6638BD636F}">
  <dimension ref="A1:BH291"/>
  <sheetViews>
    <sheetView topLeftCell="I1" workbookViewId="0">
      <selection activeCell="D21" sqref="D21"/>
    </sheetView>
  </sheetViews>
  <sheetFormatPr defaultRowHeight="15"/>
  <cols>
    <col min="1" max="2" width="24.140625" bestFit="1" customWidth="1"/>
    <col min="3" max="12" width="12" bestFit="1" customWidth="1"/>
    <col min="13" max="13" width="12.5703125" bestFit="1" customWidth="1"/>
    <col min="14" max="14" width="13.7109375" bestFit="1" customWidth="1"/>
    <col min="15" max="30" width="12" bestFit="1" customWidth="1"/>
    <col min="31" max="31" width="12" customWidth="1"/>
    <col min="32" max="41" width="12" bestFit="1" customWidth="1"/>
    <col min="42" max="42" width="12.5703125" bestFit="1" customWidth="1"/>
    <col min="43" max="43" width="13.7109375" bestFit="1" customWidth="1"/>
    <col min="44" max="59" width="12" bestFit="1" customWidth="1"/>
    <col min="60" max="60" width="10.42578125" bestFit="1" customWidth="1"/>
  </cols>
  <sheetData>
    <row r="1" spans="1:60">
      <c r="A1" t="s">
        <v>28</v>
      </c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129</v>
      </c>
      <c r="AF1" t="s">
        <v>0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7</v>
      </c>
      <c r="AN1" t="s">
        <v>8</v>
      </c>
      <c r="AO1" t="s">
        <v>9</v>
      </c>
      <c r="AP1" t="s">
        <v>10</v>
      </c>
      <c r="AQ1" t="s">
        <v>11</v>
      </c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W1" t="s">
        <v>17</v>
      </c>
      <c r="AX1" t="s">
        <v>18</v>
      </c>
      <c r="AY1" t="s">
        <v>19</v>
      </c>
      <c r="AZ1" t="s">
        <v>20</v>
      </c>
      <c r="BA1" t="s">
        <v>21</v>
      </c>
      <c r="BB1" t="s">
        <v>22</v>
      </c>
      <c r="BC1" t="s">
        <v>23</v>
      </c>
      <c r="BD1" t="s">
        <v>24</v>
      </c>
      <c r="BE1" t="s">
        <v>25</v>
      </c>
      <c r="BF1" t="s">
        <v>26</v>
      </c>
      <c r="BG1" t="s">
        <v>27</v>
      </c>
      <c r="BH1" t="s">
        <v>130</v>
      </c>
    </row>
    <row r="2" spans="1:60">
      <c r="A2" t="s">
        <v>31</v>
      </c>
      <c r="B2" t="s">
        <v>36</v>
      </c>
      <c r="C2" t="e">
        <f>VLOOKUP($A2,Summary!$A$2:$AA$33,COLUMN(Summary!#REF!),FALSE)</f>
        <v>#REF!</v>
      </c>
      <c r="D2" t="e">
        <f>VLOOKUP($A2,Summary!$A$2:$AA$33,COLUMN(Summary!#REF!),FALSE)</f>
        <v>#REF!</v>
      </c>
      <c r="E2">
        <f>VLOOKUP($A2,Summary!$A$2:$AA$33,COLUMN(Summary!B$2),FALSE)</f>
        <v>24.705882352941181</v>
      </c>
      <c r="F2">
        <f>VLOOKUP($A2,Summary!$A$2:$AA$33,COLUMN(Summary!C$2),FALSE)</f>
        <v>36.176470588235297</v>
      </c>
      <c r="G2">
        <f>VLOOKUP($A2,Summary!$A$2:$AA$33,COLUMN(Summary!D$2),FALSE)</f>
        <v>229.11764705882351</v>
      </c>
      <c r="H2">
        <f>VLOOKUP($A2,Summary!$A$2:$AA$33,COLUMN(Summary!E$2),FALSE)</f>
        <v>1.588235294117647</v>
      </c>
      <c r="I2">
        <f>VLOOKUP($A2,Summary!$A$2:$AA$33,COLUMN(Summary!F$2),FALSE)</f>
        <v>0.82352941176470584</v>
      </c>
      <c r="J2">
        <f>VLOOKUP($A2,Summary!$A$2:$AA$33,COLUMN(Summary!G$2),FALSE)</f>
        <v>2.9411764705882359</v>
      </c>
      <c r="K2">
        <f>VLOOKUP($A2,Summary!$A$2:$AA$33,COLUMN(Summary!H$2),FALSE)</f>
        <v>21.294117647058819</v>
      </c>
      <c r="L2">
        <f>VLOOKUP($A2,Summary!$A$2:$AA$33,COLUMN(Summary!I$2),FALSE)</f>
        <v>6.9705882352941169</v>
      </c>
      <c r="M2">
        <f>VLOOKUP($A2,Summary!$A$2:$AA$33,COLUMN(Summary!J$2),FALSE)</f>
        <v>5.8941176470588239</v>
      </c>
      <c r="N2">
        <f>VLOOKUP($A2,Summary!$A$2:$AA$33,COLUMN(Summary!K$2),FALSE)</f>
        <v>68.541176470588226</v>
      </c>
      <c r="O2">
        <f>VLOOKUP($A2,Summary!$A$2:$AA$33,COLUMN(Summary!L$2),FALSE)</f>
        <v>90.9</v>
      </c>
      <c r="P2">
        <f>VLOOKUP($A2,Summary!$A$2:$AA$33,COLUMN(Summary!M$2),FALSE)</f>
        <v>22.52941176470588</v>
      </c>
      <c r="Q2">
        <f>VLOOKUP($A2,Summary!$A$2:$AA$33,COLUMN(Summary!N$2),FALSE)</f>
        <v>89.82352941176471</v>
      </c>
      <c r="R2">
        <f>VLOOKUP($A2,Summary!$A$2:$AA$33,COLUMN(Summary!O$2),FALSE)</f>
        <v>3.9</v>
      </c>
      <c r="S2">
        <f>VLOOKUP($A2,Summary!$A$2:$AA$33,COLUMN(Summary!P$2),FALSE)</f>
        <v>0.70588235294117652</v>
      </c>
      <c r="T2">
        <f>VLOOKUP($A2,Summary!$A$2:$AA$33,COLUMN(Summary!Q$2),FALSE)</f>
        <v>1.529411764705882</v>
      </c>
      <c r="U2">
        <f>VLOOKUP($A2,Summary!$A$2:$AA$33,COLUMN(Summary!R$2),FALSE)</f>
        <v>1.8235294117647061</v>
      </c>
      <c r="V2">
        <f>VLOOKUP($A2,Summary!$A$2:$AA$33,COLUMN(Summary!S$2),FALSE)</f>
        <v>2.3529411764705879</v>
      </c>
      <c r="W2">
        <f>VLOOKUP($A2,Summary!$A$2:$AA$33,COLUMN(Summary!T$2),FALSE)</f>
        <v>2.3529411764705879</v>
      </c>
      <c r="X2">
        <f>VLOOKUP($A2,Summary!$A$2:$AA$33,COLUMN(Summary!U$2),FALSE)</f>
        <v>4.4705882352941178</v>
      </c>
      <c r="Y2">
        <f>VLOOKUP($A2,Summary!$A$2:$AA$33,COLUMN(Summary!V$2),FALSE)</f>
        <v>198.1764705882353</v>
      </c>
      <c r="Z2">
        <f>VLOOKUP($A2,Summary!$A$2:$AA$33,COLUMN(Summary!W$2),FALSE)</f>
        <v>4.8235294117647056</v>
      </c>
      <c r="AA2">
        <f>VLOOKUP($A2,Summary!$A$2:$AA$33,COLUMN(Summary!X$2),FALSE)</f>
        <v>12.82352941176471</v>
      </c>
      <c r="AB2">
        <f>VLOOKUP($A2,Summary!$A$2:$AA$33,COLUMN(Summary!Y$2),FALSE)</f>
        <v>0.52941176470588236</v>
      </c>
      <c r="AC2">
        <f>VLOOKUP($A2,Summary!$A$2:$AA$33,COLUMN(Summary!Z$2),FALSE)</f>
        <v>1.1764705882352939</v>
      </c>
      <c r="AD2">
        <f>VLOOKUP($A2,Summary!$A$2:$AA$33,COLUMN(Summary!AA$2),FALSE)</f>
        <v>30.94311764705882</v>
      </c>
      <c r="AE2" t="e">
        <f>VLOOKUP($A2,Summary!$A$2:$AA$33,COLUMN(Summary!#REF!),FALSE)</f>
        <v>#REF!</v>
      </c>
      <c r="AF2" t="e">
        <f>VLOOKUP($B2,Summary!$A$2:$AA$33,COLUMN(Summary!#REF!),FALSE)</f>
        <v>#REF!</v>
      </c>
      <c r="AG2" t="e">
        <f>VLOOKUP($B2,Summary!$A$2:$AA$33,COLUMN(Summary!#REF!),FALSE)</f>
        <v>#REF!</v>
      </c>
      <c r="AH2">
        <f>VLOOKUP($B2,Summary!$A$2:$AA$33,COLUMN(Summary!B$2),FALSE)</f>
        <v>19.294117647058819</v>
      </c>
      <c r="AI2">
        <f>VLOOKUP($B2,Summary!$A$2:$AA$33,COLUMN(Summary!C$2),FALSE)</f>
        <v>29.058823529411761</v>
      </c>
      <c r="AJ2">
        <f>VLOOKUP($B2,Summary!$A$2:$AA$33,COLUMN(Summary!D$2),FALSE)</f>
        <v>213.8235294117647</v>
      </c>
      <c r="AK2">
        <f>VLOOKUP($B2,Summary!$A$2:$AA$33,COLUMN(Summary!E$2),FALSE)</f>
        <v>1.588235294117647</v>
      </c>
      <c r="AL2">
        <f>VLOOKUP($B2,Summary!$A$2:$AA$33,COLUMN(Summary!F$2),FALSE)</f>
        <v>0.41176470588235292</v>
      </c>
      <c r="AM2">
        <f>VLOOKUP($B2,Summary!$A$2:$AA$33,COLUMN(Summary!G$2),FALSE)</f>
        <v>2.4117647058823528</v>
      </c>
      <c r="AN2">
        <f>VLOOKUP($B2,Summary!$A$2:$AA$33,COLUMN(Summary!H$2),FALSE)</f>
        <v>14.47058823529412</v>
      </c>
      <c r="AO2">
        <f>VLOOKUP($B2,Summary!$A$2:$AA$33,COLUMN(Summary!I$2),FALSE)</f>
        <v>8.1117647058823508</v>
      </c>
      <c r="AP2">
        <f>VLOOKUP($B2,Summary!$A$2:$AA$33,COLUMN(Summary!J$2),FALSE)</f>
        <v>7.0352941176470596</v>
      </c>
      <c r="AQ2">
        <f>VLOOKUP($B2,Summary!$A$2:$AA$33,COLUMN(Summary!K$2),FALSE)</f>
        <v>67.199999999999989</v>
      </c>
      <c r="AR2">
        <f>VLOOKUP($B2,Summary!$A$2:$AA$33,COLUMN(Summary!L$2),FALSE)</f>
        <v>98.711764705882359</v>
      </c>
      <c r="AS2">
        <f>VLOOKUP($B2,Summary!$A$2:$AA$33,COLUMN(Summary!M$2),FALSE)</f>
        <v>31.82352941176471</v>
      </c>
      <c r="AT2">
        <f>VLOOKUP($B2,Summary!$A$2:$AA$33,COLUMN(Summary!N$2),FALSE)</f>
        <v>156.52941176470591</v>
      </c>
      <c r="AU2">
        <f>VLOOKUP($B2,Summary!$A$2:$AA$33,COLUMN(Summary!O$2),FALSE)</f>
        <v>4.8529411764705879</v>
      </c>
      <c r="AV2">
        <f>VLOOKUP($B2,Summary!$A$2:$AA$33,COLUMN(Summary!P$2),FALSE)</f>
        <v>1.529411764705882</v>
      </c>
      <c r="AW2">
        <f>VLOOKUP($B2,Summary!$A$2:$AA$33,COLUMN(Summary!Q$2),FALSE)</f>
        <v>1.882352941176471</v>
      </c>
      <c r="AX2">
        <f>VLOOKUP($B2,Summary!$A$2:$AA$33,COLUMN(Summary!R$2),FALSE)</f>
        <v>2.1764705882352939</v>
      </c>
      <c r="AY2">
        <f>VLOOKUP($B2,Summary!$A$2:$AA$33,COLUMN(Summary!S$2),FALSE)</f>
        <v>3</v>
      </c>
      <c r="AZ2">
        <f>VLOOKUP($B2,Summary!$A$2:$AA$33,COLUMN(Summary!T$2),FALSE)</f>
        <v>3.0588235294117641</v>
      </c>
      <c r="BA2">
        <f>VLOOKUP($B2,Summary!$A$2:$AA$33,COLUMN(Summary!U$2),FALSE)</f>
        <v>3.9411764705882359</v>
      </c>
      <c r="BB2">
        <f>VLOOKUP($B2,Summary!$A$2:$AA$33,COLUMN(Summary!V$2),FALSE)</f>
        <v>185.7647058823529</v>
      </c>
      <c r="BC2">
        <f>VLOOKUP($B2,Summary!$A$2:$AA$33,COLUMN(Summary!W$2),FALSE)</f>
        <v>5.117647058823529</v>
      </c>
      <c r="BD2">
        <f>VLOOKUP($B2,Summary!$A$2:$AA$33,COLUMN(Summary!X$2),FALSE)</f>
        <v>12.17647058823529</v>
      </c>
      <c r="BE2">
        <f>VLOOKUP($B2,Summary!$A$2:$AA$33,COLUMN(Summary!Y$2),FALSE)</f>
        <v>0.47058823529411759</v>
      </c>
      <c r="BF2">
        <f>VLOOKUP($B2,Summary!$A$2:$AA$33,COLUMN(Summary!Z$2),FALSE)</f>
        <v>0.82352941176470584</v>
      </c>
      <c r="BG2">
        <f>VLOOKUP($B2,Summary!$A$2:$AA$33,COLUMN(Summary!AA$2),FALSE)</f>
        <v>31.213764705882351</v>
      </c>
      <c r="BH2" t="e">
        <f>VLOOKUP($B2,Summary!$A$2:$AA$33,COLUMN(Summary!#REF!),FALSE)</f>
        <v>#REF!</v>
      </c>
    </row>
    <row r="3" spans="1:60">
      <c r="A3" t="s">
        <v>123</v>
      </c>
      <c r="B3" t="s">
        <v>109</v>
      </c>
      <c r="C3" t="e">
        <f>VLOOKUP($A3,Summary!$A$2:$AA$33,COLUMN(Summary!#REF!),FALSE)</f>
        <v>#REF!</v>
      </c>
      <c r="D3" t="e">
        <f>VLOOKUP($A3,Summary!$A$2:$AA$33,COLUMN(Summary!#REF!),FALSE)</f>
        <v>#REF!</v>
      </c>
      <c r="E3">
        <f>VLOOKUP($A3,Summary!$A$2:$AA$33,COLUMN(Summary!B$2),FALSE)</f>
        <v>25.17647058823529</v>
      </c>
      <c r="F3">
        <f>VLOOKUP($A3,Summary!$A$2:$AA$33,COLUMN(Summary!C$2),FALSE)</f>
        <v>36.117647058823529</v>
      </c>
      <c r="G3">
        <f>VLOOKUP($A3,Summary!$A$2:$AA$33,COLUMN(Summary!D$2),FALSE)</f>
        <v>258.64705882352939</v>
      </c>
      <c r="H3">
        <f>VLOOKUP($A3,Summary!$A$2:$AA$33,COLUMN(Summary!E$2),FALSE)</f>
        <v>2.117647058823529</v>
      </c>
      <c r="I3">
        <f>VLOOKUP($A3,Summary!$A$2:$AA$33,COLUMN(Summary!F$2),FALSE)</f>
        <v>0.58823529411764708</v>
      </c>
      <c r="J3">
        <f>VLOOKUP($A3,Summary!$A$2:$AA$33,COLUMN(Summary!G$2),FALSE)</f>
        <v>2.3529411764705879</v>
      </c>
      <c r="K3">
        <f>VLOOKUP($A3,Summary!$A$2:$AA$33,COLUMN(Summary!H$2),FALSE)</f>
        <v>15.47058823529412</v>
      </c>
      <c r="L3">
        <f>VLOOKUP($A3,Summary!$A$2:$AA$33,COLUMN(Summary!I$2),FALSE)</f>
        <v>7.5294117647058822</v>
      </c>
      <c r="M3">
        <f>VLOOKUP($A3,Summary!$A$2:$AA$33,COLUMN(Summary!J$2),FALSE)</f>
        <v>6.6882352941176473</v>
      </c>
      <c r="N3">
        <f>VLOOKUP($A3,Summary!$A$2:$AA$33,COLUMN(Summary!K$2),FALSE)</f>
        <v>69.164705882352933</v>
      </c>
      <c r="O3">
        <f>VLOOKUP($A3,Summary!$A$2:$AA$33,COLUMN(Summary!L$2),FALSE)</f>
        <v>100.4764705882353</v>
      </c>
      <c r="P3">
        <f>VLOOKUP($A3,Summary!$A$2:$AA$33,COLUMN(Summary!M$2),FALSE)</f>
        <v>27.52941176470588</v>
      </c>
      <c r="Q3">
        <f>VLOOKUP($A3,Summary!$A$2:$AA$33,COLUMN(Summary!N$2),FALSE)</f>
        <v>112.9411764705882</v>
      </c>
      <c r="R3">
        <f>VLOOKUP($A3,Summary!$A$2:$AA$33,COLUMN(Summary!O$2),FALSE)</f>
        <v>4.1000000000000014</v>
      </c>
      <c r="S3">
        <f>VLOOKUP($A3,Summary!$A$2:$AA$33,COLUMN(Summary!P$2),FALSE)</f>
        <v>0.82352941176470584</v>
      </c>
      <c r="T3">
        <f>VLOOKUP($A3,Summary!$A$2:$AA$33,COLUMN(Summary!Q$2),FALSE)</f>
        <v>2.117647058823529</v>
      </c>
      <c r="U3">
        <f>VLOOKUP($A3,Summary!$A$2:$AA$33,COLUMN(Summary!R$2),FALSE)</f>
        <v>2.2352941176470589</v>
      </c>
      <c r="V3">
        <f>VLOOKUP($A3,Summary!$A$2:$AA$33,COLUMN(Summary!S$2),FALSE)</f>
        <v>2.882352941176471</v>
      </c>
      <c r="W3">
        <f>VLOOKUP($A3,Summary!$A$2:$AA$33,COLUMN(Summary!T$2),FALSE)</f>
        <v>3.0588235294117641</v>
      </c>
      <c r="X3">
        <f>VLOOKUP($A3,Summary!$A$2:$AA$33,COLUMN(Summary!U$2),FALSE)</f>
        <v>2.5882352941176472</v>
      </c>
      <c r="Y3">
        <f>VLOOKUP($A3,Summary!$A$2:$AA$33,COLUMN(Summary!V$2),FALSE)</f>
        <v>133.0588235294118</v>
      </c>
      <c r="Z3">
        <f>VLOOKUP($A3,Summary!$A$2:$AA$33,COLUMN(Summary!W$2),FALSE)</f>
        <v>6.5294117647058822</v>
      </c>
      <c r="AA3">
        <f>VLOOKUP($A3,Summary!$A$2:$AA$33,COLUMN(Summary!X$2),FALSE)</f>
        <v>13.52941176470588</v>
      </c>
      <c r="AB3">
        <f>VLOOKUP($A3,Summary!$A$2:$AA$33,COLUMN(Summary!Y$2),FALSE)</f>
        <v>0.76470588235294112</v>
      </c>
      <c r="AC3">
        <f>VLOOKUP($A3,Summary!$A$2:$AA$33,COLUMN(Summary!Z$2),FALSE)</f>
        <v>1.3529411764705881</v>
      </c>
      <c r="AD3">
        <f>VLOOKUP($A3,Summary!$A$2:$AA$33,COLUMN(Summary!AA$2),FALSE)</f>
        <v>31.79711764705883</v>
      </c>
      <c r="AE3" t="e">
        <f>VLOOKUP($A3,Summary!$A$2:$AA$33,COLUMN(Summary!#REF!),FALSE)</f>
        <v>#REF!</v>
      </c>
      <c r="AF3" t="e">
        <f>VLOOKUP($B3,Summary!$A$2:$AA$33,COLUMN(Summary!#REF!),FALSE)</f>
        <v>#REF!</v>
      </c>
      <c r="AG3" t="e">
        <f>VLOOKUP($B3,Summary!$A$2:$AA$33,COLUMN(Summary!#REF!),FALSE)</f>
        <v>#REF!</v>
      </c>
      <c r="AH3">
        <f>VLOOKUP($B3,Summary!$A$2:$AA$33,COLUMN(Summary!B$2),FALSE)</f>
        <v>20.588235294117649</v>
      </c>
      <c r="AI3">
        <f>VLOOKUP($B3,Summary!$A$2:$AA$33,COLUMN(Summary!C$2),FALSE)</f>
        <v>34.470588235294123</v>
      </c>
      <c r="AJ3">
        <f>VLOOKUP($B3,Summary!$A$2:$AA$33,COLUMN(Summary!D$2),FALSE)</f>
        <v>161.2352941176471</v>
      </c>
      <c r="AK3">
        <f>VLOOKUP($B3,Summary!$A$2:$AA$33,COLUMN(Summary!E$2),FALSE)</f>
        <v>0.76470588235294112</v>
      </c>
      <c r="AL3">
        <f>VLOOKUP($B3,Summary!$A$2:$AA$33,COLUMN(Summary!F$2),FALSE)</f>
        <v>0.58823529411764708</v>
      </c>
      <c r="AM3">
        <f>VLOOKUP($B3,Summary!$A$2:$AA$33,COLUMN(Summary!G$2),FALSE)</f>
        <v>3.8235294117647061</v>
      </c>
      <c r="AN3">
        <f>VLOOKUP($B3,Summary!$A$2:$AA$33,COLUMN(Summary!H$2),FALSE)</f>
        <v>29.647058823529409</v>
      </c>
      <c r="AO3">
        <f>VLOOKUP($B3,Summary!$A$2:$AA$33,COLUMN(Summary!I$2),FALSE)</f>
        <v>5.5294117647058822</v>
      </c>
      <c r="AP3">
        <f>VLOOKUP($B3,Summary!$A$2:$AA$33,COLUMN(Summary!J$2),FALSE)</f>
        <v>4.1705882352941179</v>
      </c>
      <c r="AQ3">
        <f>VLOOKUP($B3,Summary!$A$2:$AA$33,COLUMN(Summary!K$2),FALSE)</f>
        <v>60.205882352941167</v>
      </c>
      <c r="AR3">
        <f>VLOOKUP($B3,Summary!$A$2:$AA$33,COLUMN(Summary!L$2),FALSE)</f>
        <v>71.682352941176475</v>
      </c>
      <c r="AS3">
        <f>VLOOKUP($B3,Summary!$A$2:$AA$33,COLUMN(Summary!M$2),FALSE)</f>
        <v>26.17647058823529</v>
      </c>
      <c r="AT3">
        <f>VLOOKUP($B3,Summary!$A$2:$AA$33,COLUMN(Summary!N$2),FALSE)</f>
        <v>104.0588235294118</v>
      </c>
      <c r="AU3">
        <f>VLOOKUP($B3,Summary!$A$2:$AA$33,COLUMN(Summary!O$2),FALSE)</f>
        <v>3.9117647058823528</v>
      </c>
      <c r="AV3">
        <f>VLOOKUP($B3,Summary!$A$2:$AA$33,COLUMN(Summary!P$2),FALSE)</f>
        <v>0.41176470588235292</v>
      </c>
      <c r="AW3">
        <f>VLOOKUP($B3,Summary!$A$2:$AA$33,COLUMN(Summary!Q$2),FALSE)</f>
        <v>1.470588235294118</v>
      </c>
      <c r="AX3">
        <f>VLOOKUP($B3,Summary!$A$2:$AA$33,COLUMN(Summary!R$2),FALSE)</f>
        <v>1.7647058823529409</v>
      </c>
      <c r="AY3">
        <f>VLOOKUP($B3,Summary!$A$2:$AA$33,COLUMN(Summary!S$2),FALSE)</f>
        <v>1</v>
      </c>
      <c r="AZ3">
        <f>VLOOKUP($B3,Summary!$A$2:$AA$33,COLUMN(Summary!T$2),FALSE)</f>
        <v>1.1764705882352939</v>
      </c>
      <c r="BA3">
        <f>VLOOKUP($B3,Summary!$A$2:$AA$33,COLUMN(Summary!U$2),FALSE)</f>
        <v>4.8235294117647056</v>
      </c>
      <c r="BB3">
        <f>VLOOKUP($B3,Summary!$A$2:$AA$33,COLUMN(Summary!V$2),FALSE)</f>
        <v>225.7647058823529</v>
      </c>
      <c r="BC3">
        <f>VLOOKUP($B3,Summary!$A$2:$AA$33,COLUMN(Summary!W$2),FALSE)</f>
        <v>5</v>
      </c>
      <c r="BD3">
        <f>VLOOKUP($B3,Summary!$A$2:$AA$33,COLUMN(Summary!X$2),FALSE)</f>
        <v>14.647058823529409</v>
      </c>
      <c r="BE3">
        <f>VLOOKUP($B3,Summary!$A$2:$AA$33,COLUMN(Summary!Y$2),FALSE)</f>
        <v>1.3529411764705881</v>
      </c>
      <c r="BF3">
        <f>VLOOKUP($B3,Summary!$A$2:$AA$33,COLUMN(Summary!Z$2),FALSE)</f>
        <v>2.8235294117647061</v>
      </c>
      <c r="BG3">
        <f>VLOOKUP($B3,Summary!$A$2:$AA$33,COLUMN(Summary!AA$2),FALSE)</f>
        <v>31.110647058823531</v>
      </c>
      <c r="BH3" t="e">
        <f>VLOOKUP($B3,Summary!$A$2:$AA$33,COLUMN(Summary!#REF!),FALSE)</f>
        <v>#REF!</v>
      </c>
    </row>
    <row r="4" spans="1:60">
      <c r="A4" t="s">
        <v>35</v>
      </c>
      <c r="B4" t="s">
        <v>32</v>
      </c>
      <c r="C4" t="e">
        <f>VLOOKUP($A4,Summary!$A$2:$AA$33,COLUMN(Summary!#REF!),FALSE)</f>
        <v>#REF!</v>
      </c>
      <c r="D4" t="e">
        <f>VLOOKUP($A4,Summary!$A$2:$AA$33,COLUMN(Summary!#REF!),FALSE)</f>
        <v>#REF!</v>
      </c>
      <c r="E4">
        <f>VLOOKUP($A4,Summary!$A$2:$AA$33,COLUMN(Summary!B$2),FALSE)</f>
        <v>19</v>
      </c>
      <c r="F4">
        <f>VLOOKUP($A4,Summary!$A$2:$AA$33,COLUMN(Summary!C$2),FALSE)</f>
        <v>29.764705882352938</v>
      </c>
      <c r="G4">
        <f>VLOOKUP($A4,Summary!$A$2:$AA$33,COLUMN(Summary!D$2),FALSE)</f>
        <v>186.0588235294118</v>
      </c>
      <c r="H4">
        <f>VLOOKUP($A4,Summary!$A$2:$AA$33,COLUMN(Summary!E$2),FALSE)</f>
        <v>0.76470588235294112</v>
      </c>
      <c r="I4">
        <f>VLOOKUP($A4,Summary!$A$2:$AA$33,COLUMN(Summary!F$2),FALSE)</f>
        <v>0.52941176470588236</v>
      </c>
      <c r="J4">
        <f>VLOOKUP($A4,Summary!$A$2:$AA$33,COLUMN(Summary!G$2),FALSE)</f>
        <v>2.117647058823529</v>
      </c>
      <c r="K4">
        <f>VLOOKUP($A4,Summary!$A$2:$AA$33,COLUMN(Summary!H$2),FALSE)</f>
        <v>15.17647058823529</v>
      </c>
      <c r="L4">
        <f>VLOOKUP($A4,Summary!$A$2:$AA$33,COLUMN(Summary!I$2),FALSE)</f>
        <v>6.9470588235294111</v>
      </c>
      <c r="M4">
        <f>VLOOKUP($A4,Summary!$A$2:$AA$33,COLUMN(Summary!J$2),FALSE)</f>
        <v>6.0588235294117654</v>
      </c>
      <c r="N4">
        <f>VLOOKUP($A4,Summary!$A$2:$AA$33,COLUMN(Summary!K$2),FALSE)</f>
        <v>64.511764705882356</v>
      </c>
      <c r="O4">
        <f>VLOOKUP($A4,Summary!$A$2:$AA$33,COLUMN(Summary!L$2),FALSE)</f>
        <v>84.329411764705895</v>
      </c>
      <c r="P4">
        <f>VLOOKUP($A4,Summary!$A$2:$AA$33,COLUMN(Summary!M$2),FALSE)</f>
        <v>28.647058823529409</v>
      </c>
      <c r="Q4">
        <f>VLOOKUP($A4,Summary!$A$2:$AA$33,COLUMN(Summary!N$2),FALSE)</f>
        <v>118.2352941176471</v>
      </c>
      <c r="R4">
        <f>VLOOKUP($A4,Summary!$A$2:$AA$33,COLUMN(Summary!O$2),FALSE)</f>
        <v>4.0764705882352938</v>
      </c>
      <c r="S4">
        <f>VLOOKUP($A4,Summary!$A$2:$AA$33,COLUMN(Summary!P$2),FALSE)</f>
        <v>0.94117647058823528</v>
      </c>
      <c r="T4">
        <f>VLOOKUP($A4,Summary!$A$2:$AA$33,COLUMN(Summary!Q$2),FALSE)</f>
        <v>1.705882352941176</v>
      </c>
      <c r="U4">
        <f>VLOOKUP($A4,Summary!$A$2:$AA$33,COLUMN(Summary!R$2),FALSE)</f>
        <v>1.8235294117647061</v>
      </c>
      <c r="V4">
        <f>VLOOKUP($A4,Summary!$A$2:$AA$33,COLUMN(Summary!S$2),FALSE)</f>
        <v>1.588235294117647</v>
      </c>
      <c r="W4">
        <f>VLOOKUP($A4,Summary!$A$2:$AA$33,COLUMN(Summary!T$2),FALSE)</f>
        <v>1.6470588235294119</v>
      </c>
      <c r="X4">
        <f>VLOOKUP($A4,Summary!$A$2:$AA$33,COLUMN(Summary!U$2),FALSE)</f>
        <v>5.2352941176470589</v>
      </c>
      <c r="Y4">
        <f>VLOOKUP($A4,Summary!$A$2:$AA$33,COLUMN(Summary!V$2),FALSE)</f>
        <v>230.2352941176471</v>
      </c>
      <c r="Z4">
        <f>VLOOKUP($A4,Summary!$A$2:$AA$33,COLUMN(Summary!W$2),FALSE)</f>
        <v>5</v>
      </c>
      <c r="AA4">
        <f>VLOOKUP($A4,Summary!$A$2:$AA$33,COLUMN(Summary!X$2),FALSE)</f>
        <v>13.647058823529409</v>
      </c>
      <c r="AB4">
        <f>VLOOKUP($A4,Summary!$A$2:$AA$33,COLUMN(Summary!Y$2),FALSE)</f>
        <v>0.52941176470588236</v>
      </c>
      <c r="AC4">
        <f>VLOOKUP($A4,Summary!$A$2:$AA$33,COLUMN(Summary!Z$2),FALSE)</f>
        <v>1.117647058823529</v>
      </c>
      <c r="AD4">
        <f>VLOOKUP($A4,Summary!$A$2:$AA$33,COLUMN(Summary!AA$2),FALSE)</f>
        <v>29.642176470588229</v>
      </c>
      <c r="AE4" t="e">
        <f>VLOOKUP($A4,Summary!$A$2:$AA$33,COLUMN(Summary!#REF!),FALSE)</f>
        <v>#REF!</v>
      </c>
      <c r="AF4" t="e">
        <f>VLOOKUP($B4,Summary!$A$2:$AA$33,COLUMN(Summary!#REF!),FALSE)</f>
        <v>#REF!</v>
      </c>
      <c r="AG4" t="e">
        <f>VLOOKUP($B4,Summary!$A$2:$AA$33,COLUMN(Summary!#REF!),FALSE)</f>
        <v>#REF!</v>
      </c>
      <c r="AH4">
        <f>VLOOKUP($B4,Summary!$A$2:$AA$33,COLUMN(Summary!B$2),FALSE)</f>
        <v>20.882352941176471</v>
      </c>
      <c r="AI4">
        <f>VLOOKUP($B4,Summary!$A$2:$AA$33,COLUMN(Summary!C$2),FALSE)</f>
        <v>36.705882352941167</v>
      </c>
      <c r="AJ4">
        <f>VLOOKUP($B4,Summary!$A$2:$AA$33,COLUMN(Summary!D$2),FALSE)</f>
        <v>217.2352941176471</v>
      </c>
      <c r="AK4">
        <f>VLOOKUP($B4,Summary!$A$2:$AA$33,COLUMN(Summary!E$2),FALSE)</f>
        <v>1.411764705882353</v>
      </c>
      <c r="AL4">
        <f>VLOOKUP($B4,Summary!$A$2:$AA$33,COLUMN(Summary!F$2),FALSE)</f>
        <v>1.3529411764705881</v>
      </c>
      <c r="AM4">
        <f>VLOOKUP($B4,Summary!$A$2:$AA$33,COLUMN(Summary!G$2),FALSE)</f>
        <v>2.6470588235294121</v>
      </c>
      <c r="AN4">
        <f>VLOOKUP($B4,Summary!$A$2:$AA$33,COLUMN(Summary!H$2),FALSE)</f>
        <v>18.705882352941181</v>
      </c>
      <c r="AO4">
        <f>VLOOKUP($B4,Summary!$A$2:$AA$33,COLUMN(Summary!I$2),FALSE)</f>
        <v>6.4882352941176471</v>
      </c>
      <c r="AP4">
        <f>VLOOKUP($B4,Summary!$A$2:$AA$33,COLUMN(Summary!J$2),FALSE)</f>
        <v>5.5823529411764703</v>
      </c>
      <c r="AQ4">
        <f>VLOOKUP($B4,Summary!$A$2:$AA$33,COLUMN(Summary!K$2),FALSE)</f>
        <v>56.958823529411767</v>
      </c>
      <c r="AR4">
        <f>VLOOKUP($B4,Summary!$A$2:$AA$33,COLUMN(Summary!L$2),FALSE)</f>
        <v>72.02941176470587</v>
      </c>
      <c r="AS4">
        <f>VLOOKUP($B4,Summary!$A$2:$AA$33,COLUMN(Summary!M$2),FALSE)</f>
        <v>30.47058823529412</v>
      </c>
      <c r="AT4">
        <f>VLOOKUP($B4,Summary!$A$2:$AA$33,COLUMN(Summary!N$2),FALSE)</f>
        <v>118.64705882352941</v>
      </c>
      <c r="AU4">
        <f>VLOOKUP($B4,Summary!$A$2:$AA$33,COLUMN(Summary!O$2),FALSE)</f>
        <v>3.8</v>
      </c>
      <c r="AV4">
        <f>VLOOKUP($B4,Summary!$A$2:$AA$33,COLUMN(Summary!P$2),FALSE)</f>
        <v>0.88235294117647056</v>
      </c>
      <c r="AW4">
        <f>VLOOKUP($B4,Summary!$A$2:$AA$33,COLUMN(Summary!Q$2),FALSE)</f>
        <v>2</v>
      </c>
      <c r="AX4">
        <f>VLOOKUP($B4,Summary!$A$2:$AA$33,COLUMN(Summary!R$2),FALSE)</f>
        <v>2.1764705882352939</v>
      </c>
      <c r="AY4">
        <f>VLOOKUP($B4,Summary!$A$2:$AA$33,COLUMN(Summary!S$2),FALSE)</f>
        <v>1.7647058823529409</v>
      </c>
      <c r="AZ4">
        <f>VLOOKUP($B4,Summary!$A$2:$AA$33,COLUMN(Summary!T$2),FALSE)</f>
        <v>1.9411764705882351</v>
      </c>
      <c r="BA4">
        <f>VLOOKUP($B4,Summary!$A$2:$AA$33,COLUMN(Summary!U$2),FALSE)</f>
        <v>5.2941176470588234</v>
      </c>
      <c r="BB4">
        <f>VLOOKUP($B4,Summary!$A$2:$AA$33,COLUMN(Summary!V$2),FALSE)</f>
        <v>261.70588235294122</v>
      </c>
      <c r="BC4">
        <f>VLOOKUP($B4,Summary!$A$2:$AA$33,COLUMN(Summary!W$2),FALSE)</f>
        <v>4.7058823529411766</v>
      </c>
      <c r="BD4">
        <f>VLOOKUP($B4,Summary!$A$2:$AA$33,COLUMN(Summary!X$2),FALSE)</f>
        <v>14.882352941176469</v>
      </c>
      <c r="BE4">
        <f>VLOOKUP($B4,Summary!$A$2:$AA$33,COLUMN(Summary!Y$2),FALSE)</f>
        <v>1.0588235294117649</v>
      </c>
      <c r="BF4">
        <f>VLOOKUP($B4,Summary!$A$2:$AA$33,COLUMN(Summary!Z$2),FALSE)</f>
        <v>1.882352941176471</v>
      </c>
      <c r="BG4">
        <f>VLOOKUP($B4,Summary!$A$2:$AA$33,COLUMN(Summary!AA$2),FALSE)</f>
        <v>32.310823529411763</v>
      </c>
      <c r="BH4" t="e">
        <f>VLOOKUP($B4,Summary!$A$2:$AA$33,COLUMN(Summary!#REF!),FALSE)</f>
        <v>#REF!</v>
      </c>
    </row>
    <row r="5" spans="1:60">
      <c r="A5" t="s">
        <v>38</v>
      </c>
      <c r="B5" t="s">
        <v>30</v>
      </c>
      <c r="C5" t="e">
        <f>VLOOKUP($A5,Summary!$A$2:$AA$33,COLUMN(Summary!#REF!),FALSE)</f>
        <v>#REF!</v>
      </c>
      <c r="D5" t="e">
        <f>VLOOKUP($A5,Summary!$A$2:$AA$33,COLUMN(Summary!#REF!),FALSE)</f>
        <v>#REF!</v>
      </c>
      <c r="E5">
        <f>VLOOKUP($A5,Summary!$A$2:$AA$33,COLUMN(Summary!B$2),FALSE)</f>
        <v>18.882352941176471</v>
      </c>
      <c r="F5">
        <f>VLOOKUP($A5,Summary!$A$2:$AA$33,COLUMN(Summary!C$2),FALSE)</f>
        <v>30.17647058823529</v>
      </c>
      <c r="G5">
        <f>VLOOKUP($A5,Summary!$A$2:$AA$33,COLUMN(Summary!D$2),FALSE)</f>
        <v>182.11764705882351</v>
      </c>
      <c r="H5">
        <f>VLOOKUP($A5,Summary!$A$2:$AA$33,COLUMN(Summary!E$2),FALSE)</f>
        <v>1.117647058823529</v>
      </c>
      <c r="I5">
        <f>VLOOKUP($A5,Summary!$A$2:$AA$33,COLUMN(Summary!F$2),FALSE)</f>
        <v>0.88235294117647056</v>
      </c>
      <c r="J5">
        <f>VLOOKUP($A5,Summary!$A$2:$AA$33,COLUMN(Summary!G$2),FALSE)</f>
        <v>2.9411764705882359</v>
      </c>
      <c r="K5">
        <f>VLOOKUP($A5,Summary!$A$2:$AA$33,COLUMN(Summary!H$2),FALSE)</f>
        <v>19.117647058823529</v>
      </c>
      <c r="L5">
        <f>VLOOKUP($A5,Summary!$A$2:$AA$33,COLUMN(Summary!I$2),FALSE)</f>
        <v>6.7705882352941176</v>
      </c>
      <c r="M5">
        <f>VLOOKUP($A5,Summary!$A$2:$AA$33,COLUMN(Summary!J$2),FALSE)</f>
        <v>5.4999999999999991</v>
      </c>
      <c r="N5">
        <f>VLOOKUP($A5,Summary!$A$2:$AA$33,COLUMN(Summary!K$2),FALSE)</f>
        <v>62.570588235294117</v>
      </c>
      <c r="O5">
        <f>VLOOKUP($A5,Summary!$A$2:$AA$33,COLUMN(Summary!L$2),FALSE)</f>
        <v>79.352941176470594</v>
      </c>
      <c r="P5">
        <f>VLOOKUP($A5,Summary!$A$2:$AA$33,COLUMN(Summary!M$2),FALSE)</f>
        <v>31.411764705882351</v>
      </c>
      <c r="Q5">
        <f>VLOOKUP($A5,Summary!$A$2:$AA$33,COLUMN(Summary!N$2),FALSE)</f>
        <v>141.11764705882351</v>
      </c>
      <c r="R5">
        <f>VLOOKUP($A5,Summary!$A$2:$AA$33,COLUMN(Summary!O$2),FALSE)</f>
        <v>4.4294117647058826</v>
      </c>
      <c r="S5">
        <f>VLOOKUP($A5,Summary!$A$2:$AA$33,COLUMN(Summary!P$2),FALSE)</f>
        <v>0.94117647058823528</v>
      </c>
      <c r="T5">
        <f>VLOOKUP($A5,Summary!$A$2:$AA$33,COLUMN(Summary!Q$2),FALSE)</f>
        <v>2.0588235294117641</v>
      </c>
      <c r="U5">
        <f>VLOOKUP($A5,Summary!$A$2:$AA$33,COLUMN(Summary!R$2),FALSE)</f>
        <v>2.2352941176470589</v>
      </c>
      <c r="V5">
        <f>VLOOKUP($A5,Summary!$A$2:$AA$33,COLUMN(Summary!S$2),FALSE)</f>
        <v>1.8235294117647061</v>
      </c>
      <c r="W5">
        <f>VLOOKUP($A5,Summary!$A$2:$AA$33,COLUMN(Summary!T$2),FALSE)</f>
        <v>1.9411764705882351</v>
      </c>
      <c r="X5">
        <f>VLOOKUP($A5,Summary!$A$2:$AA$33,COLUMN(Summary!U$2),FALSE)</f>
        <v>3.9411764705882359</v>
      </c>
      <c r="Y5">
        <f>VLOOKUP($A5,Summary!$A$2:$AA$33,COLUMN(Summary!V$2),FALSE)</f>
        <v>181.64705882352939</v>
      </c>
      <c r="Z5">
        <f>VLOOKUP($A5,Summary!$A$2:$AA$33,COLUMN(Summary!W$2),FALSE)</f>
        <v>5.7647058823529411</v>
      </c>
      <c r="AA5">
        <f>VLOOKUP($A5,Summary!$A$2:$AA$33,COLUMN(Summary!X$2),FALSE)</f>
        <v>14</v>
      </c>
      <c r="AB5">
        <f>VLOOKUP($A5,Summary!$A$2:$AA$33,COLUMN(Summary!Y$2),FALSE)</f>
        <v>0.76470588235294112</v>
      </c>
      <c r="AC5">
        <f>VLOOKUP($A5,Summary!$A$2:$AA$33,COLUMN(Summary!Z$2),FALSE)</f>
        <v>1.529411764705882</v>
      </c>
      <c r="AD5">
        <f>VLOOKUP($A5,Summary!$A$2:$AA$33,COLUMN(Summary!AA$2),FALSE)</f>
        <v>31.962764705882361</v>
      </c>
      <c r="AE5" t="e">
        <f>VLOOKUP($A5,Summary!$A$2:$AA$33,COLUMN(Summary!#REF!),FALSE)</f>
        <v>#REF!</v>
      </c>
      <c r="AF5" t="e">
        <f>VLOOKUP($B5,Summary!$A$2:$AA$33,COLUMN(Summary!#REF!),FALSE)</f>
        <v>#REF!</v>
      </c>
      <c r="AG5" t="e">
        <f>VLOOKUP($B5,Summary!$A$2:$AA$33,COLUMN(Summary!#REF!),FALSE)</f>
        <v>#REF!</v>
      </c>
      <c r="AH5">
        <f>VLOOKUP($B5,Summary!$A$2:$AA$33,COLUMN(Summary!B$2),FALSE)</f>
        <v>24</v>
      </c>
      <c r="AI5">
        <f>VLOOKUP($B5,Summary!$A$2:$AA$33,COLUMN(Summary!C$2),FALSE)</f>
        <v>35.647058823529413</v>
      </c>
      <c r="AJ5">
        <f>VLOOKUP($B5,Summary!$A$2:$AA$33,COLUMN(Summary!D$2),FALSE)</f>
        <v>258.88235294117652</v>
      </c>
      <c r="AK5">
        <f>VLOOKUP($B5,Summary!$A$2:$AA$33,COLUMN(Summary!E$2),FALSE)</f>
        <v>1.7647058823529409</v>
      </c>
      <c r="AL5">
        <f>VLOOKUP($B5,Summary!$A$2:$AA$33,COLUMN(Summary!F$2),FALSE)</f>
        <v>0.70588235294117652</v>
      </c>
      <c r="AM5">
        <f>VLOOKUP($B5,Summary!$A$2:$AA$33,COLUMN(Summary!G$2),FALSE)</f>
        <v>1.8235294117647061</v>
      </c>
      <c r="AN5">
        <f>VLOOKUP($B5,Summary!$A$2:$AA$33,COLUMN(Summary!H$2),FALSE)</f>
        <v>12.058823529411759</v>
      </c>
      <c r="AO5">
        <f>VLOOKUP($B5,Summary!$A$2:$AA$33,COLUMN(Summary!I$2),FALSE)</f>
        <v>7.7117647058823522</v>
      </c>
      <c r="AP5">
        <f>VLOOKUP($B5,Summary!$A$2:$AA$33,COLUMN(Summary!J$2),FALSE)</f>
        <v>7.0588235294117636</v>
      </c>
      <c r="AQ5">
        <f>VLOOKUP($B5,Summary!$A$2:$AA$33,COLUMN(Summary!K$2),FALSE)</f>
        <v>67.452941176470588</v>
      </c>
      <c r="AR5">
        <f>VLOOKUP($B5,Summary!$A$2:$AA$33,COLUMN(Summary!L$2),FALSE)</f>
        <v>97.535294117647055</v>
      </c>
      <c r="AS5">
        <f>VLOOKUP($B5,Summary!$A$2:$AA$33,COLUMN(Summary!M$2),FALSE)</f>
        <v>29.411764705882351</v>
      </c>
      <c r="AT5">
        <f>VLOOKUP($B5,Summary!$A$2:$AA$33,COLUMN(Summary!N$2),FALSE)</f>
        <v>135.9411764705882</v>
      </c>
      <c r="AU5">
        <f>VLOOKUP($B5,Summary!$A$2:$AA$33,COLUMN(Summary!O$2),FALSE)</f>
        <v>4.617647058823529</v>
      </c>
      <c r="AV5">
        <f>VLOOKUP($B5,Summary!$A$2:$AA$33,COLUMN(Summary!P$2),FALSE)</f>
        <v>1.588235294117647</v>
      </c>
      <c r="AW5">
        <f>VLOOKUP($B5,Summary!$A$2:$AA$33,COLUMN(Summary!Q$2),FALSE)</f>
        <v>1.117647058823529</v>
      </c>
      <c r="AX5">
        <f>VLOOKUP($B5,Summary!$A$2:$AA$33,COLUMN(Summary!R$2),FALSE)</f>
        <v>1.2352941176470591</v>
      </c>
      <c r="AY5">
        <f>VLOOKUP($B5,Summary!$A$2:$AA$33,COLUMN(Summary!S$2),FALSE)</f>
        <v>2.8235294117647061</v>
      </c>
      <c r="AZ5">
        <f>VLOOKUP($B5,Summary!$A$2:$AA$33,COLUMN(Summary!T$2),FALSE)</f>
        <v>3.0588235294117641</v>
      </c>
      <c r="BA5">
        <f>VLOOKUP($B5,Summary!$A$2:$AA$33,COLUMN(Summary!U$2),FALSE)</f>
        <v>3.3529411764705879</v>
      </c>
      <c r="BB5">
        <f>VLOOKUP($B5,Summary!$A$2:$AA$33,COLUMN(Summary!V$2),FALSE)</f>
        <v>155.64705882352939</v>
      </c>
      <c r="BC5">
        <f>VLOOKUP($B5,Summary!$A$2:$AA$33,COLUMN(Summary!W$2),FALSE)</f>
        <v>5.4705882352941178</v>
      </c>
      <c r="BD5">
        <f>VLOOKUP($B5,Summary!$A$2:$AA$33,COLUMN(Summary!X$2),FALSE)</f>
        <v>13.17647058823529</v>
      </c>
      <c r="BE5">
        <f>VLOOKUP($B5,Summary!$A$2:$AA$33,COLUMN(Summary!Y$2),FALSE)</f>
        <v>1.2352941176470591</v>
      </c>
      <c r="BF5">
        <f>VLOOKUP($B5,Summary!$A$2:$AA$33,COLUMN(Summary!Z$2),FALSE)</f>
        <v>2.3529411764705879</v>
      </c>
      <c r="BG5">
        <f>VLOOKUP($B5,Summary!$A$2:$AA$33,COLUMN(Summary!AA$2),FALSE)</f>
        <v>31.363705882352949</v>
      </c>
      <c r="BH5" t="e">
        <f>VLOOKUP($B5,Summary!$A$2:$AA$33,COLUMN(Summary!#REF!),FALSE)</f>
        <v>#REF!</v>
      </c>
    </row>
    <row r="6" spans="1:60">
      <c r="A6" t="s">
        <v>120</v>
      </c>
      <c r="B6" t="s">
        <v>37</v>
      </c>
      <c r="C6" t="e">
        <f>VLOOKUP($A6,Summary!$A$2:$AA$33,COLUMN(Summary!#REF!),FALSE)</f>
        <v>#REF!</v>
      </c>
      <c r="D6" t="e">
        <f>VLOOKUP($A6,Summary!$A$2:$AA$33,COLUMN(Summary!#REF!),FALSE)</f>
        <v>#REF!</v>
      </c>
      <c r="E6">
        <f>VLOOKUP($A6,Summary!$A$2:$AA$33,COLUMN(Summary!B$2),FALSE)</f>
        <v>24.058823529411761</v>
      </c>
      <c r="F6">
        <f>VLOOKUP($A6,Summary!$A$2:$AA$33,COLUMN(Summary!C$2),FALSE)</f>
        <v>37.176470588235297</v>
      </c>
      <c r="G6">
        <f>VLOOKUP($A6,Summary!$A$2:$AA$33,COLUMN(Summary!D$2),FALSE)</f>
        <v>232.7647058823529</v>
      </c>
      <c r="H6">
        <f>VLOOKUP($A6,Summary!$A$2:$AA$33,COLUMN(Summary!E$2),FALSE)</f>
        <v>1.411764705882353</v>
      </c>
      <c r="I6">
        <f>VLOOKUP($A6,Summary!$A$2:$AA$33,COLUMN(Summary!F$2),FALSE)</f>
        <v>0.47058823529411759</v>
      </c>
      <c r="J6">
        <f>VLOOKUP($A6,Summary!$A$2:$AA$33,COLUMN(Summary!G$2),FALSE)</f>
        <v>2.5294117647058818</v>
      </c>
      <c r="K6">
        <f>VLOOKUP($A6,Summary!$A$2:$AA$33,COLUMN(Summary!H$2),FALSE)</f>
        <v>20.882352941176471</v>
      </c>
      <c r="L6">
        <f>VLOOKUP($A6,Summary!$A$2:$AA$33,COLUMN(Summary!I$2),FALSE)</f>
        <v>6.8058823529411763</v>
      </c>
      <c r="M6">
        <f>VLOOKUP($A6,Summary!$A$2:$AA$33,COLUMN(Summary!J$2),FALSE)</f>
        <v>5.8647058823529417</v>
      </c>
      <c r="N6">
        <f>VLOOKUP($A6,Summary!$A$2:$AA$33,COLUMN(Summary!K$2),FALSE)</f>
        <v>64.129411764705878</v>
      </c>
      <c r="O6">
        <f>VLOOKUP($A6,Summary!$A$2:$AA$33,COLUMN(Summary!L$2),FALSE)</f>
        <v>87.764705882352942</v>
      </c>
      <c r="P6">
        <f>VLOOKUP($A6,Summary!$A$2:$AA$33,COLUMN(Summary!M$2),FALSE)</f>
        <v>25.352941176470591</v>
      </c>
      <c r="Q6">
        <f>VLOOKUP($A6,Summary!$A$2:$AA$33,COLUMN(Summary!N$2),FALSE)</f>
        <v>96.588235294117652</v>
      </c>
      <c r="R6">
        <f>VLOOKUP($A6,Summary!$A$2:$AA$33,COLUMN(Summary!O$2),FALSE)</f>
        <v>3.6823529411764699</v>
      </c>
      <c r="S6">
        <f>VLOOKUP($A6,Summary!$A$2:$AA$33,COLUMN(Summary!P$2),FALSE)</f>
        <v>0.6470588235294118</v>
      </c>
      <c r="T6">
        <f>VLOOKUP($A6,Summary!$A$2:$AA$33,COLUMN(Summary!Q$2),FALSE)</f>
        <v>1.8235294117647061</v>
      </c>
      <c r="U6">
        <f>VLOOKUP($A6,Summary!$A$2:$AA$33,COLUMN(Summary!R$2),FALSE)</f>
        <v>1.9411764705882351</v>
      </c>
      <c r="V6">
        <f>VLOOKUP($A6,Summary!$A$2:$AA$33,COLUMN(Summary!S$2),FALSE)</f>
        <v>2.0588235294117641</v>
      </c>
      <c r="W6">
        <f>VLOOKUP($A6,Summary!$A$2:$AA$33,COLUMN(Summary!T$2),FALSE)</f>
        <v>2.0588235294117641</v>
      </c>
      <c r="X6">
        <f>VLOOKUP($A6,Summary!$A$2:$AA$33,COLUMN(Summary!U$2),FALSE)</f>
        <v>4.4117647058823533</v>
      </c>
      <c r="Y6">
        <f>VLOOKUP($A6,Summary!$A$2:$AA$33,COLUMN(Summary!V$2),FALSE)</f>
        <v>204.41176470588229</v>
      </c>
      <c r="Z6">
        <f>VLOOKUP($A6,Summary!$A$2:$AA$33,COLUMN(Summary!W$2),FALSE)</f>
        <v>5.3529411764705879</v>
      </c>
      <c r="AA6">
        <f>VLOOKUP($A6,Summary!$A$2:$AA$33,COLUMN(Summary!X$2),FALSE)</f>
        <v>13.941176470588241</v>
      </c>
      <c r="AB6">
        <f>VLOOKUP($A6,Summary!$A$2:$AA$33,COLUMN(Summary!Y$2),FALSE)</f>
        <v>0.88235294117647056</v>
      </c>
      <c r="AC6">
        <f>VLOOKUP($A6,Summary!$A$2:$AA$33,COLUMN(Summary!Z$2),FALSE)</f>
        <v>1.882352941176471</v>
      </c>
      <c r="AD6">
        <f>VLOOKUP($A6,Summary!$A$2:$AA$33,COLUMN(Summary!AA$2),FALSE)</f>
        <v>28.94405882352941</v>
      </c>
      <c r="AE6" t="e">
        <f>VLOOKUP($A6,Summary!$A$2:$AA$33,COLUMN(Summary!#REF!),FALSE)</f>
        <v>#REF!</v>
      </c>
      <c r="AF6" t="e">
        <f>VLOOKUP($B6,Summary!$A$2:$AA$33,COLUMN(Summary!#REF!),FALSE)</f>
        <v>#REF!</v>
      </c>
      <c r="AG6" t="e">
        <f>VLOOKUP($B6,Summary!$A$2:$AA$33,COLUMN(Summary!#REF!),FALSE)</f>
        <v>#REF!</v>
      </c>
      <c r="AH6">
        <f>VLOOKUP($B6,Summary!$A$2:$AA$33,COLUMN(Summary!B$2),FALSE)</f>
        <v>22</v>
      </c>
      <c r="AI6">
        <f>VLOOKUP($B6,Summary!$A$2:$AA$33,COLUMN(Summary!C$2),FALSE)</f>
        <v>34.176470588235297</v>
      </c>
      <c r="AJ6">
        <f>VLOOKUP($B6,Summary!$A$2:$AA$33,COLUMN(Summary!D$2),FALSE)</f>
        <v>233.41176470588229</v>
      </c>
      <c r="AK6">
        <f>VLOOKUP($B6,Summary!$A$2:$AA$33,COLUMN(Summary!E$2),FALSE)</f>
        <v>1.882352941176471</v>
      </c>
      <c r="AL6">
        <f>VLOOKUP($B6,Summary!$A$2:$AA$33,COLUMN(Summary!F$2),FALSE)</f>
        <v>0.6470588235294118</v>
      </c>
      <c r="AM6">
        <f>VLOOKUP($B6,Summary!$A$2:$AA$33,COLUMN(Summary!G$2),FALSE)</f>
        <v>1.7647058823529409</v>
      </c>
      <c r="AN6">
        <f>VLOOKUP($B6,Summary!$A$2:$AA$33,COLUMN(Summary!H$2),FALSE)</f>
        <v>14.23529411764706</v>
      </c>
      <c r="AO6">
        <f>VLOOKUP($B6,Summary!$A$2:$AA$33,COLUMN(Summary!I$2),FALSE)</f>
        <v>7.3352941176470594</v>
      </c>
      <c r="AP6">
        <f>VLOOKUP($B6,Summary!$A$2:$AA$33,COLUMN(Summary!J$2),FALSE)</f>
        <v>6.617647058823529</v>
      </c>
      <c r="AQ6">
        <f>VLOOKUP($B6,Summary!$A$2:$AA$33,COLUMN(Summary!K$2),FALSE)</f>
        <v>64.605882352941194</v>
      </c>
      <c r="AR6">
        <f>VLOOKUP($B6,Summary!$A$2:$AA$33,COLUMN(Summary!L$2),FALSE)</f>
        <v>96.194117647058818</v>
      </c>
      <c r="AS6">
        <f>VLOOKUP($B6,Summary!$A$2:$AA$33,COLUMN(Summary!M$2),FALSE)</f>
        <v>25.941176470588239</v>
      </c>
      <c r="AT6">
        <f>VLOOKUP($B6,Summary!$A$2:$AA$33,COLUMN(Summary!N$2),FALSE)</f>
        <v>112.0588235294118</v>
      </c>
      <c r="AU6">
        <f>VLOOKUP($B6,Summary!$A$2:$AA$33,COLUMN(Summary!O$2),FALSE)</f>
        <v>4.2411764705882353</v>
      </c>
      <c r="AV6">
        <f>VLOOKUP($B6,Summary!$A$2:$AA$33,COLUMN(Summary!P$2),FALSE)</f>
        <v>0.58823529411764708</v>
      </c>
      <c r="AW6">
        <f>VLOOKUP($B6,Summary!$A$2:$AA$33,COLUMN(Summary!Q$2),FALSE)</f>
        <v>1.588235294117647</v>
      </c>
      <c r="AX6">
        <f>VLOOKUP($B6,Summary!$A$2:$AA$33,COLUMN(Summary!R$2),FALSE)</f>
        <v>1.9411764705882351</v>
      </c>
      <c r="AY6">
        <f>VLOOKUP($B6,Summary!$A$2:$AA$33,COLUMN(Summary!S$2),FALSE)</f>
        <v>2</v>
      </c>
      <c r="AZ6">
        <f>VLOOKUP($B6,Summary!$A$2:$AA$33,COLUMN(Summary!T$2),FALSE)</f>
        <v>2.2941176470588229</v>
      </c>
      <c r="BA6">
        <f>VLOOKUP($B6,Summary!$A$2:$AA$33,COLUMN(Summary!U$2),FALSE)</f>
        <v>3.3529411764705879</v>
      </c>
      <c r="BB6">
        <f>VLOOKUP($B6,Summary!$A$2:$AA$33,COLUMN(Summary!V$2),FALSE)</f>
        <v>154.9411764705882</v>
      </c>
      <c r="BC6">
        <f>VLOOKUP($B6,Summary!$A$2:$AA$33,COLUMN(Summary!W$2),FALSE)</f>
        <v>6.1764705882352944</v>
      </c>
      <c r="BD6">
        <f>VLOOKUP($B6,Summary!$A$2:$AA$33,COLUMN(Summary!X$2),FALSE)</f>
        <v>13.117647058823531</v>
      </c>
      <c r="BE6">
        <f>VLOOKUP($B6,Summary!$A$2:$AA$33,COLUMN(Summary!Y$2),FALSE)</f>
        <v>0.70588235294117652</v>
      </c>
      <c r="BF6">
        <f>VLOOKUP($B6,Summary!$A$2:$AA$33,COLUMN(Summary!Z$2),FALSE)</f>
        <v>1.411764705882353</v>
      </c>
      <c r="BG6">
        <f>VLOOKUP($B6,Summary!$A$2:$AA$33,COLUMN(Summary!AA$2),FALSE)</f>
        <v>29.716588235294122</v>
      </c>
      <c r="BH6" t="e">
        <f>VLOOKUP($B6,Summary!$A$2:$AA$33,COLUMN(Summary!#REF!),FALSE)</f>
        <v>#REF!</v>
      </c>
    </row>
    <row r="7" spans="1:60">
      <c r="A7" t="s">
        <v>117</v>
      </c>
      <c r="B7" t="s">
        <v>111</v>
      </c>
      <c r="C7" t="e">
        <f>VLOOKUP($A7,Summary!$A$2:$AA$33,COLUMN(Summary!#REF!),FALSE)</f>
        <v>#REF!</v>
      </c>
      <c r="D7" t="e">
        <f>VLOOKUP($A7,Summary!$A$2:$AA$33,COLUMN(Summary!#REF!),FALSE)</f>
        <v>#REF!</v>
      </c>
      <c r="E7">
        <f>VLOOKUP($A7,Summary!$A$2:$AA$33,COLUMN(Summary!B$2),FALSE)</f>
        <v>20.882352941176471</v>
      </c>
      <c r="F7">
        <f>VLOOKUP($A7,Summary!$A$2:$AA$33,COLUMN(Summary!C$2),FALSE)</f>
        <v>32.647058823529413</v>
      </c>
      <c r="G7">
        <f>VLOOKUP($A7,Summary!$A$2:$AA$33,COLUMN(Summary!D$2),FALSE)</f>
        <v>184.9411764705882</v>
      </c>
      <c r="H7">
        <f>VLOOKUP($A7,Summary!$A$2:$AA$33,COLUMN(Summary!E$2),FALSE)</f>
        <v>1.0588235294117649</v>
      </c>
      <c r="I7">
        <f>VLOOKUP($A7,Summary!$A$2:$AA$33,COLUMN(Summary!F$2),FALSE)</f>
        <v>0.70588235294117652</v>
      </c>
      <c r="J7">
        <f>VLOOKUP($A7,Summary!$A$2:$AA$33,COLUMN(Summary!G$2),FALSE)</f>
        <v>2.4705882352941182</v>
      </c>
      <c r="K7">
        <f>VLOOKUP($A7,Summary!$A$2:$AA$33,COLUMN(Summary!H$2),FALSE)</f>
        <v>16.82352941176471</v>
      </c>
      <c r="L7">
        <f>VLOOKUP($A7,Summary!$A$2:$AA$33,COLUMN(Summary!I$2),FALSE)</f>
        <v>6.2176470588235304</v>
      </c>
      <c r="M7">
        <f>VLOOKUP($A7,Summary!$A$2:$AA$33,COLUMN(Summary!J$2),FALSE)</f>
        <v>5.3235294117647056</v>
      </c>
      <c r="N7">
        <f>VLOOKUP($A7,Summary!$A$2:$AA$33,COLUMN(Summary!K$2),FALSE)</f>
        <v>64.288235294117655</v>
      </c>
      <c r="O7">
        <f>VLOOKUP($A7,Summary!$A$2:$AA$33,COLUMN(Summary!L$2),FALSE)</f>
        <v>80.899999999999991</v>
      </c>
      <c r="P7">
        <f>VLOOKUP($A7,Summary!$A$2:$AA$33,COLUMN(Summary!M$2),FALSE)</f>
        <v>27.705882352941181</v>
      </c>
      <c r="Q7">
        <f>VLOOKUP($A7,Summary!$A$2:$AA$33,COLUMN(Summary!N$2),FALSE)</f>
        <v>139.11764705882351</v>
      </c>
      <c r="R7">
        <f>VLOOKUP($A7,Summary!$A$2:$AA$33,COLUMN(Summary!O$2),FALSE)</f>
        <v>4.9588235294117657</v>
      </c>
      <c r="S7">
        <f>VLOOKUP($A7,Summary!$A$2:$AA$33,COLUMN(Summary!P$2),FALSE)</f>
        <v>1</v>
      </c>
      <c r="T7">
        <f>VLOOKUP($A7,Summary!$A$2:$AA$33,COLUMN(Summary!Q$2),FALSE)</f>
        <v>1.6470588235294119</v>
      </c>
      <c r="U7">
        <f>VLOOKUP($A7,Summary!$A$2:$AA$33,COLUMN(Summary!R$2),FALSE)</f>
        <v>1.9411764705882351</v>
      </c>
      <c r="V7">
        <f>VLOOKUP($A7,Summary!$A$2:$AA$33,COLUMN(Summary!S$2),FALSE)</f>
        <v>1.294117647058824</v>
      </c>
      <c r="W7">
        <f>VLOOKUP($A7,Summary!$A$2:$AA$33,COLUMN(Summary!T$2),FALSE)</f>
        <v>1.3529411764705881</v>
      </c>
      <c r="X7">
        <f>VLOOKUP($A7,Summary!$A$2:$AA$33,COLUMN(Summary!U$2),FALSE)</f>
        <v>3.7647058823529411</v>
      </c>
      <c r="Y7">
        <f>VLOOKUP($A7,Summary!$A$2:$AA$33,COLUMN(Summary!V$2),FALSE)</f>
        <v>186.58823529411771</v>
      </c>
      <c r="Z7">
        <f>VLOOKUP($A7,Summary!$A$2:$AA$33,COLUMN(Summary!W$2),FALSE)</f>
        <v>5.1764705882352944</v>
      </c>
      <c r="AA7">
        <f>VLOOKUP($A7,Summary!$A$2:$AA$33,COLUMN(Summary!X$2),FALSE)</f>
        <v>13.23529411764706</v>
      </c>
      <c r="AB7">
        <f>VLOOKUP($A7,Summary!$A$2:$AA$33,COLUMN(Summary!Y$2),FALSE)</f>
        <v>0.88235294117647056</v>
      </c>
      <c r="AC7">
        <f>VLOOKUP($A7,Summary!$A$2:$AA$33,COLUMN(Summary!Z$2),FALSE)</f>
        <v>2</v>
      </c>
      <c r="AD7">
        <f>VLOOKUP($A7,Summary!$A$2:$AA$33,COLUMN(Summary!AA$2),FALSE)</f>
        <v>29.293117647058821</v>
      </c>
      <c r="AE7" t="e">
        <f>VLOOKUP($A7,Summary!$A$2:$AA$33,COLUMN(Summary!#REF!),FALSE)</f>
        <v>#REF!</v>
      </c>
      <c r="AF7" t="e">
        <f>VLOOKUP($B7,Summary!$A$2:$AA$33,COLUMN(Summary!#REF!),FALSE)</f>
        <v>#REF!</v>
      </c>
      <c r="AG7" t="e">
        <f>VLOOKUP($B7,Summary!$A$2:$AA$33,COLUMN(Summary!#REF!),FALSE)</f>
        <v>#REF!</v>
      </c>
      <c r="AH7">
        <f>VLOOKUP($B7,Summary!$A$2:$AA$33,COLUMN(Summary!B$2),FALSE)</f>
        <v>21.882352941176471</v>
      </c>
      <c r="AI7">
        <f>VLOOKUP($B7,Summary!$A$2:$AA$33,COLUMN(Summary!C$2),FALSE)</f>
        <v>34.823529411764703</v>
      </c>
      <c r="AJ7">
        <f>VLOOKUP($B7,Summary!$A$2:$AA$33,COLUMN(Summary!D$2),FALSE)</f>
        <v>245.47058823529409</v>
      </c>
      <c r="AK7">
        <f>VLOOKUP($B7,Summary!$A$2:$AA$33,COLUMN(Summary!E$2),FALSE)</f>
        <v>1.588235294117647</v>
      </c>
      <c r="AL7">
        <f>VLOOKUP($B7,Summary!$A$2:$AA$33,COLUMN(Summary!F$2),FALSE)</f>
        <v>0.47058823529411759</v>
      </c>
      <c r="AM7">
        <f>VLOOKUP($B7,Summary!$A$2:$AA$33,COLUMN(Summary!G$2),FALSE)</f>
        <v>2.7647058823529411</v>
      </c>
      <c r="AN7">
        <f>VLOOKUP($B7,Summary!$A$2:$AA$33,COLUMN(Summary!H$2),FALSE)</f>
        <v>23.82352941176471</v>
      </c>
      <c r="AO7">
        <f>VLOOKUP($B7,Summary!$A$2:$AA$33,COLUMN(Summary!I$2),FALSE)</f>
        <v>7.7882352941176478</v>
      </c>
      <c r="AP7">
        <f>VLOOKUP($B7,Summary!$A$2:$AA$33,COLUMN(Summary!J$2),FALSE)</f>
        <v>6.6352941176470583</v>
      </c>
      <c r="AQ7">
        <f>VLOOKUP($B7,Summary!$A$2:$AA$33,COLUMN(Summary!K$2),FALSE)</f>
        <v>62.705882352941167</v>
      </c>
      <c r="AR7">
        <f>VLOOKUP($B7,Summary!$A$2:$AA$33,COLUMN(Summary!L$2),FALSE)</f>
        <v>94.211764705882359</v>
      </c>
      <c r="AS7">
        <f>VLOOKUP($B7,Summary!$A$2:$AA$33,COLUMN(Summary!M$2),FALSE)</f>
        <v>26.117647058823529</v>
      </c>
      <c r="AT7">
        <f>VLOOKUP($B7,Summary!$A$2:$AA$33,COLUMN(Summary!N$2),FALSE)</f>
        <v>96.882352941176464</v>
      </c>
      <c r="AU7">
        <f>VLOOKUP($B7,Summary!$A$2:$AA$33,COLUMN(Summary!O$2),FALSE)</f>
        <v>3.7117647058823531</v>
      </c>
      <c r="AV7">
        <f>VLOOKUP($B7,Summary!$A$2:$AA$33,COLUMN(Summary!P$2),FALSE)</f>
        <v>0.58823529411764708</v>
      </c>
      <c r="AW7">
        <f>VLOOKUP($B7,Summary!$A$2:$AA$33,COLUMN(Summary!Q$2),FALSE)</f>
        <v>2</v>
      </c>
      <c r="AX7">
        <f>VLOOKUP($B7,Summary!$A$2:$AA$33,COLUMN(Summary!R$2),FALSE)</f>
        <v>2.2352941176470589</v>
      </c>
      <c r="AY7">
        <f>VLOOKUP($B7,Summary!$A$2:$AA$33,COLUMN(Summary!S$2),FALSE)</f>
        <v>1.8235294117647061</v>
      </c>
      <c r="AZ7">
        <f>VLOOKUP($B7,Summary!$A$2:$AA$33,COLUMN(Summary!T$2),FALSE)</f>
        <v>1.9411764705882351</v>
      </c>
      <c r="BA7">
        <f>VLOOKUP($B7,Summary!$A$2:$AA$33,COLUMN(Summary!U$2),FALSE)</f>
        <v>4.7058823529411766</v>
      </c>
      <c r="BB7">
        <f>VLOOKUP($B7,Summary!$A$2:$AA$33,COLUMN(Summary!V$2),FALSE)</f>
        <v>219.70588235294119</v>
      </c>
      <c r="BC7">
        <f>VLOOKUP($B7,Summary!$A$2:$AA$33,COLUMN(Summary!W$2),FALSE)</f>
        <v>5.1764705882352944</v>
      </c>
      <c r="BD7">
        <f>VLOOKUP($B7,Summary!$A$2:$AA$33,COLUMN(Summary!X$2),FALSE)</f>
        <v>13.647058823529409</v>
      </c>
      <c r="BE7">
        <f>VLOOKUP($B7,Summary!$A$2:$AA$33,COLUMN(Summary!Y$2),FALSE)</f>
        <v>0.47058823529411759</v>
      </c>
      <c r="BF7">
        <f>VLOOKUP($B7,Summary!$A$2:$AA$33,COLUMN(Summary!Z$2),FALSE)</f>
        <v>1.2352941176470591</v>
      </c>
      <c r="BG7">
        <f>VLOOKUP($B7,Summary!$A$2:$AA$33,COLUMN(Summary!AA$2),FALSE)</f>
        <v>29.762764705882351</v>
      </c>
      <c r="BH7" t="e">
        <f>VLOOKUP($B7,Summary!$A$2:$AA$33,COLUMN(Summary!#REF!),FALSE)</f>
        <v>#REF!</v>
      </c>
    </row>
    <row r="8" spans="1:60">
      <c r="A8" t="s">
        <v>119</v>
      </c>
      <c r="B8" t="s">
        <v>33</v>
      </c>
      <c r="C8" t="e">
        <f>VLOOKUP($A8,Summary!$A$2:$AA$33,COLUMN(Summary!#REF!),FALSE)</f>
        <v>#REF!</v>
      </c>
      <c r="D8" t="e">
        <f>VLOOKUP($A8,Summary!$A$2:$AA$33,COLUMN(Summary!#REF!),FALSE)</f>
        <v>#REF!</v>
      </c>
      <c r="E8">
        <f>VLOOKUP($A8,Summary!$A$2:$AA$33,COLUMN(Summary!B$2),FALSE)</f>
        <v>17.882352941176471</v>
      </c>
      <c r="F8">
        <f>VLOOKUP($A8,Summary!$A$2:$AA$33,COLUMN(Summary!C$2),FALSE)</f>
        <v>29.058823529411761</v>
      </c>
      <c r="G8">
        <f>VLOOKUP($A8,Summary!$A$2:$AA$33,COLUMN(Summary!D$2),FALSE)</f>
        <v>180.41176470588229</v>
      </c>
      <c r="H8">
        <f>VLOOKUP($A8,Summary!$A$2:$AA$33,COLUMN(Summary!E$2),FALSE)</f>
        <v>0.82352941176470584</v>
      </c>
      <c r="I8">
        <f>VLOOKUP($A8,Summary!$A$2:$AA$33,COLUMN(Summary!F$2),FALSE)</f>
        <v>0.6470588235294118</v>
      </c>
      <c r="J8">
        <f>VLOOKUP($A8,Summary!$A$2:$AA$33,COLUMN(Summary!G$2),FALSE)</f>
        <v>3.7647058823529411</v>
      </c>
      <c r="K8">
        <f>VLOOKUP($A8,Summary!$A$2:$AA$33,COLUMN(Summary!H$2),FALSE)</f>
        <v>26.17647058823529</v>
      </c>
      <c r="L8">
        <f>VLOOKUP($A8,Summary!$A$2:$AA$33,COLUMN(Summary!I$2),FALSE)</f>
        <v>7.2117647058823531</v>
      </c>
      <c r="M8">
        <f>VLOOKUP($A8,Summary!$A$2:$AA$33,COLUMN(Summary!J$2),FALSE)</f>
        <v>5.5470588235294116</v>
      </c>
      <c r="N8">
        <f>VLOOKUP($A8,Summary!$A$2:$AA$33,COLUMN(Summary!K$2),FALSE)</f>
        <v>62.747058823529407</v>
      </c>
      <c r="O8">
        <f>VLOOKUP($A8,Summary!$A$2:$AA$33,COLUMN(Summary!L$2),FALSE)</f>
        <v>81.623529411764707</v>
      </c>
      <c r="P8">
        <f>VLOOKUP($A8,Summary!$A$2:$AA$33,COLUMN(Summary!M$2),FALSE)</f>
        <v>26.117647058823529</v>
      </c>
      <c r="Q8">
        <f>VLOOKUP($A8,Summary!$A$2:$AA$33,COLUMN(Summary!N$2),FALSE)</f>
        <v>108.58823529411769</v>
      </c>
      <c r="R8">
        <f>VLOOKUP($A8,Summary!$A$2:$AA$33,COLUMN(Summary!O$2),FALSE)</f>
        <v>4.0705882352941174</v>
      </c>
      <c r="S8">
        <f>VLOOKUP($A8,Summary!$A$2:$AA$33,COLUMN(Summary!P$2),FALSE)</f>
        <v>0.94117647058823528</v>
      </c>
      <c r="T8">
        <f>VLOOKUP($A8,Summary!$A$2:$AA$33,COLUMN(Summary!Q$2),FALSE)</f>
        <v>1.705882352941176</v>
      </c>
      <c r="U8">
        <f>VLOOKUP($A8,Summary!$A$2:$AA$33,COLUMN(Summary!R$2),FALSE)</f>
        <v>1.7647058823529409</v>
      </c>
      <c r="V8">
        <f>VLOOKUP($A8,Summary!$A$2:$AA$33,COLUMN(Summary!S$2),FALSE)</f>
        <v>1.6470588235294119</v>
      </c>
      <c r="W8">
        <f>VLOOKUP($A8,Summary!$A$2:$AA$33,COLUMN(Summary!T$2),FALSE)</f>
        <v>1.7647058823529409</v>
      </c>
      <c r="X8">
        <f>VLOOKUP($A8,Summary!$A$2:$AA$33,COLUMN(Summary!U$2),FALSE)</f>
        <v>4.7058823529411766</v>
      </c>
      <c r="Y8">
        <f>VLOOKUP($A8,Summary!$A$2:$AA$33,COLUMN(Summary!V$2),FALSE)</f>
        <v>235.7647058823529</v>
      </c>
      <c r="Z8">
        <f>VLOOKUP($A8,Summary!$A$2:$AA$33,COLUMN(Summary!W$2),FALSE)</f>
        <v>4.1764705882352944</v>
      </c>
      <c r="AA8">
        <f>VLOOKUP($A8,Summary!$A$2:$AA$33,COLUMN(Summary!X$2),FALSE)</f>
        <v>12.47058823529412</v>
      </c>
      <c r="AB8">
        <f>VLOOKUP($A8,Summary!$A$2:$AA$33,COLUMN(Summary!Y$2),FALSE)</f>
        <v>0.6470588235294118</v>
      </c>
      <c r="AC8">
        <f>VLOOKUP($A8,Summary!$A$2:$AA$33,COLUMN(Summary!Z$2),FALSE)</f>
        <v>1.1764705882352939</v>
      </c>
      <c r="AD8">
        <f>VLOOKUP($A8,Summary!$A$2:$AA$33,COLUMN(Summary!AA$2),FALSE)</f>
        <v>29.86864705882353</v>
      </c>
      <c r="AE8" t="e">
        <f>VLOOKUP($A8,Summary!$A$2:$AA$33,COLUMN(Summary!#REF!),FALSE)</f>
        <v>#REF!</v>
      </c>
      <c r="AF8" t="e">
        <f>VLOOKUP($B8,Summary!$A$2:$AA$33,COLUMN(Summary!#REF!),FALSE)</f>
        <v>#REF!</v>
      </c>
      <c r="AG8" t="e">
        <f>VLOOKUP($B8,Summary!$A$2:$AA$33,COLUMN(Summary!#REF!),FALSE)</f>
        <v>#REF!</v>
      </c>
      <c r="AH8">
        <f>VLOOKUP($B8,Summary!$A$2:$AA$33,COLUMN(Summary!B$2),FALSE)</f>
        <v>24.235294117647062</v>
      </c>
      <c r="AI8">
        <f>VLOOKUP($B8,Summary!$A$2:$AA$33,COLUMN(Summary!C$2),FALSE)</f>
        <v>36.470588235294123</v>
      </c>
      <c r="AJ8">
        <f>VLOOKUP($B8,Summary!$A$2:$AA$33,COLUMN(Summary!D$2),FALSE)</f>
        <v>242.70588235294119</v>
      </c>
      <c r="AK8">
        <f>VLOOKUP($B8,Summary!$A$2:$AA$33,COLUMN(Summary!E$2),FALSE)</f>
        <v>1.294117647058824</v>
      </c>
      <c r="AL8">
        <f>VLOOKUP($B8,Summary!$A$2:$AA$33,COLUMN(Summary!F$2),FALSE)</f>
        <v>0.82352941176470584</v>
      </c>
      <c r="AM8">
        <f>VLOOKUP($B8,Summary!$A$2:$AA$33,COLUMN(Summary!G$2),FALSE)</f>
        <v>2.4117647058823528</v>
      </c>
      <c r="AN8">
        <f>VLOOKUP($B8,Summary!$A$2:$AA$33,COLUMN(Summary!H$2),FALSE)</f>
        <v>14.76470588235294</v>
      </c>
      <c r="AO8">
        <f>VLOOKUP($B8,Summary!$A$2:$AA$33,COLUMN(Summary!I$2),FALSE)</f>
        <v>7.1235294117647054</v>
      </c>
      <c r="AP8">
        <f>VLOOKUP($B8,Summary!$A$2:$AA$33,COLUMN(Summary!J$2),FALSE)</f>
        <v>6.3352941176470594</v>
      </c>
      <c r="AQ8">
        <f>VLOOKUP($B8,Summary!$A$2:$AA$33,COLUMN(Summary!K$2),FALSE)</f>
        <v>67.17647058823529</v>
      </c>
      <c r="AR8">
        <f>VLOOKUP($B8,Summary!$A$2:$AA$33,COLUMN(Summary!L$2),FALSE)</f>
        <v>88.770588235294113</v>
      </c>
      <c r="AS8">
        <f>VLOOKUP($B8,Summary!$A$2:$AA$33,COLUMN(Summary!M$2),FALSE)</f>
        <v>26.647058823529409</v>
      </c>
      <c r="AT8">
        <f>VLOOKUP($B8,Summary!$A$2:$AA$33,COLUMN(Summary!N$2),FALSE)</f>
        <v>96.82352941176471</v>
      </c>
      <c r="AU8">
        <f>VLOOKUP($B8,Summary!$A$2:$AA$33,COLUMN(Summary!O$2),FALSE)</f>
        <v>3.5882352941176472</v>
      </c>
      <c r="AV8">
        <f>VLOOKUP($B8,Summary!$A$2:$AA$33,COLUMN(Summary!P$2),FALSE)</f>
        <v>1</v>
      </c>
      <c r="AW8">
        <f>VLOOKUP($B8,Summary!$A$2:$AA$33,COLUMN(Summary!Q$2),FALSE)</f>
        <v>1.7647058823529409</v>
      </c>
      <c r="AX8">
        <f>VLOOKUP($B8,Summary!$A$2:$AA$33,COLUMN(Summary!R$2),FALSE)</f>
        <v>2.1764705882352939</v>
      </c>
      <c r="AY8">
        <f>VLOOKUP($B8,Summary!$A$2:$AA$33,COLUMN(Summary!S$2),FALSE)</f>
        <v>2.0588235294117641</v>
      </c>
      <c r="AZ8">
        <f>VLOOKUP($B8,Summary!$A$2:$AA$33,COLUMN(Summary!T$2),FALSE)</f>
        <v>2.0588235294117641</v>
      </c>
      <c r="BA8">
        <f>VLOOKUP($B8,Summary!$A$2:$AA$33,COLUMN(Summary!U$2),FALSE)</f>
        <v>3.5882352941176472</v>
      </c>
      <c r="BB8">
        <f>VLOOKUP($B8,Summary!$A$2:$AA$33,COLUMN(Summary!V$2),FALSE)</f>
        <v>170.1764705882353</v>
      </c>
      <c r="BC8">
        <f>VLOOKUP($B8,Summary!$A$2:$AA$33,COLUMN(Summary!W$2),FALSE)</f>
        <v>5.117647058823529</v>
      </c>
      <c r="BD8">
        <f>VLOOKUP($B8,Summary!$A$2:$AA$33,COLUMN(Summary!X$2),FALSE)</f>
        <v>13.41176470588235</v>
      </c>
      <c r="BE8">
        <f>VLOOKUP($B8,Summary!$A$2:$AA$33,COLUMN(Summary!Y$2),FALSE)</f>
        <v>0.76470588235294112</v>
      </c>
      <c r="BF8">
        <f>VLOOKUP($B8,Summary!$A$2:$AA$33,COLUMN(Summary!Z$2),FALSE)</f>
        <v>1.705882352941176</v>
      </c>
      <c r="BG8">
        <f>VLOOKUP($B8,Summary!$A$2:$AA$33,COLUMN(Summary!AA$2),FALSE)</f>
        <v>30.914588235294119</v>
      </c>
      <c r="BH8" t="e">
        <f>VLOOKUP($B8,Summary!$A$2:$AA$33,COLUMN(Summary!#REF!),FALSE)</f>
        <v>#REF!</v>
      </c>
    </row>
    <row r="9" spans="1:60">
      <c r="A9" t="s">
        <v>121</v>
      </c>
      <c r="B9" t="s">
        <v>41</v>
      </c>
      <c r="C9" t="e">
        <f>VLOOKUP($A9,Summary!$A$2:$AA$33,COLUMN(Summary!#REF!),FALSE)</f>
        <v>#REF!</v>
      </c>
      <c r="D9" t="e">
        <f>VLOOKUP($A9,Summary!$A$2:$AA$33,COLUMN(Summary!#REF!),FALSE)</f>
        <v>#REF!</v>
      </c>
      <c r="E9">
        <f>VLOOKUP($A9,Summary!$A$2:$AA$33,COLUMN(Summary!B$2),FALSE)</f>
        <v>20.47058823529412</v>
      </c>
      <c r="F9">
        <f>VLOOKUP($A9,Summary!$A$2:$AA$33,COLUMN(Summary!C$2),FALSE)</f>
        <v>32.764705882352942</v>
      </c>
      <c r="G9">
        <f>VLOOKUP($A9,Summary!$A$2:$AA$33,COLUMN(Summary!D$2),FALSE)</f>
        <v>198.8235294117647</v>
      </c>
      <c r="H9">
        <f>VLOOKUP($A9,Summary!$A$2:$AA$33,COLUMN(Summary!E$2),FALSE)</f>
        <v>1.1764705882352939</v>
      </c>
      <c r="I9">
        <f>VLOOKUP($A9,Summary!$A$2:$AA$33,COLUMN(Summary!F$2),FALSE)</f>
        <v>1.0588235294117649</v>
      </c>
      <c r="J9">
        <f>VLOOKUP($A9,Summary!$A$2:$AA$33,COLUMN(Summary!G$2),FALSE)</f>
        <v>2.3529411764705879</v>
      </c>
      <c r="K9">
        <f>VLOOKUP($A9,Summary!$A$2:$AA$33,COLUMN(Summary!H$2),FALSE)</f>
        <v>16.82352941176471</v>
      </c>
      <c r="L9">
        <f>VLOOKUP($A9,Summary!$A$2:$AA$33,COLUMN(Summary!I$2),FALSE)</f>
        <v>6.5823529411764703</v>
      </c>
      <c r="M9">
        <f>VLOOKUP($A9,Summary!$A$2:$AA$33,COLUMN(Summary!J$2),FALSE)</f>
        <v>5.7117647058823522</v>
      </c>
      <c r="N9">
        <f>VLOOKUP($A9,Summary!$A$2:$AA$33,COLUMN(Summary!K$2),FALSE)</f>
        <v>62.064705882352939</v>
      </c>
      <c r="O9">
        <f>VLOOKUP($A9,Summary!$A$2:$AA$33,COLUMN(Summary!L$2),FALSE)</f>
        <v>77.064705882352953</v>
      </c>
      <c r="P9">
        <f>VLOOKUP($A9,Summary!$A$2:$AA$33,COLUMN(Summary!M$2),FALSE)</f>
        <v>24.294117647058819</v>
      </c>
      <c r="Q9">
        <f>VLOOKUP($A9,Summary!$A$2:$AA$33,COLUMN(Summary!N$2),FALSE)</f>
        <v>90.705882352941174</v>
      </c>
      <c r="R9">
        <f>VLOOKUP($A9,Summary!$A$2:$AA$33,COLUMN(Summary!O$2),FALSE)</f>
        <v>3.6882352941176468</v>
      </c>
      <c r="S9">
        <f>VLOOKUP($A9,Summary!$A$2:$AA$33,COLUMN(Summary!P$2),FALSE)</f>
        <v>0.6470588235294118</v>
      </c>
      <c r="T9">
        <f>VLOOKUP($A9,Summary!$A$2:$AA$33,COLUMN(Summary!Q$2),FALSE)</f>
        <v>1.529411764705882</v>
      </c>
      <c r="U9">
        <f>VLOOKUP($A9,Summary!$A$2:$AA$33,COLUMN(Summary!R$2),FALSE)</f>
        <v>1.7647058823529409</v>
      </c>
      <c r="V9">
        <f>VLOOKUP($A9,Summary!$A$2:$AA$33,COLUMN(Summary!S$2),FALSE)</f>
        <v>1.882352941176471</v>
      </c>
      <c r="W9">
        <f>VLOOKUP($A9,Summary!$A$2:$AA$33,COLUMN(Summary!T$2),FALSE)</f>
        <v>1.882352941176471</v>
      </c>
      <c r="X9">
        <f>VLOOKUP($A9,Summary!$A$2:$AA$33,COLUMN(Summary!U$2),FALSE)</f>
        <v>4.4117647058823533</v>
      </c>
      <c r="Y9">
        <f>VLOOKUP($A9,Summary!$A$2:$AA$33,COLUMN(Summary!V$2),FALSE)</f>
        <v>222.52941176470591</v>
      </c>
      <c r="Z9">
        <f>VLOOKUP($A9,Summary!$A$2:$AA$33,COLUMN(Summary!W$2),FALSE)</f>
        <v>4.5294117647058822</v>
      </c>
      <c r="AA9">
        <f>VLOOKUP($A9,Summary!$A$2:$AA$33,COLUMN(Summary!X$2),FALSE)</f>
        <v>12.705882352941179</v>
      </c>
      <c r="AB9">
        <f>VLOOKUP($A9,Summary!$A$2:$AA$33,COLUMN(Summary!Y$2),FALSE)</f>
        <v>0.82352941176470584</v>
      </c>
      <c r="AC9">
        <f>VLOOKUP($A9,Summary!$A$2:$AA$33,COLUMN(Summary!Z$2),FALSE)</f>
        <v>1.3529411764705881</v>
      </c>
      <c r="AD9">
        <f>VLOOKUP($A9,Summary!$A$2:$AA$33,COLUMN(Summary!AA$2),FALSE)</f>
        <v>28.567647058823528</v>
      </c>
      <c r="AE9" t="e">
        <f>VLOOKUP($A9,Summary!$A$2:$AA$33,COLUMN(Summary!#REF!),FALSE)</f>
        <v>#REF!</v>
      </c>
      <c r="AF9" t="e">
        <f>VLOOKUP($B9,Summary!$A$2:$AA$33,COLUMN(Summary!#REF!),FALSE)</f>
        <v>#REF!</v>
      </c>
      <c r="AG9" t="e">
        <f>VLOOKUP($B9,Summary!$A$2:$AA$33,COLUMN(Summary!#REF!),FALSE)</f>
        <v>#REF!</v>
      </c>
      <c r="AH9">
        <f>VLOOKUP($B9,Summary!$A$2:$AA$33,COLUMN(Summary!B$2),FALSE)</f>
        <v>23.117647058823529</v>
      </c>
      <c r="AI9">
        <f>VLOOKUP($B9,Summary!$A$2:$AA$33,COLUMN(Summary!C$2),FALSE)</f>
        <v>33.294117647058833</v>
      </c>
      <c r="AJ9">
        <f>VLOOKUP($B9,Summary!$A$2:$AA$33,COLUMN(Summary!D$2),FALSE)</f>
        <v>265.52941176470591</v>
      </c>
      <c r="AK9">
        <f>VLOOKUP($B9,Summary!$A$2:$AA$33,COLUMN(Summary!E$2),FALSE)</f>
        <v>1.7647058823529409</v>
      </c>
      <c r="AL9">
        <f>VLOOKUP($B9,Summary!$A$2:$AA$33,COLUMN(Summary!F$2),FALSE)</f>
        <v>0.88235294117647056</v>
      </c>
      <c r="AM9">
        <f>VLOOKUP($B9,Summary!$A$2:$AA$33,COLUMN(Summary!G$2),FALSE)</f>
        <v>1.8235294117647061</v>
      </c>
      <c r="AN9">
        <f>VLOOKUP($B9,Summary!$A$2:$AA$33,COLUMN(Summary!H$2),FALSE)</f>
        <v>10.82352941176471</v>
      </c>
      <c r="AO9">
        <f>VLOOKUP($B9,Summary!$A$2:$AA$33,COLUMN(Summary!I$2),FALSE)</f>
        <v>8.3941176470588239</v>
      </c>
      <c r="AP9">
        <f>VLOOKUP($B9,Summary!$A$2:$AA$33,COLUMN(Summary!J$2),FALSE)</f>
        <v>7.7058823529411766</v>
      </c>
      <c r="AQ9">
        <f>VLOOKUP($B9,Summary!$A$2:$AA$33,COLUMN(Summary!K$2),FALSE)</f>
        <v>70.235294117647058</v>
      </c>
      <c r="AR9">
        <f>VLOOKUP($B9,Summary!$A$2:$AA$33,COLUMN(Summary!L$2),FALSE)</f>
        <v>98.452941176470588</v>
      </c>
      <c r="AS9">
        <f>VLOOKUP($B9,Summary!$A$2:$AA$33,COLUMN(Summary!M$2),FALSE)</f>
        <v>26.82352941176471</v>
      </c>
      <c r="AT9">
        <f>VLOOKUP($B9,Summary!$A$2:$AA$33,COLUMN(Summary!N$2),FALSE)</f>
        <v>135.7647058823529</v>
      </c>
      <c r="AU9">
        <f>VLOOKUP($B9,Summary!$A$2:$AA$33,COLUMN(Summary!O$2),FALSE)</f>
        <v>5.0294117647058822</v>
      </c>
      <c r="AV9">
        <f>VLOOKUP($B9,Summary!$A$2:$AA$33,COLUMN(Summary!P$2),FALSE)</f>
        <v>1.588235294117647</v>
      </c>
      <c r="AW9">
        <f>VLOOKUP($B9,Summary!$A$2:$AA$33,COLUMN(Summary!Q$2),FALSE)</f>
        <v>1.411764705882353</v>
      </c>
      <c r="AX9">
        <f>VLOOKUP($B9,Summary!$A$2:$AA$33,COLUMN(Summary!R$2),FALSE)</f>
        <v>1.6470588235294119</v>
      </c>
      <c r="AY9">
        <f>VLOOKUP($B9,Summary!$A$2:$AA$33,COLUMN(Summary!S$2),FALSE)</f>
        <v>3.4117647058823528</v>
      </c>
      <c r="AZ9">
        <f>VLOOKUP($B9,Summary!$A$2:$AA$33,COLUMN(Summary!T$2),FALSE)</f>
        <v>3.4705882352941182</v>
      </c>
      <c r="BA9">
        <f>VLOOKUP($B9,Summary!$A$2:$AA$33,COLUMN(Summary!U$2),FALSE)</f>
        <v>3.117647058823529</v>
      </c>
      <c r="BB9">
        <f>VLOOKUP($B9,Summary!$A$2:$AA$33,COLUMN(Summary!V$2),FALSE)</f>
        <v>142.58823529411771</v>
      </c>
      <c r="BC9">
        <f>VLOOKUP($B9,Summary!$A$2:$AA$33,COLUMN(Summary!W$2),FALSE)</f>
        <v>5</v>
      </c>
      <c r="BD9">
        <f>VLOOKUP($B9,Summary!$A$2:$AA$33,COLUMN(Summary!X$2),FALSE)</f>
        <v>11.882352941176469</v>
      </c>
      <c r="BE9">
        <f>VLOOKUP($B9,Summary!$A$2:$AA$33,COLUMN(Summary!Y$2),FALSE)</f>
        <v>0.6470588235294118</v>
      </c>
      <c r="BF9">
        <f>VLOOKUP($B9,Summary!$A$2:$AA$33,COLUMN(Summary!Z$2),FALSE)</f>
        <v>1.470588235294118</v>
      </c>
      <c r="BG9">
        <f>VLOOKUP($B9,Summary!$A$2:$AA$33,COLUMN(Summary!AA$2),FALSE)</f>
        <v>30.171647058823531</v>
      </c>
      <c r="BH9" t="e">
        <f>VLOOKUP($B9,Summary!$A$2:$AA$33,COLUMN(Summary!#REF!),FALSE)</f>
        <v>#REF!</v>
      </c>
    </row>
    <row r="10" spans="1:60">
      <c r="A10" t="s">
        <v>118</v>
      </c>
      <c r="B10" t="s">
        <v>114</v>
      </c>
      <c r="C10" t="e">
        <f>VLOOKUP($A10,Summary!$A$2:$AA$33,COLUMN(Summary!#REF!),FALSE)</f>
        <v>#REF!</v>
      </c>
      <c r="D10" t="e">
        <f>VLOOKUP($A10,Summary!$A$2:$AA$33,COLUMN(Summary!#REF!),FALSE)</f>
        <v>#REF!</v>
      </c>
      <c r="E10">
        <f>VLOOKUP($A10,Summary!$A$2:$AA$33,COLUMN(Summary!B$2),FALSE)</f>
        <v>19.882352941176471</v>
      </c>
      <c r="F10">
        <f>VLOOKUP($A10,Summary!$A$2:$AA$33,COLUMN(Summary!C$2),FALSE)</f>
        <v>30.47058823529412</v>
      </c>
      <c r="G10">
        <f>VLOOKUP($A10,Summary!$A$2:$AA$33,COLUMN(Summary!D$2),FALSE)</f>
        <v>169.7647058823529</v>
      </c>
      <c r="H10">
        <f>VLOOKUP($A10,Summary!$A$2:$AA$33,COLUMN(Summary!E$2),FALSE)</f>
        <v>0.88235294117647056</v>
      </c>
      <c r="I10">
        <f>VLOOKUP($A10,Summary!$A$2:$AA$33,COLUMN(Summary!F$2),FALSE)</f>
        <v>0.70588235294117652</v>
      </c>
      <c r="J10">
        <f>VLOOKUP($A10,Summary!$A$2:$AA$33,COLUMN(Summary!G$2),FALSE)</f>
        <v>5</v>
      </c>
      <c r="K10">
        <f>VLOOKUP($A10,Summary!$A$2:$AA$33,COLUMN(Summary!H$2),FALSE)</f>
        <v>27.352941176470591</v>
      </c>
      <c r="L10">
        <f>VLOOKUP($A10,Summary!$A$2:$AA$33,COLUMN(Summary!I$2),FALSE)</f>
        <v>6.3058823529411754</v>
      </c>
      <c r="M10">
        <f>VLOOKUP($A10,Summary!$A$2:$AA$33,COLUMN(Summary!J$2),FALSE)</f>
        <v>4.7117647058823522</v>
      </c>
      <c r="N10">
        <f>VLOOKUP($A10,Summary!$A$2:$AA$33,COLUMN(Summary!K$2),FALSE)</f>
        <v>64.682352941176461</v>
      </c>
      <c r="O10">
        <f>VLOOKUP($A10,Summary!$A$2:$AA$33,COLUMN(Summary!L$2),FALSE)</f>
        <v>80.476470588235301</v>
      </c>
      <c r="P10">
        <f>VLOOKUP($A10,Summary!$A$2:$AA$33,COLUMN(Summary!M$2),FALSE)</f>
        <v>26.705882352941181</v>
      </c>
      <c r="Q10">
        <f>VLOOKUP($A10,Summary!$A$2:$AA$33,COLUMN(Summary!N$2),FALSE)</f>
        <v>110.2352941176471</v>
      </c>
      <c r="R10">
        <f>VLOOKUP($A10,Summary!$A$2:$AA$33,COLUMN(Summary!O$2),FALSE)</f>
        <v>4.0941176470588232</v>
      </c>
      <c r="S10">
        <f>VLOOKUP($A10,Summary!$A$2:$AA$33,COLUMN(Summary!P$2),FALSE)</f>
        <v>0.58823529411764708</v>
      </c>
      <c r="T10">
        <f>VLOOKUP($A10,Summary!$A$2:$AA$33,COLUMN(Summary!Q$2),FALSE)</f>
        <v>1.294117647058824</v>
      </c>
      <c r="U10">
        <f>VLOOKUP($A10,Summary!$A$2:$AA$33,COLUMN(Summary!R$2),FALSE)</f>
        <v>1.8235294117647061</v>
      </c>
      <c r="V10">
        <f>VLOOKUP($A10,Summary!$A$2:$AA$33,COLUMN(Summary!S$2),FALSE)</f>
        <v>1.411764705882353</v>
      </c>
      <c r="W10">
        <f>VLOOKUP($A10,Summary!$A$2:$AA$33,COLUMN(Summary!T$2),FALSE)</f>
        <v>1.470588235294118</v>
      </c>
      <c r="X10">
        <f>VLOOKUP($A10,Summary!$A$2:$AA$33,COLUMN(Summary!U$2),FALSE)</f>
        <v>5.5882352941176467</v>
      </c>
      <c r="Y10">
        <f>VLOOKUP($A10,Summary!$A$2:$AA$33,COLUMN(Summary!V$2),FALSE)</f>
        <v>257.11764705882348</v>
      </c>
      <c r="Z10">
        <f>VLOOKUP($A10,Summary!$A$2:$AA$33,COLUMN(Summary!W$2),FALSE)</f>
        <v>4.4117647058823533</v>
      </c>
      <c r="AA10">
        <f>VLOOKUP($A10,Summary!$A$2:$AA$33,COLUMN(Summary!X$2),FALSE)</f>
        <v>14.58823529411765</v>
      </c>
      <c r="AB10">
        <f>VLOOKUP($A10,Summary!$A$2:$AA$33,COLUMN(Summary!Y$2),FALSE)</f>
        <v>1.0588235294117649</v>
      </c>
      <c r="AC10">
        <f>VLOOKUP($A10,Summary!$A$2:$AA$33,COLUMN(Summary!Z$2),FALSE)</f>
        <v>2.1764705882352939</v>
      </c>
      <c r="AD10">
        <f>VLOOKUP($A10,Summary!$A$2:$AA$33,COLUMN(Summary!AA$2),FALSE)</f>
        <v>29.553000000000001</v>
      </c>
      <c r="AE10" t="e">
        <f>VLOOKUP($A10,Summary!$A$2:$AA$33,COLUMN(Summary!#REF!),FALSE)</f>
        <v>#REF!</v>
      </c>
      <c r="AF10" t="e">
        <f>VLOOKUP($B10,Summary!$A$2:$AA$33,COLUMN(Summary!#REF!),FALSE)</f>
        <v>#REF!</v>
      </c>
      <c r="AG10" t="e">
        <f>VLOOKUP($B10,Summary!$A$2:$AA$33,COLUMN(Summary!#REF!),FALSE)</f>
        <v>#REF!</v>
      </c>
      <c r="AH10">
        <f>VLOOKUP($B10,Summary!$A$2:$AA$33,COLUMN(Summary!B$2),FALSE)</f>
        <v>23.941176470588239</v>
      </c>
      <c r="AI10">
        <f>VLOOKUP($B10,Summary!$A$2:$AA$33,COLUMN(Summary!C$2),FALSE)</f>
        <v>37.411764705882362</v>
      </c>
      <c r="AJ10">
        <f>VLOOKUP($B10,Summary!$A$2:$AA$33,COLUMN(Summary!D$2),FALSE)</f>
        <v>219.11764705882351</v>
      </c>
      <c r="AK10">
        <f>VLOOKUP($B10,Summary!$A$2:$AA$33,COLUMN(Summary!E$2),FALSE)</f>
        <v>1.411764705882353</v>
      </c>
      <c r="AL10">
        <f>VLOOKUP($B10,Summary!$A$2:$AA$33,COLUMN(Summary!F$2),FALSE)</f>
        <v>1.2352941176470591</v>
      </c>
      <c r="AM10">
        <f>VLOOKUP($B10,Summary!$A$2:$AA$33,COLUMN(Summary!G$2),FALSE)</f>
        <v>3.8235294117647061</v>
      </c>
      <c r="AN10">
        <f>VLOOKUP($B10,Summary!$A$2:$AA$33,COLUMN(Summary!H$2),FALSE)</f>
        <v>26.411764705882351</v>
      </c>
      <c r="AO10">
        <f>VLOOKUP($B10,Summary!$A$2:$AA$33,COLUMN(Summary!I$2),FALSE)</f>
        <v>6.4470588235294111</v>
      </c>
      <c r="AP10">
        <f>VLOOKUP($B10,Summary!$A$2:$AA$33,COLUMN(Summary!J$2),FALSE)</f>
        <v>5.1705882352941179</v>
      </c>
      <c r="AQ10">
        <f>VLOOKUP($B10,Summary!$A$2:$AA$33,COLUMN(Summary!K$2),FALSE)</f>
        <v>63.1235294117647</v>
      </c>
      <c r="AR10">
        <f>VLOOKUP($B10,Summary!$A$2:$AA$33,COLUMN(Summary!L$2),FALSE)</f>
        <v>76.899999999999977</v>
      </c>
      <c r="AS10">
        <f>VLOOKUP($B10,Summary!$A$2:$AA$33,COLUMN(Summary!M$2),FALSE)</f>
        <v>21.117647058823529</v>
      </c>
      <c r="AT10">
        <f>VLOOKUP($B10,Summary!$A$2:$AA$33,COLUMN(Summary!N$2),FALSE)</f>
        <v>93.647058823529406</v>
      </c>
      <c r="AU10">
        <f>VLOOKUP($B10,Summary!$A$2:$AA$33,COLUMN(Summary!O$2),FALSE)</f>
        <v>4.4705882352941178</v>
      </c>
      <c r="AV10">
        <f>VLOOKUP($B10,Summary!$A$2:$AA$33,COLUMN(Summary!P$2),FALSE)</f>
        <v>0.82352941176470584</v>
      </c>
      <c r="AW10">
        <f>VLOOKUP($B10,Summary!$A$2:$AA$33,COLUMN(Summary!Q$2),FALSE)</f>
        <v>1.117647058823529</v>
      </c>
      <c r="AX10">
        <f>VLOOKUP($B10,Summary!$A$2:$AA$33,COLUMN(Summary!R$2),FALSE)</f>
        <v>1.411764705882353</v>
      </c>
      <c r="AY10">
        <f>VLOOKUP($B10,Summary!$A$2:$AA$33,COLUMN(Summary!S$2),FALSE)</f>
        <v>1.882352941176471</v>
      </c>
      <c r="AZ10">
        <f>VLOOKUP($B10,Summary!$A$2:$AA$33,COLUMN(Summary!T$2),FALSE)</f>
        <v>2.0588235294117641</v>
      </c>
      <c r="BA10">
        <f>VLOOKUP($B10,Summary!$A$2:$AA$33,COLUMN(Summary!U$2),FALSE)</f>
        <v>4.4117647058823533</v>
      </c>
      <c r="BB10">
        <f>VLOOKUP($B10,Summary!$A$2:$AA$33,COLUMN(Summary!V$2),FALSE)</f>
        <v>197.70588235294119</v>
      </c>
      <c r="BC10">
        <f>VLOOKUP($B10,Summary!$A$2:$AA$33,COLUMN(Summary!W$2),FALSE)</f>
        <v>4.5294117647058822</v>
      </c>
      <c r="BD10">
        <f>VLOOKUP($B10,Summary!$A$2:$AA$33,COLUMN(Summary!X$2),FALSE)</f>
        <v>12.705882352941179</v>
      </c>
      <c r="BE10">
        <f>VLOOKUP($B10,Summary!$A$2:$AA$33,COLUMN(Summary!Y$2),FALSE)</f>
        <v>0.94117647058823528</v>
      </c>
      <c r="BF10">
        <f>VLOOKUP($B10,Summary!$A$2:$AA$33,COLUMN(Summary!Z$2),FALSE)</f>
        <v>1.705882352941176</v>
      </c>
      <c r="BG10">
        <f>VLOOKUP($B10,Summary!$A$2:$AA$33,COLUMN(Summary!AA$2),FALSE)</f>
        <v>29.635235294117649</v>
      </c>
      <c r="BH10" t="e">
        <f>VLOOKUP($B10,Summary!$A$2:$AA$33,COLUMN(Summary!#REF!),FALSE)</f>
        <v>#REF!</v>
      </c>
    </row>
    <row r="11" spans="1:60">
      <c r="A11" t="s">
        <v>122</v>
      </c>
      <c r="B11" t="s">
        <v>110</v>
      </c>
      <c r="C11" t="e">
        <f>VLOOKUP($A11,Summary!$A$2:$AA$33,COLUMN(Summary!#REF!),FALSE)</f>
        <v>#REF!</v>
      </c>
      <c r="D11" t="e">
        <f>VLOOKUP($A11,Summary!$A$2:$AA$33,COLUMN(Summary!#REF!),FALSE)</f>
        <v>#REF!</v>
      </c>
      <c r="E11">
        <f>VLOOKUP($A11,Summary!$A$2:$AA$33,COLUMN(Summary!B$2),FALSE)</f>
        <v>21.411764705882351</v>
      </c>
      <c r="F11">
        <f>VLOOKUP($A11,Summary!$A$2:$AA$33,COLUMN(Summary!C$2),FALSE)</f>
        <v>33.411764705882362</v>
      </c>
      <c r="G11">
        <f>VLOOKUP($A11,Summary!$A$2:$AA$33,COLUMN(Summary!D$2),FALSE)</f>
        <v>224.2352941176471</v>
      </c>
      <c r="H11">
        <f>VLOOKUP($A11,Summary!$A$2:$AA$33,COLUMN(Summary!E$2),FALSE)</f>
        <v>1.6470588235294119</v>
      </c>
      <c r="I11">
        <f>VLOOKUP($A11,Summary!$A$2:$AA$33,COLUMN(Summary!F$2),FALSE)</f>
        <v>0.58823529411764708</v>
      </c>
      <c r="J11">
        <f>VLOOKUP($A11,Summary!$A$2:$AA$33,COLUMN(Summary!G$2),FALSE)</f>
        <v>2.3529411764705879</v>
      </c>
      <c r="K11">
        <f>VLOOKUP($A11,Summary!$A$2:$AA$33,COLUMN(Summary!H$2),FALSE)</f>
        <v>13.647058823529409</v>
      </c>
      <c r="L11">
        <f>VLOOKUP($A11,Summary!$A$2:$AA$33,COLUMN(Summary!I$2),FALSE)</f>
        <v>7.2411764705882362</v>
      </c>
      <c r="M11">
        <f>VLOOKUP($A11,Summary!$A$2:$AA$33,COLUMN(Summary!J$2),FALSE)</f>
        <v>6.3529411764705879</v>
      </c>
      <c r="N11">
        <f>VLOOKUP($A11,Summary!$A$2:$AA$33,COLUMN(Summary!K$2),FALSE)</f>
        <v>64.058823529411768</v>
      </c>
      <c r="O11">
        <f>VLOOKUP($A11,Summary!$A$2:$AA$33,COLUMN(Summary!L$2),FALSE)</f>
        <v>93.047058823529412</v>
      </c>
      <c r="P11">
        <f>VLOOKUP($A11,Summary!$A$2:$AA$33,COLUMN(Summary!M$2),FALSE)</f>
        <v>25.82352941176471</v>
      </c>
      <c r="Q11">
        <f>VLOOKUP($A11,Summary!$A$2:$AA$33,COLUMN(Summary!N$2),FALSE)</f>
        <v>88.764705882352942</v>
      </c>
      <c r="R11">
        <f>VLOOKUP($A11,Summary!$A$2:$AA$33,COLUMN(Summary!O$2),FALSE)</f>
        <v>3.547058823529412</v>
      </c>
      <c r="S11">
        <f>VLOOKUP($A11,Summary!$A$2:$AA$33,COLUMN(Summary!P$2),FALSE)</f>
        <v>0.47058823529411759</v>
      </c>
      <c r="T11">
        <f>VLOOKUP($A11,Summary!$A$2:$AA$33,COLUMN(Summary!Q$2),FALSE)</f>
        <v>1.705882352941176</v>
      </c>
      <c r="U11">
        <f>VLOOKUP($A11,Summary!$A$2:$AA$33,COLUMN(Summary!R$2),FALSE)</f>
        <v>1.8235294117647061</v>
      </c>
      <c r="V11">
        <f>VLOOKUP($A11,Summary!$A$2:$AA$33,COLUMN(Summary!S$2),FALSE)</f>
        <v>1.9411764705882351</v>
      </c>
      <c r="W11">
        <f>VLOOKUP($A11,Summary!$A$2:$AA$33,COLUMN(Summary!T$2),FALSE)</f>
        <v>1.9411764705882351</v>
      </c>
      <c r="X11">
        <f>VLOOKUP($A11,Summary!$A$2:$AA$33,COLUMN(Summary!U$2),FALSE)</f>
        <v>4.5294117647058822</v>
      </c>
      <c r="Y11">
        <f>VLOOKUP($A11,Summary!$A$2:$AA$33,COLUMN(Summary!V$2),FALSE)</f>
        <v>226.70588235294119</v>
      </c>
      <c r="Z11">
        <f>VLOOKUP($A11,Summary!$A$2:$AA$33,COLUMN(Summary!W$2),FALSE)</f>
        <v>5.7647058823529411</v>
      </c>
      <c r="AA11">
        <f>VLOOKUP($A11,Summary!$A$2:$AA$33,COLUMN(Summary!X$2),FALSE)</f>
        <v>13.882352941176469</v>
      </c>
      <c r="AB11">
        <f>VLOOKUP($A11,Summary!$A$2:$AA$33,COLUMN(Summary!Y$2),FALSE)</f>
        <v>0.70588235294117652</v>
      </c>
      <c r="AC11">
        <f>VLOOKUP($A11,Summary!$A$2:$AA$33,COLUMN(Summary!Z$2),FALSE)</f>
        <v>1.0588235294117649</v>
      </c>
      <c r="AD11">
        <f>VLOOKUP($A11,Summary!$A$2:$AA$33,COLUMN(Summary!AA$2),FALSE)</f>
        <v>29.422588235294111</v>
      </c>
      <c r="AE11" t="e">
        <f>VLOOKUP($A11,Summary!$A$2:$AA$33,COLUMN(Summary!#REF!),FALSE)</f>
        <v>#REF!</v>
      </c>
      <c r="AF11" t="e">
        <f>VLOOKUP($B11,Summary!$A$2:$AA$33,COLUMN(Summary!#REF!),FALSE)</f>
        <v>#REF!</v>
      </c>
      <c r="AG11" t="e">
        <f>VLOOKUP($B11,Summary!$A$2:$AA$33,COLUMN(Summary!#REF!),FALSE)</f>
        <v>#REF!</v>
      </c>
      <c r="AH11">
        <f>VLOOKUP($B11,Summary!$A$2:$AA$33,COLUMN(Summary!B$2),FALSE)</f>
        <v>19.764705882352938</v>
      </c>
      <c r="AI11">
        <f>VLOOKUP($B11,Summary!$A$2:$AA$33,COLUMN(Summary!C$2),FALSE)</f>
        <v>28.882352941176471</v>
      </c>
      <c r="AJ11">
        <f>VLOOKUP($B11,Summary!$A$2:$AA$33,COLUMN(Summary!D$2),FALSE)</f>
        <v>257.88235294117652</v>
      </c>
      <c r="AK11">
        <f>VLOOKUP($B11,Summary!$A$2:$AA$33,COLUMN(Summary!E$2),FALSE)</f>
        <v>1.9411764705882351</v>
      </c>
      <c r="AL11">
        <f>VLOOKUP($B11,Summary!$A$2:$AA$33,COLUMN(Summary!F$2),FALSE)</f>
        <v>0.70588235294117652</v>
      </c>
      <c r="AM11">
        <f>VLOOKUP($B11,Summary!$A$2:$AA$33,COLUMN(Summary!G$2),FALSE)</f>
        <v>2</v>
      </c>
      <c r="AN11">
        <f>VLOOKUP($B11,Summary!$A$2:$AA$33,COLUMN(Summary!H$2),FALSE)</f>
        <v>11.352941176470591</v>
      </c>
      <c r="AO11">
        <f>VLOOKUP($B11,Summary!$A$2:$AA$33,COLUMN(Summary!I$2),FALSE)</f>
        <v>9.5</v>
      </c>
      <c r="AP11">
        <f>VLOOKUP($B11,Summary!$A$2:$AA$33,COLUMN(Summary!J$2),FALSE)</f>
        <v>8.5294117647058822</v>
      </c>
      <c r="AQ11">
        <f>VLOOKUP($B11,Summary!$A$2:$AA$33,COLUMN(Summary!K$2),FALSE)</f>
        <v>69.32352941176471</v>
      </c>
      <c r="AR11">
        <f>VLOOKUP($B11,Summary!$A$2:$AA$33,COLUMN(Summary!L$2),FALSE)</f>
        <v>109.6</v>
      </c>
      <c r="AS11">
        <f>VLOOKUP($B11,Summary!$A$2:$AA$33,COLUMN(Summary!M$2),FALSE)</f>
        <v>29.352941176470591</v>
      </c>
      <c r="AT11">
        <f>VLOOKUP($B11,Summary!$A$2:$AA$33,COLUMN(Summary!N$2),FALSE)</f>
        <v>140.52941176470591</v>
      </c>
      <c r="AU11">
        <f>VLOOKUP($B11,Summary!$A$2:$AA$33,COLUMN(Summary!O$2),FALSE)</f>
        <v>4.8647058823529417</v>
      </c>
      <c r="AV11">
        <f>VLOOKUP($B11,Summary!$A$2:$AA$33,COLUMN(Summary!P$2),FALSE)</f>
        <v>1.588235294117647</v>
      </c>
      <c r="AW11">
        <f>VLOOKUP($B11,Summary!$A$2:$AA$33,COLUMN(Summary!Q$2),FALSE)</f>
        <v>1.2352941176470591</v>
      </c>
      <c r="AX11">
        <f>VLOOKUP($B11,Summary!$A$2:$AA$33,COLUMN(Summary!R$2),FALSE)</f>
        <v>1.470588235294118</v>
      </c>
      <c r="AY11">
        <f>VLOOKUP($B11,Summary!$A$2:$AA$33,COLUMN(Summary!S$2),FALSE)</f>
        <v>3.5294117647058818</v>
      </c>
      <c r="AZ11">
        <f>VLOOKUP($B11,Summary!$A$2:$AA$33,COLUMN(Summary!T$2),FALSE)</f>
        <v>3.5882352941176472</v>
      </c>
      <c r="BA11">
        <f>VLOOKUP($B11,Summary!$A$2:$AA$33,COLUMN(Summary!U$2),FALSE)</f>
        <v>3.0588235294117641</v>
      </c>
      <c r="BB11">
        <f>VLOOKUP($B11,Summary!$A$2:$AA$33,COLUMN(Summary!V$2),FALSE)</f>
        <v>145.88235294117649</v>
      </c>
      <c r="BC11">
        <f>VLOOKUP($B11,Summary!$A$2:$AA$33,COLUMN(Summary!W$2),FALSE)</f>
        <v>5</v>
      </c>
      <c r="BD11">
        <f>VLOOKUP($B11,Summary!$A$2:$AA$33,COLUMN(Summary!X$2),FALSE)</f>
        <v>10.52941176470588</v>
      </c>
      <c r="BE11">
        <f>VLOOKUP($B11,Summary!$A$2:$AA$33,COLUMN(Summary!Y$2),FALSE)</f>
        <v>0.41176470588235292</v>
      </c>
      <c r="BF11">
        <f>VLOOKUP($B11,Summary!$A$2:$AA$33,COLUMN(Summary!Z$2),FALSE)</f>
        <v>0.76470588235294112</v>
      </c>
      <c r="BG11">
        <f>VLOOKUP($B11,Summary!$A$2:$AA$33,COLUMN(Summary!AA$2),FALSE)</f>
        <v>31.132411764705878</v>
      </c>
      <c r="BH11" t="e">
        <f>VLOOKUP($B11,Summary!$A$2:$AA$33,COLUMN(Summary!#REF!),FALSE)</f>
        <v>#REF!</v>
      </c>
    </row>
    <row r="12" spans="1:60">
      <c r="A12" t="s">
        <v>115</v>
      </c>
      <c r="B12" t="s">
        <v>43</v>
      </c>
      <c r="C12" t="e">
        <f>VLOOKUP($A12,Summary!$A$2:$AA$33,COLUMN(Summary!#REF!),FALSE)</f>
        <v>#REF!</v>
      </c>
      <c r="D12" t="e">
        <f>VLOOKUP($A12,Summary!$A$2:$AA$33,COLUMN(Summary!#REF!),FALSE)</f>
        <v>#REF!</v>
      </c>
      <c r="E12">
        <f>VLOOKUP($A12,Summary!$A$2:$AA$33,COLUMN(Summary!B$2),FALSE)</f>
        <v>20.941176470588239</v>
      </c>
      <c r="F12">
        <f>VLOOKUP($A12,Summary!$A$2:$AA$33,COLUMN(Summary!C$2),FALSE)</f>
        <v>35.352941176470587</v>
      </c>
      <c r="G12">
        <f>VLOOKUP($A12,Summary!$A$2:$AA$33,COLUMN(Summary!D$2),FALSE)</f>
        <v>171.70588235294119</v>
      </c>
      <c r="H12">
        <f>VLOOKUP($A12,Summary!$A$2:$AA$33,COLUMN(Summary!E$2),FALSE)</f>
        <v>0.6470588235294118</v>
      </c>
      <c r="I12">
        <f>VLOOKUP($A12,Summary!$A$2:$AA$33,COLUMN(Summary!F$2),FALSE)</f>
        <v>0.88235294117647056</v>
      </c>
      <c r="J12">
        <f>VLOOKUP($A12,Summary!$A$2:$AA$33,COLUMN(Summary!G$2),FALSE)</f>
        <v>3.7647058823529411</v>
      </c>
      <c r="K12">
        <f>VLOOKUP($A12,Summary!$A$2:$AA$33,COLUMN(Summary!H$2),FALSE)</f>
        <v>26.705882352941181</v>
      </c>
      <c r="L12">
        <f>VLOOKUP($A12,Summary!$A$2:$AA$33,COLUMN(Summary!I$2),FALSE)</f>
        <v>5.6411764705882357</v>
      </c>
      <c r="M12">
        <f>VLOOKUP($A12,Summary!$A$2:$AA$33,COLUMN(Summary!J$2),FALSE)</f>
        <v>4.4117647058823533</v>
      </c>
      <c r="N12">
        <f>VLOOKUP($A12,Summary!$A$2:$AA$33,COLUMN(Summary!K$2),FALSE)</f>
        <v>58.435294117647061</v>
      </c>
      <c r="O12">
        <f>VLOOKUP($A12,Summary!$A$2:$AA$33,COLUMN(Summary!L$2),FALSE)</f>
        <v>66.558823529411768</v>
      </c>
      <c r="P12">
        <f>VLOOKUP($A12,Summary!$A$2:$AA$33,COLUMN(Summary!M$2),FALSE)</f>
        <v>22.82352941176471</v>
      </c>
      <c r="Q12">
        <f>VLOOKUP($A12,Summary!$A$2:$AA$33,COLUMN(Summary!N$2),FALSE)</f>
        <v>96.882352941176464</v>
      </c>
      <c r="R12">
        <f>VLOOKUP($A12,Summary!$A$2:$AA$33,COLUMN(Summary!O$2),FALSE)</f>
        <v>4.0529411764705889</v>
      </c>
      <c r="S12">
        <f>VLOOKUP($A12,Summary!$A$2:$AA$33,COLUMN(Summary!P$2),FALSE)</f>
        <v>0.41176470588235292</v>
      </c>
      <c r="T12">
        <f>VLOOKUP($A12,Summary!$A$2:$AA$33,COLUMN(Summary!Q$2),FALSE)</f>
        <v>2.117647058823529</v>
      </c>
      <c r="U12">
        <f>VLOOKUP($A12,Summary!$A$2:$AA$33,COLUMN(Summary!R$2),FALSE)</f>
        <v>2.2941176470588229</v>
      </c>
      <c r="V12">
        <f>VLOOKUP($A12,Summary!$A$2:$AA$33,COLUMN(Summary!S$2),FALSE)</f>
        <v>0.94117647058823528</v>
      </c>
      <c r="W12">
        <f>VLOOKUP($A12,Summary!$A$2:$AA$33,COLUMN(Summary!T$2),FALSE)</f>
        <v>1</v>
      </c>
      <c r="X12">
        <f>VLOOKUP($A12,Summary!$A$2:$AA$33,COLUMN(Summary!U$2),FALSE)</f>
        <v>5.8235294117647056</v>
      </c>
      <c r="Y12">
        <f>VLOOKUP($A12,Summary!$A$2:$AA$33,COLUMN(Summary!V$2),FALSE)</f>
        <v>284.1764705882353</v>
      </c>
      <c r="Z12">
        <f>VLOOKUP($A12,Summary!$A$2:$AA$33,COLUMN(Summary!W$2),FALSE)</f>
        <v>3.5882352941176472</v>
      </c>
      <c r="AA12">
        <f>VLOOKUP($A12,Summary!$A$2:$AA$33,COLUMN(Summary!X$2),FALSE)</f>
        <v>13.82352941176471</v>
      </c>
      <c r="AB12">
        <f>VLOOKUP($A12,Summary!$A$2:$AA$33,COLUMN(Summary!Y$2),FALSE)</f>
        <v>1</v>
      </c>
      <c r="AC12">
        <f>VLOOKUP($A12,Summary!$A$2:$AA$33,COLUMN(Summary!Z$2),FALSE)</f>
        <v>1.705882352941176</v>
      </c>
      <c r="AD12">
        <f>VLOOKUP($A12,Summary!$A$2:$AA$33,COLUMN(Summary!AA$2),FALSE)</f>
        <v>29.15682352941176</v>
      </c>
      <c r="AE12" t="e">
        <f>VLOOKUP($A12,Summary!$A$2:$AA$33,COLUMN(Summary!#REF!),FALSE)</f>
        <v>#REF!</v>
      </c>
      <c r="AF12" t="e">
        <f>VLOOKUP($B12,Summary!$A$2:$AA$33,COLUMN(Summary!#REF!),FALSE)</f>
        <v>#REF!</v>
      </c>
      <c r="AG12" t="e">
        <f>VLOOKUP($B12,Summary!$A$2:$AA$33,COLUMN(Summary!#REF!),FALSE)</f>
        <v>#REF!</v>
      </c>
      <c r="AH12">
        <f>VLOOKUP($B12,Summary!$A$2:$AA$33,COLUMN(Summary!B$2),FALSE)</f>
        <v>22.647058823529409</v>
      </c>
      <c r="AI12">
        <f>VLOOKUP($B12,Summary!$A$2:$AA$33,COLUMN(Summary!C$2),FALSE)</f>
        <v>34.058823529411768</v>
      </c>
      <c r="AJ12">
        <f>VLOOKUP($B12,Summary!$A$2:$AA$33,COLUMN(Summary!D$2),FALSE)</f>
        <v>244.35294117647061</v>
      </c>
      <c r="AK12">
        <f>VLOOKUP($B12,Summary!$A$2:$AA$33,COLUMN(Summary!E$2),FALSE)</f>
        <v>1.705882352941176</v>
      </c>
      <c r="AL12">
        <f>VLOOKUP($B12,Summary!$A$2:$AA$33,COLUMN(Summary!F$2),FALSE)</f>
        <v>1.0588235294117649</v>
      </c>
      <c r="AM12">
        <f>VLOOKUP($B12,Summary!$A$2:$AA$33,COLUMN(Summary!G$2),FALSE)</f>
        <v>1.411764705882353</v>
      </c>
      <c r="AN12">
        <f>VLOOKUP($B12,Summary!$A$2:$AA$33,COLUMN(Summary!H$2),FALSE)</f>
        <v>8.9411764705882355</v>
      </c>
      <c r="AO12">
        <f>VLOOKUP($B12,Summary!$A$2:$AA$33,COLUMN(Summary!I$2),FALSE)</f>
        <v>7.5823529411764712</v>
      </c>
      <c r="AP12">
        <f>VLOOKUP($B12,Summary!$A$2:$AA$33,COLUMN(Summary!J$2),FALSE)</f>
        <v>7.0176470588235302</v>
      </c>
      <c r="AQ12">
        <f>VLOOKUP($B12,Summary!$A$2:$AA$33,COLUMN(Summary!K$2),FALSE)</f>
        <v>66.029411764705884</v>
      </c>
      <c r="AR12">
        <f>VLOOKUP($B12,Summary!$A$2:$AA$33,COLUMN(Summary!L$2),FALSE)</f>
        <v>90.899999999999977</v>
      </c>
      <c r="AS12">
        <f>VLOOKUP($B12,Summary!$A$2:$AA$33,COLUMN(Summary!M$2),FALSE)</f>
        <v>30.117647058823529</v>
      </c>
      <c r="AT12">
        <f>VLOOKUP($B12,Summary!$A$2:$AA$33,COLUMN(Summary!N$2),FALSE)</f>
        <v>130.11764705882351</v>
      </c>
      <c r="AU12">
        <f>VLOOKUP($B12,Summary!$A$2:$AA$33,COLUMN(Summary!O$2),FALSE)</f>
        <v>4.2411764705882353</v>
      </c>
      <c r="AV12">
        <f>VLOOKUP($B12,Summary!$A$2:$AA$33,COLUMN(Summary!P$2),FALSE)</f>
        <v>1.294117647058824</v>
      </c>
      <c r="AW12">
        <f>VLOOKUP($B12,Summary!$A$2:$AA$33,COLUMN(Summary!Q$2),FALSE)</f>
        <v>1.411764705882353</v>
      </c>
      <c r="AX12">
        <f>VLOOKUP($B12,Summary!$A$2:$AA$33,COLUMN(Summary!R$2),FALSE)</f>
        <v>1.705882352941176</v>
      </c>
      <c r="AY12">
        <f>VLOOKUP($B12,Summary!$A$2:$AA$33,COLUMN(Summary!S$2),FALSE)</f>
        <v>2.882352941176471</v>
      </c>
      <c r="AZ12">
        <f>VLOOKUP($B12,Summary!$A$2:$AA$33,COLUMN(Summary!T$2),FALSE)</f>
        <v>2.9411764705882359</v>
      </c>
      <c r="BA12">
        <f>VLOOKUP($B12,Summary!$A$2:$AA$33,COLUMN(Summary!U$2),FALSE)</f>
        <v>3</v>
      </c>
      <c r="BB12">
        <f>VLOOKUP($B12,Summary!$A$2:$AA$33,COLUMN(Summary!V$2),FALSE)</f>
        <v>137.29411764705881</v>
      </c>
      <c r="BC12">
        <f>VLOOKUP($B12,Summary!$A$2:$AA$33,COLUMN(Summary!W$2),FALSE)</f>
        <v>6.4117647058823533</v>
      </c>
      <c r="BD12">
        <f>VLOOKUP($B12,Summary!$A$2:$AA$33,COLUMN(Summary!X$2),FALSE)</f>
        <v>12.882352941176469</v>
      </c>
      <c r="BE12">
        <f>VLOOKUP($B12,Summary!$A$2:$AA$33,COLUMN(Summary!Y$2),FALSE)</f>
        <v>0.52941176470588236</v>
      </c>
      <c r="BF12">
        <f>VLOOKUP($B12,Summary!$A$2:$AA$33,COLUMN(Summary!Z$2),FALSE)</f>
        <v>0.94117647058823528</v>
      </c>
      <c r="BG12">
        <f>VLOOKUP($B12,Summary!$A$2:$AA$33,COLUMN(Summary!AA$2),FALSE)</f>
        <v>32.030411764705882</v>
      </c>
      <c r="BH12" t="e">
        <f>VLOOKUP($B12,Summary!$A$2:$AA$33,COLUMN(Summary!#REF!),FALSE)</f>
        <v>#REF!</v>
      </c>
    </row>
    <row r="13" spans="1:60">
      <c r="A13" t="s">
        <v>42</v>
      </c>
      <c r="B13" t="s">
        <v>106</v>
      </c>
      <c r="C13" t="e">
        <f>VLOOKUP($A13,Summary!$A$2:$AA$33,COLUMN(Summary!#REF!),FALSE)</f>
        <v>#REF!</v>
      </c>
      <c r="D13" t="e">
        <f>VLOOKUP($A13,Summary!$A$2:$AA$33,COLUMN(Summary!#REF!),FALSE)</f>
        <v>#REF!</v>
      </c>
      <c r="E13">
        <f>VLOOKUP($A13,Summary!$A$2:$AA$33,COLUMN(Summary!B$2),FALSE)</f>
        <v>21.82352941176471</v>
      </c>
      <c r="F13">
        <f>VLOOKUP($A13,Summary!$A$2:$AA$33,COLUMN(Summary!C$2),FALSE)</f>
        <v>33.823529411764703</v>
      </c>
      <c r="G13">
        <f>VLOOKUP($A13,Summary!$A$2:$AA$33,COLUMN(Summary!D$2),FALSE)</f>
        <v>230</v>
      </c>
      <c r="H13">
        <f>VLOOKUP($A13,Summary!$A$2:$AA$33,COLUMN(Summary!E$2),FALSE)</f>
        <v>1.3529411764705881</v>
      </c>
      <c r="I13">
        <f>VLOOKUP($A13,Summary!$A$2:$AA$33,COLUMN(Summary!F$2),FALSE)</f>
        <v>0.70588235294117652</v>
      </c>
      <c r="J13">
        <f>VLOOKUP($A13,Summary!$A$2:$AA$33,COLUMN(Summary!G$2),FALSE)</f>
        <v>2.2352941176470589</v>
      </c>
      <c r="K13">
        <f>VLOOKUP($A13,Summary!$A$2:$AA$33,COLUMN(Summary!H$2),FALSE)</f>
        <v>15.117647058823531</v>
      </c>
      <c r="L13">
        <f>VLOOKUP($A13,Summary!$A$2:$AA$33,COLUMN(Summary!I$2),FALSE)</f>
        <v>7.1941176470588237</v>
      </c>
      <c r="M13">
        <f>VLOOKUP($A13,Summary!$A$2:$AA$33,COLUMN(Summary!J$2),FALSE)</f>
        <v>6.2941176470588216</v>
      </c>
      <c r="N13">
        <f>VLOOKUP($A13,Summary!$A$2:$AA$33,COLUMN(Summary!K$2),FALSE)</f>
        <v>64.311764705882354</v>
      </c>
      <c r="O13">
        <f>VLOOKUP($A13,Summary!$A$2:$AA$33,COLUMN(Summary!L$2),FALSE)</f>
        <v>88.135294117647049</v>
      </c>
      <c r="P13">
        <f>VLOOKUP($A13,Summary!$A$2:$AA$33,COLUMN(Summary!M$2),FALSE)</f>
        <v>22.47058823529412</v>
      </c>
      <c r="Q13">
        <f>VLOOKUP($A13,Summary!$A$2:$AA$33,COLUMN(Summary!N$2),FALSE)</f>
        <v>92.941176470588232</v>
      </c>
      <c r="R13">
        <f>VLOOKUP($A13,Summary!$A$2:$AA$33,COLUMN(Summary!O$2),FALSE)</f>
        <v>4.158823529411765</v>
      </c>
      <c r="S13">
        <f>VLOOKUP($A13,Summary!$A$2:$AA$33,COLUMN(Summary!P$2),FALSE)</f>
        <v>0.6470588235294118</v>
      </c>
      <c r="T13">
        <f>VLOOKUP($A13,Summary!$A$2:$AA$33,COLUMN(Summary!Q$2),FALSE)</f>
        <v>2.0588235294117641</v>
      </c>
      <c r="U13">
        <f>VLOOKUP($A13,Summary!$A$2:$AA$33,COLUMN(Summary!R$2),FALSE)</f>
        <v>2.4705882352941182</v>
      </c>
      <c r="V13">
        <f>VLOOKUP($A13,Summary!$A$2:$AA$33,COLUMN(Summary!S$2),FALSE)</f>
        <v>1.9411764705882351</v>
      </c>
      <c r="W13">
        <f>VLOOKUP($A13,Summary!$A$2:$AA$33,COLUMN(Summary!T$2),FALSE)</f>
        <v>1.9411764705882351</v>
      </c>
      <c r="X13">
        <f>VLOOKUP($A13,Summary!$A$2:$AA$33,COLUMN(Summary!U$2),FALSE)</f>
        <v>3.882352941176471</v>
      </c>
      <c r="Y13">
        <f>VLOOKUP($A13,Summary!$A$2:$AA$33,COLUMN(Summary!V$2),FALSE)</f>
        <v>194.29411764705881</v>
      </c>
      <c r="Z13">
        <f>VLOOKUP($A13,Summary!$A$2:$AA$33,COLUMN(Summary!W$2),FALSE)</f>
        <v>4.4117647058823533</v>
      </c>
      <c r="AA13">
        <f>VLOOKUP($A13,Summary!$A$2:$AA$33,COLUMN(Summary!X$2),FALSE)</f>
        <v>12.17647058823529</v>
      </c>
      <c r="AB13">
        <f>VLOOKUP($A13,Summary!$A$2:$AA$33,COLUMN(Summary!Y$2),FALSE)</f>
        <v>0.35294117647058831</v>
      </c>
      <c r="AC13">
        <f>VLOOKUP($A13,Summary!$A$2:$AA$33,COLUMN(Summary!Z$2),FALSE)</f>
        <v>0.94117647058823528</v>
      </c>
      <c r="AD13">
        <f>VLOOKUP($A13,Summary!$A$2:$AA$33,COLUMN(Summary!AA$2),FALSE)</f>
        <v>26.902941176470591</v>
      </c>
      <c r="AE13" t="e">
        <f>VLOOKUP($A13,Summary!$A$2:$AA$33,COLUMN(Summary!#REF!),FALSE)</f>
        <v>#REF!</v>
      </c>
      <c r="AF13" t="e">
        <f>VLOOKUP($B13,Summary!$A$2:$AA$33,COLUMN(Summary!#REF!),FALSE)</f>
        <v>#REF!</v>
      </c>
      <c r="AG13" t="e">
        <f>VLOOKUP($B13,Summary!$A$2:$AA$33,COLUMN(Summary!#REF!),FALSE)</f>
        <v>#REF!</v>
      </c>
      <c r="AH13">
        <f>VLOOKUP($B13,Summary!$A$2:$AA$33,COLUMN(Summary!B$2),FALSE)</f>
        <v>21.235294117647062</v>
      </c>
      <c r="AI13">
        <f>VLOOKUP($B13,Summary!$A$2:$AA$33,COLUMN(Summary!C$2),FALSE)</f>
        <v>34.294117647058833</v>
      </c>
      <c r="AJ13">
        <f>VLOOKUP($B13,Summary!$A$2:$AA$33,COLUMN(Summary!D$2),FALSE)</f>
        <v>239</v>
      </c>
      <c r="AK13">
        <f>VLOOKUP($B13,Summary!$A$2:$AA$33,COLUMN(Summary!E$2),FALSE)</f>
        <v>1.529411764705882</v>
      </c>
      <c r="AL13">
        <f>VLOOKUP($B13,Summary!$A$2:$AA$33,COLUMN(Summary!F$2),FALSE)</f>
        <v>0.76470588235294112</v>
      </c>
      <c r="AM13">
        <f>VLOOKUP($B13,Summary!$A$2:$AA$33,COLUMN(Summary!G$2),FALSE)</f>
        <v>2</v>
      </c>
      <c r="AN13">
        <f>VLOOKUP($B13,Summary!$A$2:$AA$33,COLUMN(Summary!H$2),FALSE)</f>
        <v>13.941176470588241</v>
      </c>
      <c r="AO13">
        <f>VLOOKUP($B13,Summary!$A$2:$AA$33,COLUMN(Summary!I$2),FALSE)</f>
        <v>7.4235294117647062</v>
      </c>
      <c r="AP13">
        <f>VLOOKUP($B13,Summary!$A$2:$AA$33,COLUMN(Summary!J$2),FALSE)</f>
        <v>6.6000000000000014</v>
      </c>
      <c r="AQ13">
        <f>VLOOKUP($B13,Summary!$A$2:$AA$33,COLUMN(Summary!K$2),FALSE)</f>
        <v>61.841176470588231</v>
      </c>
      <c r="AR13">
        <f>VLOOKUP($B13,Summary!$A$2:$AA$33,COLUMN(Summary!L$2),FALSE)</f>
        <v>88.42941176470589</v>
      </c>
      <c r="AS13">
        <f>VLOOKUP($B13,Summary!$A$2:$AA$33,COLUMN(Summary!M$2),FALSE)</f>
        <v>28.058823529411761</v>
      </c>
      <c r="AT13">
        <f>VLOOKUP($B13,Summary!$A$2:$AA$33,COLUMN(Summary!N$2),FALSE)</f>
        <v>120.2941176470588</v>
      </c>
      <c r="AU13">
        <f>VLOOKUP($B13,Summary!$A$2:$AA$33,COLUMN(Summary!O$2),FALSE)</f>
        <v>4.3294117647058821</v>
      </c>
      <c r="AV13">
        <f>VLOOKUP($B13,Summary!$A$2:$AA$33,COLUMN(Summary!P$2),FALSE)</f>
        <v>1.0588235294117649</v>
      </c>
      <c r="AW13">
        <f>VLOOKUP($B13,Summary!$A$2:$AA$33,COLUMN(Summary!Q$2),FALSE)</f>
        <v>1.882352941176471</v>
      </c>
      <c r="AX13">
        <f>VLOOKUP($B13,Summary!$A$2:$AA$33,COLUMN(Summary!R$2),FALSE)</f>
        <v>2.5294117647058818</v>
      </c>
      <c r="AY13">
        <f>VLOOKUP($B13,Summary!$A$2:$AA$33,COLUMN(Summary!S$2),FALSE)</f>
        <v>1.882352941176471</v>
      </c>
      <c r="AZ13">
        <f>VLOOKUP($B13,Summary!$A$2:$AA$33,COLUMN(Summary!T$2),FALSE)</f>
        <v>2.1764705882352939</v>
      </c>
      <c r="BA13">
        <f>VLOOKUP($B13,Summary!$A$2:$AA$33,COLUMN(Summary!U$2),FALSE)</f>
        <v>3.7647058823529411</v>
      </c>
      <c r="BB13">
        <f>VLOOKUP($B13,Summary!$A$2:$AA$33,COLUMN(Summary!V$2),FALSE)</f>
        <v>182.41176470588229</v>
      </c>
      <c r="BC13">
        <f>VLOOKUP($B13,Summary!$A$2:$AA$33,COLUMN(Summary!W$2),FALSE)</f>
        <v>5.5882352941176467</v>
      </c>
      <c r="BD13">
        <f>VLOOKUP($B13,Summary!$A$2:$AA$33,COLUMN(Summary!X$2),FALSE)</f>
        <v>13.294117647058821</v>
      </c>
      <c r="BE13">
        <f>VLOOKUP($B13,Summary!$A$2:$AA$33,COLUMN(Summary!Y$2),FALSE)</f>
        <v>0.76470588235294112</v>
      </c>
      <c r="BF13">
        <f>VLOOKUP($B13,Summary!$A$2:$AA$33,COLUMN(Summary!Z$2),FALSE)</f>
        <v>1.2352941176470591</v>
      </c>
      <c r="BG13">
        <f>VLOOKUP($B13,Summary!$A$2:$AA$33,COLUMN(Summary!AA$2),FALSE)</f>
        <v>30.80088235294118</v>
      </c>
      <c r="BH13" t="e">
        <f>VLOOKUP($B13,Summary!$A$2:$AA$33,COLUMN(Summary!#REF!),FALSE)</f>
        <v>#REF!</v>
      </c>
    </row>
    <row r="14" spans="1:60">
      <c r="A14" t="s">
        <v>34</v>
      </c>
      <c r="B14" t="s">
        <v>39</v>
      </c>
      <c r="C14" t="e">
        <f>VLOOKUP($A14,Summary!$A$2:$AA$33,COLUMN(Summary!#REF!),FALSE)</f>
        <v>#REF!</v>
      </c>
      <c r="D14" t="e">
        <f>VLOOKUP($A14,Summary!$A$2:$AA$33,COLUMN(Summary!#REF!),FALSE)</f>
        <v>#REF!</v>
      </c>
      <c r="E14">
        <f>VLOOKUP($A14,Summary!$A$2:$AA$33,COLUMN(Summary!B$2),FALSE)</f>
        <v>24.941176470588239</v>
      </c>
      <c r="F14">
        <f>VLOOKUP($A14,Summary!$A$2:$AA$33,COLUMN(Summary!C$2),FALSE)</f>
        <v>37.117647058823529</v>
      </c>
      <c r="G14">
        <f>VLOOKUP($A14,Summary!$A$2:$AA$33,COLUMN(Summary!D$2),FALSE)</f>
        <v>256.41176470588238</v>
      </c>
      <c r="H14">
        <f>VLOOKUP($A14,Summary!$A$2:$AA$33,COLUMN(Summary!E$2),FALSE)</f>
        <v>1.7647058823529409</v>
      </c>
      <c r="I14">
        <f>VLOOKUP($A14,Summary!$A$2:$AA$33,COLUMN(Summary!F$2),FALSE)</f>
        <v>1.117647058823529</v>
      </c>
      <c r="J14">
        <f>VLOOKUP($A14,Summary!$A$2:$AA$33,COLUMN(Summary!G$2),FALSE)</f>
        <v>2.7647058823529411</v>
      </c>
      <c r="K14">
        <f>VLOOKUP($A14,Summary!$A$2:$AA$33,COLUMN(Summary!H$2),FALSE)</f>
        <v>20.058823529411761</v>
      </c>
      <c r="L14">
        <f>VLOOKUP($A14,Summary!$A$2:$AA$33,COLUMN(Summary!I$2),FALSE)</f>
        <v>7.3882352941176466</v>
      </c>
      <c r="M14">
        <f>VLOOKUP($A14,Summary!$A$2:$AA$33,COLUMN(Summary!J$2),FALSE)</f>
        <v>6.382352941176471</v>
      </c>
      <c r="N14">
        <f>VLOOKUP($A14,Summary!$A$2:$AA$33,COLUMN(Summary!K$2),FALSE)</f>
        <v>66.905882352941177</v>
      </c>
      <c r="O14">
        <f>VLOOKUP($A14,Summary!$A$2:$AA$33,COLUMN(Summary!L$2),FALSE)</f>
        <v>89.729411764705873</v>
      </c>
      <c r="P14">
        <f>VLOOKUP($A14,Summary!$A$2:$AA$33,COLUMN(Summary!M$2),FALSE)</f>
        <v>23.117647058823529</v>
      </c>
      <c r="Q14">
        <f>VLOOKUP($A14,Summary!$A$2:$AA$33,COLUMN(Summary!N$2),FALSE)</f>
        <v>91.352941176470594</v>
      </c>
      <c r="R14">
        <f>VLOOKUP($A14,Summary!$A$2:$AA$33,COLUMN(Summary!O$2),FALSE)</f>
        <v>3.8</v>
      </c>
      <c r="S14">
        <f>VLOOKUP($A14,Summary!$A$2:$AA$33,COLUMN(Summary!P$2),FALSE)</f>
        <v>0.41176470588235292</v>
      </c>
      <c r="T14">
        <f>VLOOKUP($A14,Summary!$A$2:$AA$33,COLUMN(Summary!Q$2),FALSE)</f>
        <v>1.411764705882353</v>
      </c>
      <c r="U14">
        <f>VLOOKUP($A14,Summary!$A$2:$AA$33,COLUMN(Summary!R$2),FALSE)</f>
        <v>1.7647058823529409</v>
      </c>
      <c r="V14">
        <f>VLOOKUP($A14,Summary!$A$2:$AA$33,COLUMN(Summary!S$2),FALSE)</f>
        <v>2.117647058823529</v>
      </c>
      <c r="W14">
        <f>VLOOKUP($A14,Summary!$A$2:$AA$33,COLUMN(Summary!T$2),FALSE)</f>
        <v>2.2352941176470589</v>
      </c>
      <c r="X14">
        <f>VLOOKUP($A14,Summary!$A$2:$AA$33,COLUMN(Summary!U$2),FALSE)</f>
        <v>3.5294117647058818</v>
      </c>
      <c r="Y14">
        <f>VLOOKUP($A14,Summary!$A$2:$AA$33,COLUMN(Summary!V$2),FALSE)</f>
        <v>170.58823529411771</v>
      </c>
      <c r="Z14">
        <f>VLOOKUP($A14,Summary!$A$2:$AA$33,COLUMN(Summary!W$2),FALSE)</f>
        <v>5</v>
      </c>
      <c r="AA14">
        <f>VLOOKUP($A14,Summary!$A$2:$AA$33,COLUMN(Summary!X$2),FALSE)</f>
        <v>13.117647058823531</v>
      </c>
      <c r="AB14">
        <f>VLOOKUP($A14,Summary!$A$2:$AA$33,COLUMN(Summary!Y$2),FALSE)</f>
        <v>1</v>
      </c>
      <c r="AC14">
        <f>VLOOKUP($A14,Summary!$A$2:$AA$33,COLUMN(Summary!Z$2),FALSE)</f>
        <v>1.705882352941176</v>
      </c>
      <c r="AD14">
        <f>VLOOKUP($A14,Summary!$A$2:$AA$33,COLUMN(Summary!AA$2),FALSE)</f>
        <v>29.262764705882351</v>
      </c>
      <c r="AE14" t="e">
        <f>VLOOKUP($A14,Summary!$A$2:$AA$33,COLUMN(Summary!#REF!),FALSE)</f>
        <v>#REF!</v>
      </c>
      <c r="AF14" t="e">
        <f>VLOOKUP($B14,Summary!$A$2:$AA$33,COLUMN(Summary!#REF!),FALSE)</f>
        <v>#REF!</v>
      </c>
      <c r="AG14" t="e">
        <f>VLOOKUP($B14,Summary!$A$2:$AA$33,COLUMN(Summary!#REF!),FALSE)</f>
        <v>#REF!</v>
      </c>
      <c r="AH14">
        <f>VLOOKUP($B14,Summary!$A$2:$AA$33,COLUMN(Summary!B$2),FALSE)</f>
        <v>19.82352941176471</v>
      </c>
      <c r="AI14">
        <f>VLOOKUP($B14,Summary!$A$2:$AA$33,COLUMN(Summary!C$2),FALSE)</f>
        <v>30.17647058823529</v>
      </c>
      <c r="AJ14">
        <f>VLOOKUP($B14,Summary!$A$2:$AA$33,COLUMN(Summary!D$2),FALSE)</f>
        <v>191.88235294117649</v>
      </c>
      <c r="AK14">
        <f>VLOOKUP($B14,Summary!$A$2:$AA$33,COLUMN(Summary!E$2),FALSE)</f>
        <v>1.6470588235294119</v>
      </c>
      <c r="AL14">
        <f>VLOOKUP($B14,Summary!$A$2:$AA$33,COLUMN(Summary!F$2),FALSE)</f>
        <v>0.52941176470588236</v>
      </c>
      <c r="AM14">
        <f>VLOOKUP($B14,Summary!$A$2:$AA$33,COLUMN(Summary!G$2),FALSE)</f>
        <v>3.0588235294117641</v>
      </c>
      <c r="AN14">
        <f>VLOOKUP($B14,Summary!$A$2:$AA$33,COLUMN(Summary!H$2),FALSE)</f>
        <v>17.882352941176471</v>
      </c>
      <c r="AO14">
        <f>VLOOKUP($B14,Summary!$A$2:$AA$33,COLUMN(Summary!I$2),FALSE)</f>
        <v>6.8705882352941172</v>
      </c>
      <c r="AP14">
        <f>VLOOKUP($B14,Summary!$A$2:$AA$33,COLUMN(Summary!J$2),FALSE)</f>
        <v>5.6999999999999993</v>
      </c>
      <c r="AQ14">
        <f>VLOOKUP($B14,Summary!$A$2:$AA$33,COLUMN(Summary!K$2),FALSE)</f>
        <v>65.441176470588232</v>
      </c>
      <c r="AR14">
        <f>VLOOKUP($B14,Summary!$A$2:$AA$33,COLUMN(Summary!L$2),FALSE)</f>
        <v>93.276470588235298</v>
      </c>
      <c r="AS14">
        <f>VLOOKUP($B14,Summary!$A$2:$AA$33,COLUMN(Summary!M$2),FALSE)</f>
        <v>26.52941176470588</v>
      </c>
      <c r="AT14">
        <f>VLOOKUP($B14,Summary!$A$2:$AA$33,COLUMN(Summary!N$2),FALSE)</f>
        <v>106.4705882352941</v>
      </c>
      <c r="AU14">
        <f>VLOOKUP($B14,Summary!$A$2:$AA$33,COLUMN(Summary!O$2),FALSE)</f>
        <v>4.0647058823529418</v>
      </c>
      <c r="AV14">
        <f>VLOOKUP($B14,Summary!$A$2:$AA$33,COLUMN(Summary!P$2),FALSE)</f>
        <v>0.47058823529411759</v>
      </c>
      <c r="AW14">
        <f>VLOOKUP($B14,Summary!$A$2:$AA$33,COLUMN(Summary!Q$2),FALSE)</f>
        <v>1.7647058823529409</v>
      </c>
      <c r="AX14">
        <f>VLOOKUP($B14,Summary!$A$2:$AA$33,COLUMN(Summary!R$2),FALSE)</f>
        <v>2</v>
      </c>
      <c r="AY14">
        <f>VLOOKUP($B14,Summary!$A$2:$AA$33,COLUMN(Summary!S$2),FALSE)</f>
        <v>1.705882352941176</v>
      </c>
      <c r="AZ14">
        <f>VLOOKUP($B14,Summary!$A$2:$AA$33,COLUMN(Summary!T$2),FALSE)</f>
        <v>1.8235294117647061</v>
      </c>
      <c r="BA14">
        <f>VLOOKUP($B14,Summary!$A$2:$AA$33,COLUMN(Summary!U$2),FALSE)</f>
        <v>4.6470588235294121</v>
      </c>
      <c r="BB14">
        <f>VLOOKUP($B14,Summary!$A$2:$AA$33,COLUMN(Summary!V$2),FALSE)</f>
        <v>215.2352941176471</v>
      </c>
      <c r="BC14">
        <f>VLOOKUP($B14,Summary!$A$2:$AA$33,COLUMN(Summary!W$2),FALSE)</f>
        <v>4.7647058823529411</v>
      </c>
      <c r="BD14">
        <f>VLOOKUP($B14,Summary!$A$2:$AA$33,COLUMN(Summary!X$2),FALSE)</f>
        <v>12.941176470588241</v>
      </c>
      <c r="BE14">
        <f>VLOOKUP($B14,Summary!$A$2:$AA$33,COLUMN(Summary!Y$2),FALSE)</f>
        <v>0.76470588235294112</v>
      </c>
      <c r="BF14">
        <f>VLOOKUP($B14,Summary!$A$2:$AA$33,COLUMN(Summary!Z$2),FALSE)</f>
        <v>1.1764705882352939</v>
      </c>
      <c r="BG14">
        <f>VLOOKUP($B14,Summary!$A$2:$AA$33,COLUMN(Summary!AA$2),FALSE)</f>
        <v>29.513588235294119</v>
      </c>
      <c r="BH14" t="e">
        <f>VLOOKUP($B14,Summary!$A$2:$AA$33,COLUMN(Summary!#REF!),FALSE)</f>
        <v>#REF!</v>
      </c>
    </row>
    <row r="15" spans="1:60">
      <c r="A15" t="s">
        <v>113</v>
      </c>
      <c r="B15" t="s">
        <v>116</v>
      </c>
      <c r="C15" t="e">
        <f>VLOOKUP($A15,Summary!$A$2:$AA$33,COLUMN(Summary!#REF!),FALSE)</f>
        <v>#REF!</v>
      </c>
      <c r="D15" t="e">
        <f>VLOOKUP($A15,Summary!$A$2:$AA$33,COLUMN(Summary!#REF!),FALSE)</f>
        <v>#REF!</v>
      </c>
      <c r="E15">
        <f>VLOOKUP($A15,Summary!$A$2:$AA$33,COLUMN(Summary!B$2),FALSE)</f>
        <v>21.705882352941181</v>
      </c>
      <c r="F15">
        <f>VLOOKUP($A15,Summary!$A$2:$AA$33,COLUMN(Summary!C$2),FALSE)</f>
        <v>33.117647058823529</v>
      </c>
      <c r="G15">
        <f>VLOOKUP($A15,Summary!$A$2:$AA$33,COLUMN(Summary!D$2),FALSE)</f>
        <v>225.52941176470591</v>
      </c>
      <c r="H15">
        <f>VLOOKUP($A15,Summary!$A$2:$AA$33,COLUMN(Summary!E$2),FALSE)</f>
        <v>1.411764705882353</v>
      </c>
      <c r="I15">
        <f>VLOOKUP($A15,Summary!$A$2:$AA$33,COLUMN(Summary!F$2),FALSE)</f>
        <v>0.94117647058823528</v>
      </c>
      <c r="J15">
        <f>VLOOKUP($A15,Summary!$A$2:$AA$33,COLUMN(Summary!G$2),FALSE)</f>
        <v>2.2941176470588229</v>
      </c>
      <c r="K15">
        <f>VLOOKUP($A15,Summary!$A$2:$AA$33,COLUMN(Summary!H$2),FALSE)</f>
        <v>13.705882352941179</v>
      </c>
      <c r="L15">
        <f>VLOOKUP($A15,Summary!$A$2:$AA$33,COLUMN(Summary!I$2),FALSE)</f>
        <v>7.2882352941176469</v>
      </c>
      <c r="M15">
        <f>VLOOKUP($A15,Summary!$A$2:$AA$33,COLUMN(Summary!J$2),FALSE)</f>
        <v>6.3882352941176466</v>
      </c>
      <c r="N15">
        <f>VLOOKUP($A15,Summary!$A$2:$AA$33,COLUMN(Summary!K$2),FALSE)</f>
        <v>66.347058823529409</v>
      </c>
      <c r="O15">
        <f>VLOOKUP($A15,Summary!$A$2:$AA$33,COLUMN(Summary!L$2),FALSE)</f>
        <v>88.505882352941185</v>
      </c>
      <c r="P15">
        <f>VLOOKUP($A15,Summary!$A$2:$AA$33,COLUMN(Summary!M$2),FALSE)</f>
        <v>30</v>
      </c>
      <c r="Q15">
        <f>VLOOKUP($A15,Summary!$A$2:$AA$33,COLUMN(Summary!N$2),FALSE)</f>
        <v>128.8235294117647</v>
      </c>
      <c r="R15">
        <f>VLOOKUP($A15,Summary!$A$2:$AA$33,COLUMN(Summary!O$2),FALSE)</f>
        <v>4.1823529411764699</v>
      </c>
      <c r="S15">
        <f>VLOOKUP($A15,Summary!$A$2:$AA$33,COLUMN(Summary!P$2),FALSE)</f>
        <v>1.294117647058824</v>
      </c>
      <c r="T15">
        <f>VLOOKUP($A15,Summary!$A$2:$AA$33,COLUMN(Summary!Q$2),FALSE)</f>
        <v>1.7647058823529409</v>
      </c>
      <c r="U15">
        <f>VLOOKUP($A15,Summary!$A$2:$AA$33,COLUMN(Summary!R$2),FALSE)</f>
        <v>1.882352941176471</v>
      </c>
      <c r="V15">
        <f>VLOOKUP($A15,Summary!$A$2:$AA$33,COLUMN(Summary!S$2),FALSE)</f>
        <v>2.6470588235294121</v>
      </c>
      <c r="W15">
        <f>VLOOKUP($A15,Summary!$A$2:$AA$33,COLUMN(Summary!T$2),FALSE)</f>
        <v>2.7058823529411771</v>
      </c>
      <c r="X15">
        <f>VLOOKUP($A15,Summary!$A$2:$AA$33,COLUMN(Summary!U$2),FALSE)</f>
        <v>3.0588235294117641</v>
      </c>
      <c r="Y15">
        <f>VLOOKUP($A15,Summary!$A$2:$AA$33,COLUMN(Summary!V$2),FALSE)</f>
        <v>149.2352941176471</v>
      </c>
      <c r="Z15">
        <f>VLOOKUP($A15,Summary!$A$2:$AA$33,COLUMN(Summary!W$2),FALSE)</f>
        <v>6.3529411764705879</v>
      </c>
      <c r="AA15">
        <f>VLOOKUP($A15,Summary!$A$2:$AA$33,COLUMN(Summary!X$2),FALSE)</f>
        <v>13.23529411764706</v>
      </c>
      <c r="AB15">
        <f>VLOOKUP($A15,Summary!$A$2:$AA$33,COLUMN(Summary!Y$2),FALSE)</f>
        <v>1.117647058823529</v>
      </c>
      <c r="AC15">
        <f>VLOOKUP($A15,Summary!$A$2:$AA$33,COLUMN(Summary!Z$2),FALSE)</f>
        <v>1.529411764705882</v>
      </c>
      <c r="AD15">
        <f>VLOOKUP($A15,Summary!$A$2:$AA$33,COLUMN(Summary!AA$2),FALSE)</f>
        <v>31.1294705882353</v>
      </c>
      <c r="AE15" t="e">
        <f>VLOOKUP($A15,Summary!$A$2:$AA$33,COLUMN(Summary!#REF!),FALSE)</f>
        <v>#REF!</v>
      </c>
      <c r="AF15" t="e">
        <f>VLOOKUP($B15,Summary!$A$2:$AA$33,COLUMN(Summary!#REF!),FALSE)</f>
        <v>#REF!</v>
      </c>
      <c r="AG15" t="e">
        <f>VLOOKUP($B15,Summary!$A$2:$AA$33,COLUMN(Summary!#REF!),FALSE)</f>
        <v>#REF!</v>
      </c>
      <c r="AH15">
        <f>VLOOKUP($B15,Summary!$A$2:$AA$33,COLUMN(Summary!B$2),FALSE)</f>
        <v>24.764705882352938</v>
      </c>
      <c r="AI15">
        <f>VLOOKUP($B15,Summary!$A$2:$AA$33,COLUMN(Summary!C$2),FALSE)</f>
        <v>37.352941176470587</v>
      </c>
      <c r="AJ15">
        <f>VLOOKUP($B15,Summary!$A$2:$AA$33,COLUMN(Summary!D$2),FALSE)</f>
        <v>246.35294117647061</v>
      </c>
      <c r="AK15">
        <f>VLOOKUP($B15,Summary!$A$2:$AA$33,COLUMN(Summary!E$2),FALSE)</f>
        <v>1.6470588235294119</v>
      </c>
      <c r="AL15">
        <f>VLOOKUP($B15,Summary!$A$2:$AA$33,COLUMN(Summary!F$2),FALSE)</f>
        <v>1</v>
      </c>
      <c r="AM15">
        <f>VLOOKUP($B15,Summary!$A$2:$AA$33,COLUMN(Summary!G$2),FALSE)</f>
        <v>1.6470588235294119</v>
      </c>
      <c r="AN15">
        <f>VLOOKUP($B15,Summary!$A$2:$AA$33,COLUMN(Summary!H$2),FALSE)</f>
        <v>11.47058823529412</v>
      </c>
      <c r="AO15">
        <f>VLOOKUP($B15,Summary!$A$2:$AA$33,COLUMN(Summary!I$2),FALSE)</f>
        <v>6.9235294117647053</v>
      </c>
      <c r="AP15">
        <f>VLOOKUP($B15,Summary!$A$2:$AA$33,COLUMN(Summary!J$2),FALSE)</f>
        <v>6.352941176470587</v>
      </c>
      <c r="AQ15">
        <f>VLOOKUP($B15,Summary!$A$2:$AA$33,COLUMN(Summary!K$2),FALSE)</f>
        <v>66.21764705882353</v>
      </c>
      <c r="AR15">
        <f>VLOOKUP($B15,Summary!$A$2:$AA$33,COLUMN(Summary!L$2),FALSE)</f>
        <v>88.105882352941194</v>
      </c>
      <c r="AS15">
        <f>VLOOKUP($B15,Summary!$A$2:$AA$33,COLUMN(Summary!M$2),FALSE)</f>
        <v>24.52941176470588</v>
      </c>
      <c r="AT15">
        <f>VLOOKUP($B15,Summary!$A$2:$AA$33,COLUMN(Summary!N$2),FALSE)</f>
        <v>104.9411764705882</v>
      </c>
      <c r="AU15">
        <f>VLOOKUP($B15,Summary!$A$2:$AA$33,COLUMN(Summary!O$2),FALSE)</f>
        <v>4.1941176470588246</v>
      </c>
      <c r="AV15">
        <f>VLOOKUP($B15,Summary!$A$2:$AA$33,COLUMN(Summary!P$2),FALSE)</f>
        <v>0.52941176470588236</v>
      </c>
      <c r="AW15">
        <f>VLOOKUP($B15,Summary!$A$2:$AA$33,COLUMN(Summary!Q$2),FALSE)</f>
        <v>1.9411764705882351</v>
      </c>
      <c r="AX15">
        <f>VLOOKUP($B15,Summary!$A$2:$AA$33,COLUMN(Summary!R$2),FALSE)</f>
        <v>2.0588235294117641</v>
      </c>
      <c r="AY15">
        <f>VLOOKUP($B15,Summary!$A$2:$AA$33,COLUMN(Summary!S$2),FALSE)</f>
        <v>2.2352941176470589</v>
      </c>
      <c r="AZ15">
        <f>VLOOKUP($B15,Summary!$A$2:$AA$33,COLUMN(Summary!T$2),FALSE)</f>
        <v>2.2352941176470589</v>
      </c>
      <c r="BA15">
        <f>VLOOKUP($B15,Summary!$A$2:$AA$33,COLUMN(Summary!U$2),FALSE)</f>
        <v>3.4705882352941182</v>
      </c>
      <c r="BB15">
        <f>VLOOKUP($B15,Summary!$A$2:$AA$33,COLUMN(Summary!V$2),FALSE)</f>
        <v>163.29411764705881</v>
      </c>
      <c r="BC15">
        <f>VLOOKUP($B15,Summary!$A$2:$AA$33,COLUMN(Summary!W$2),FALSE)</f>
        <v>5.6470588235294121</v>
      </c>
      <c r="BD15">
        <f>VLOOKUP($B15,Summary!$A$2:$AA$33,COLUMN(Summary!X$2),FALSE)</f>
        <v>12.941176470588241</v>
      </c>
      <c r="BE15">
        <f>VLOOKUP($B15,Summary!$A$2:$AA$33,COLUMN(Summary!Y$2),FALSE)</f>
        <v>0.58823529411764708</v>
      </c>
      <c r="BF15">
        <f>VLOOKUP($B15,Summary!$A$2:$AA$33,COLUMN(Summary!Z$2),FALSE)</f>
        <v>1.1764705882352939</v>
      </c>
      <c r="BG15">
        <f>VLOOKUP($B15,Summary!$A$2:$AA$33,COLUMN(Summary!AA$2),FALSE)</f>
        <v>30.473647058823531</v>
      </c>
      <c r="BH15" t="e">
        <f>VLOOKUP($B15,Summary!$A$2:$AA$33,COLUMN(Summary!#REF!),FALSE)</f>
        <v>#REF!</v>
      </c>
    </row>
    <row r="22" spans="1:3">
      <c r="A22" s="4"/>
      <c r="C22" s="12"/>
    </row>
    <row r="23" spans="1:3">
      <c r="A23" s="4"/>
      <c r="C23" s="12"/>
    </row>
    <row r="24" spans="1:3">
      <c r="A24" s="4"/>
      <c r="C24" s="12"/>
    </row>
    <row r="25" spans="1:3">
      <c r="A25" s="4"/>
      <c r="C25" s="12"/>
    </row>
    <row r="26" spans="1:3">
      <c r="A26" s="4"/>
      <c r="C26" s="12"/>
    </row>
    <row r="27" spans="1:3">
      <c r="A27" s="4"/>
      <c r="C27" s="12"/>
    </row>
    <row r="28" spans="1:3">
      <c r="A28" s="4"/>
      <c r="C28" s="12"/>
    </row>
    <row r="29" spans="1:3">
      <c r="A29" s="4"/>
      <c r="C29" s="12"/>
    </row>
    <row r="30" spans="1:3">
      <c r="A30" s="4"/>
      <c r="C30" s="12"/>
    </row>
    <row r="31" spans="1:3">
      <c r="A31" s="4"/>
      <c r="C31" s="12"/>
    </row>
    <row r="32" spans="1:3">
      <c r="A32" s="4"/>
      <c r="C32" s="12"/>
    </row>
    <row r="33" spans="1:3">
      <c r="A33" s="4"/>
      <c r="C33" s="12"/>
    </row>
    <row r="34" spans="1:3">
      <c r="A34" s="4"/>
      <c r="C34" s="12"/>
    </row>
    <row r="35" spans="1:3">
      <c r="A35" s="4"/>
      <c r="C35" s="12"/>
    </row>
    <row r="36" spans="1:3">
      <c r="A36" s="4"/>
      <c r="C36" s="12"/>
    </row>
    <row r="37" spans="1:3">
      <c r="A37" s="4"/>
      <c r="C37" s="12"/>
    </row>
    <row r="290" spans="8:16">
      <c r="H290" s="4"/>
      <c r="J290" s="6"/>
      <c r="P290" s="5"/>
    </row>
    <row r="291" spans="8:16">
      <c r="H291" s="4"/>
      <c r="J291" s="6"/>
      <c r="P291" s="5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329C-1EE3-48F4-8076-C6AC69899C21}">
  <dimension ref="A1:BB291"/>
  <sheetViews>
    <sheetView workbookViewId="0">
      <selection activeCell="B22" sqref="B22"/>
    </sheetView>
  </sheetViews>
  <sheetFormatPr defaultRowHeight="15"/>
  <cols>
    <col min="1" max="2" width="24.140625" bestFit="1" customWidth="1"/>
    <col min="3" max="10" width="12" bestFit="1" customWidth="1"/>
    <col min="11" max="11" width="12.5703125" bestFit="1" customWidth="1"/>
    <col min="12" max="12" width="13.7109375" bestFit="1" customWidth="1"/>
    <col min="13" max="36" width="12" bestFit="1" customWidth="1"/>
    <col min="37" max="37" width="12.5703125" bestFit="1" customWidth="1"/>
    <col min="38" max="38" width="13.7109375" bestFit="1" customWidth="1"/>
    <col min="39" max="54" width="12" bestFit="1" customWidth="1"/>
  </cols>
  <sheetData>
    <row r="1" spans="1:54">
      <c r="A1" t="s">
        <v>28</v>
      </c>
      <c r="B1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O1" t="s">
        <v>14</v>
      </c>
      <c r="AP1" t="s">
        <v>15</v>
      </c>
      <c r="AQ1" t="s">
        <v>16</v>
      </c>
      <c r="AR1" t="s">
        <v>17</v>
      </c>
      <c r="AS1" t="s">
        <v>18</v>
      </c>
      <c r="AT1" t="s">
        <v>19</v>
      </c>
      <c r="AU1" t="s">
        <v>20</v>
      </c>
      <c r="AV1" t="s">
        <v>21</v>
      </c>
      <c r="AW1" t="s">
        <v>22</v>
      </c>
      <c r="AX1" t="s">
        <v>23</v>
      </c>
      <c r="AY1" t="s">
        <v>24</v>
      </c>
      <c r="AZ1" t="s">
        <v>25</v>
      </c>
      <c r="BA1" t="s">
        <v>26</v>
      </c>
      <c r="BB1" t="s">
        <v>27</v>
      </c>
    </row>
    <row r="2" spans="1:54">
      <c r="A2" t="s">
        <v>122</v>
      </c>
      <c r="B2" t="s">
        <v>109</v>
      </c>
      <c r="C2">
        <f>VLOOKUP($A2,Summary!$A$2:$AA$33,COLUMN(Summary!B$2),FALSE)</f>
        <v>21.411764705882351</v>
      </c>
      <c r="D2">
        <f>VLOOKUP($A2,Summary!$A$2:$AA$33,COLUMN(Summary!C$2),FALSE)</f>
        <v>33.411764705882362</v>
      </c>
      <c r="E2">
        <f>VLOOKUP($A2,Summary!$A$2:$AA$33,COLUMN(Summary!D$2),FALSE)</f>
        <v>224.2352941176471</v>
      </c>
      <c r="F2">
        <f>VLOOKUP($A2,Summary!$A$2:$AA$33,COLUMN(Summary!E$2),FALSE)</f>
        <v>1.6470588235294119</v>
      </c>
      <c r="G2">
        <f>VLOOKUP($A2,Summary!$A$2:$AA$33,COLUMN(Summary!F$2),FALSE)</f>
        <v>0.58823529411764708</v>
      </c>
      <c r="H2">
        <f>VLOOKUP($A2,Summary!$A$2:$AA$33,COLUMN(Summary!G$2),FALSE)</f>
        <v>2.3529411764705879</v>
      </c>
      <c r="I2">
        <f>VLOOKUP($A2,Summary!$A$2:$AA$33,COLUMN(Summary!H$2),FALSE)</f>
        <v>13.647058823529409</v>
      </c>
      <c r="J2">
        <f>VLOOKUP($A2,Summary!$A$2:$AA$33,COLUMN(Summary!I$2),FALSE)</f>
        <v>7.2411764705882362</v>
      </c>
      <c r="K2">
        <f>VLOOKUP($A2,Summary!$A$2:$AA$33,COLUMN(Summary!J$2),FALSE)</f>
        <v>6.3529411764705879</v>
      </c>
      <c r="L2">
        <f>VLOOKUP($A2,Summary!$A$2:$AA$33,COLUMN(Summary!K$2),FALSE)</f>
        <v>64.058823529411768</v>
      </c>
      <c r="M2">
        <f>VLOOKUP($A2,Summary!$A$2:$AA$33,COLUMN(Summary!L$2),FALSE)</f>
        <v>93.047058823529412</v>
      </c>
      <c r="N2">
        <f>VLOOKUP($A2,Summary!$A$2:$AA$33,COLUMN(Summary!M$2),FALSE)</f>
        <v>25.82352941176471</v>
      </c>
      <c r="O2">
        <f>VLOOKUP($A2,Summary!$A$2:$AA$33,COLUMN(Summary!N$2),FALSE)</f>
        <v>88.764705882352942</v>
      </c>
      <c r="P2">
        <f>VLOOKUP($A2,Summary!$A$2:$AA$33,COLUMN(Summary!O$2),FALSE)</f>
        <v>3.547058823529412</v>
      </c>
      <c r="Q2">
        <f>VLOOKUP($A2,Summary!$A$2:$AA$33,COLUMN(Summary!P$2),FALSE)</f>
        <v>0.47058823529411759</v>
      </c>
      <c r="R2">
        <f>VLOOKUP($A2,Summary!$A$2:$AA$33,COLUMN(Summary!Q$2),FALSE)</f>
        <v>1.705882352941176</v>
      </c>
      <c r="S2">
        <f>VLOOKUP($A2,Summary!$A$2:$AA$33,COLUMN(Summary!R$2),FALSE)</f>
        <v>1.8235294117647061</v>
      </c>
      <c r="T2">
        <f>VLOOKUP($A2,Summary!$A$2:$AA$33,COLUMN(Summary!S$2),FALSE)</f>
        <v>1.9411764705882351</v>
      </c>
      <c r="U2">
        <f>VLOOKUP($A2,Summary!$A$2:$AA$33,COLUMN(Summary!T$2),FALSE)</f>
        <v>1.9411764705882351</v>
      </c>
      <c r="V2">
        <f>VLOOKUP($A2,Summary!$A$2:$AA$33,COLUMN(Summary!U$2),FALSE)</f>
        <v>4.5294117647058822</v>
      </c>
      <c r="W2">
        <f>VLOOKUP($A2,Summary!$A$2:$AA$33,COLUMN(Summary!V$2),FALSE)</f>
        <v>226.70588235294119</v>
      </c>
      <c r="X2">
        <f>VLOOKUP($A2,Summary!$A$2:$AA$33,COLUMN(Summary!W$2),FALSE)</f>
        <v>5.7647058823529411</v>
      </c>
      <c r="Y2">
        <f>VLOOKUP($A2,Summary!$A$2:$AA$33,COLUMN(Summary!X$2),FALSE)</f>
        <v>13.882352941176469</v>
      </c>
      <c r="Z2">
        <f>VLOOKUP($A2,Summary!$A$2:$AA$33,COLUMN(Summary!Y$2),FALSE)</f>
        <v>0.70588235294117652</v>
      </c>
      <c r="AA2">
        <f>VLOOKUP($A2,Summary!$A$2:$AA$33,COLUMN(Summary!Z$2),FALSE)</f>
        <v>1.0588235294117649</v>
      </c>
      <c r="AB2">
        <f>VLOOKUP($A2,Summary!$A$2:$AA$33,COLUMN(Summary!AA$2),FALSE)</f>
        <v>29.422588235294111</v>
      </c>
      <c r="AC2">
        <f>VLOOKUP($B2,Summary!$A$2:$AA$33,COLUMN(Summary!B$2),FALSE)</f>
        <v>20.588235294117649</v>
      </c>
      <c r="AD2">
        <f>VLOOKUP($B2,Summary!$A$2:$AA$33,COLUMN(Summary!C$2),FALSE)</f>
        <v>34.470588235294123</v>
      </c>
      <c r="AE2">
        <f>VLOOKUP($B2,Summary!$A$2:$AA$33,COLUMN(Summary!D$2),FALSE)</f>
        <v>161.2352941176471</v>
      </c>
      <c r="AF2">
        <f>VLOOKUP($B2,Summary!$A$2:$AA$33,COLUMN(Summary!E$2),FALSE)</f>
        <v>0.76470588235294112</v>
      </c>
      <c r="AG2">
        <f>VLOOKUP($B2,Summary!$A$2:$AA$33,COLUMN(Summary!F$2),FALSE)</f>
        <v>0.58823529411764708</v>
      </c>
      <c r="AH2">
        <f>VLOOKUP($B2,Summary!$A$2:$AA$33,COLUMN(Summary!G$2),FALSE)</f>
        <v>3.8235294117647061</v>
      </c>
      <c r="AI2">
        <f>VLOOKUP($B2,Summary!$A$2:$AA$33,COLUMN(Summary!H$2),FALSE)</f>
        <v>29.647058823529409</v>
      </c>
      <c r="AJ2">
        <f>VLOOKUP($B2,Summary!$A$2:$AA$33,COLUMN(Summary!I$2),FALSE)</f>
        <v>5.5294117647058822</v>
      </c>
      <c r="AK2">
        <f>VLOOKUP($B2,Summary!$A$2:$AA$33,COLUMN(Summary!J$2),FALSE)</f>
        <v>4.1705882352941179</v>
      </c>
      <c r="AL2">
        <f>VLOOKUP($B2,Summary!$A$2:$AA$33,COLUMN(Summary!K$2),FALSE)</f>
        <v>60.205882352941167</v>
      </c>
      <c r="AM2">
        <f>VLOOKUP($B2,Summary!$A$2:$AA$33,COLUMN(Summary!L$2),FALSE)</f>
        <v>71.682352941176475</v>
      </c>
      <c r="AN2">
        <f>VLOOKUP($B2,Summary!$A$2:$AA$33,COLUMN(Summary!M$2),FALSE)</f>
        <v>26.17647058823529</v>
      </c>
      <c r="AO2">
        <f>VLOOKUP($B2,Summary!$A$2:$AA$33,COLUMN(Summary!N$2),FALSE)</f>
        <v>104.0588235294118</v>
      </c>
      <c r="AP2">
        <f>VLOOKUP($B2,Summary!$A$2:$AA$33,COLUMN(Summary!O$2),FALSE)</f>
        <v>3.9117647058823528</v>
      </c>
      <c r="AQ2">
        <f>VLOOKUP($B2,Summary!$A$2:$AA$33,COLUMN(Summary!P$2),FALSE)</f>
        <v>0.41176470588235292</v>
      </c>
      <c r="AR2">
        <f>VLOOKUP($B2,Summary!$A$2:$AA$33,COLUMN(Summary!Q$2),FALSE)</f>
        <v>1.470588235294118</v>
      </c>
      <c r="AS2">
        <f>VLOOKUP($B2,Summary!$A$2:$AA$33,COLUMN(Summary!R$2),FALSE)</f>
        <v>1.7647058823529409</v>
      </c>
      <c r="AT2">
        <f>VLOOKUP($B2,Summary!$A$2:$AA$33,COLUMN(Summary!S$2),FALSE)</f>
        <v>1</v>
      </c>
      <c r="AU2">
        <f>VLOOKUP($B2,Summary!$A$2:$AA$33,COLUMN(Summary!T$2),FALSE)</f>
        <v>1.1764705882352939</v>
      </c>
      <c r="AV2">
        <f>VLOOKUP($B2,Summary!$A$2:$AA$33,COLUMN(Summary!U$2),FALSE)</f>
        <v>4.8235294117647056</v>
      </c>
      <c r="AW2">
        <f>VLOOKUP($B2,Summary!$A$2:$AA$33,COLUMN(Summary!V$2),FALSE)</f>
        <v>225.7647058823529</v>
      </c>
      <c r="AX2">
        <f>VLOOKUP($B2,Summary!$A$2:$AA$33,COLUMN(Summary!W$2),FALSE)</f>
        <v>5</v>
      </c>
      <c r="AY2">
        <f>VLOOKUP($B2,Summary!$A$2:$AA$33,COLUMN(Summary!X$2),FALSE)</f>
        <v>14.647058823529409</v>
      </c>
      <c r="AZ2">
        <f>VLOOKUP($B2,Summary!$A$2:$AA$33,COLUMN(Summary!Y$2),FALSE)</f>
        <v>1.3529411764705881</v>
      </c>
      <c r="BA2">
        <f>VLOOKUP($B2,Summary!$A$2:$AA$33,COLUMN(Summary!Z$2),FALSE)</f>
        <v>2.8235294117647061</v>
      </c>
      <c r="BB2">
        <f>VLOOKUP($B2,Summary!$A$2:$AA$33,COLUMN(Summary!AA$2),FALSE)</f>
        <v>31.110647058823531</v>
      </c>
    </row>
    <row r="3" spans="1:54">
      <c r="A3" t="s">
        <v>32</v>
      </c>
      <c r="B3" t="s">
        <v>31</v>
      </c>
      <c r="C3">
        <f>VLOOKUP($A3,Summary!$A$2:$AA$33,COLUMN(Summary!B$2),FALSE)</f>
        <v>20.882352941176471</v>
      </c>
      <c r="D3">
        <f>VLOOKUP($A3,Summary!$A$2:$AA$33,COLUMN(Summary!C$2),FALSE)</f>
        <v>36.705882352941167</v>
      </c>
      <c r="E3">
        <f>VLOOKUP($A3,Summary!$A$2:$AA$33,COLUMN(Summary!D$2),FALSE)</f>
        <v>217.2352941176471</v>
      </c>
      <c r="F3">
        <f>VLOOKUP($A3,Summary!$A$2:$AA$33,COLUMN(Summary!E$2),FALSE)</f>
        <v>1.411764705882353</v>
      </c>
      <c r="G3">
        <f>VLOOKUP($A3,Summary!$A$2:$AA$33,COLUMN(Summary!F$2),FALSE)</f>
        <v>1.3529411764705881</v>
      </c>
      <c r="H3">
        <f>VLOOKUP($A3,Summary!$A$2:$AA$33,COLUMN(Summary!G$2),FALSE)</f>
        <v>2.6470588235294121</v>
      </c>
      <c r="I3">
        <f>VLOOKUP($A3,Summary!$A$2:$AA$33,COLUMN(Summary!H$2),FALSE)</f>
        <v>18.705882352941181</v>
      </c>
      <c r="J3">
        <f>VLOOKUP($A3,Summary!$A$2:$AA$33,COLUMN(Summary!I$2),FALSE)</f>
        <v>6.4882352941176471</v>
      </c>
      <c r="K3">
        <f>VLOOKUP($A3,Summary!$A$2:$AA$33,COLUMN(Summary!J$2),FALSE)</f>
        <v>5.5823529411764703</v>
      </c>
      <c r="L3">
        <f>VLOOKUP($A3,Summary!$A$2:$AA$33,COLUMN(Summary!K$2),FALSE)</f>
        <v>56.958823529411767</v>
      </c>
      <c r="M3">
        <f>VLOOKUP($A3,Summary!$A$2:$AA$33,COLUMN(Summary!L$2),FALSE)</f>
        <v>72.02941176470587</v>
      </c>
      <c r="N3">
        <f>VLOOKUP($A3,Summary!$A$2:$AA$33,COLUMN(Summary!M$2),FALSE)</f>
        <v>30.47058823529412</v>
      </c>
      <c r="O3">
        <f>VLOOKUP($A3,Summary!$A$2:$AA$33,COLUMN(Summary!N$2),FALSE)</f>
        <v>118.64705882352941</v>
      </c>
      <c r="P3">
        <f>VLOOKUP($A3,Summary!$A$2:$AA$33,COLUMN(Summary!O$2),FALSE)</f>
        <v>3.8</v>
      </c>
      <c r="Q3">
        <f>VLOOKUP($A3,Summary!$A$2:$AA$33,COLUMN(Summary!P$2),FALSE)</f>
        <v>0.88235294117647056</v>
      </c>
      <c r="R3">
        <f>VLOOKUP($A3,Summary!$A$2:$AA$33,COLUMN(Summary!Q$2),FALSE)</f>
        <v>2</v>
      </c>
      <c r="S3">
        <f>VLOOKUP($A3,Summary!$A$2:$AA$33,COLUMN(Summary!R$2),FALSE)</f>
        <v>2.1764705882352939</v>
      </c>
      <c r="T3">
        <f>VLOOKUP($A3,Summary!$A$2:$AA$33,COLUMN(Summary!S$2),FALSE)</f>
        <v>1.7647058823529409</v>
      </c>
      <c r="U3">
        <f>VLOOKUP($A3,Summary!$A$2:$AA$33,COLUMN(Summary!T$2),FALSE)</f>
        <v>1.9411764705882351</v>
      </c>
      <c r="V3">
        <f>VLOOKUP($A3,Summary!$A$2:$AA$33,COLUMN(Summary!U$2),FALSE)</f>
        <v>5.2941176470588234</v>
      </c>
      <c r="W3">
        <f>VLOOKUP($A3,Summary!$A$2:$AA$33,COLUMN(Summary!V$2),FALSE)</f>
        <v>261.70588235294122</v>
      </c>
      <c r="X3">
        <f>VLOOKUP($A3,Summary!$A$2:$AA$33,COLUMN(Summary!W$2),FALSE)</f>
        <v>4.7058823529411766</v>
      </c>
      <c r="Y3">
        <f>VLOOKUP($A3,Summary!$A$2:$AA$33,COLUMN(Summary!X$2),FALSE)</f>
        <v>14.882352941176469</v>
      </c>
      <c r="Z3">
        <f>VLOOKUP($A3,Summary!$A$2:$AA$33,COLUMN(Summary!Y$2),FALSE)</f>
        <v>1.0588235294117649</v>
      </c>
      <c r="AA3">
        <f>VLOOKUP($A3,Summary!$A$2:$AA$33,COLUMN(Summary!Z$2),FALSE)</f>
        <v>1.882352941176471</v>
      </c>
      <c r="AB3">
        <f>VLOOKUP($A3,Summary!$A$2:$AA$33,COLUMN(Summary!AA$2),FALSE)</f>
        <v>32.310823529411763</v>
      </c>
      <c r="AC3">
        <f>VLOOKUP($B3,Summary!$A$2:$AA$33,COLUMN(Summary!B$2),FALSE)</f>
        <v>24.705882352941181</v>
      </c>
      <c r="AD3">
        <f>VLOOKUP($B3,Summary!$A$2:$AA$33,COLUMN(Summary!C$2),FALSE)</f>
        <v>36.176470588235297</v>
      </c>
      <c r="AE3">
        <f>VLOOKUP($B3,Summary!$A$2:$AA$33,COLUMN(Summary!D$2),FALSE)</f>
        <v>229.11764705882351</v>
      </c>
      <c r="AF3">
        <f>VLOOKUP($B3,Summary!$A$2:$AA$33,COLUMN(Summary!E$2),FALSE)</f>
        <v>1.588235294117647</v>
      </c>
      <c r="AG3">
        <f>VLOOKUP($B3,Summary!$A$2:$AA$33,COLUMN(Summary!F$2),FALSE)</f>
        <v>0.82352941176470584</v>
      </c>
      <c r="AH3">
        <f>VLOOKUP($B3,Summary!$A$2:$AA$33,COLUMN(Summary!G$2),FALSE)</f>
        <v>2.9411764705882359</v>
      </c>
      <c r="AI3">
        <f>VLOOKUP($B3,Summary!$A$2:$AA$33,COLUMN(Summary!H$2),FALSE)</f>
        <v>21.294117647058819</v>
      </c>
      <c r="AJ3">
        <f>VLOOKUP($B3,Summary!$A$2:$AA$33,COLUMN(Summary!I$2),FALSE)</f>
        <v>6.9705882352941169</v>
      </c>
      <c r="AK3">
        <f>VLOOKUP($B3,Summary!$A$2:$AA$33,COLUMN(Summary!J$2),FALSE)</f>
        <v>5.8941176470588239</v>
      </c>
      <c r="AL3">
        <f>VLOOKUP($B3,Summary!$A$2:$AA$33,COLUMN(Summary!K$2),FALSE)</f>
        <v>68.541176470588226</v>
      </c>
      <c r="AM3">
        <f>VLOOKUP($B3,Summary!$A$2:$AA$33,COLUMN(Summary!L$2),FALSE)</f>
        <v>90.9</v>
      </c>
      <c r="AN3">
        <f>VLOOKUP($B3,Summary!$A$2:$AA$33,COLUMN(Summary!M$2),FALSE)</f>
        <v>22.52941176470588</v>
      </c>
      <c r="AO3">
        <f>VLOOKUP($B3,Summary!$A$2:$AA$33,COLUMN(Summary!N$2),FALSE)</f>
        <v>89.82352941176471</v>
      </c>
      <c r="AP3">
        <f>VLOOKUP($B3,Summary!$A$2:$AA$33,COLUMN(Summary!O$2),FALSE)</f>
        <v>3.9</v>
      </c>
      <c r="AQ3">
        <f>VLOOKUP($B3,Summary!$A$2:$AA$33,COLUMN(Summary!P$2),FALSE)</f>
        <v>0.70588235294117652</v>
      </c>
      <c r="AR3">
        <f>VLOOKUP($B3,Summary!$A$2:$AA$33,COLUMN(Summary!Q$2),FALSE)</f>
        <v>1.529411764705882</v>
      </c>
      <c r="AS3">
        <f>VLOOKUP($B3,Summary!$A$2:$AA$33,COLUMN(Summary!R$2),FALSE)</f>
        <v>1.8235294117647061</v>
      </c>
      <c r="AT3">
        <f>VLOOKUP($B3,Summary!$A$2:$AA$33,COLUMN(Summary!S$2),FALSE)</f>
        <v>2.3529411764705879</v>
      </c>
      <c r="AU3">
        <f>VLOOKUP($B3,Summary!$A$2:$AA$33,COLUMN(Summary!T$2),FALSE)</f>
        <v>2.3529411764705879</v>
      </c>
      <c r="AV3">
        <f>VLOOKUP($B3,Summary!$A$2:$AA$33,COLUMN(Summary!U$2),FALSE)</f>
        <v>4.4705882352941178</v>
      </c>
      <c r="AW3">
        <f>VLOOKUP($B3,Summary!$A$2:$AA$33,COLUMN(Summary!V$2),FALSE)</f>
        <v>198.1764705882353</v>
      </c>
      <c r="AX3">
        <f>VLOOKUP($B3,Summary!$A$2:$AA$33,COLUMN(Summary!W$2),FALSE)</f>
        <v>4.8235294117647056</v>
      </c>
      <c r="AY3">
        <f>VLOOKUP($B3,Summary!$A$2:$AA$33,COLUMN(Summary!X$2),FALSE)</f>
        <v>12.82352941176471</v>
      </c>
      <c r="AZ3">
        <f>VLOOKUP($B3,Summary!$A$2:$AA$33,COLUMN(Summary!Y$2),FALSE)</f>
        <v>0.52941176470588236</v>
      </c>
      <c r="BA3">
        <f>VLOOKUP($B3,Summary!$A$2:$AA$33,COLUMN(Summary!Z$2),FALSE)</f>
        <v>1.1764705882352939</v>
      </c>
      <c r="BB3">
        <f>VLOOKUP($B3,Summary!$A$2:$AA$33,COLUMN(Summary!AA$2),FALSE)</f>
        <v>30.94311764705882</v>
      </c>
    </row>
    <row r="4" spans="1:54">
      <c r="A4" t="s">
        <v>111</v>
      </c>
      <c r="B4" t="s">
        <v>112</v>
      </c>
      <c r="C4">
        <f>VLOOKUP($A4,Summary!$A$2:$AA$33,COLUMN(Summary!B$2),FALSE)</f>
        <v>21.882352941176471</v>
      </c>
      <c r="D4">
        <f>VLOOKUP($A4,Summary!$A$2:$AA$33,COLUMN(Summary!C$2),FALSE)</f>
        <v>34.823529411764703</v>
      </c>
      <c r="E4">
        <f>VLOOKUP($A4,Summary!$A$2:$AA$33,COLUMN(Summary!D$2),FALSE)</f>
        <v>245.47058823529409</v>
      </c>
      <c r="F4">
        <f>VLOOKUP($A4,Summary!$A$2:$AA$33,COLUMN(Summary!E$2),FALSE)</f>
        <v>1.588235294117647</v>
      </c>
      <c r="G4">
        <f>VLOOKUP($A4,Summary!$A$2:$AA$33,COLUMN(Summary!F$2),FALSE)</f>
        <v>0.47058823529411759</v>
      </c>
      <c r="H4">
        <f>VLOOKUP($A4,Summary!$A$2:$AA$33,COLUMN(Summary!G$2),FALSE)</f>
        <v>2.7647058823529411</v>
      </c>
      <c r="I4">
        <f>VLOOKUP($A4,Summary!$A$2:$AA$33,COLUMN(Summary!H$2),FALSE)</f>
        <v>23.82352941176471</v>
      </c>
      <c r="J4">
        <f>VLOOKUP($A4,Summary!$A$2:$AA$33,COLUMN(Summary!I$2),FALSE)</f>
        <v>7.7882352941176478</v>
      </c>
      <c r="K4">
        <f>VLOOKUP($A4,Summary!$A$2:$AA$33,COLUMN(Summary!J$2),FALSE)</f>
        <v>6.6352941176470583</v>
      </c>
      <c r="L4">
        <f>VLOOKUP($A4,Summary!$A$2:$AA$33,COLUMN(Summary!K$2),FALSE)</f>
        <v>62.705882352941167</v>
      </c>
      <c r="M4">
        <f>VLOOKUP($A4,Summary!$A$2:$AA$33,COLUMN(Summary!L$2),FALSE)</f>
        <v>94.211764705882359</v>
      </c>
      <c r="N4">
        <f>VLOOKUP($A4,Summary!$A$2:$AA$33,COLUMN(Summary!M$2),FALSE)</f>
        <v>26.117647058823529</v>
      </c>
      <c r="O4">
        <f>VLOOKUP($A4,Summary!$A$2:$AA$33,COLUMN(Summary!N$2),FALSE)</f>
        <v>96.882352941176464</v>
      </c>
      <c r="P4">
        <f>VLOOKUP($A4,Summary!$A$2:$AA$33,COLUMN(Summary!O$2),FALSE)</f>
        <v>3.7117647058823531</v>
      </c>
      <c r="Q4">
        <f>VLOOKUP($A4,Summary!$A$2:$AA$33,COLUMN(Summary!P$2),FALSE)</f>
        <v>0.58823529411764708</v>
      </c>
      <c r="R4">
        <f>VLOOKUP($A4,Summary!$A$2:$AA$33,COLUMN(Summary!Q$2),FALSE)</f>
        <v>2</v>
      </c>
      <c r="S4">
        <f>VLOOKUP($A4,Summary!$A$2:$AA$33,COLUMN(Summary!R$2),FALSE)</f>
        <v>2.2352941176470589</v>
      </c>
      <c r="T4">
        <f>VLOOKUP($A4,Summary!$A$2:$AA$33,COLUMN(Summary!S$2),FALSE)</f>
        <v>1.8235294117647061</v>
      </c>
      <c r="U4">
        <f>VLOOKUP($A4,Summary!$A$2:$AA$33,COLUMN(Summary!T$2),FALSE)</f>
        <v>1.9411764705882351</v>
      </c>
      <c r="V4">
        <f>VLOOKUP($A4,Summary!$A$2:$AA$33,COLUMN(Summary!U$2),FALSE)</f>
        <v>4.7058823529411766</v>
      </c>
      <c r="W4">
        <f>VLOOKUP($A4,Summary!$A$2:$AA$33,COLUMN(Summary!V$2),FALSE)</f>
        <v>219.70588235294119</v>
      </c>
      <c r="X4">
        <f>VLOOKUP($A4,Summary!$A$2:$AA$33,COLUMN(Summary!W$2),FALSE)</f>
        <v>5.1764705882352944</v>
      </c>
      <c r="Y4">
        <f>VLOOKUP($A4,Summary!$A$2:$AA$33,COLUMN(Summary!X$2),FALSE)</f>
        <v>13.647058823529409</v>
      </c>
      <c r="Z4">
        <f>VLOOKUP($A4,Summary!$A$2:$AA$33,COLUMN(Summary!Y$2),FALSE)</f>
        <v>0.47058823529411759</v>
      </c>
      <c r="AA4">
        <f>VLOOKUP($A4,Summary!$A$2:$AA$33,COLUMN(Summary!Z$2),FALSE)</f>
        <v>1.2352941176470591</v>
      </c>
      <c r="AB4">
        <f>VLOOKUP($A4,Summary!$A$2:$AA$33,COLUMN(Summary!AA$2),FALSE)</f>
        <v>29.762764705882351</v>
      </c>
      <c r="AC4">
        <f>VLOOKUP($B4,Summary!$A$2:$AA$33,COLUMN(Summary!B$2),FALSE)</f>
        <v>20.882352941176471</v>
      </c>
      <c r="AD4">
        <f>VLOOKUP($B4,Summary!$A$2:$AA$33,COLUMN(Summary!C$2),FALSE)</f>
        <v>33.764705882352942</v>
      </c>
      <c r="AE4">
        <f>VLOOKUP($B4,Summary!$A$2:$AA$33,COLUMN(Summary!D$2),FALSE)</f>
        <v>215.64705882352939</v>
      </c>
      <c r="AF4">
        <f>VLOOKUP($B4,Summary!$A$2:$AA$33,COLUMN(Summary!E$2),FALSE)</f>
        <v>1.0588235294117649</v>
      </c>
      <c r="AG4">
        <f>VLOOKUP($B4,Summary!$A$2:$AA$33,COLUMN(Summary!F$2),FALSE)</f>
        <v>0.58823529411764708</v>
      </c>
      <c r="AH4">
        <f>VLOOKUP($B4,Summary!$A$2:$AA$33,COLUMN(Summary!G$2),FALSE)</f>
        <v>2.4117647058823528</v>
      </c>
      <c r="AI4">
        <f>VLOOKUP($B4,Summary!$A$2:$AA$33,COLUMN(Summary!H$2),FALSE)</f>
        <v>12.705882352941179</v>
      </c>
      <c r="AJ4">
        <f>VLOOKUP($B4,Summary!$A$2:$AA$33,COLUMN(Summary!I$2),FALSE)</f>
        <v>7.0705882352941183</v>
      </c>
      <c r="AK4">
        <f>VLOOKUP($B4,Summary!$A$2:$AA$33,COLUMN(Summary!J$2),FALSE)</f>
        <v>6.2529411764705882</v>
      </c>
      <c r="AL4">
        <f>VLOOKUP($B4,Summary!$A$2:$AA$33,COLUMN(Summary!K$2),FALSE)</f>
        <v>62.088235294117638</v>
      </c>
      <c r="AM4">
        <f>VLOOKUP($B4,Summary!$A$2:$AA$33,COLUMN(Summary!L$2),FALSE)</f>
        <v>86.582352941176467</v>
      </c>
      <c r="AN4">
        <f>VLOOKUP($B4,Summary!$A$2:$AA$33,COLUMN(Summary!M$2),FALSE)</f>
        <v>28.17647058823529</v>
      </c>
      <c r="AO4">
        <f>VLOOKUP($B4,Summary!$A$2:$AA$33,COLUMN(Summary!N$2),FALSE)</f>
        <v>121.11764705882349</v>
      </c>
      <c r="AP4">
        <f>VLOOKUP($B4,Summary!$A$2:$AA$33,COLUMN(Summary!O$2),FALSE)</f>
        <v>4.1764705882352926</v>
      </c>
      <c r="AQ4">
        <f>VLOOKUP($B4,Summary!$A$2:$AA$33,COLUMN(Summary!P$2),FALSE)</f>
        <v>1.117647058823529</v>
      </c>
      <c r="AR4">
        <f>VLOOKUP($B4,Summary!$A$2:$AA$33,COLUMN(Summary!Q$2),FALSE)</f>
        <v>1.9411764705882351</v>
      </c>
      <c r="AS4">
        <f>VLOOKUP($B4,Summary!$A$2:$AA$33,COLUMN(Summary!R$2),FALSE)</f>
        <v>2.4117647058823528</v>
      </c>
      <c r="AT4">
        <f>VLOOKUP($B4,Summary!$A$2:$AA$33,COLUMN(Summary!S$2),FALSE)</f>
        <v>2.0588235294117641</v>
      </c>
      <c r="AU4">
        <f>VLOOKUP($B4,Summary!$A$2:$AA$33,COLUMN(Summary!T$2),FALSE)</f>
        <v>2.117647058823529</v>
      </c>
      <c r="AV4">
        <f>VLOOKUP($B4,Summary!$A$2:$AA$33,COLUMN(Summary!U$2),FALSE)</f>
        <v>4.0588235294117636</v>
      </c>
      <c r="AW4">
        <f>VLOOKUP($B4,Summary!$A$2:$AA$33,COLUMN(Summary!V$2),FALSE)</f>
        <v>193</v>
      </c>
      <c r="AX4">
        <f>VLOOKUP($B4,Summary!$A$2:$AA$33,COLUMN(Summary!W$2),FALSE)</f>
        <v>4.8235294117647056</v>
      </c>
      <c r="AY4">
        <f>VLOOKUP($B4,Summary!$A$2:$AA$33,COLUMN(Summary!X$2),FALSE)</f>
        <v>13.647058823529409</v>
      </c>
      <c r="AZ4">
        <f>VLOOKUP($B4,Summary!$A$2:$AA$33,COLUMN(Summary!Y$2),FALSE)</f>
        <v>0.94117647058823528</v>
      </c>
      <c r="BA4">
        <f>VLOOKUP($B4,Summary!$A$2:$AA$33,COLUMN(Summary!Z$2),FALSE)</f>
        <v>1.882352941176471</v>
      </c>
      <c r="BB4">
        <f>VLOOKUP($B4,Summary!$A$2:$AA$33,COLUMN(Summary!AA$2),FALSE)</f>
        <v>29.469588235294118</v>
      </c>
    </row>
    <row r="5" spans="1:54">
      <c r="A5" t="s">
        <v>42</v>
      </c>
      <c r="B5" t="s">
        <v>117</v>
      </c>
      <c r="C5">
        <f>VLOOKUP($A5,Summary!$A$2:$AA$33,COLUMN(Summary!B$2),FALSE)</f>
        <v>21.82352941176471</v>
      </c>
      <c r="D5">
        <f>VLOOKUP($A5,Summary!$A$2:$AA$33,COLUMN(Summary!C$2),FALSE)</f>
        <v>33.823529411764703</v>
      </c>
      <c r="E5">
        <f>VLOOKUP($A5,Summary!$A$2:$AA$33,COLUMN(Summary!D$2),FALSE)</f>
        <v>230</v>
      </c>
      <c r="F5">
        <f>VLOOKUP($A5,Summary!$A$2:$AA$33,COLUMN(Summary!E$2),FALSE)</f>
        <v>1.3529411764705881</v>
      </c>
      <c r="G5">
        <f>VLOOKUP($A5,Summary!$A$2:$AA$33,COLUMN(Summary!F$2),FALSE)</f>
        <v>0.70588235294117652</v>
      </c>
      <c r="H5">
        <f>VLOOKUP($A5,Summary!$A$2:$AA$33,COLUMN(Summary!G$2),FALSE)</f>
        <v>2.2352941176470589</v>
      </c>
      <c r="I5">
        <f>VLOOKUP($A5,Summary!$A$2:$AA$33,COLUMN(Summary!H$2),FALSE)</f>
        <v>15.117647058823531</v>
      </c>
      <c r="J5">
        <f>VLOOKUP($A5,Summary!$A$2:$AA$33,COLUMN(Summary!I$2),FALSE)</f>
        <v>7.1941176470588237</v>
      </c>
      <c r="K5">
        <f>VLOOKUP($A5,Summary!$A$2:$AA$33,COLUMN(Summary!J$2),FALSE)</f>
        <v>6.2941176470588216</v>
      </c>
      <c r="L5">
        <f>VLOOKUP($A5,Summary!$A$2:$AA$33,COLUMN(Summary!K$2),FALSE)</f>
        <v>64.311764705882354</v>
      </c>
      <c r="M5">
        <f>VLOOKUP($A5,Summary!$A$2:$AA$33,COLUMN(Summary!L$2),FALSE)</f>
        <v>88.135294117647049</v>
      </c>
      <c r="N5">
        <f>VLOOKUP($A5,Summary!$A$2:$AA$33,COLUMN(Summary!M$2),FALSE)</f>
        <v>22.47058823529412</v>
      </c>
      <c r="O5">
        <f>VLOOKUP($A5,Summary!$A$2:$AA$33,COLUMN(Summary!N$2),FALSE)</f>
        <v>92.941176470588232</v>
      </c>
      <c r="P5">
        <f>VLOOKUP($A5,Summary!$A$2:$AA$33,COLUMN(Summary!O$2),FALSE)</f>
        <v>4.158823529411765</v>
      </c>
      <c r="Q5">
        <f>VLOOKUP($A5,Summary!$A$2:$AA$33,COLUMN(Summary!P$2),FALSE)</f>
        <v>0.6470588235294118</v>
      </c>
      <c r="R5">
        <f>VLOOKUP($A5,Summary!$A$2:$AA$33,COLUMN(Summary!Q$2),FALSE)</f>
        <v>2.0588235294117641</v>
      </c>
      <c r="S5">
        <f>VLOOKUP($A5,Summary!$A$2:$AA$33,COLUMN(Summary!R$2),FALSE)</f>
        <v>2.4705882352941182</v>
      </c>
      <c r="T5">
        <f>VLOOKUP($A5,Summary!$A$2:$AA$33,COLUMN(Summary!S$2),FALSE)</f>
        <v>1.9411764705882351</v>
      </c>
      <c r="U5">
        <f>VLOOKUP($A5,Summary!$A$2:$AA$33,COLUMN(Summary!T$2),FALSE)</f>
        <v>1.9411764705882351</v>
      </c>
      <c r="V5">
        <f>VLOOKUP($A5,Summary!$A$2:$AA$33,COLUMN(Summary!U$2),FALSE)</f>
        <v>3.882352941176471</v>
      </c>
      <c r="W5">
        <f>VLOOKUP($A5,Summary!$A$2:$AA$33,COLUMN(Summary!V$2),FALSE)</f>
        <v>194.29411764705881</v>
      </c>
      <c r="X5">
        <f>VLOOKUP($A5,Summary!$A$2:$AA$33,COLUMN(Summary!W$2),FALSE)</f>
        <v>4.4117647058823533</v>
      </c>
      <c r="Y5">
        <f>VLOOKUP($A5,Summary!$A$2:$AA$33,COLUMN(Summary!X$2),FALSE)</f>
        <v>12.17647058823529</v>
      </c>
      <c r="Z5">
        <f>VLOOKUP($A5,Summary!$A$2:$AA$33,COLUMN(Summary!Y$2),FALSE)</f>
        <v>0.35294117647058831</v>
      </c>
      <c r="AA5">
        <f>VLOOKUP($A5,Summary!$A$2:$AA$33,COLUMN(Summary!Z$2),FALSE)</f>
        <v>0.94117647058823528</v>
      </c>
      <c r="AB5">
        <f>VLOOKUP($A5,Summary!$A$2:$AA$33,COLUMN(Summary!AA$2),FALSE)</f>
        <v>26.902941176470591</v>
      </c>
      <c r="AC5">
        <f>VLOOKUP($B5,Summary!$A$2:$AA$33,COLUMN(Summary!B$2),FALSE)</f>
        <v>20.882352941176471</v>
      </c>
      <c r="AD5">
        <f>VLOOKUP($B5,Summary!$A$2:$AA$33,COLUMN(Summary!C$2),FALSE)</f>
        <v>32.647058823529413</v>
      </c>
      <c r="AE5">
        <f>VLOOKUP($B5,Summary!$A$2:$AA$33,COLUMN(Summary!D$2),FALSE)</f>
        <v>184.9411764705882</v>
      </c>
      <c r="AF5">
        <f>VLOOKUP($B5,Summary!$A$2:$AA$33,COLUMN(Summary!E$2),FALSE)</f>
        <v>1.0588235294117649</v>
      </c>
      <c r="AG5">
        <f>VLOOKUP($B5,Summary!$A$2:$AA$33,COLUMN(Summary!F$2),FALSE)</f>
        <v>0.70588235294117652</v>
      </c>
      <c r="AH5">
        <f>VLOOKUP($B5,Summary!$A$2:$AA$33,COLUMN(Summary!G$2),FALSE)</f>
        <v>2.4705882352941182</v>
      </c>
      <c r="AI5">
        <f>VLOOKUP($B5,Summary!$A$2:$AA$33,COLUMN(Summary!H$2),FALSE)</f>
        <v>16.82352941176471</v>
      </c>
      <c r="AJ5">
        <f>VLOOKUP($B5,Summary!$A$2:$AA$33,COLUMN(Summary!I$2),FALSE)</f>
        <v>6.2176470588235304</v>
      </c>
      <c r="AK5">
        <f>VLOOKUP($B5,Summary!$A$2:$AA$33,COLUMN(Summary!J$2),FALSE)</f>
        <v>5.3235294117647056</v>
      </c>
      <c r="AL5">
        <f>VLOOKUP($B5,Summary!$A$2:$AA$33,COLUMN(Summary!K$2),FALSE)</f>
        <v>64.288235294117655</v>
      </c>
      <c r="AM5">
        <f>VLOOKUP($B5,Summary!$A$2:$AA$33,COLUMN(Summary!L$2),FALSE)</f>
        <v>80.899999999999991</v>
      </c>
      <c r="AN5">
        <f>VLOOKUP($B5,Summary!$A$2:$AA$33,COLUMN(Summary!M$2),FALSE)</f>
        <v>27.705882352941181</v>
      </c>
      <c r="AO5">
        <f>VLOOKUP($B5,Summary!$A$2:$AA$33,COLUMN(Summary!N$2),FALSE)</f>
        <v>139.11764705882351</v>
      </c>
      <c r="AP5">
        <f>VLOOKUP($B5,Summary!$A$2:$AA$33,COLUMN(Summary!O$2),FALSE)</f>
        <v>4.9588235294117657</v>
      </c>
      <c r="AQ5">
        <f>VLOOKUP($B5,Summary!$A$2:$AA$33,COLUMN(Summary!P$2),FALSE)</f>
        <v>1</v>
      </c>
      <c r="AR5">
        <f>VLOOKUP($B5,Summary!$A$2:$AA$33,COLUMN(Summary!Q$2),FALSE)</f>
        <v>1.6470588235294119</v>
      </c>
      <c r="AS5">
        <f>VLOOKUP($B5,Summary!$A$2:$AA$33,COLUMN(Summary!R$2),FALSE)</f>
        <v>1.9411764705882351</v>
      </c>
      <c r="AT5">
        <f>VLOOKUP($B5,Summary!$A$2:$AA$33,COLUMN(Summary!S$2),FALSE)</f>
        <v>1.294117647058824</v>
      </c>
      <c r="AU5">
        <f>VLOOKUP($B5,Summary!$A$2:$AA$33,COLUMN(Summary!T$2),FALSE)</f>
        <v>1.3529411764705881</v>
      </c>
      <c r="AV5">
        <f>VLOOKUP($B5,Summary!$A$2:$AA$33,COLUMN(Summary!U$2),FALSE)</f>
        <v>3.7647058823529411</v>
      </c>
      <c r="AW5">
        <f>VLOOKUP($B5,Summary!$A$2:$AA$33,COLUMN(Summary!V$2),FALSE)</f>
        <v>186.58823529411771</v>
      </c>
      <c r="AX5">
        <f>VLOOKUP($B5,Summary!$A$2:$AA$33,COLUMN(Summary!W$2),FALSE)</f>
        <v>5.1764705882352944</v>
      </c>
      <c r="AY5">
        <f>VLOOKUP($B5,Summary!$A$2:$AA$33,COLUMN(Summary!X$2),FALSE)</f>
        <v>13.23529411764706</v>
      </c>
      <c r="AZ5">
        <f>VLOOKUP($B5,Summary!$A$2:$AA$33,COLUMN(Summary!Y$2),FALSE)</f>
        <v>0.88235294117647056</v>
      </c>
      <c r="BA5">
        <f>VLOOKUP($B5,Summary!$A$2:$AA$33,COLUMN(Summary!Z$2),FALSE)</f>
        <v>2</v>
      </c>
      <c r="BB5">
        <f>VLOOKUP($B5,Summary!$A$2:$AA$33,COLUMN(Summary!AA$2),FALSE)</f>
        <v>29.293117647058821</v>
      </c>
    </row>
    <row r="6" spans="1:54">
      <c r="A6" t="s">
        <v>34</v>
      </c>
      <c r="B6" t="s">
        <v>30</v>
      </c>
      <c r="C6">
        <f>VLOOKUP($A6,Summary!$A$2:$AA$33,COLUMN(Summary!B$2),FALSE)</f>
        <v>24.941176470588239</v>
      </c>
      <c r="D6">
        <f>VLOOKUP($A6,Summary!$A$2:$AA$33,COLUMN(Summary!C$2),FALSE)</f>
        <v>37.117647058823529</v>
      </c>
      <c r="E6">
        <f>VLOOKUP($A6,Summary!$A$2:$AA$33,COLUMN(Summary!D$2),FALSE)</f>
        <v>256.41176470588238</v>
      </c>
      <c r="F6">
        <f>VLOOKUP($A6,Summary!$A$2:$AA$33,COLUMN(Summary!E$2),FALSE)</f>
        <v>1.7647058823529409</v>
      </c>
      <c r="G6">
        <f>VLOOKUP($A6,Summary!$A$2:$AA$33,COLUMN(Summary!F$2),FALSE)</f>
        <v>1.117647058823529</v>
      </c>
      <c r="H6">
        <f>VLOOKUP($A6,Summary!$A$2:$AA$33,COLUMN(Summary!G$2),FALSE)</f>
        <v>2.7647058823529411</v>
      </c>
      <c r="I6">
        <f>VLOOKUP($A6,Summary!$A$2:$AA$33,COLUMN(Summary!H$2),FALSE)</f>
        <v>20.058823529411761</v>
      </c>
      <c r="J6">
        <f>VLOOKUP($A6,Summary!$A$2:$AA$33,COLUMN(Summary!I$2),FALSE)</f>
        <v>7.3882352941176466</v>
      </c>
      <c r="K6">
        <f>VLOOKUP($A6,Summary!$A$2:$AA$33,COLUMN(Summary!J$2),FALSE)</f>
        <v>6.382352941176471</v>
      </c>
      <c r="L6">
        <f>VLOOKUP($A6,Summary!$A$2:$AA$33,COLUMN(Summary!K$2),FALSE)</f>
        <v>66.905882352941177</v>
      </c>
      <c r="M6">
        <f>VLOOKUP($A6,Summary!$A$2:$AA$33,COLUMN(Summary!L$2),FALSE)</f>
        <v>89.729411764705873</v>
      </c>
      <c r="N6">
        <f>VLOOKUP($A6,Summary!$A$2:$AA$33,COLUMN(Summary!M$2),FALSE)</f>
        <v>23.117647058823529</v>
      </c>
      <c r="O6">
        <f>VLOOKUP($A6,Summary!$A$2:$AA$33,COLUMN(Summary!N$2),FALSE)</f>
        <v>91.352941176470594</v>
      </c>
      <c r="P6">
        <f>VLOOKUP($A6,Summary!$A$2:$AA$33,COLUMN(Summary!O$2),FALSE)</f>
        <v>3.8</v>
      </c>
      <c r="Q6">
        <f>VLOOKUP($A6,Summary!$A$2:$AA$33,COLUMN(Summary!P$2),FALSE)</f>
        <v>0.41176470588235292</v>
      </c>
      <c r="R6">
        <f>VLOOKUP($A6,Summary!$A$2:$AA$33,COLUMN(Summary!Q$2),FALSE)</f>
        <v>1.411764705882353</v>
      </c>
      <c r="S6">
        <f>VLOOKUP($A6,Summary!$A$2:$AA$33,COLUMN(Summary!R$2),FALSE)</f>
        <v>1.7647058823529409</v>
      </c>
      <c r="T6">
        <f>VLOOKUP($A6,Summary!$A$2:$AA$33,COLUMN(Summary!S$2),FALSE)</f>
        <v>2.117647058823529</v>
      </c>
      <c r="U6">
        <f>VLOOKUP($A6,Summary!$A$2:$AA$33,COLUMN(Summary!T$2),FALSE)</f>
        <v>2.2352941176470589</v>
      </c>
      <c r="V6">
        <f>VLOOKUP($A6,Summary!$A$2:$AA$33,COLUMN(Summary!U$2),FALSE)</f>
        <v>3.5294117647058818</v>
      </c>
      <c r="W6">
        <f>VLOOKUP($A6,Summary!$A$2:$AA$33,COLUMN(Summary!V$2),FALSE)</f>
        <v>170.58823529411771</v>
      </c>
      <c r="X6">
        <f>VLOOKUP($A6,Summary!$A$2:$AA$33,COLUMN(Summary!W$2),FALSE)</f>
        <v>5</v>
      </c>
      <c r="Y6">
        <f>VLOOKUP($A6,Summary!$A$2:$AA$33,COLUMN(Summary!X$2),FALSE)</f>
        <v>13.117647058823531</v>
      </c>
      <c r="Z6">
        <f>VLOOKUP($A6,Summary!$A$2:$AA$33,COLUMN(Summary!Y$2),FALSE)</f>
        <v>1</v>
      </c>
      <c r="AA6">
        <f>VLOOKUP($A6,Summary!$A$2:$AA$33,COLUMN(Summary!Z$2),FALSE)</f>
        <v>1.705882352941176</v>
      </c>
      <c r="AB6">
        <f>VLOOKUP($A6,Summary!$A$2:$AA$33,COLUMN(Summary!AA$2),FALSE)</f>
        <v>29.262764705882351</v>
      </c>
      <c r="AC6">
        <f>VLOOKUP($B6,Summary!$A$2:$AA$33,COLUMN(Summary!B$2),FALSE)</f>
        <v>24</v>
      </c>
      <c r="AD6">
        <f>VLOOKUP($B6,Summary!$A$2:$AA$33,COLUMN(Summary!C$2),FALSE)</f>
        <v>35.647058823529413</v>
      </c>
      <c r="AE6">
        <f>VLOOKUP($B6,Summary!$A$2:$AA$33,COLUMN(Summary!D$2),FALSE)</f>
        <v>258.88235294117652</v>
      </c>
      <c r="AF6">
        <f>VLOOKUP($B6,Summary!$A$2:$AA$33,COLUMN(Summary!E$2),FALSE)</f>
        <v>1.7647058823529409</v>
      </c>
      <c r="AG6">
        <f>VLOOKUP($B6,Summary!$A$2:$AA$33,COLUMN(Summary!F$2),FALSE)</f>
        <v>0.70588235294117652</v>
      </c>
      <c r="AH6">
        <f>VLOOKUP($B6,Summary!$A$2:$AA$33,COLUMN(Summary!G$2),FALSE)</f>
        <v>1.8235294117647061</v>
      </c>
      <c r="AI6">
        <f>VLOOKUP($B6,Summary!$A$2:$AA$33,COLUMN(Summary!H$2),FALSE)</f>
        <v>12.058823529411759</v>
      </c>
      <c r="AJ6">
        <f>VLOOKUP($B6,Summary!$A$2:$AA$33,COLUMN(Summary!I$2),FALSE)</f>
        <v>7.7117647058823522</v>
      </c>
      <c r="AK6">
        <f>VLOOKUP($B6,Summary!$A$2:$AA$33,COLUMN(Summary!J$2),FALSE)</f>
        <v>7.0588235294117636</v>
      </c>
      <c r="AL6">
        <f>VLOOKUP($B6,Summary!$A$2:$AA$33,COLUMN(Summary!K$2),FALSE)</f>
        <v>67.452941176470588</v>
      </c>
      <c r="AM6">
        <f>VLOOKUP($B6,Summary!$A$2:$AA$33,COLUMN(Summary!L$2),FALSE)</f>
        <v>97.535294117647055</v>
      </c>
      <c r="AN6">
        <f>VLOOKUP($B6,Summary!$A$2:$AA$33,COLUMN(Summary!M$2),FALSE)</f>
        <v>29.411764705882351</v>
      </c>
      <c r="AO6">
        <f>VLOOKUP($B6,Summary!$A$2:$AA$33,COLUMN(Summary!N$2),FALSE)</f>
        <v>135.9411764705882</v>
      </c>
      <c r="AP6">
        <f>VLOOKUP($B6,Summary!$A$2:$AA$33,COLUMN(Summary!O$2),FALSE)</f>
        <v>4.617647058823529</v>
      </c>
      <c r="AQ6">
        <f>VLOOKUP($B6,Summary!$A$2:$AA$33,COLUMN(Summary!P$2),FALSE)</f>
        <v>1.588235294117647</v>
      </c>
      <c r="AR6">
        <f>VLOOKUP($B6,Summary!$A$2:$AA$33,COLUMN(Summary!Q$2),FALSE)</f>
        <v>1.117647058823529</v>
      </c>
      <c r="AS6">
        <f>VLOOKUP($B6,Summary!$A$2:$AA$33,COLUMN(Summary!R$2),FALSE)</f>
        <v>1.2352941176470591</v>
      </c>
      <c r="AT6">
        <f>VLOOKUP($B6,Summary!$A$2:$AA$33,COLUMN(Summary!S$2),FALSE)</f>
        <v>2.8235294117647061</v>
      </c>
      <c r="AU6">
        <f>VLOOKUP($B6,Summary!$A$2:$AA$33,COLUMN(Summary!T$2),FALSE)</f>
        <v>3.0588235294117641</v>
      </c>
      <c r="AV6">
        <f>VLOOKUP($B6,Summary!$A$2:$AA$33,COLUMN(Summary!U$2),FALSE)</f>
        <v>3.3529411764705879</v>
      </c>
      <c r="AW6">
        <f>VLOOKUP($B6,Summary!$A$2:$AA$33,COLUMN(Summary!V$2),FALSE)</f>
        <v>155.64705882352939</v>
      </c>
      <c r="AX6">
        <f>VLOOKUP($B6,Summary!$A$2:$AA$33,COLUMN(Summary!W$2),FALSE)</f>
        <v>5.4705882352941178</v>
      </c>
      <c r="AY6">
        <f>VLOOKUP($B6,Summary!$A$2:$AA$33,COLUMN(Summary!X$2),FALSE)</f>
        <v>13.17647058823529</v>
      </c>
      <c r="AZ6">
        <f>VLOOKUP($B6,Summary!$A$2:$AA$33,COLUMN(Summary!Y$2),FALSE)</f>
        <v>1.2352941176470591</v>
      </c>
      <c r="BA6">
        <f>VLOOKUP($B6,Summary!$A$2:$AA$33,COLUMN(Summary!Z$2),FALSE)</f>
        <v>2.3529411764705879</v>
      </c>
      <c r="BB6">
        <f>VLOOKUP($B6,Summary!$A$2:$AA$33,COLUMN(Summary!AA$2),FALSE)</f>
        <v>31.363705882352949</v>
      </c>
    </row>
    <row r="7" spans="1:54">
      <c r="A7" t="s">
        <v>38</v>
      </c>
      <c r="B7" t="s">
        <v>37</v>
      </c>
      <c r="C7">
        <f>VLOOKUP($A7,Summary!$A$2:$AA$33,COLUMN(Summary!B$2),FALSE)</f>
        <v>18.882352941176471</v>
      </c>
      <c r="D7">
        <f>VLOOKUP($A7,Summary!$A$2:$AA$33,COLUMN(Summary!C$2),FALSE)</f>
        <v>30.17647058823529</v>
      </c>
      <c r="E7">
        <f>VLOOKUP($A7,Summary!$A$2:$AA$33,COLUMN(Summary!D$2),FALSE)</f>
        <v>182.11764705882351</v>
      </c>
      <c r="F7">
        <f>VLOOKUP($A7,Summary!$A$2:$AA$33,COLUMN(Summary!E$2),FALSE)</f>
        <v>1.117647058823529</v>
      </c>
      <c r="G7">
        <f>VLOOKUP($A7,Summary!$A$2:$AA$33,COLUMN(Summary!F$2),FALSE)</f>
        <v>0.88235294117647056</v>
      </c>
      <c r="H7">
        <f>VLOOKUP($A7,Summary!$A$2:$AA$33,COLUMN(Summary!G$2),FALSE)</f>
        <v>2.9411764705882359</v>
      </c>
      <c r="I7">
        <f>VLOOKUP($A7,Summary!$A$2:$AA$33,COLUMN(Summary!H$2),FALSE)</f>
        <v>19.117647058823529</v>
      </c>
      <c r="J7">
        <f>VLOOKUP($A7,Summary!$A$2:$AA$33,COLUMN(Summary!I$2),FALSE)</f>
        <v>6.7705882352941176</v>
      </c>
      <c r="K7">
        <f>VLOOKUP($A7,Summary!$A$2:$AA$33,COLUMN(Summary!J$2),FALSE)</f>
        <v>5.4999999999999991</v>
      </c>
      <c r="L7">
        <f>VLOOKUP($A7,Summary!$A$2:$AA$33,COLUMN(Summary!K$2),FALSE)</f>
        <v>62.570588235294117</v>
      </c>
      <c r="M7">
        <f>VLOOKUP($A7,Summary!$A$2:$AA$33,COLUMN(Summary!L$2),FALSE)</f>
        <v>79.352941176470594</v>
      </c>
      <c r="N7">
        <f>VLOOKUP($A7,Summary!$A$2:$AA$33,COLUMN(Summary!M$2),FALSE)</f>
        <v>31.411764705882351</v>
      </c>
      <c r="O7">
        <f>VLOOKUP($A7,Summary!$A$2:$AA$33,COLUMN(Summary!N$2),FALSE)</f>
        <v>141.11764705882351</v>
      </c>
      <c r="P7">
        <f>VLOOKUP($A7,Summary!$A$2:$AA$33,COLUMN(Summary!O$2),FALSE)</f>
        <v>4.4294117647058826</v>
      </c>
      <c r="Q7">
        <f>VLOOKUP($A7,Summary!$A$2:$AA$33,COLUMN(Summary!P$2),FALSE)</f>
        <v>0.94117647058823528</v>
      </c>
      <c r="R7">
        <f>VLOOKUP($A7,Summary!$A$2:$AA$33,COLUMN(Summary!Q$2),FALSE)</f>
        <v>2.0588235294117641</v>
      </c>
      <c r="S7">
        <f>VLOOKUP($A7,Summary!$A$2:$AA$33,COLUMN(Summary!R$2),FALSE)</f>
        <v>2.2352941176470589</v>
      </c>
      <c r="T7">
        <f>VLOOKUP($A7,Summary!$A$2:$AA$33,COLUMN(Summary!S$2),FALSE)</f>
        <v>1.8235294117647061</v>
      </c>
      <c r="U7">
        <f>VLOOKUP($A7,Summary!$A$2:$AA$33,COLUMN(Summary!T$2),FALSE)</f>
        <v>1.9411764705882351</v>
      </c>
      <c r="V7">
        <f>VLOOKUP($A7,Summary!$A$2:$AA$33,COLUMN(Summary!U$2),FALSE)</f>
        <v>3.9411764705882359</v>
      </c>
      <c r="W7">
        <f>VLOOKUP($A7,Summary!$A$2:$AA$33,COLUMN(Summary!V$2),FALSE)</f>
        <v>181.64705882352939</v>
      </c>
      <c r="X7">
        <f>VLOOKUP($A7,Summary!$A$2:$AA$33,COLUMN(Summary!W$2),FALSE)</f>
        <v>5.7647058823529411</v>
      </c>
      <c r="Y7">
        <f>VLOOKUP($A7,Summary!$A$2:$AA$33,COLUMN(Summary!X$2),FALSE)</f>
        <v>14</v>
      </c>
      <c r="Z7">
        <f>VLOOKUP($A7,Summary!$A$2:$AA$33,COLUMN(Summary!Y$2),FALSE)</f>
        <v>0.76470588235294112</v>
      </c>
      <c r="AA7">
        <f>VLOOKUP($A7,Summary!$A$2:$AA$33,COLUMN(Summary!Z$2),FALSE)</f>
        <v>1.529411764705882</v>
      </c>
      <c r="AB7">
        <f>VLOOKUP($A7,Summary!$A$2:$AA$33,COLUMN(Summary!AA$2),FALSE)</f>
        <v>31.962764705882361</v>
      </c>
      <c r="AC7">
        <f>VLOOKUP($B7,Summary!$A$2:$AA$33,COLUMN(Summary!B$2),FALSE)</f>
        <v>22</v>
      </c>
      <c r="AD7">
        <f>VLOOKUP($B7,Summary!$A$2:$AA$33,COLUMN(Summary!C$2),FALSE)</f>
        <v>34.176470588235297</v>
      </c>
      <c r="AE7">
        <f>VLOOKUP($B7,Summary!$A$2:$AA$33,COLUMN(Summary!D$2),FALSE)</f>
        <v>233.41176470588229</v>
      </c>
      <c r="AF7">
        <f>VLOOKUP($B7,Summary!$A$2:$AA$33,COLUMN(Summary!E$2),FALSE)</f>
        <v>1.882352941176471</v>
      </c>
      <c r="AG7">
        <f>VLOOKUP($B7,Summary!$A$2:$AA$33,COLUMN(Summary!F$2),FALSE)</f>
        <v>0.6470588235294118</v>
      </c>
      <c r="AH7">
        <f>VLOOKUP($B7,Summary!$A$2:$AA$33,COLUMN(Summary!G$2),FALSE)</f>
        <v>1.7647058823529409</v>
      </c>
      <c r="AI7">
        <f>VLOOKUP($B7,Summary!$A$2:$AA$33,COLUMN(Summary!H$2),FALSE)</f>
        <v>14.23529411764706</v>
      </c>
      <c r="AJ7">
        <f>VLOOKUP($B7,Summary!$A$2:$AA$33,COLUMN(Summary!I$2),FALSE)</f>
        <v>7.3352941176470594</v>
      </c>
      <c r="AK7">
        <f>VLOOKUP($B7,Summary!$A$2:$AA$33,COLUMN(Summary!J$2),FALSE)</f>
        <v>6.617647058823529</v>
      </c>
      <c r="AL7">
        <f>VLOOKUP($B7,Summary!$A$2:$AA$33,COLUMN(Summary!K$2),FALSE)</f>
        <v>64.605882352941194</v>
      </c>
      <c r="AM7">
        <f>VLOOKUP($B7,Summary!$A$2:$AA$33,COLUMN(Summary!L$2),FALSE)</f>
        <v>96.194117647058818</v>
      </c>
      <c r="AN7">
        <f>VLOOKUP($B7,Summary!$A$2:$AA$33,COLUMN(Summary!M$2),FALSE)</f>
        <v>25.941176470588239</v>
      </c>
      <c r="AO7">
        <f>VLOOKUP($B7,Summary!$A$2:$AA$33,COLUMN(Summary!N$2),FALSE)</f>
        <v>112.0588235294118</v>
      </c>
      <c r="AP7">
        <f>VLOOKUP($B7,Summary!$A$2:$AA$33,COLUMN(Summary!O$2),FALSE)</f>
        <v>4.2411764705882353</v>
      </c>
      <c r="AQ7">
        <f>VLOOKUP($B7,Summary!$A$2:$AA$33,COLUMN(Summary!P$2),FALSE)</f>
        <v>0.58823529411764708</v>
      </c>
      <c r="AR7">
        <f>VLOOKUP($B7,Summary!$A$2:$AA$33,COLUMN(Summary!Q$2),FALSE)</f>
        <v>1.588235294117647</v>
      </c>
      <c r="AS7">
        <f>VLOOKUP($B7,Summary!$A$2:$AA$33,COLUMN(Summary!R$2),FALSE)</f>
        <v>1.9411764705882351</v>
      </c>
      <c r="AT7">
        <f>VLOOKUP($B7,Summary!$A$2:$AA$33,COLUMN(Summary!S$2),FALSE)</f>
        <v>2</v>
      </c>
      <c r="AU7">
        <f>VLOOKUP($B7,Summary!$A$2:$AA$33,COLUMN(Summary!T$2),FALSE)</f>
        <v>2.2941176470588229</v>
      </c>
      <c r="AV7">
        <f>VLOOKUP($B7,Summary!$A$2:$AA$33,COLUMN(Summary!U$2),FALSE)</f>
        <v>3.3529411764705879</v>
      </c>
      <c r="AW7">
        <f>VLOOKUP($B7,Summary!$A$2:$AA$33,COLUMN(Summary!V$2),FALSE)</f>
        <v>154.9411764705882</v>
      </c>
      <c r="AX7">
        <f>VLOOKUP($B7,Summary!$A$2:$AA$33,COLUMN(Summary!W$2),FALSE)</f>
        <v>6.1764705882352944</v>
      </c>
      <c r="AY7">
        <f>VLOOKUP($B7,Summary!$A$2:$AA$33,COLUMN(Summary!X$2),FALSE)</f>
        <v>13.117647058823531</v>
      </c>
      <c r="AZ7">
        <f>VLOOKUP($B7,Summary!$A$2:$AA$33,COLUMN(Summary!Y$2),FALSE)</f>
        <v>0.70588235294117652</v>
      </c>
      <c r="BA7">
        <f>VLOOKUP($B7,Summary!$A$2:$AA$33,COLUMN(Summary!Z$2),FALSE)</f>
        <v>1.411764705882353</v>
      </c>
      <c r="BB7">
        <f>VLOOKUP($B7,Summary!$A$2:$AA$33,COLUMN(Summary!AA$2),FALSE)</f>
        <v>29.716588235294122</v>
      </c>
    </row>
    <row r="8" spans="1:54">
      <c r="A8" t="s">
        <v>43</v>
      </c>
      <c r="B8" t="s">
        <v>41</v>
      </c>
      <c r="C8">
        <f>VLOOKUP($A8,Summary!$A$2:$AA$33,COLUMN(Summary!B$2),FALSE)</f>
        <v>22.647058823529409</v>
      </c>
      <c r="D8">
        <f>VLOOKUP($A8,Summary!$A$2:$AA$33,COLUMN(Summary!C$2),FALSE)</f>
        <v>34.058823529411768</v>
      </c>
      <c r="E8">
        <f>VLOOKUP($A8,Summary!$A$2:$AA$33,COLUMN(Summary!D$2),FALSE)</f>
        <v>244.35294117647061</v>
      </c>
      <c r="F8">
        <f>VLOOKUP($A8,Summary!$A$2:$AA$33,COLUMN(Summary!E$2),FALSE)</f>
        <v>1.705882352941176</v>
      </c>
      <c r="G8">
        <f>VLOOKUP($A8,Summary!$A$2:$AA$33,COLUMN(Summary!F$2),FALSE)</f>
        <v>1.0588235294117649</v>
      </c>
      <c r="H8">
        <f>VLOOKUP($A8,Summary!$A$2:$AA$33,COLUMN(Summary!G$2),FALSE)</f>
        <v>1.411764705882353</v>
      </c>
      <c r="I8">
        <f>VLOOKUP($A8,Summary!$A$2:$AA$33,COLUMN(Summary!H$2),FALSE)</f>
        <v>8.9411764705882355</v>
      </c>
      <c r="J8">
        <f>VLOOKUP($A8,Summary!$A$2:$AA$33,COLUMN(Summary!I$2),FALSE)</f>
        <v>7.5823529411764712</v>
      </c>
      <c r="K8">
        <f>VLOOKUP($A8,Summary!$A$2:$AA$33,COLUMN(Summary!J$2),FALSE)</f>
        <v>7.0176470588235302</v>
      </c>
      <c r="L8">
        <f>VLOOKUP($A8,Summary!$A$2:$AA$33,COLUMN(Summary!K$2),FALSE)</f>
        <v>66.029411764705884</v>
      </c>
      <c r="M8">
        <f>VLOOKUP($A8,Summary!$A$2:$AA$33,COLUMN(Summary!L$2),FALSE)</f>
        <v>90.899999999999977</v>
      </c>
      <c r="N8">
        <f>VLOOKUP($A8,Summary!$A$2:$AA$33,COLUMN(Summary!M$2),FALSE)</f>
        <v>30.117647058823529</v>
      </c>
      <c r="O8">
        <f>VLOOKUP($A8,Summary!$A$2:$AA$33,COLUMN(Summary!N$2),FALSE)</f>
        <v>130.11764705882351</v>
      </c>
      <c r="P8">
        <f>VLOOKUP($A8,Summary!$A$2:$AA$33,COLUMN(Summary!O$2),FALSE)</f>
        <v>4.2411764705882353</v>
      </c>
      <c r="Q8">
        <f>VLOOKUP($A8,Summary!$A$2:$AA$33,COLUMN(Summary!P$2),FALSE)</f>
        <v>1.294117647058824</v>
      </c>
      <c r="R8">
        <f>VLOOKUP($A8,Summary!$A$2:$AA$33,COLUMN(Summary!Q$2),FALSE)</f>
        <v>1.411764705882353</v>
      </c>
      <c r="S8">
        <f>VLOOKUP($A8,Summary!$A$2:$AA$33,COLUMN(Summary!R$2),FALSE)</f>
        <v>1.705882352941176</v>
      </c>
      <c r="T8">
        <f>VLOOKUP($A8,Summary!$A$2:$AA$33,COLUMN(Summary!S$2),FALSE)</f>
        <v>2.882352941176471</v>
      </c>
      <c r="U8">
        <f>VLOOKUP($A8,Summary!$A$2:$AA$33,COLUMN(Summary!T$2),FALSE)</f>
        <v>2.9411764705882359</v>
      </c>
      <c r="V8">
        <f>VLOOKUP($A8,Summary!$A$2:$AA$33,COLUMN(Summary!U$2),FALSE)</f>
        <v>3</v>
      </c>
      <c r="W8">
        <f>VLOOKUP($A8,Summary!$A$2:$AA$33,COLUMN(Summary!V$2),FALSE)</f>
        <v>137.29411764705881</v>
      </c>
      <c r="X8">
        <f>VLOOKUP($A8,Summary!$A$2:$AA$33,COLUMN(Summary!W$2),FALSE)</f>
        <v>6.4117647058823533</v>
      </c>
      <c r="Y8">
        <f>VLOOKUP($A8,Summary!$A$2:$AA$33,COLUMN(Summary!X$2),FALSE)</f>
        <v>12.882352941176469</v>
      </c>
      <c r="Z8">
        <f>VLOOKUP($A8,Summary!$A$2:$AA$33,COLUMN(Summary!Y$2),FALSE)</f>
        <v>0.52941176470588236</v>
      </c>
      <c r="AA8">
        <f>VLOOKUP($A8,Summary!$A$2:$AA$33,COLUMN(Summary!Z$2),FALSE)</f>
        <v>0.94117647058823528</v>
      </c>
      <c r="AB8">
        <f>VLOOKUP($A8,Summary!$A$2:$AA$33,COLUMN(Summary!AA$2),FALSE)</f>
        <v>32.030411764705882</v>
      </c>
      <c r="AC8">
        <f>VLOOKUP($B8,Summary!$A$2:$AA$33,COLUMN(Summary!B$2),FALSE)</f>
        <v>23.117647058823529</v>
      </c>
      <c r="AD8">
        <f>VLOOKUP($B8,Summary!$A$2:$AA$33,COLUMN(Summary!C$2),FALSE)</f>
        <v>33.294117647058833</v>
      </c>
      <c r="AE8">
        <f>VLOOKUP($B8,Summary!$A$2:$AA$33,COLUMN(Summary!D$2),FALSE)</f>
        <v>265.52941176470591</v>
      </c>
      <c r="AF8">
        <f>VLOOKUP($B8,Summary!$A$2:$AA$33,COLUMN(Summary!E$2),FALSE)</f>
        <v>1.7647058823529409</v>
      </c>
      <c r="AG8">
        <f>VLOOKUP($B8,Summary!$A$2:$AA$33,COLUMN(Summary!F$2),FALSE)</f>
        <v>0.88235294117647056</v>
      </c>
      <c r="AH8">
        <f>VLOOKUP($B8,Summary!$A$2:$AA$33,COLUMN(Summary!G$2),FALSE)</f>
        <v>1.8235294117647061</v>
      </c>
      <c r="AI8">
        <f>VLOOKUP($B8,Summary!$A$2:$AA$33,COLUMN(Summary!H$2),FALSE)</f>
        <v>10.82352941176471</v>
      </c>
      <c r="AJ8">
        <f>VLOOKUP($B8,Summary!$A$2:$AA$33,COLUMN(Summary!I$2),FALSE)</f>
        <v>8.3941176470588239</v>
      </c>
      <c r="AK8">
        <f>VLOOKUP($B8,Summary!$A$2:$AA$33,COLUMN(Summary!J$2),FALSE)</f>
        <v>7.7058823529411766</v>
      </c>
      <c r="AL8">
        <f>VLOOKUP($B8,Summary!$A$2:$AA$33,COLUMN(Summary!K$2),FALSE)</f>
        <v>70.235294117647058</v>
      </c>
      <c r="AM8">
        <f>VLOOKUP($B8,Summary!$A$2:$AA$33,COLUMN(Summary!L$2),FALSE)</f>
        <v>98.452941176470588</v>
      </c>
      <c r="AN8">
        <f>VLOOKUP($B8,Summary!$A$2:$AA$33,COLUMN(Summary!M$2),FALSE)</f>
        <v>26.82352941176471</v>
      </c>
      <c r="AO8">
        <f>VLOOKUP($B8,Summary!$A$2:$AA$33,COLUMN(Summary!N$2),FALSE)</f>
        <v>135.7647058823529</v>
      </c>
      <c r="AP8">
        <f>VLOOKUP($B8,Summary!$A$2:$AA$33,COLUMN(Summary!O$2),FALSE)</f>
        <v>5.0294117647058822</v>
      </c>
      <c r="AQ8">
        <f>VLOOKUP($B8,Summary!$A$2:$AA$33,COLUMN(Summary!P$2),FALSE)</f>
        <v>1.588235294117647</v>
      </c>
      <c r="AR8">
        <f>VLOOKUP($B8,Summary!$A$2:$AA$33,COLUMN(Summary!Q$2),FALSE)</f>
        <v>1.411764705882353</v>
      </c>
      <c r="AS8">
        <f>VLOOKUP($B8,Summary!$A$2:$AA$33,COLUMN(Summary!R$2),FALSE)</f>
        <v>1.6470588235294119</v>
      </c>
      <c r="AT8">
        <f>VLOOKUP($B8,Summary!$A$2:$AA$33,COLUMN(Summary!S$2),FALSE)</f>
        <v>3.4117647058823528</v>
      </c>
      <c r="AU8">
        <f>VLOOKUP($B8,Summary!$A$2:$AA$33,COLUMN(Summary!T$2),FALSE)</f>
        <v>3.4705882352941182</v>
      </c>
      <c r="AV8">
        <f>VLOOKUP($B8,Summary!$A$2:$AA$33,COLUMN(Summary!U$2),FALSE)</f>
        <v>3.117647058823529</v>
      </c>
      <c r="AW8">
        <f>VLOOKUP($B8,Summary!$A$2:$AA$33,COLUMN(Summary!V$2),FALSE)</f>
        <v>142.58823529411771</v>
      </c>
      <c r="AX8">
        <f>VLOOKUP($B8,Summary!$A$2:$AA$33,COLUMN(Summary!W$2),FALSE)</f>
        <v>5</v>
      </c>
      <c r="AY8">
        <f>VLOOKUP($B8,Summary!$A$2:$AA$33,COLUMN(Summary!X$2),FALSE)</f>
        <v>11.882352941176469</v>
      </c>
      <c r="AZ8">
        <f>VLOOKUP($B8,Summary!$A$2:$AA$33,COLUMN(Summary!Y$2),FALSE)</f>
        <v>0.6470588235294118</v>
      </c>
      <c r="BA8">
        <f>VLOOKUP($B8,Summary!$A$2:$AA$33,COLUMN(Summary!Z$2),FALSE)</f>
        <v>1.470588235294118</v>
      </c>
      <c r="BB8">
        <f>VLOOKUP($B8,Summary!$A$2:$AA$33,COLUMN(Summary!AA$2),FALSE)</f>
        <v>30.171647058823531</v>
      </c>
    </row>
    <row r="9" spans="1:54">
      <c r="A9" t="s">
        <v>108</v>
      </c>
      <c r="B9" t="s">
        <v>107</v>
      </c>
      <c r="C9">
        <f>VLOOKUP($A9,Summary!$A$2:$AA$33,COLUMN(Summary!B$2),FALSE)</f>
        <v>19.235294117647062</v>
      </c>
      <c r="D9">
        <f>VLOOKUP($A9,Summary!$A$2:$AA$33,COLUMN(Summary!C$2),FALSE)</f>
        <v>31.17647058823529</v>
      </c>
      <c r="E9">
        <f>VLOOKUP($A9,Summary!$A$2:$AA$33,COLUMN(Summary!D$2),FALSE)</f>
        <v>207.29411764705881</v>
      </c>
      <c r="F9">
        <f>VLOOKUP($A9,Summary!$A$2:$AA$33,COLUMN(Summary!E$2),FALSE)</f>
        <v>1</v>
      </c>
      <c r="G9">
        <f>VLOOKUP($A9,Summary!$A$2:$AA$33,COLUMN(Summary!F$2),FALSE)</f>
        <v>1</v>
      </c>
      <c r="H9">
        <f>VLOOKUP($A9,Summary!$A$2:$AA$33,COLUMN(Summary!G$2),FALSE)</f>
        <v>2.3529411764705879</v>
      </c>
      <c r="I9">
        <f>VLOOKUP($A9,Summary!$A$2:$AA$33,COLUMN(Summary!H$2),FALSE)</f>
        <v>14.76470588235294</v>
      </c>
      <c r="J9">
        <f>VLOOKUP($A9,Summary!$A$2:$AA$33,COLUMN(Summary!I$2),FALSE)</f>
        <v>7.0823529411764712</v>
      </c>
      <c r="K9">
        <f>VLOOKUP($A9,Summary!$A$2:$AA$33,COLUMN(Summary!J$2),FALSE)</f>
        <v>6.2117647058823531</v>
      </c>
      <c r="L9">
        <f>VLOOKUP($A9,Summary!$A$2:$AA$33,COLUMN(Summary!K$2),FALSE)</f>
        <v>62.135294117647057</v>
      </c>
      <c r="M9">
        <f>VLOOKUP($A9,Summary!$A$2:$AA$33,COLUMN(Summary!L$2),FALSE)</f>
        <v>79.705882352941174</v>
      </c>
      <c r="N9">
        <f>VLOOKUP($A9,Summary!$A$2:$AA$33,COLUMN(Summary!M$2),FALSE)</f>
        <v>30.705882352941181</v>
      </c>
      <c r="O9">
        <f>VLOOKUP($A9,Summary!$A$2:$AA$33,COLUMN(Summary!N$2),FALSE)</f>
        <v>127</v>
      </c>
      <c r="P9">
        <f>VLOOKUP($A9,Summary!$A$2:$AA$33,COLUMN(Summary!O$2),FALSE)</f>
        <v>4.1294117647058819</v>
      </c>
      <c r="Q9">
        <f>VLOOKUP($A9,Summary!$A$2:$AA$33,COLUMN(Summary!P$2),FALSE)</f>
        <v>0.82352941176470584</v>
      </c>
      <c r="R9">
        <f>VLOOKUP($A9,Summary!$A$2:$AA$33,COLUMN(Summary!Q$2),FALSE)</f>
        <v>1.882352941176471</v>
      </c>
      <c r="S9">
        <f>VLOOKUP($A9,Summary!$A$2:$AA$33,COLUMN(Summary!R$2),FALSE)</f>
        <v>2.1764705882352939</v>
      </c>
      <c r="T9">
        <f>VLOOKUP($A9,Summary!$A$2:$AA$33,COLUMN(Summary!S$2),FALSE)</f>
        <v>1.588235294117647</v>
      </c>
      <c r="U9">
        <f>VLOOKUP($A9,Summary!$A$2:$AA$33,COLUMN(Summary!T$2),FALSE)</f>
        <v>1.6470588235294119</v>
      </c>
      <c r="V9">
        <f>VLOOKUP($A9,Summary!$A$2:$AA$33,COLUMN(Summary!U$2),FALSE)</f>
        <v>4.4117647058823533</v>
      </c>
      <c r="W9">
        <f>VLOOKUP($A9,Summary!$A$2:$AA$33,COLUMN(Summary!V$2),FALSE)</f>
        <v>207.2352941176471</v>
      </c>
      <c r="X9">
        <f>VLOOKUP($A9,Summary!$A$2:$AA$33,COLUMN(Summary!W$2),FALSE)</f>
        <v>5.2941176470588234</v>
      </c>
      <c r="Y9">
        <f>VLOOKUP($A9,Summary!$A$2:$AA$33,COLUMN(Summary!X$2),FALSE)</f>
        <v>13.23529411764706</v>
      </c>
      <c r="Z9">
        <f>VLOOKUP($A9,Summary!$A$2:$AA$33,COLUMN(Summary!Y$2),FALSE)</f>
        <v>0.47058823529411759</v>
      </c>
      <c r="AA9">
        <f>VLOOKUP($A9,Summary!$A$2:$AA$33,COLUMN(Summary!Z$2),FALSE)</f>
        <v>1.117647058823529</v>
      </c>
      <c r="AB9">
        <f>VLOOKUP($A9,Summary!$A$2:$AA$33,COLUMN(Summary!AA$2),FALSE)</f>
        <v>29.152000000000001</v>
      </c>
      <c r="AC9">
        <f>VLOOKUP($B9,Summary!$A$2:$AA$33,COLUMN(Summary!B$2),FALSE)</f>
        <v>23.882352941176471</v>
      </c>
      <c r="AD9">
        <f>VLOOKUP($B9,Summary!$A$2:$AA$33,COLUMN(Summary!C$2),FALSE)</f>
        <v>35.647058823529413</v>
      </c>
      <c r="AE9">
        <f>VLOOKUP($B9,Summary!$A$2:$AA$33,COLUMN(Summary!D$2),FALSE)</f>
        <v>234.70588235294119</v>
      </c>
      <c r="AF9">
        <f>VLOOKUP($B9,Summary!$A$2:$AA$33,COLUMN(Summary!E$2),FALSE)</f>
        <v>1.6470588235294119</v>
      </c>
      <c r="AG9">
        <f>VLOOKUP($B9,Summary!$A$2:$AA$33,COLUMN(Summary!F$2),FALSE)</f>
        <v>0.6470588235294118</v>
      </c>
      <c r="AH9">
        <f>VLOOKUP($B9,Summary!$A$2:$AA$33,COLUMN(Summary!G$2),FALSE)</f>
        <v>2.0588235294117641</v>
      </c>
      <c r="AI9">
        <f>VLOOKUP($B9,Summary!$A$2:$AA$33,COLUMN(Summary!H$2),FALSE)</f>
        <v>13.82352941176471</v>
      </c>
      <c r="AJ9">
        <f>VLOOKUP($B9,Summary!$A$2:$AA$33,COLUMN(Summary!I$2),FALSE)</f>
        <v>7.1294117647058828</v>
      </c>
      <c r="AK9">
        <f>VLOOKUP($B9,Summary!$A$2:$AA$33,COLUMN(Summary!J$2),FALSE)</f>
        <v>6.3529411764705879</v>
      </c>
      <c r="AL9">
        <f>VLOOKUP($B9,Summary!$A$2:$AA$33,COLUMN(Summary!K$2),FALSE)</f>
        <v>67.811764705882339</v>
      </c>
      <c r="AM9">
        <f>VLOOKUP($B9,Summary!$A$2:$AA$33,COLUMN(Summary!L$2),FALSE)</f>
        <v>95.864705882352951</v>
      </c>
      <c r="AN9">
        <f>VLOOKUP($B9,Summary!$A$2:$AA$33,COLUMN(Summary!M$2),FALSE)</f>
        <v>28.235294117647062</v>
      </c>
      <c r="AO9">
        <f>VLOOKUP($B9,Summary!$A$2:$AA$33,COLUMN(Summary!N$2),FALSE)</f>
        <v>102.4705882352941</v>
      </c>
      <c r="AP9">
        <f>VLOOKUP($B9,Summary!$A$2:$AA$33,COLUMN(Summary!O$2),FALSE)</f>
        <v>3.611764705882353</v>
      </c>
      <c r="AQ9">
        <f>VLOOKUP($B9,Summary!$A$2:$AA$33,COLUMN(Summary!P$2),FALSE)</f>
        <v>0.76470588235294112</v>
      </c>
      <c r="AR9">
        <f>VLOOKUP($B9,Summary!$A$2:$AA$33,COLUMN(Summary!Q$2),FALSE)</f>
        <v>1.7647058823529409</v>
      </c>
      <c r="AS9">
        <f>VLOOKUP($B9,Summary!$A$2:$AA$33,COLUMN(Summary!R$2),FALSE)</f>
        <v>2.1764705882352939</v>
      </c>
      <c r="AT9">
        <f>VLOOKUP($B9,Summary!$A$2:$AA$33,COLUMN(Summary!S$2),FALSE)</f>
        <v>2.3529411764705879</v>
      </c>
      <c r="AU9">
        <f>VLOOKUP($B9,Summary!$A$2:$AA$33,COLUMN(Summary!T$2),FALSE)</f>
        <v>2.3529411764705879</v>
      </c>
      <c r="AV9">
        <f>VLOOKUP($B9,Summary!$A$2:$AA$33,COLUMN(Summary!U$2),FALSE)</f>
        <v>4.4117647058823533</v>
      </c>
      <c r="AW9">
        <f>VLOOKUP($B9,Summary!$A$2:$AA$33,COLUMN(Summary!V$2),FALSE)</f>
        <v>189.64705882352939</v>
      </c>
      <c r="AX9">
        <f>VLOOKUP($B9,Summary!$A$2:$AA$33,COLUMN(Summary!W$2),FALSE)</f>
        <v>5.3529411764705879</v>
      </c>
      <c r="AY9">
        <f>VLOOKUP($B9,Summary!$A$2:$AA$33,COLUMN(Summary!X$2),FALSE)</f>
        <v>13.82352941176471</v>
      </c>
      <c r="AZ9">
        <f>VLOOKUP($B9,Summary!$A$2:$AA$33,COLUMN(Summary!Y$2),FALSE)</f>
        <v>0.52941176470588236</v>
      </c>
      <c r="BA9">
        <f>VLOOKUP($B9,Summary!$A$2:$AA$33,COLUMN(Summary!Z$2),FALSE)</f>
        <v>1.117647058823529</v>
      </c>
      <c r="BB9">
        <f>VLOOKUP($B9,Summary!$A$2:$AA$33,COLUMN(Summary!AA$2),FALSE)</f>
        <v>31.170705882352941</v>
      </c>
    </row>
    <row r="10" spans="1:54">
      <c r="A10" t="s">
        <v>115</v>
      </c>
      <c r="B10" t="s">
        <v>40</v>
      </c>
      <c r="C10">
        <f>VLOOKUP($A10,Summary!$A$2:$AA$33,COLUMN(Summary!B$2),FALSE)</f>
        <v>20.941176470588239</v>
      </c>
      <c r="D10">
        <f>VLOOKUP($A10,Summary!$A$2:$AA$33,COLUMN(Summary!C$2),FALSE)</f>
        <v>35.352941176470587</v>
      </c>
      <c r="E10">
        <f>VLOOKUP($A10,Summary!$A$2:$AA$33,COLUMN(Summary!D$2),FALSE)</f>
        <v>171.70588235294119</v>
      </c>
      <c r="F10">
        <f>VLOOKUP($A10,Summary!$A$2:$AA$33,COLUMN(Summary!E$2),FALSE)</f>
        <v>0.6470588235294118</v>
      </c>
      <c r="G10">
        <f>VLOOKUP($A10,Summary!$A$2:$AA$33,COLUMN(Summary!F$2),FALSE)</f>
        <v>0.88235294117647056</v>
      </c>
      <c r="H10">
        <f>VLOOKUP($A10,Summary!$A$2:$AA$33,COLUMN(Summary!G$2),FALSE)</f>
        <v>3.7647058823529411</v>
      </c>
      <c r="I10">
        <f>VLOOKUP($A10,Summary!$A$2:$AA$33,COLUMN(Summary!H$2),FALSE)</f>
        <v>26.705882352941181</v>
      </c>
      <c r="J10">
        <f>VLOOKUP($A10,Summary!$A$2:$AA$33,COLUMN(Summary!I$2),FALSE)</f>
        <v>5.6411764705882357</v>
      </c>
      <c r="K10">
        <f>VLOOKUP($A10,Summary!$A$2:$AA$33,COLUMN(Summary!J$2),FALSE)</f>
        <v>4.4117647058823533</v>
      </c>
      <c r="L10">
        <f>VLOOKUP($A10,Summary!$A$2:$AA$33,COLUMN(Summary!K$2),FALSE)</f>
        <v>58.435294117647061</v>
      </c>
      <c r="M10">
        <f>VLOOKUP($A10,Summary!$A$2:$AA$33,COLUMN(Summary!L$2),FALSE)</f>
        <v>66.558823529411768</v>
      </c>
      <c r="N10">
        <f>VLOOKUP($A10,Summary!$A$2:$AA$33,COLUMN(Summary!M$2),FALSE)</f>
        <v>22.82352941176471</v>
      </c>
      <c r="O10">
        <f>VLOOKUP($A10,Summary!$A$2:$AA$33,COLUMN(Summary!N$2),FALSE)</f>
        <v>96.882352941176464</v>
      </c>
      <c r="P10">
        <f>VLOOKUP($A10,Summary!$A$2:$AA$33,COLUMN(Summary!O$2),FALSE)</f>
        <v>4.0529411764705889</v>
      </c>
      <c r="Q10">
        <f>VLOOKUP($A10,Summary!$A$2:$AA$33,COLUMN(Summary!P$2),FALSE)</f>
        <v>0.41176470588235292</v>
      </c>
      <c r="R10">
        <f>VLOOKUP($A10,Summary!$A$2:$AA$33,COLUMN(Summary!Q$2),FALSE)</f>
        <v>2.117647058823529</v>
      </c>
      <c r="S10">
        <f>VLOOKUP($A10,Summary!$A$2:$AA$33,COLUMN(Summary!R$2),FALSE)</f>
        <v>2.2941176470588229</v>
      </c>
      <c r="T10">
        <f>VLOOKUP($A10,Summary!$A$2:$AA$33,COLUMN(Summary!S$2),FALSE)</f>
        <v>0.94117647058823528</v>
      </c>
      <c r="U10">
        <f>VLOOKUP($A10,Summary!$A$2:$AA$33,COLUMN(Summary!T$2),FALSE)</f>
        <v>1</v>
      </c>
      <c r="V10">
        <f>VLOOKUP($A10,Summary!$A$2:$AA$33,COLUMN(Summary!U$2),FALSE)</f>
        <v>5.8235294117647056</v>
      </c>
      <c r="W10">
        <f>VLOOKUP($A10,Summary!$A$2:$AA$33,COLUMN(Summary!V$2),FALSE)</f>
        <v>284.1764705882353</v>
      </c>
      <c r="X10">
        <f>VLOOKUP($A10,Summary!$A$2:$AA$33,COLUMN(Summary!W$2),FALSE)</f>
        <v>3.5882352941176472</v>
      </c>
      <c r="Y10">
        <f>VLOOKUP($A10,Summary!$A$2:$AA$33,COLUMN(Summary!X$2),FALSE)</f>
        <v>13.82352941176471</v>
      </c>
      <c r="Z10">
        <f>VLOOKUP($A10,Summary!$A$2:$AA$33,COLUMN(Summary!Y$2),FALSE)</f>
        <v>1</v>
      </c>
      <c r="AA10">
        <f>VLOOKUP($A10,Summary!$A$2:$AA$33,COLUMN(Summary!Z$2),FALSE)</f>
        <v>1.705882352941176</v>
      </c>
      <c r="AB10">
        <f>VLOOKUP($A10,Summary!$A$2:$AA$33,COLUMN(Summary!AA$2),FALSE)</f>
        <v>29.15682352941176</v>
      </c>
      <c r="AC10">
        <f>VLOOKUP($B10,Summary!$A$2:$AA$33,COLUMN(Summary!B$2),FALSE)</f>
        <v>20.647058823529409</v>
      </c>
      <c r="AD10">
        <f>VLOOKUP($B10,Summary!$A$2:$AA$33,COLUMN(Summary!C$2),FALSE)</f>
        <v>32.764705882352942</v>
      </c>
      <c r="AE10">
        <f>VLOOKUP($B10,Summary!$A$2:$AA$33,COLUMN(Summary!D$2),FALSE)</f>
        <v>180.52941176470591</v>
      </c>
      <c r="AF10">
        <f>VLOOKUP($B10,Summary!$A$2:$AA$33,COLUMN(Summary!E$2),FALSE)</f>
        <v>0.94117647058823528</v>
      </c>
      <c r="AG10">
        <f>VLOOKUP($B10,Summary!$A$2:$AA$33,COLUMN(Summary!F$2),FALSE)</f>
        <v>1.2352941176470591</v>
      </c>
      <c r="AH10">
        <f>VLOOKUP($B10,Summary!$A$2:$AA$33,COLUMN(Summary!G$2),FALSE)</f>
        <v>2.8235294117647061</v>
      </c>
      <c r="AI10">
        <f>VLOOKUP($B10,Summary!$A$2:$AA$33,COLUMN(Summary!H$2),FALSE)</f>
        <v>19</v>
      </c>
      <c r="AJ10">
        <f>VLOOKUP($B10,Summary!$A$2:$AA$33,COLUMN(Summary!I$2),FALSE)</f>
        <v>6.1941176470588246</v>
      </c>
      <c r="AK10">
        <f>VLOOKUP($B10,Summary!$A$2:$AA$33,COLUMN(Summary!J$2),FALSE)</f>
        <v>5.158823529411765</v>
      </c>
      <c r="AL10">
        <f>VLOOKUP($B10,Summary!$A$2:$AA$33,COLUMN(Summary!K$2),FALSE)</f>
        <v>62.711764705882359</v>
      </c>
      <c r="AM10">
        <f>VLOOKUP($B10,Summary!$A$2:$AA$33,COLUMN(Summary!L$2),FALSE)</f>
        <v>71.058823529411768</v>
      </c>
      <c r="AN10">
        <f>VLOOKUP($B10,Summary!$A$2:$AA$33,COLUMN(Summary!M$2),FALSE)</f>
        <v>24.411764705882351</v>
      </c>
      <c r="AO10">
        <f>VLOOKUP($B10,Summary!$A$2:$AA$33,COLUMN(Summary!N$2),FALSE)</f>
        <v>95.705882352941174</v>
      </c>
      <c r="AP10">
        <f>VLOOKUP($B10,Summary!$A$2:$AA$33,COLUMN(Summary!O$2),FALSE)</f>
        <v>3.8529411764705879</v>
      </c>
      <c r="AQ10">
        <f>VLOOKUP($B10,Summary!$A$2:$AA$33,COLUMN(Summary!P$2),FALSE)</f>
        <v>0.52941176470588236</v>
      </c>
      <c r="AR10">
        <f>VLOOKUP($B10,Summary!$A$2:$AA$33,COLUMN(Summary!Q$2),FALSE)</f>
        <v>0.94117647058823528</v>
      </c>
      <c r="AS10">
        <f>VLOOKUP($B10,Summary!$A$2:$AA$33,COLUMN(Summary!R$2),FALSE)</f>
        <v>1.470588235294118</v>
      </c>
      <c r="AT10">
        <f>VLOOKUP($B10,Summary!$A$2:$AA$33,COLUMN(Summary!S$2),FALSE)</f>
        <v>1.411764705882353</v>
      </c>
      <c r="AU10">
        <f>VLOOKUP($B10,Summary!$A$2:$AA$33,COLUMN(Summary!T$2),FALSE)</f>
        <v>1.470588235294118</v>
      </c>
      <c r="AV10">
        <f>VLOOKUP($B10,Summary!$A$2:$AA$33,COLUMN(Summary!U$2),FALSE)</f>
        <v>5.7647058823529411</v>
      </c>
      <c r="AW10">
        <f>VLOOKUP($B10,Summary!$A$2:$AA$33,COLUMN(Summary!V$2),FALSE)</f>
        <v>270.47058823529409</v>
      </c>
      <c r="AX10">
        <f>VLOOKUP($B10,Summary!$A$2:$AA$33,COLUMN(Summary!W$2),FALSE)</f>
        <v>3.9411764705882359</v>
      </c>
      <c r="AY10">
        <f>VLOOKUP($B10,Summary!$A$2:$AA$33,COLUMN(Summary!X$2),FALSE)</f>
        <v>13.058823529411759</v>
      </c>
      <c r="AZ10">
        <f>VLOOKUP($B10,Summary!$A$2:$AA$33,COLUMN(Summary!Y$2),FALSE)</f>
        <v>0.52941176470588236</v>
      </c>
      <c r="BA10">
        <f>VLOOKUP($B10,Summary!$A$2:$AA$33,COLUMN(Summary!Z$2),FALSE)</f>
        <v>1.470588235294118</v>
      </c>
      <c r="BB10">
        <f>VLOOKUP($B10,Summary!$A$2:$AA$33,COLUMN(Summary!AA$2),FALSE)</f>
        <v>28.04605882352941</v>
      </c>
    </row>
    <row r="11" spans="1:54">
      <c r="A11" t="s">
        <v>113</v>
      </c>
      <c r="B11" t="s">
        <v>118</v>
      </c>
      <c r="C11">
        <f>VLOOKUP($A11,Summary!$A$2:$AA$33,COLUMN(Summary!B$2),FALSE)</f>
        <v>21.705882352941181</v>
      </c>
      <c r="D11">
        <f>VLOOKUP($A11,Summary!$A$2:$AA$33,COLUMN(Summary!C$2),FALSE)</f>
        <v>33.117647058823529</v>
      </c>
      <c r="E11">
        <f>VLOOKUP($A11,Summary!$A$2:$AA$33,COLUMN(Summary!D$2),FALSE)</f>
        <v>225.52941176470591</v>
      </c>
      <c r="F11">
        <f>VLOOKUP($A11,Summary!$A$2:$AA$33,COLUMN(Summary!E$2),FALSE)</f>
        <v>1.411764705882353</v>
      </c>
      <c r="G11">
        <f>VLOOKUP($A11,Summary!$A$2:$AA$33,COLUMN(Summary!F$2),FALSE)</f>
        <v>0.94117647058823528</v>
      </c>
      <c r="H11">
        <f>VLOOKUP($A11,Summary!$A$2:$AA$33,COLUMN(Summary!G$2),FALSE)</f>
        <v>2.2941176470588229</v>
      </c>
      <c r="I11">
        <f>VLOOKUP($A11,Summary!$A$2:$AA$33,COLUMN(Summary!H$2),FALSE)</f>
        <v>13.705882352941179</v>
      </c>
      <c r="J11">
        <f>VLOOKUP($A11,Summary!$A$2:$AA$33,COLUMN(Summary!I$2),FALSE)</f>
        <v>7.2882352941176469</v>
      </c>
      <c r="K11">
        <f>VLOOKUP($A11,Summary!$A$2:$AA$33,COLUMN(Summary!J$2),FALSE)</f>
        <v>6.3882352941176466</v>
      </c>
      <c r="L11">
        <f>VLOOKUP($A11,Summary!$A$2:$AA$33,COLUMN(Summary!K$2),FALSE)</f>
        <v>66.347058823529409</v>
      </c>
      <c r="M11">
        <f>VLOOKUP($A11,Summary!$A$2:$AA$33,COLUMN(Summary!L$2),FALSE)</f>
        <v>88.505882352941185</v>
      </c>
      <c r="N11">
        <f>VLOOKUP($A11,Summary!$A$2:$AA$33,COLUMN(Summary!M$2),FALSE)</f>
        <v>30</v>
      </c>
      <c r="O11">
        <f>VLOOKUP($A11,Summary!$A$2:$AA$33,COLUMN(Summary!N$2),FALSE)</f>
        <v>128.8235294117647</v>
      </c>
      <c r="P11">
        <f>VLOOKUP($A11,Summary!$A$2:$AA$33,COLUMN(Summary!O$2),FALSE)</f>
        <v>4.1823529411764699</v>
      </c>
      <c r="Q11">
        <f>VLOOKUP($A11,Summary!$A$2:$AA$33,COLUMN(Summary!P$2),FALSE)</f>
        <v>1.294117647058824</v>
      </c>
      <c r="R11">
        <f>VLOOKUP($A11,Summary!$A$2:$AA$33,COLUMN(Summary!Q$2),FALSE)</f>
        <v>1.7647058823529409</v>
      </c>
      <c r="S11">
        <f>VLOOKUP($A11,Summary!$A$2:$AA$33,COLUMN(Summary!R$2),FALSE)</f>
        <v>1.882352941176471</v>
      </c>
      <c r="T11">
        <f>VLOOKUP($A11,Summary!$A$2:$AA$33,COLUMN(Summary!S$2),FALSE)</f>
        <v>2.6470588235294121</v>
      </c>
      <c r="U11">
        <f>VLOOKUP($A11,Summary!$A$2:$AA$33,COLUMN(Summary!T$2),FALSE)</f>
        <v>2.7058823529411771</v>
      </c>
      <c r="V11">
        <f>VLOOKUP($A11,Summary!$A$2:$AA$33,COLUMN(Summary!U$2),FALSE)</f>
        <v>3.0588235294117641</v>
      </c>
      <c r="W11">
        <f>VLOOKUP($A11,Summary!$A$2:$AA$33,COLUMN(Summary!V$2),FALSE)</f>
        <v>149.2352941176471</v>
      </c>
      <c r="X11">
        <f>VLOOKUP($A11,Summary!$A$2:$AA$33,COLUMN(Summary!W$2),FALSE)</f>
        <v>6.3529411764705879</v>
      </c>
      <c r="Y11">
        <f>VLOOKUP($A11,Summary!$A$2:$AA$33,COLUMN(Summary!X$2),FALSE)</f>
        <v>13.23529411764706</v>
      </c>
      <c r="Z11">
        <f>VLOOKUP($A11,Summary!$A$2:$AA$33,COLUMN(Summary!Y$2),FALSE)</f>
        <v>1.117647058823529</v>
      </c>
      <c r="AA11">
        <f>VLOOKUP($A11,Summary!$A$2:$AA$33,COLUMN(Summary!Z$2),FALSE)</f>
        <v>1.529411764705882</v>
      </c>
      <c r="AB11">
        <f>VLOOKUP($A11,Summary!$A$2:$AA$33,COLUMN(Summary!AA$2),FALSE)</f>
        <v>31.1294705882353</v>
      </c>
      <c r="AC11">
        <f>VLOOKUP($B11,Summary!$A$2:$AA$33,COLUMN(Summary!B$2),FALSE)</f>
        <v>19.882352941176471</v>
      </c>
      <c r="AD11">
        <f>VLOOKUP($B11,Summary!$A$2:$AA$33,COLUMN(Summary!C$2),FALSE)</f>
        <v>30.47058823529412</v>
      </c>
      <c r="AE11">
        <f>VLOOKUP($B11,Summary!$A$2:$AA$33,COLUMN(Summary!D$2),FALSE)</f>
        <v>169.7647058823529</v>
      </c>
      <c r="AF11">
        <f>VLOOKUP($B11,Summary!$A$2:$AA$33,COLUMN(Summary!E$2),FALSE)</f>
        <v>0.88235294117647056</v>
      </c>
      <c r="AG11">
        <f>VLOOKUP($B11,Summary!$A$2:$AA$33,COLUMN(Summary!F$2),FALSE)</f>
        <v>0.70588235294117652</v>
      </c>
      <c r="AH11">
        <f>VLOOKUP($B11,Summary!$A$2:$AA$33,COLUMN(Summary!G$2),FALSE)</f>
        <v>5</v>
      </c>
      <c r="AI11">
        <f>VLOOKUP($B11,Summary!$A$2:$AA$33,COLUMN(Summary!H$2),FALSE)</f>
        <v>27.352941176470591</v>
      </c>
      <c r="AJ11">
        <f>VLOOKUP($B11,Summary!$A$2:$AA$33,COLUMN(Summary!I$2),FALSE)</f>
        <v>6.3058823529411754</v>
      </c>
      <c r="AK11">
        <f>VLOOKUP($B11,Summary!$A$2:$AA$33,COLUMN(Summary!J$2),FALSE)</f>
        <v>4.7117647058823522</v>
      </c>
      <c r="AL11">
        <f>VLOOKUP($B11,Summary!$A$2:$AA$33,COLUMN(Summary!K$2),FALSE)</f>
        <v>64.682352941176461</v>
      </c>
      <c r="AM11">
        <f>VLOOKUP($B11,Summary!$A$2:$AA$33,COLUMN(Summary!L$2),FALSE)</f>
        <v>80.476470588235301</v>
      </c>
      <c r="AN11">
        <f>VLOOKUP($B11,Summary!$A$2:$AA$33,COLUMN(Summary!M$2),FALSE)</f>
        <v>26.705882352941181</v>
      </c>
      <c r="AO11">
        <f>VLOOKUP($B11,Summary!$A$2:$AA$33,COLUMN(Summary!N$2),FALSE)</f>
        <v>110.2352941176471</v>
      </c>
      <c r="AP11">
        <f>VLOOKUP($B11,Summary!$A$2:$AA$33,COLUMN(Summary!O$2),FALSE)</f>
        <v>4.0941176470588232</v>
      </c>
      <c r="AQ11">
        <f>VLOOKUP($B11,Summary!$A$2:$AA$33,COLUMN(Summary!P$2),FALSE)</f>
        <v>0.58823529411764708</v>
      </c>
      <c r="AR11">
        <f>VLOOKUP($B11,Summary!$A$2:$AA$33,COLUMN(Summary!Q$2),FALSE)</f>
        <v>1.294117647058824</v>
      </c>
      <c r="AS11">
        <f>VLOOKUP($B11,Summary!$A$2:$AA$33,COLUMN(Summary!R$2),FALSE)</f>
        <v>1.8235294117647061</v>
      </c>
      <c r="AT11">
        <f>VLOOKUP($B11,Summary!$A$2:$AA$33,COLUMN(Summary!S$2),FALSE)</f>
        <v>1.411764705882353</v>
      </c>
      <c r="AU11">
        <f>VLOOKUP($B11,Summary!$A$2:$AA$33,COLUMN(Summary!T$2),FALSE)</f>
        <v>1.470588235294118</v>
      </c>
      <c r="AV11">
        <f>VLOOKUP($B11,Summary!$A$2:$AA$33,COLUMN(Summary!U$2),FALSE)</f>
        <v>5.5882352941176467</v>
      </c>
      <c r="AW11">
        <f>VLOOKUP($B11,Summary!$A$2:$AA$33,COLUMN(Summary!V$2),FALSE)</f>
        <v>257.11764705882348</v>
      </c>
      <c r="AX11">
        <f>VLOOKUP($B11,Summary!$A$2:$AA$33,COLUMN(Summary!W$2),FALSE)</f>
        <v>4.4117647058823533</v>
      </c>
      <c r="AY11">
        <f>VLOOKUP($B11,Summary!$A$2:$AA$33,COLUMN(Summary!X$2),FALSE)</f>
        <v>14.58823529411765</v>
      </c>
      <c r="AZ11">
        <f>VLOOKUP($B11,Summary!$A$2:$AA$33,COLUMN(Summary!Y$2),FALSE)</f>
        <v>1.0588235294117649</v>
      </c>
      <c r="BA11">
        <f>VLOOKUP($B11,Summary!$A$2:$AA$33,COLUMN(Summary!Z$2),FALSE)</f>
        <v>2.1764705882352939</v>
      </c>
      <c r="BB11">
        <f>VLOOKUP($B11,Summary!$A$2:$AA$33,COLUMN(Summary!AA$2),FALSE)</f>
        <v>29.553000000000001</v>
      </c>
    </row>
    <row r="12" spans="1:54">
      <c r="A12" t="s">
        <v>33</v>
      </c>
      <c r="B12" t="s">
        <v>119</v>
      </c>
      <c r="C12">
        <f>VLOOKUP($A12,Summary!$A$2:$AA$33,COLUMN(Summary!B$2),FALSE)</f>
        <v>24.235294117647062</v>
      </c>
      <c r="D12">
        <f>VLOOKUP($A12,Summary!$A$2:$AA$33,COLUMN(Summary!C$2),FALSE)</f>
        <v>36.470588235294123</v>
      </c>
      <c r="E12">
        <f>VLOOKUP($A12,Summary!$A$2:$AA$33,COLUMN(Summary!D$2),FALSE)</f>
        <v>242.70588235294119</v>
      </c>
      <c r="F12">
        <f>VLOOKUP($A12,Summary!$A$2:$AA$33,COLUMN(Summary!E$2),FALSE)</f>
        <v>1.294117647058824</v>
      </c>
      <c r="G12">
        <f>VLOOKUP($A12,Summary!$A$2:$AA$33,COLUMN(Summary!F$2),FALSE)</f>
        <v>0.82352941176470584</v>
      </c>
      <c r="H12">
        <f>VLOOKUP($A12,Summary!$A$2:$AA$33,COLUMN(Summary!G$2),FALSE)</f>
        <v>2.4117647058823528</v>
      </c>
      <c r="I12">
        <f>VLOOKUP($A12,Summary!$A$2:$AA$33,COLUMN(Summary!H$2),FALSE)</f>
        <v>14.76470588235294</v>
      </c>
      <c r="J12">
        <f>VLOOKUP($A12,Summary!$A$2:$AA$33,COLUMN(Summary!I$2),FALSE)</f>
        <v>7.1235294117647054</v>
      </c>
      <c r="K12">
        <f>VLOOKUP($A12,Summary!$A$2:$AA$33,COLUMN(Summary!J$2),FALSE)</f>
        <v>6.3352941176470594</v>
      </c>
      <c r="L12">
        <f>VLOOKUP($A12,Summary!$A$2:$AA$33,COLUMN(Summary!K$2),FALSE)</f>
        <v>67.17647058823529</v>
      </c>
      <c r="M12">
        <f>VLOOKUP($A12,Summary!$A$2:$AA$33,COLUMN(Summary!L$2),FALSE)</f>
        <v>88.770588235294113</v>
      </c>
      <c r="N12">
        <f>VLOOKUP($A12,Summary!$A$2:$AA$33,COLUMN(Summary!M$2),FALSE)</f>
        <v>26.647058823529409</v>
      </c>
      <c r="O12">
        <f>VLOOKUP($A12,Summary!$A$2:$AA$33,COLUMN(Summary!N$2),FALSE)</f>
        <v>96.82352941176471</v>
      </c>
      <c r="P12">
        <f>VLOOKUP($A12,Summary!$A$2:$AA$33,COLUMN(Summary!O$2),FALSE)</f>
        <v>3.5882352941176472</v>
      </c>
      <c r="Q12">
        <f>VLOOKUP($A12,Summary!$A$2:$AA$33,COLUMN(Summary!P$2),FALSE)</f>
        <v>1</v>
      </c>
      <c r="R12">
        <f>VLOOKUP($A12,Summary!$A$2:$AA$33,COLUMN(Summary!Q$2),FALSE)</f>
        <v>1.7647058823529409</v>
      </c>
      <c r="S12">
        <f>VLOOKUP($A12,Summary!$A$2:$AA$33,COLUMN(Summary!R$2),FALSE)</f>
        <v>2.1764705882352939</v>
      </c>
      <c r="T12">
        <f>VLOOKUP($A12,Summary!$A$2:$AA$33,COLUMN(Summary!S$2),FALSE)</f>
        <v>2.0588235294117641</v>
      </c>
      <c r="U12">
        <f>VLOOKUP($A12,Summary!$A$2:$AA$33,COLUMN(Summary!T$2),FALSE)</f>
        <v>2.0588235294117641</v>
      </c>
      <c r="V12">
        <f>VLOOKUP($A12,Summary!$A$2:$AA$33,COLUMN(Summary!U$2),FALSE)</f>
        <v>3.5882352941176472</v>
      </c>
      <c r="W12">
        <f>VLOOKUP($A12,Summary!$A$2:$AA$33,COLUMN(Summary!V$2),FALSE)</f>
        <v>170.1764705882353</v>
      </c>
      <c r="X12">
        <f>VLOOKUP($A12,Summary!$A$2:$AA$33,COLUMN(Summary!W$2),FALSE)</f>
        <v>5.117647058823529</v>
      </c>
      <c r="Y12">
        <f>VLOOKUP($A12,Summary!$A$2:$AA$33,COLUMN(Summary!X$2),FALSE)</f>
        <v>13.41176470588235</v>
      </c>
      <c r="Z12">
        <f>VLOOKUP($A12,Summary!$A$2:$AA$33,COLUMN(Summary!Y$2),FALSE)</f>
        <v>0.76470588235294112</v>
      </c>
      <c r="AA12">
        <f>VLOOKUP($A12,Summary!$A$2:$AA$33,COLUMN(Summary!Z$2),FALSE)</f>
        <v>1.705882352941176</v>
      </c>
      <c r="AB12">
        <f>VLOOKUP($A12,Summary!$A$2:$AA$33,COLUMN(Summary!AA$2),FALSE)</f>
        <v>30.914588235294119</v>
      </c>
      <c r="AC12">
        <f>VLOOKUP($B12,Summary!$A$2:$AA$33,COLUMN(Summary!B$2),FALSE)</f>
        <v>17.882352941176471</v>
      </c>
      <c r="AD12">
        <f>VLOOKUP($B12,Summary!$A$2:$AA$33,COLUMN(Summary!C$2),FALSE)</f>
        <v>29.058823529411761</v>
      </c>
      <c r="AE12">
        <f>VLOOKUP($B12,Summary!$A$2:$AA$33,COLUMN(Summary!D$2),FALSE)</f>
        <v>180.41176470588229</v>
      </c>
      <c r="AF12">
        <f>VLOOKUP($B12,Summary!$A$2:$AA$33,COLUMN(Summary!E$2),FALSE)</f>
        <v>0.82352941176470584</v>
      </c>
      <c r="AG12">
        <f>VLOOKUP($B12,Summary!$A$2:$AA$33,COLUMN(Summary!F$2),FALSE)</f>
        <v>0.6470588235294118</v>
      </c>
      <c r="AH12">
        <f>VLOOKUP($B12,Summary!$A$2:$AA$33,COLUMN(Summary!G$2),FALSE)</f>
        <v>3.7647058823529411</v>
      </c>
      <c r="AI12">
        <f>VLOOKUP($B12,Summary!$A$2:$AA$33,COLUMN(Summary!H$2),FALSE)</f>
        <v>26.17647058823529</v>
      </c>
      <c r="AJ12">
        <f>VLOOKUP($B12,Summary!$A$2:$AA$33,COLUMN(Summary!I$2),FALSE)</f>
        <v>7.2117647058823531</v>
      </c>
      <c r="AK12">
        <f>VLOOKUP($B12,Summary!$A$2:$AA$33,COLUMN(Summary!J$2),FALSE)</f>
        <v>5.5470588235294116</v>
      </c>
      <c r="AL12">
        <f>VLOOKUP($B12,Summary!$A$2:$AA$33,COLUMN(Summary!K$2),FALSE)</f>
        <v>62.747058823529407</v>
      </c>
      <c r="AM12">
        <f>VLOOKUP($B12,Summary!$A$2:$AA$33,COLUMN(Summary!L$2),FALSE)</f>
        <v>81.623529411764707</v>
      </c>
      <c r="AN12">
        <f>VLOOKUP($B12,Summary!$A$2:$AA$33,COLUMN(Summary!M$2),FALSE)</f>
        <v>26.117647058823529</v>
      </c>
      <c r="AO12">
        <f>VLOOKUP($B12,Summary!$A$2:$AA$33,COLUMN(Summary!N$2),FALSE)</f>
        <v>108.58823529411769</v>
      </c>
      <c r="AP12">
        <f>VLOOKUP($B12,Summary!$A$2:$AA$33,COLUMN(Summary!O$2),FALSE)</f>
        <v>4.0705882352941174</v>
      </c>
      <c r="AQ12">
        <f>VLOOKUP($B12,Summary!$A$2:$AA$33,COLUMN(Summary!P$2),FALSE)</f>
        <v>0.94117647058823528</v>
      </c>
      <c r="AR12">
        <f>VLOOKUP($B12,Summary!$A$2:$AA$33,COLUMN(Summary!Q$2),FALSE)</f>
        <v>1.705882352941176</v>
      </c>
      <c r="AS12">
        <f>VLOOKUP($B12,Summary!$A$2:$AA$33,COLUMN(Summary!R$2),FALSE)</f>
        <v>1.7647058823529409</v>
      </c>
      <c r="AT12">
        <f>VLOOKUP($B12,Summary!$A$2:$AA$33,COLUMN(Summary!S$2),FALSE)</f>
        <v>1.6470588235294119</v>
      </c>
      <c r="AU12">
        <f>VLOOKUP($B12,Summary!$A$2:$AA$33,COLUMN(Summary!T$2),FALSE)</f>
        <v>1.7647058823529409</v>
      </c>
      <c r="AV12">
        <f>VLOOKUP($B12,Summary!$A$2:$AA$33,COLUMN(Summary!U$2),FALSE)</f>
        <v>4.7058823529411766</v>
      </c>
      <c r="AW12">
        <f>VLOOKUP($B12,Summary!$A$2:$AA$33,COLUMN(Summary!V$2),FALSE)</f>
        <v>235.7647058823529</v>
      </c>
      <c r="AX12">
        <f>VLOOKUP($B12,Summary!$A$2:$AA$33,COLUMN(Summary!W$2),FALSE)</f>
        <v>4.1764705882352944</v>
      </c>
      <c r="AY12">
        <f>VLOOKUP($B12,Summary!$A$2:$AA$33,COLUMN(Summary!X$2),FALSE)</f>
        <v>12.47058823529412</v>
      </c>
      <c r="AZ12">
        <f>VLOOKUP($B12,Summary!$A$2:$AA$33,COLUMN(Summary!Y$2),FALSE)</f>
        <v>0.6470588235294118</v>
      </c>
      <c r="BA12">
        <f>VLOOKUP($B12,Summary!$A$2:$AA$33,COLUMN(Summary!Z$2),FALSE)</f>
        <v>1.1764705882352939</v>
      </c>
      <c r="BB12">
        <f>VLOOKUP($B12,Summary!$A$2:$AA$33,COLUMN(Summary!AA$2),FALSE)</f>
        <v>29.86864705882353</v>
      </c>
    </row>
    <row r="13" spans="1:54">
      <c r="A13" t="s">
        <v>39</v>
      </c>
      <c r="B13" t="s">
        <v>121</v>
      </c>
      <c r="C13">
        <f>VLOOKUP($A13,Summary!$A$2:$AA$33,COLUMN(Summary!B$2),FALSE)</f>
        <v>19.82352941176471</v>
      </c>
      <c r="D13">
        <f>VLOOKUP($A13,Summary!$A$2:$AA$33,COLUMN(Summary!C$2),FALSE)</f>
        <v>30.17647058823529</v>
      </c>
      <c r="E13">
        <f>VLOOKUP($A13,Summary!$A$2:$AA$33,COLUMN(Summary!D$2),FALSE)</f>
        <v>191.88235294117649</v>
      </c>
      <c r="F13">
        <f>VLOOKUP($A13,Summary!$A$2:$AA$33,COLUMN(Summary!E$2),FALSE)</f>
        <v>1.6470588235294119</v>
      </c>
      <c r="G13">
        <f>VLOOKUP($A13,Summary!$A$2:$AA$33,COLUMN(Summary!F$2),FALSE)</f>
        <v>0.52941176470588236</v>
      </c>
      <c r="H13">
        <f>VLOOKUP($A13,Summary!$A$2:$AA$33,COLUMN(Summary!G$2),FALSE)</f>
        <v>3.0588235294117641</v>
      </c>
      <c r="I13">
        <f>VLOOKUP($A13,Summary!$A$2:$AA$33,COLUMN(Summary!H$2),FALSE)</f>
        <v>17.882352941176471</v>
      </c>
      <c r="J13">
        <f>VLOOKUP($A13,Summary!$A$2:$AA$33,COLUMN(Summary!I$2),FALSE)</f>
        <v>6.8705882352941172</v>
      </c>
      <c r="K13">
        <f>VLOOKUP($A13,Summary!$A$2:$AA$33,COLUMN(Summary!J$2),FALSE)</f>
        <v>5.6999999999999993</v>
      </c>
      <c r="L13">
        <f>VLOOKUP($A13,Summary!$A$2:$AA$33,COLUMN(Summary!K$2),FALSE)</f>
        <v>65.441176470588232</v>
      </c>
      <c r="M13">
        <f>VLOOKUP($A13,Summary!$A$2:$AA$33,COLUMN(Summary!L$2),FALSE)</f>
        <v>93.276470588235298</v>
      </c>
      <c r="N13">
        <f>VLOOKUP($A13,Summary!$A$2:$AA$33,COLUMN(Summary!M$2),FALSE)</f>
        <v>26.52941176470588</v>
      </c>
      <c r="O13">
        <f>VLOOKUP($A13,Summary!$A$2:$AA$33,COLUMN(Summary!N$2),FALSE)</f>
        <v>106.4705882352941</v>
      </c>
      <c r="P13">
        <f>VLOOKUP($A13,Summary!$A$2:$AA$33,COLUMN(Summary!O$2),FALSE)</f>
        <v>4.0647058823529418</v>
      </c>
      <c r="Q13">
        <f>VLOOKUP($A13,Summary!$A$2:$AA$33,COLUMN(Summary!P$2),FALSE)</f>
        <v>0.47058823529411759</v>
      </c>
      <c r="R13">
        <f>VLOOKUP($A13,Summary!$A$2:$AA$33,COLUMN(Summary!Q$2),FALSE)</f>
        <v>1.7647058823529409</v>
      </c>
      <c r="S13">
        <f>VLOOKUP($A13,Summary!$A$2:$AA$33,COLUMN(Summary!R$2),FALSE)</f>
        <v>2</v>
      </c>
      <c r="T13">
        <f>VLOOKUP($A13,Summary!$A$2:$AA$33,COLUMN(Summary!S$2),FALSE)</f>
        <v>1.705882352941176</v>
      </c>
      <c r="U13">
        <f>VLOOKUP($A13,Summary!$A$2:$AA$33,COLUMN(Summary!T$2),FALSE)</f>
        <v>1.8235294117647061</v>
      </c>
      <c r="V13">
        <f>VLOOKUP($A13,Summary!$A$2:$AA$33,COLUMN(Summary!U$2),FALSE)</f>
        <v>4.6470588235294121</v>
      </c>
      <c r="W13">
        <f>VLOOKUP($A13,Summary!$A$2:$AA$33,COLUMN(Summary!V$2),FALSE)</f>
        <v>215.2352941176471</v>
      </c>
      <c r="X13">
        <f>VLOOKUP($A13,Summary!$A$2:$AA$33,COLUMN(Summary!W$2),FALSE)</f>
        <v>4.7647058823529411</v>
      </c>
      <c r="Y13">
        <f>VLOOKUP($A13,Summary!$A$2:$AA$33,COLUMN(Summary!X$2),FALSE)</f>
        <v>12.941176470588241</v>
      </c>
      <c r="Z13">
        <f>VLOOKUP($A13,Summary!$A$2:$AA$33,COLUMN(Summary!Y$2),FALSE)</f>
        <v>0.76470588235294112</v>
      </c>
      <c r="AA13">
        <f>VLOOKUP($A13,Summary!$A$2:$AA$33,COLUMN(Summary!Z$2),FALSE)</f>
        <v>1.1764705882352939</v>
      </c>
      <c r="AB13">
        <f>VLOOKUP($A13,Summary!$A$2:$AA$33,COLUMN(Summary!AA$2),FALSE)</f>
        <v>29.513588235294119</v>
      </c>
      <c r="AC13">
        <f>VLOOKUP($B13,Summary!$A$2:$AA$33,COLUMN(Summary!B$2),FALSE)</f>
        <v>20.47058823529412</v>
      </c>
      <c r="AD13">
        <f>VLOOKUP($B13,Summary!$A$2:$AA$33,COLUMN(Summary!C$2),FALSE)</f>
        <v>32.764705882352942</v>
      </c>
      <c r="AE13">
        <f>VLOOKUP($B13,Summary!$A$2:$AA$33,COLUMN(Summary!D$2),FALSE)</f>
        <v>198.8235294117647</v>
      </c>
      <c r="AF13">
        <f>VLOOKUP($B13,Summary!$A$2:$AA$33,COLUMN(Summary!E$2),FALSE)</f>
        <v>1.1764705882352939</v>
      </c>
      <c r="AG13">
        <f>VLOOKUP($B13,Summary!$A$2:$AA$33,COLUMN(Summary!F$2),FALSE)</f>
        <v>1.0588235294117649</v>
      </c>
      <c r="AH13">
        <f>VLOOKUP($B13,Summary!$A$2:$AA$33,COLUMN(Summary!G$2),FALSE)</f>
        <v>2.3529411764705879</v>
      </c>
      <c r="AI13">
        <f>VLOOKUP($B13,Summary!$A$2:$AA$33,COLUMN(Summary!H$2),FALSE)</f>
        <v>16.82352941176471</v>
      </c>
      <c r="AJ13">
        <f>VLOOKUP($B13,Summary!$A$2:$AA$33,COLUMN(Summary!I$2),FALSE)</f>
        <v>6.5823529411764703</v>
      </c>
      <c r="AK13">
        <f>VLOOKUP($B13,Summary!$A$2:$AA$33,COLUMN(Summary!J$2),FALSE)</f>
        <v>5.7117647058823522</v>
      </c>
      <c r="AL13">
        <f>VLOOKUP($B13,Summary!$A$2:$AA$33,COLUMN(Summary!K$2),FALSE)</f>
        <v>62.064705882352939</v>
      </c>
      <c r="AM13">
        <f>VLOOKUP($B13,Summary!$A$2:$AA$33,COLUMN(Summary!L$2),FALSE)</f>
        <v>77.064705882352953</v>
      </c>
      <c r="AN13">
        <f>VLOOKUP($B13,Summary!$A$2:$AA$33,COLUMN(Summary!M$2),FALSE)</f>
        <v>24.294117647058819</v>
      </c>
      <c r="AO13">
        <f>VLOOKUP($B13,Summary!$A$2:$AA$33,COLUMN(Summary!N$2),FALSE)</f>
        <v>90.705882352941174</v>
      </c>
      <c r="AP13">
        <f>VLOOKUP($B13,Summary!$A$2:$AA$33,COLUMN(Summary!O$2),FALSE)</f>
        <v>3.6882352941176468</v>
      </c>
      <c r="AQ13">
        <f>VLOOKUP($B13,Summary!$A$2:$AA$33,COLUMN(Summary!P$2),FALSE)</f>
        <v>0.6470588235294118</v>
      </c>
      <c r="AR13">
        <f>VLOOKUP($B13,Summary!$A$2:$AA$33,COLUMN(Summary!Q$2),FALSE)</f>
        <v>1.529411764705882</v>
      </c>
      <c r="AS13">
        <f>VLOOKUP($B13,Summary!$A$2:$AA$33,COLUMN(Summary!R$2),FALSE)</f>
        <v>1.7647058823529409</v>
      </c>
      <c r="AT13">
        <f>VLOOKUP($B13,Summary!$A$2:$AA$33,COLUMN(Summary!S$2),FALSE)</f>
        <v>1.882352941176471</v>
      </c>
      <c r="AU13">
        <f>VLOOKUP($B13,Summary!$A$2:$AA$33,COLUMN(Summary!T$2),FALSE)</f>
        <v>1.882352941176471</v>
      </c>
      <c r="AV13">
        <f>VLOOKUP($B13,Summary!$A$2:$AA$33,COLUMN(Summary!U$2),FALSE)</f>
        <v>4.4117647058823533</v>
      </c>
      <c r="AW13">
        <f>VLOOKUP($B13,Summary!$A$2:$AA$33,COLUMN(Summary!V$2),FALSE)</f>
        <v>222.52941176470591</v>
      </c>
      <c r="AX13">
        <f>VLOOKUP($B13,Summary!$A$2:$AA$33,COLUMN(Summary!W$2),FALSE)</f>
        <v>4.5294117647058822</v>
      </c>
      <c r="AY13">
        <f>VLOOKUP($B13,Summary!$A$2:$AA$33,COLUMN(Summary!X$2),FALSE)</f>
        <v>12.705882352941179</v>
      </c>
      <c r="AZ13">
        <f>VLOOKUP($B13,Summary!$A$2:$AA$33,COLUMN(Summary!Y$2),FALSE)</f>
        <v>0.82352941176470584</v>
      </c>
      <c r="BA13">
        <f>VLOOKUP($B13,Summary!$A$2:$AA$33,COLUMN(Summary!Z$2),FALSE)</f>
        <v>1.3529411764705881</v>
      </c>
      <c r="BB13">
        <f>VLOOKUP($B13,Summary!$A$2:$AA$33,COLUMN(Summary!AA$2),FALSE)</f>
        <v>28.567647058823528</v>
      </c>
    </row>
    <row r="14" spans="1:54">
      <c r="A14" t="s">
        <v>35</v>
      </c>
      <c r="B14" t="s">
        <v>36</v>
      </c>
      <c r="C14">
        <f>VLOOKUP($A14,Summary!$A$2:$AA$33,COLUMN(Summary!B$2),FALSE)</f>
        <v>19</v>
      </c>
      <c r="D14">
        <f>VLOOKUP($A14,Summary!$A$2:$AA$33,COLUMN(Summary!C$2),FALSE)</f>
        <v>29.764705882352938</v>
      </c>
      <c r="E14">
        <f>VLOOKUP($A14,Summary!$A$2:$AA$33,COLUMN(Summary!D$2),FALSE)</f>
        <v>186.0588235294118</v>
      </c>
      <c r="F14">
        <f>VLOOKUP($A14,Summary!$A$2:$AA$33,COLUMN(Summary!E$2),FALSE)</f>
        <v>0.76470588235294112</v>
      </c>
      <c r="G14">
        <f>VLOOKUP($A14,Summary!$A$2:$AA$33,COLUMN(Summary!F$2),FALSE)</f>
        <v>0.52941176470588236</v>
      </c>
      <c r="H14">
        <f>VLOOKUP($A14,Summary!$A$2:$AA$33,COLUMN(Summary!G$2),FALSE)</f>
        <v>2.117647058823529</v>
      </c>
      <c r="I14">
        <f>VLOOKUP($A14,Summary!$A$2:$AA$33,COLUMN(Summary!H$2),FALSE)</f>
        <v>15.17647058823529</v>
      </c>
      <c r="J14">
        <f>VLOOKUP($A14,Summary!$A$2:$AA$33,COLUMN(Summary!I$2),FALSE)</f>
        <v>6.9470588235294111</v>
      </c>
      <c r="K14">
        <f>VLOOKUP($A14,Summary!$A$2:$AA$33,COLUMN(Summary!J$2),FALSE)</f>
        <v>6.0588235294117654</v>
      </c>
      <c r="L14">
        <f>VLOOKUP($A14,Summary!$A$2:$AA$33,COLUMN(Summary!K$2),FALSE)</f>
        <v>64.511764705882356</v>
      </c>
      <c r="M14">
        <f>VLOOKUP($A14,Summary!$A$2:$AA$33,COLUMN(Summary!L$2),FALSE)</f>
        <v>84.329411764705895</v>
      </c>
      <c r="N14">
        <f>VLOOKUP($A14,Summary!$A$2:$AA$33,COLUMN(Summary!M$2),FALSE)</f>
        <v>28.647058823529409</v>
      </c>
      <c r="O14">
        <f>VLOOKUP($A14,Summary!$A$2:$AA$33,COLUMN(Summary!N$2),FALSE)</f>
        <v>118.2352941176471</v>
      </c>
      <c r="P14">
        <f>VLOOKUP($A14,Summary!$A$2:$AA$33,COLUMN(Summary!O$2),FALSE)</f>
        <v>4.0764705882352938</v>
      </c>
      <c r="Q14">
        <f>VLOOKUP($A14,Summary!$A$2:$AA$33,COLUMN(Summary!P$2),FALSE)</f>
        <v>0.94117647058823528</v>
      </c>
      <c r="R14">
        <f>VLOOKUP($A14,Summary!$A$2:$AA$33,COLUMN(Summary!Q$2),FALSE)</f>
        <v>1.705882352941176</v>
      </c>
      <c r="S14">
        <f>VLOOKUP($A14,Summary!$A$2:$AA$33,COLUMN(Summary!R$2),FALSE)</f>
        <v>1.8235294117647061</v>
      </c>
      <c r="T14">
        <f>VLOOKUP($A14,Summary!$A$2:$AA$33,COLUMN(Summary!S$2),FALSE)</f>
        <v>1.588235294117647</v>
      </c>
      <c r="U14">
        <f>VLOOKUP($A14,Summary!$A$2:$AA$33,COLUMN(Summary!T$2),FALSE)</f>
        <v>1.6470588235294119</v>
      </c>
      <c r="V14">
        <f>VLOOKUP($A14,Summary!$A$2:$AA$33,COLUMN(Summary!U$2),FALSE)</f>
        <v>5.2352941176470589</v>
      </c>
      <c r="W14">
        <f>VLOOKUP($A14,Summary!$A$2:$AA$33,COLUMN(Summary!V$2),FALSE)</f>
        <v>230.2352941176471</v>
      </c>
      <c r="X14">
        <f>VLOOKUP($A14,Summary!$A$2:$AA$33,COLUMN(Summary!W$2),FALSE)</f>
        <v>5</v>
      </c>
      <c r="Y14">
        <f>VLOOKUP($A14,Summary!$A$2:$AA$33,COLUMN(Summary!X$2),FALSE)</f>
        <v>13.647058823529409</v>
      </c>
      <c r="Z14">
        <f>VLOOKUP($A14,Summary!$A$2:$AA$33,COLUMN(Summary!Y$2),FALSE)</f>
        <v>0.52941176470588236</v>
      </c>
      <c r="AA14">
        <f>VLOOKUP($A14,Summary!$A$2:$AA$33,COLUMN(Summary!Z$2),FALSE)</f>
        <v>1.117647058823529</v>
      </c>
      <c r="AB14">
        <f>VLOOKUP($A14,Summary!$A$2:$AA$33,COLUMN(Summary!AA$2),FALSE)</f>
        <v>29.642176470588229</v>
      </c>
      <c r="AC14">
        <f>VLOOKUP($B14,Summary!$A$2:$AA$33,COLUMN(Summary!B$2),FALSE)</f>
        <v>19.294117647058819</v>
      </c>
      <c r="AD14">
        <f>VLOOKUP($B14,Summary!$A$2:$AA$33,COLUMN(Summary!C$2),FALSE)</f>
        <v>29.058823529411761</v>
      </c>
      <c r="AE14">
        <f>VLOOKUP($B14,Summary!$A$2:$AA$33,COLUMN(Summary!D$2),FALSE)</f>
        <v>213.8235294117647</v>
      </c>
      <c r="AF14">
        <f>VLOOKUP($B14,Summary!$A$2:$AA$33,COLUMN(Summary!E$2),FALSE)</f>
        <v>1.588235294117647</v>
      </c>
      <c r="AG14">
        <f>VLOOKUP($B14,Summary!$A$2:$AA$33,COLUMN(Summary!F$2),FALSE)</f>
        <v>0.41176470588235292</v>
      </c>
      <c r="AH14">
        <f>VLOOKUP($B14,Summary!$A$2:$AA$33,COLUMN(Summary!G$2),FALSE)</f>
        <v>2.4117647058823528</v>
      </c>
      <c r="AI14">
        <f>VLOOKUP($B14,Summary!$A$2:$AA$33,COLUMN(Summary!H$2),FALSE)</f>
        <v>14.47058823529412</v>
      </c>
      <c r="AJ14">
        <f>VLOOKUP($B14,Summary!$A$2:$AA$33,COLUMN(Summary!I$2),FALSE)</f>
        <v>8.1117647058823508</v>
      </c>
      <c r="AK14">
        <f>VLOOKUP($B14,Summary!$A$2:$AA$33,COLUMN(Summary!J$2),FALSE)</f>
        <v>7.0352941176470596</v>
      </c>
      <c r="AL14">
        <f>VLOOKUP($B14,Summary!$A$2:$AA$33,COLUMN(Summary!K$2),FALSE)</f>
        <v>67.199999999999989</v>
      </c>
      <c r="AM14">
        <f>VLOOKUP($B14,Summary!$A$2:$AA$33,COLUMN(Summary!L$2),FALSE)</f>
        <v>98.711764705882359</v>
      </c>
      <c r="AN14">
        <f>VLOOKUP($B14,Summary!$A$2:$AA$33,COLUMN(Summary!M$2),FALSE)</f>
        <v>31.82352941176471</v>
      </c>
      <c r="AO14">
        <f>VLOOKUP($B14,Summary!$A$2:$AA$33,COLUMN(Summary!N$2),FALSE)</f>
        <v>156.52941176470591</v>
      </c>
      <c r="AP14">
        <f>VLOOKUP($B14,Summary!$A$2:$AA$33,COLUMN(Summary!O$2),FALSE)</f>
        <v>4.8529411764705879</v>
      </c>
      <c r="AQ14">
        <f>VLOOKUP($B14,Summary!$A$2:$AA$33,COLUMN(Summary!P$2),FALSE)</f>
        <v>1.529411764705882</v>
      </c>
      <c r="AR14">
        <f>VLOOKUP($B14,Summary!$A$2:$AA$33,COLUMN(Summary!Q$2),FALSE)</f>
        <v>1.882352941176471</v>
      </c>
      <c r="AS14">
        <f>VLOOKUP($B14,Summary!$A$2:$AA$33,COLUMN(Summary!R$2),FALSE)</f>
        <v>2.1764705882352939</v>
      </c>
      <c r="AT14">
        <f>VLOOKUP($B14,Summary!$A$2:$AA$33,COLUMN(Summary!S$2),FALSE)</f>
        <v>3</v>
      </c>
      <c r="AU14">
        <f>VLOOKUP($B14,Summary!$A$2:$AA$33,COLUMN(Summary!T$2),FALSE)</f>
        <v>3.0588235294117641</v>
      </c>
      <c r="AV14">
        <f>VLOOKUP($B14,Summary!$A$2:$AA$33,COLUMN(Summary!U$2),FALSE)</f>
        <v>3.9411764705882359</v>
      </c>
      <c r="AW14">
        <f>VLOOKUP($B14,Summary!$A$2:$AA$33,COLUMN(Summary!V$2),FALSE)</f>
        <v>185.7647058823529</v>
      </c>
      <c r="AX14">
        <f>VLOOKUP($B14,Summary!$A$2:$AA$33,COLUMN(Summary!W$2),FALSE)</f>
        <v>5.117647058823529</v>
      </c>
      <c r="AY14">
        <f>VLOOKUP($B14,Summary!$A$2:$AA$33,COLUMN(Summary!X$2),FALSE)</f>
        <v>12.17647058823529</v>
      </c>
      <c r="AZ14">
        <f>VLOOKUP($B14,Summary!$A$2:$AA$33,COLUMN(Summary!Y$2),FALSE)</f>
        <v>0.47058823529411759</v>
      </c>
      <c r="BA14">
        <f>VLOOKUP($B14,Summary!$A$2:$AA$33,COLUMN(Summary!Z$2),FALSE)</f>
        <v>0.82352941176470584</v>
      </c>
      <c r="BB14">
        <f>VLOOKUP($B14,Summary!$A$2:$AA$33,COLUMN(Summary!AA$2),FALSE)</f>
        <v>31.213764705882351</v>
      </c>
    </row>
    <row r="15" spans="1:54">
      <c r="A15" t="s">
        <v>116</v>
      </c>
      <c r="B15" t="s">
        <v>120</v>
      </c>
      <c r="C15">
        <f>VLOOKUP($A15,Summary!$A$2:$AA$33,COLUMN(Summary!B$2),FALSE)</f>
        <v>24.764705882352938</v>
      </c>
      <c r="D15">
        <f>VLOOKUP($A15,Summary!$A$2:$AA$33,COLUMN(Summary!C$2),FALSE)</f>
        <v>37.352941176470587</v>
      </c>
      <c r="E15">
        <f>VLOOKUP($A15,Summary!$A$2:$AA$33,COLUMN(Summary!D$2),FALSE)</f>
        <v>246.35294117647061</v>
      </c>
      <c r="F15">
        <f>VLOOKUP($A15,Summary!$A$2:$AA$33,COLUMN(Summary!E$2),FALSE)</f>
        <v>1.6470588235294119</v>
      </c>
      <c r="G15">
        <f>VLOOKUP($A15,Summary!$A$2:$AA$33,COLUMN(Summary!F$2),FALSE)</f>
        <v>1</v>
      </c>
      <c r="H15">
        <f>VLOOKUP($A15,Summary!$A$2:$AA$33,COLUMN(Summary!G$2),FALSE)</f>
        <v>1.6470588235294119</v>
      </c>
      <c r="I15">
        <f>VLOOKUP($A15,Summary!$A$2:$AA$33,COLUMN(Summary!H$2),FALSE)</f>
        <v>11.47058823529412</v>
      </c>
      <c r="J15">
        <f>VLOOKUP($A15,Summary!$A$2:$AA$33,COLUMN(Summary!I$2),FALSE)</f>
        <v>6.9235294117647053</v>
      </c>
      <c r="K15">
        <f>VLOOKUP($A15,Summary!$A$2:$AA$33,COLUMN(Summary!J$2),FALSE)</f>
        <v>6.352941176470587</v>
      </c>
      <c r="L15">
        <f>VLOOKUP($A15,Summary!$A$2:$AA$33,COLUMN(Summary!K$2),FALSE)</f>
        <v>66.21764705882353</v>
      </c>
      <c r="M15">
        <f>VLOOKUP($A15,Summary!$A$2:$AA$33,COLUMN(Summary!L$2),FALSE)</f>
        <v>88.105882352941194</v>
      </c>
      <c r="N15">
        <f>VLOOKUP($A15,Summary!$A$2:$AA$33,COLUMN(Summary!M$2),FALSE)</f>
        <v>24.52941176470588</v>
      </c>
      <c r="O15">
        <f>VLOOKUP($A15,Summary!$A$2:$AA$33,COLUMN(Summary!N$2),FALSE)</f>
        <v>104.9411764705882</v>
      </c>
      <c r="P15">
        <f>VLOOKUP($A15,Summary!$A$2:$AA$33,COLUMN(Summary!O$2),FALSE)</f>
        <v>4.1941176470588246</v>
      </c>
      <c r="Q15">
        <f>VLOOKUP($A15,Summary!$A$2:$AA$33,COLUMN(Summary!P$2),FALSE)</f>
        <v>0.52941176470588236</v>
      </c>
      <c r="R15">
        <f>VLOOKUP($A15,Summary!$A$2:$AA$33,COLUMN(Summary!Q$2),FALSE)</f>
        <v>1.9411764705882351</v>
      </c>
      <c r="S15">
        <f>VLOOKUP($A15,Summary!$A$2:$AA$33,COLUMN(Summary!R$2),FALSE)</f>
        <v>2.0588235294117641</v>
      </c>
      <c r="T15">
        <f>VLOOKUP($A15,Summary!$A$2:$AA$33,COLUMN(Summary!S$2),FALSE)</f>
        <v>2.2352941176470589</v>
      </c>
      <c r="U15">
        <f>VLOOKUP($A15,Summary!$A$2:$AA$33,COLUMN(Summary!T$2),FALSE)</f>
        <v>2.2352941176470589</v>
      </c>
      <c r="V15">
        <f>VLOOKUP($A15,Summary!$A$2:$AA$33,COLUMN(Summary!U$2),FALSE)</f>
        <v>3.4705882352941182</v>
      </c>
      <c r="W15">
        <f>VLOOKUP($A15,Summary!$A$2:$AA$33,COLUMN(Summary!V$2),FALSE)</f>
        <v>163.29411764705881</v>
      </c>
      <c r="X15">
        <f>VLOOKUP($A15,Summary!$A$2:$AA$33,COLUMN(Summary!W$2),FALSE)</f>
        <v>5.6470588235294121</v>
      </c>
      <c r="Y15">
        <f>VLOOKUP($A15,Summary!$A$2:$AA$33,COLUMN(Summary!X$2),FALSE)</f>
        <v>12.941176470588241</v>
      </c>
      <c r="Z15">
        <f>VLOOKUP($A15,Summary!$A$2:$AA$33,COLUMN(Summary!Y$2),FALSE)</f>
        <v>0.58823529411764708</v>
      </c>
      <c r="AA15">
        <f>VLOOKUP($A15,Summary!$A$2:$AA$33,COLUMN(Summary!Z$2),FALSE)</f>
        <v>1.1764705882352939</v>
      </c>
      <c r="AB15">
        <f>VLOOKUP($A15,Summary!$A$2:$AA$33,COLUMN(Summary!AA$2),FALSE)</f>
        <v>30.473647058823531</v>
      </c>
      <c r="AC15">
        <f>VLOOKUP($B15,Summary!$A$2:$AA$33,COLUMN(Summary!B$2),FALSE)</f>
        <v>24.058823529411761</v>
      </c>
      <c r="AD15">
        <f>VLOOKUP($B15,Summary!$A$2:$AA$33,COLUMN(Summary!C$2),FALSE)</f>
        <v>37.176470588235297</v>
      </c>
      <c r="AE15">
        <f>VLOOKUP($B15,Summary!$A$2:$AA$33,COLUMN(Summary!D$2),FALSE)</f>
        <v>232.7647058823529</v>
      </c>
      <c r="AF15">
        <f>VLOOKUP($B15,Summary!$A$2:$AA$33,COLUMN(Summary!E$2),FALSE)</f>
        <v>1.411764705882353</v>
      </c>
      <c r="AG15">
        <f>VLOOKUP($B15,Summary!$A$2:$AA$33,COLUMN(Summary!F$2),FALSE)</f>
        <v>0.47058823529411759</v>
      </c>
      <c r="AH15">
        <f>VLOOKUP($B15,Summary!$A$2:$AA$33,COLUMN(Summary!G$2),FALSE)</f>
        <v>2.5294117647058818</v>
      </c>
      <c r="AI15">
        <f>VLOOKUP($B15,Summary!$A$2:$AA$33,COLUMN(Summary!H$2),FALSE)</f>
        <v>20.882352941176471</v>
      </c>
      <c r="AJ15">
        <f>VLOOKUP($B15,Summary!$A$2:$AA$33,COLUMN(Summary!I$2),FALSE)</f>
        <v>6.8058823529411763</v>
      </c>
      <c r="AK15">
        <f>VLOOKUP($B15,Summary!$A$2:$AA$33,COLUMN(Summary!J$2),FALSE)</f>
        <v>5.8647058823529417</v>
      </c>
      <c r="AL15">
        <f>VLOOKUP($B15,Summary!$A$2:$AA$33,COLUMN(Summary!K$2),FALSE)</f>
        <v>64.129411764705878</v>
      </c>
      <c r="AM15">
        <f>VLOOKUP($B15,Summary!$A$2:$AA$33,COLUMN(Summary!L$2),FALSE)</f>
        <v>87.764705882352942</v>
      </c>
      <c r="AN15">
        <f>VLOOKUP($B15,Summary!$A$2:$AA$33,COLUMN(Summary!M$2),FALSE)</f>
        <v>25.352941176470591</v>
      </c>
      <c r="AO15">
        <f>VLOOKUP($B15,Summary!$A$2:$AA$33,COLUMN(Summary!N$2),FALSE)</f>
        <v>96.588235294117652</v>
      </c>
      <c r="AP15">
        <f>VLOOKUP($B15,Summary!$A$2:$AA$33,COLUMN(Summary!O$2),FALSE)</f>
        <v>3.6823529411764699</v>
      </c>
      <c r="AQ15">
        <f>VLOOKUP($B15,Summary!$A$2:$AA$33,COLUMN(Summary!P$2),FALSE)</f>
        <v>0.6470588235294118</v>
      </c>
      <c r="AR15">
        <f>VLOOKUP($B15,Summary!$A$2:$AA$33,COLUMN(Summary!Q$2),FALSE)</f>
        <v>1.8235294117647061</v>
      </c>
      <c r="AS15">
        <f>VLOOKUP($B15,Summary!$A$2:$AA$33,COLUMN(Summary!R$2),FALSE)</f>
        <v>1.9411764705882351</v>
      </c>
      <c r="AT15">
        <f>VLOOKUP($B15,Summary!$A$2:$AA$33,COLUMN(Summary!S$2),FALSE)</f>
        <v>2.0588235294117641</v>
      </c>
      <c r="AU15">
        <f>VLOOKUP($B15,Summary!$A$2:$AA$33,COLUMN(Summary!T$2),FALSE)</f>
        <v>2.0588235294117641</v>
      </c>
      <c r="AV15">
        <f>VLOOKUP($B15,Summary!$A$2:$AA$33,COLUMN(Summary!U$2),FALSE)</f>
        <v>4.4117647058823533</v>
      </c>
      <c r="AW15">
        <f>VLOOKUP($B15,Summary!$A$2:$AA$33,COLUMN(Summary!V$2),FALSE)</f>
        <v>204.41176470588229</v>
      </c>
      <c r="AX15">
        <f>VLOOKUP($B15,Summary!$A$2:$AA$33,COLUMN(Summary!W$2),FALSE)</f>
        <v>5.3529411764705879</v>
      </c>
      <c r="AY15">
        <f>VLOOKUP($B15,Summary!$A$2:$AA$33,COLUMN(Summary!X$2),FALSE)</f>
        <v>13.941176470588241</v>
      </c>
      <c r="AZ15">
        <f>VLOOKUP($B15,Summary!$A$2:$AA$33,COLUMN(Summary!Y$2),FALSE)</f>
        <v>0.88235294117647056</v>
      </c>
      <c r="BA15">
        <f>VLOOKUP($B15,Summary!$A$2:$AA$33,COLUMN(Summary!Z$2),FALSE)</f>
        <v>1.882352941176471</v>
      </c>
      <c r="BB15">
        <f>VLOOKUP($B15,Summary!$A$2:$AA$33,COLUMN(Summary!AA$2),FALSE)</f>
        <v>28.94405882352941</v>
      </c>
    </row>
    <row r="16" spans="1:54">
      <c r="A16" t="s">
        <v>106</v>
      </c>
      <c r="B16" t="s">
        <v>110</v>
      </c>
      <c r="C16">
        <f>VLOOKUP($A16,Summary!$A$2:$AA$33,COLUMN(Summary!B$2),FALSE)</f>
        <v>21.235294117647062</v>
      </c>
      <c r="D16">
        <f>VLOOKUP($A16,Summary!$A$2:$AA$33,COLUMN(Summary!C$2),FALSE)</f>
        <v>34.294117647058833</v>
      </c>
      <c r="E16">
        <f>VLOOKUP($A16,Summary!$A$2:$AA$33,COLUMN(Summary!D$2),FALSE)</f>
        <v>239</v>
      </c>
      <c r="F16">
        <f>VLOOKUP($A16,Summary!$A$2:$AA$33,COLUMN(Summary!E$2),FALSE)</f>
        <v>1.529411764705882</v>
      </c>
      <c r="G16">
        <f>VLOOKUP($A16,Summary!$A$2:$AA$33,COLUMN(Summary!F$2),FALSE)</f>
        <v>0.76470588235294112</v>
      </c>
      <c r="H16">
        <f>VLOOKUP($A16,Summary!$A$2:$AA$33,COLUMN(Summary!G$2),FALSE)</f>
        <v>2</v>
      </c>
      <c r="I16">
        <f>VLOOKUP($A16,Summary!$A$2:$AA$33,COLUMN(Summary!H$2),FALSE)</f>
        <v>13.941176470588241</v>
      </c>
      <c r="J16">
        <f>VLOOKUP($A16,Summary!$A$2:$AA$33,COLUMN(Summary!I$2),FALSE)</f>
        <v>7.4235294117647062</v>
      </c>
      <c r="K16">
        <f>VLOOKUP($A16,Summary!$A$2:$AA$33,COLUMN(Summary!J$2),FALSE)</f>
        <v>6.6000000000000014</v>
      </c>
      <c r="L16">
        <f>VLOOKUP($A16,Summary!$A$2:$AA$33,COLUMN(Summary!K$2),FALSE)</f>
        <v>61.841176470588231</v>
      </c>
      <c r="M16">
        <f>VLOOKUP($A16,Summary!$A$2:$AA$33,COLUMN(Summary!L$2),FALSE)</f>
        <v>88.42941176470589</v>
      </c>
      <c r="N16">
        <f>VLOOKUP($A16,Summary!$A$2:$AA$33,COLUMN(Summary!M$2),FALSE)</f>
        <v>28.058823529411761</v>
      </c>
      <c r="O16">
        <f>VLOOKUP($A16,Summary!$A$2:$AA$33,COLUMN(Summary!N$2),FALSE)</f>
        <v>120.2941176470588</v>
      </c>
      <c r="P16">
        <f>VLOOKUP($A16,Summary!$A$2:$AA$33,COLUMN(Summary!O$2),FALSE)</f>
        <v>4.3294117647058821</v>
      </c>
      <c r="Q16">
        <f>VLOOKUP($A16,Summary!$A$2:$AA$33,COLUMN(Summary!P$2),FALSE)</f>
        <v>1.0588235294117649</v>
      </c>
      <c r="R16">
        <f>VLOOKUP($A16,Summary!$A$2:$AA$33,COLUMN(Summary!Q$2),FALSE)</f>
        <v>1.882352941176471</v>
      </c>
      <c r="S16">
        <f>VLOOKUP($A16,Summary!$A$2:$AA$33,COLUMN(Summary!R$2),FALSE)</f>
        <v>2.5294117647058818</v>
      </c>
      <c r="T16">
        <f>VLOOKUP($A16,Summary!$A$2:$AA$33,COLUMN(Summary!S$2),FALSE)</f>
        <v>1.882352941176471</v>
      </c>
      <c r="U16">
        <f>VLOOKUP($A16,Summary!$A$2:$AA$33,COLUMN(Summary!T$2),FALSE)</f>
        <v>2.1764705882352939</v>
      </c>
      <c r="V16">
        <f>VLOOKUP($A16,Summary!$A$2:$AA$33,COLUMN(Summary!U$2),FALSE)</f>
        <v>3.7647058823529411</v>
      </c>
      <c r="W16">
        <f>VLOOKUP($A16,Summary!$A$2:$AA$33,COLUMN(Summary!V$2),FALSE)</f>
        <v>182.41176470588229</v>
      </c>
      <c r="X16">
        <f>VLOOKUP($A16,Summary!$A$2:$AA$33,COLUMN(Summary!W$2),FALSE)</f>
        <v>5.5882352941176467</v>
      </c>
      <c r="Y16">
        <f>VLOOKUP($A16,Summary!$A$2:$AA$33,COLUMN(Summary!X$2),FALSE)</f>
        <v>13.294117647058821</v>
      </c>
      <c r="Z16">
        <f>VLOOKUP($A16,Summary!$A$2:$AA$33,COLUMN(Summary!Y$2),FALSE)</f>
        <v>0.76470588235294112</v>
      </c>
      <c r="AA16">
        <f>VLOOKUP($A16,Summary!$A$2:$AA$33,COLUMN(Summary!Z$2),FALSE)</f>
        <v>1.2352941176470591</v>
      </c>
      <c r="AB16">
        <f>VLOOKUP($A16,Summary!$A$2:$AA$33,COLUMN(Summary!AA$2),FALSE)</f>
        <v>30.80088235294118</v>
      </c>
      <c r="AC16">
        <f>VLOOKUP($B16,Summary!$A$2:$AA$33,COLUMN(Summary!B$2),FALSE)</f>
        <v>19.764705882352938</v>
      </c>
      <c r="AD16">
        <f>VLOOKUP($B16,Summary!$A$2:$AA$33,COLUMN(Summary!C$2),FALSE)</f>
        <v>28.882352941176471</v>
      </c>
      <c r="AE16">
        <f>VLOOKUP($B16,Summary!$A$2:$AA$33,COLUMN(Summary!D$2),FALSE)</f>
        <v>257.88235294117652</v>
      </c>
      <c r="AF16">
        <f>VLOOKUP($B16,Summary!$A$2:$AA$33,COLUMN(Summary!E$2),FALSE)</f>
        <v>1.9411764705882351</v>
      </c>
      <c r="AG16">
        <f>VLOOKUP($B16,Summary!$A$2:$AA$33,COLUMN(Summary!F$2),FALSE)</f>
        <v>0.70588235294117652</v>
      </c>
      <c r="AH16">
        <f>VLOOKUP($B16,Summary!$A$2:$AA$33,COLUMN(Summary!G$2),FALSE)</f>
        <v>2</v>
      </c>
      <c r="AI16">
        <f>VLOOKUP($B16,Summary!$A$2:$AA$33,COLUMN(Summary!H$2),FALSE)</f>
        <v>11.352941176470591</v>
      </c>
      <c r="AJ16">
        <f>VLOOKUP($B16,Summary!$A$2:$AA$33,COLUMN(Summary!I$2),FALSE)</f>
        <v>9.5</v>
      </c>
      <c r="AK16">
        <f>VLOOKUP($B16,Summary!$A$2:$AA$33,COLUMN(Summary!J$2),FALSE)</f>
        <v>8.5294117647058822</v>
      </c>
      <c r="AL16">
        <f>VLOOKUP($B16,Summary!$A$2:$AA$33,COLUMN(Summary!K$2),FALSE)</f>
        <v>69.32352941176471</v>
      </c>
      <c r="AM16">
        <f>VLOOKUP($B16,Summary!$A$2:$AA$33,COLUMN(Summary!L$2),FALSE)</f>
        <v>109.6</v>
      </c>
      <c r="AN16">
        <f>VLOOKUP($B16,Summary!$A$2:$AA$33,COLUMN(Summary!M$2),FALSE)</f>
        <v>29.352941176470591</v>
      </c>
      <c r="AO16">
        <f>VLOOKUP($B16,Summary!$A$2:$AA$33,COLUMN(Summary!N$2),FALSE)</f>
        <v>140.52941176470591</v>
      </c>
      <c r="AP16">
        <f>VLOOKUP($B16,Summary!$A$2:$AA$33,COLUMN(Summary!O$2),FALSE)</f>
        <v>4.8647058823529417</v>
      </c>
      <c r="AQ16">
        <f>VLOOKUP($B16,Summary!$A$2:$AA$33,COLUMN(Summary!P$2),FALSE)</f>
        <v>1.588235294117647</v>
      </c>
      <c r="AR16">
        <f>VLOOKUP($B16,Summary!$A$2:$AA$33,COLUMN(Summary!Q$2),FALSE)</f>
        <v>1.2352941176470591</v>
      </c>
      <c r="AS16">
        <f>VLOOKUP($B16,Summary!$A$2:$AA$33,COLUMN(Summary!R$2),FALSE)</f>
        <v>1.470588235294118</v>
      </c>
      <c r="AT16">
        <f>VLOOKUP($B16,Summary!$A$2:$AA$33,COLUMN(Summary!S$2),FALSE)</f>
        <v>3.5294117647058818</v>
      </c>
      <c r="AU16">
        <f>VLOOKUP($B16,Summary!$A$2:$AA$33,COLUMN(Summary!T$2),FALSE)</f>
        <v>3.5882352941176472</v>
      </c>
      <c r="AV16">
        <f>VLOOKUP($B16,Summary!$A$2:$AA$33,COLUMN(Summary!U$2),FALSE)</f>
        <v>3.0588235294117641</v>
      </c>
      <c r="AW16">
        <f>VLOOKUP($B16,Summary!$A$2:$AA$33,COLUMN(Summary!V$2),FALSE)</f>
        <v>145.88235294117649</v>
      </c>
      <c r="AX16">
        <f>VLOOKUP($B16,Summary!$A$2:$AA$33,COLUMN(Summary!W$2),FALSE)</f>
        <v>5</v>
      </c>
      <c r="AY16">
        <f>VLOOKUP($B16,Summary!$A$2:$AA$33,COLUMN(Summary!X$2),FALSE)</f>
        <v>10.52941176470588</v>
      </c>
      <c r="AZ16">
        <f>VLOOKUP($B16,Summary!$A$2:$AA$33,COLUMN(Summary!Y$2),FALSE)</f>
        <v>0.41176470588235292</v>
      </c>
      <c r="BA16">
        <f>VLOOKUP($B16,Summary!$A$2:$AA$33,COLUMN(Summary!Z$2),FALSE)</f>
        <v>0.76470588235294112</v>
      </c>
      <c r="BB16">
        <f>VLOOKUP($B16,Summary!$A$2:$AA$33,COLUMN(Summary!AA$2),FALSE)</f>
        <v>31.132411764705878</v>
      </c>
    </row>
    <row r="17" spans="1:54">
      <c r="A17" t="s">
        <v>123</v>
      </c>
      <c r="B17" t="s">
        <v>114</v>
      </c>
      <c r="C17">
        <f>VLOOKUP($A17,Summary!$A$2:$AA$33,COLUMN(Summary!B$2),FALSE)</f>
        <v>25.17647058823529</v>
      </c>
      <c r="D17">
        <f>VLOOKUP($A17,Summary!$A$2:$AA$33,COLUMN(Summary!C$2),FALSE)</f>
        <v>36.117647058823529</v>
      </c>
      <c r="E17">
        <f>VLOOKUP($A17,Summary!$A$2:$AA$33,COLUMN(Summary!D$2),FALSE)</f>
        <v>258.64705882352939</v>
      </c>
      <c r="F17">
        <f>VLOOKUP($A17,Summary!$A$2:$AA$33,COLUMN(Summary!E$2),FALSE)</f>
        <v>2.117647058823529</v>
      </c>
      <c r="G17">
        <f>VLOOKUP($A17,Summary!$A$2:$AA$33,COLUMN(Summary!F$2),FALSE)</f>
        <v>0.58823529411764708</v>
      </c>
      <c r="H17">
        <f>VLOOKUP($A17,Summary!$A$2:$AA$33,COLUMN(Summary!G$2),FALSE)</f>
        <v>2.3529411764705879</v>
      </c>
      <c r="I17">
        <f>VLOOKUP($A17,Summary!$A$2:$AA$33,COLUMN(Summary!H$2),FALSE)</f>
        <v>15.47058823529412</v>
      </c>
      <c r="J17">
        <f>VLOOKUP($A17,Summary!$A$2:$AA$33,COLUMN(Summary!I$2),FALSE)</f>
        <v>7.5294117647058822</v>
      </c>
      <c r="K17">
        <f>VLOOKUP($A17,Summary!$A$2:$AA$33,COLUMN(Summary!J$2),FALSE)</f>
        <v>6.6882352941176473</v>
      </c>
      <c r="L17">
        <f>VLOOKUP($A17,Summary!$A$2:$AA$33,COLUMN(Summary!K$2),FALSE)</f>
        <v>69.164705882352933</v>
      </c>
      <c r="M17">
        <f>VLOOKUP($A17,Summary!$A$2:$AA$33,COLUMN(Summary!L$2),FALSE)</f>
        <v>100.4764705882353</v>
      </c>
      <c r="N17">
        <f>VLOOKUP($A17,Summary!$A$2:$AA$33,COLUMN(Summary!M$2),FALSE)</f>
        <v>27.52941176470588</v>
      </c>
      <c r="O17">
        <f>VLOOKUP($A17,Summary!$A$2:$AA$33,COLUMN(Summary!N$2),FALSE)</f>
        <v>112.9411764705882</v>
      </c>
      <c r="P17">
        <f>VLOOKUP($A17,Summary!$A$2:$AA$33,COLUMN(Summary!O$2),FALSE)</f>
        <v>4.1000000000000014</v>
      </c>
      <c r="Q17">
        <f>VLOOKUP($A17,Summary!$A$2:$AA$33,COLUMN(Summary!P$2),FALSE)</f>
        <v>0.82352941176470584</v>
      </c>
      <c r="R17">
        <f>VLOOKUP($A17,Summary!$A$2:$AA$33,COLUMN(Summary!Q$2),FALSE)</f>
        <v>2.117647058823529</v>
      </c>
      <c r="S17">
        <f>VLOOKUP($A17,Summary!$A$2:$AA$33,COLUMN(Summary!R$2),FALSE)</f>
        <v>2.2352941176470589</v>
      </c>
      <c r="T17">
        <f>VLOOKUP($A17,Summary!$A$2:$AA$33,COLUMN(Summary!S$2),FALSE)</f>
        <v>2.882352941176471</v>
      </c>
      <c r="U17">
        <f>VLOOKUP($A17,Summary!$A$2:$AA$33,COLUMN(Summary!T$2),FALSE)</f>
        <v>3.0588235294117641</v>
      </c>
      <c r="V17">
        <f>VLOOKUP($A17,Summary!$A$2:$AA$33,COLUMN(Summary!U$2),FALSE)</f>
        <v>2.5882352941176472</v>
      </c>
      <c r="W17">
        <f>VLOOKUP($A17,Summary!$A$2:$AA$33,COLUMN(Summary!V$2),FALSE)</f>
        <v>133.0588235294118</v>
      </c>
      <c r="X17">
        <f>VLOOKUP($A17,Summary!$A$2:$AA$33,COLUMN(Summary!W$2),FALSE)</f>
        <v>6.5294117647058822</v>
      </c>
      <c r="Y17">
        <f>VLOOKUP($A17,Summary!$A$2:$AA$33,COLUMN(Summary!X$2),FALSE)</f>
        <v>13.52941176470588</v>
      </c>
      <c r="Z17">
        <f>VLOOKUP($A17,Summary!$A$2:$AA$33,COLUMN(Summary!Y$2),FALSE)</f>
        <v>0.76470588235294112</v>
      </c>
      <c r="AA17">
        <f>VLOOKUP($A17,Summary!$A$2:$AA$33,COLUMN(Summary!Z$2),FALSE)</f>
        <v>1.3529411764705881</v>
      </c>
      <c r="AB17">
        <f>VLOOKUP($A17,Summary!$A$2:$AA$33,COLUMN(Summary!AA$2),FALSE)</f>
        <v>31.79711764705883</v>
      </c>
      <c r="AC17">
        <f>VLOOKUP($B17,Summary!$A$2:$AA$33,COLUMN(Summary!B$2),FALSE)</f>
        <v>23.941176470588239</v>
      </c>
      <c r="AD17">
        <f>VLOOKUP($B17,Summary!$A$2:$AA$33,COLUMN(Summary!C$2),FALSE)</f>
        <v>37.411764705882362</v>
      </c>
      <c r="AE17">
        <f>VLOOKUP($B17,Summary!$A$2:$AA$33,COLUMN(Summary!D$2),FALSE)</f>
        <v>219.11764705882351</v>
      </c>
      <c r="AF17">
        <f>VLOOKUP($B17,Summary!$A$2:$AA$33,COLUMN(Summary!E$2),FALSE)</f>
        <v>1.411764705882353</v>
      </c>
      <c r="AG17">
        <f>VLOOKUP($B17,Summary!$A$2:$AA$33,COLUMN(Summary!F$2),FALSE)</f>
        <v>1.2352941176470591</v>
      </c>
      <c r="AH17">
        <f>VLOOKUP($B17,Summary!$A$2:$AA$33,COLUMN(Summary!G$2),FALSE)</f>
        <v>3.8235294117647061</v>
      </c>
      <c r="AI17">
        <f>VLOOKUP($B17,Summary!$A$2:$AA$33,COLUMN(Summary!H$2),FALSE)</f>
        <v>26.411764705882351</v>
      </c>
      <c r="AJ17">
        <f>VLOOKUP($B17,Summary!$A$2:$AA$33,COLUMN(Summary!I$2),FALSE)</f>
        <v>6.4470588235294111</v>
      </c>
      <c r="AK17">
        <f>VLOOKUP($B17,Summary!$A$2:$AA$33,COLUMN(Summary!J$2),FALSE)</f>
        <v>5.1705882352941179</v>
      </c>
      <c r="AL17">
        <f>VLOOKUP($B17,Summary!$A$2:$AA$33,COLUMN(Summary!K$2),FALSE)</f>
        <v>63.1235294117647</v>
      </c>
      <c r="AM17">
        <f>VLOOKUP($B17,Summary!$A$2:$AA$33,COLUMN(Summary!L$2),FALSE)</f>
        <v>76.899999999999977</v>
      </c>
      <c r="AN17">
        <f>VLOOKUP($B17,Summary!$A$2:$AA$33,COLUMN(Summary!M$2),FALSE)</f>
        <v>21.117647058823529</v>
      </c>
      <c r="AO17">
        <f>VLOOKUP($B17,Summary!$A$2:$AA$33,COLUMN(Summary!N$2),FALSE)</f>
        <v>93.647058823529406</v>
      </c>
      <c r="AP17">
        <f>VLOOKUP($B17,Summary!$A$2:$AA$33,COLUMN(Summary!O$2),FALSE)</f>
        <v>4.4705882352941178</v>
      </c>
      <c r="AQ17">
        <f>VLOOKUP($B17,Summary!$A$2:$AA$33,COLUMN(Summary!P$2),FALSE)</f>
        <v>0.82352941176470584</v>
      </c>
      <c r="AR17">
        <f>VLOOKUP($B17,Summary!$A$2:$AA$33,COLUMN(Summary!Q$2),FALSE)</f>
        <v>1.117647058823529</v>
      </c>
      <c r="AS17">
        <f>VLOOKUP($B17,Summary!$A$2:$AA$33,COLUMN(Summary!R$2),FALSE)</f>
        <v>1.411764705882353</v>
      </c>
      <c r="AT17">
        <f>VLOOKUP($B17,Summary!$A$2:$AA$33,COLUMN(Summary!S$2),FALSE)</f>
        <v>1.882352941176471</v>
      </c>
      <c r="AU17">
        <f>VLOOKUP($B17,Summary!$A$2:$AA$33,COLUMN(Summary!T$2),FALSE)</f>
        <v>2.0588235294117641</v>
      </c>
      <c r="AV17">
        <f>VLOOKUP($B17,Summary!$A$2:$AA$33,COLUMN(Summary!U$2),FALSE)</f>
        <v>4.4117647058823533</v>
      </c>
      <c r="AW17">
        <f>VLOOKUP($B17,Summary!$A$2:$AA$33,COLUMN(Summary!V$2),FALSE)</f>
        <v>197.70588235294119</v>
      </c>
      <c r="AX17">
        <f>VLOOKUP($B17,Summary!$A$2:$AA$33,COLUMN(Summary!W$2),FALSE)</f>
        <v>4.5294117647058822</v>
      </c>
      <c r="AY17">
        <f>VLOOKUP($B17,Summary!$A$2:$AA$33,COLUMN(Summary!X$2),FALSE)</f>
        <v>12.705882352941179</v>
      </c>
      <c r="AZ17">
        <f>VLOOKUP($B17,Summary!$A$2:$AA$33,COLUMN(Summary!Y$2),FALSE)</f>
        <v>0.94117647058823528</v>
      </c>
      <c r="BA17">
        <f>VLOOKUP($B17,Summary!$A$2:$AA$33,COLUMN(Summary!Z$2),FALSE)</f>
        <v>1.705882352941176</v>
      </c>
      <c r="BB17">
        <f>VLOOKUP($B17,Summary!$A$2:$AA$33,COLUMN(Summary!AA$2),FALSE)</f>
        <v>29.635235294117649</v>
      </c>
    </row>
    <row r="22" spans="1:54">
      <c r="A22" s="4"/>
    </row>
    <row r="23" spans="1:54">
      <c r="A23" s="4"/>
    </row>
    <row r="24" spans="1:54">
      <c r="A24" s="4"/>
    </row>
    <row r="25" spans="1:54">
      <c r="A25" s="4"/>
    </row>
    <row r="26" spans="1:54">
      <c r="A26" s="4"/>
    </row>
    <row r="27" spans="1:54">
      <c r="A27" s="4"/>
    </row>
    <row r="28" spans="1:54">
      <c r="A28" s="4"/>
    </row>
    <row r="29" spans="1:54">
      <c r="A29" s="4"/>
    </row>
    <row r="30" spans="1:54">
      <c r="A30" s="4"/>
    </row>
    <row r="31" spans="1:54">
      <c r="A31" s="4"/>
    </row>
    <row r="32" spans="1:54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290" spans="6:14">
      <c r="F290" s="4"/>
      <c r="H290" s="6"/>
      <c r="N290" s="5"/>
    </row>
    <row r="291" spans="6:14">
      <c r="F291" s="4"/>
      <c r="H291" s="6"/>
      <c r="N291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8039-1ED3-4BB1-B49A-C2B673F450C0}">
  <dimension ref="A1:BH291"/>
  <sheetViews>
    <sheetView topLeftCell="A208" workbookViewId="0">
      <selection activeCell="A226" sqref="A226:B241"/>
    </sheetView>
  </sheetViews>
  <sheetFormatPr defaultRowHeight="15"/>
  <cols>
    <col min="1" max="2" width="24.140625" bestFit="1" customWidth="1"/>
    <col min="3" max="12" width="12" bestFit="1" customWidth="1"/>
    <col min="13" max="13" width="12.5703125" bestFit="1" customWidth="1"/>
    <col min="14" max="14" width="13.7109375" bestFit="1" customWidth="1"/>
    <col min="15" max="30" width="12" bestFit="1" customWidth="1"/>
    <col min="31" max="31" width="12" customWidth="1"/>
    <col min="32" max="41" width="12" bestFit="1" customWidth="1"/>
    <col min="42" max="42" width="12.5703125" bestFit="1" customWidth="1"/>
    <col min="43" max="43" width="13.7109375" bestFit="1" customWidth="1"/>
    <col min="44" max="59" width="12" bestFit="1" customWidth="1"/>
    <col min="60" max="60" width="10.42578125" bestFit="1" customWidth="1"/>
  </cols>
  <sheetData>
    <row r="1" spans="1:60">
      <c r="A1" t="s">
        <v>28</v>
      </c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129</v>
      </c>
      <c r="AF1" t="s">
        <v>0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7</v>
      </c>
      <c r="AN1" t="s">
        <v>8</v>
      </c>
      <c r="AO1" t="s">
        <v>9</v>
      </c>
      <c r="AP1" t="s">
        <v>10</v>
      </c>
      <c r="AQ1" t="s">
        <v>11</v>
      </c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W1" t="s">
        <v>17</v>
      </c>
      <c r="AX1" t="s">
        <v>18</v>
      </c>
      <c r="AY1" t="s">
        <v>19</v>
      </c>
      <c r="AZ1" t="s">
        <v>20</v>
      </c>
      <c r="BA1" t="s">
        <v>21</v>
      </c>
      <c r="BB1" t="s">
        <v>22</v>
      </c>
      <c r="BC1" t="s">
        <v>23</v>
      </c>
      <c r="BD1" t="s">
        <v>24</v>
      </c>
      <c r="BE1" t="s">
        <v>25</v>
      </c>
      <c r="BF1" t="s">
        <v>26</v>
      </c>
      <c r="BG1" t="s">
        <v>27</v>
      </c>
      <c r="BH1" t="s">
        <v>130</v>
      </c>
    </row>
    <row r="2" spans="1:60">
      <c r="A2" t="s">
        <v>118</v>
      </c>
      <c r="B2" t="s">
        <v>110</v>
      </c>
      <c r="C2" t="e">
        <f>VLOOKUP($A2,Summary!$A$2:$AA$33,COLUMN(Summary!#REF!),FALSE)</f>
        <v>#REF!</v>
      </c>
      <c r="D2" t="e">
        <f>VLOOKUP($A2,Summary!$A$2:$AA$33,COLUMN(Summary!#REF!),FALSE)</f>
        <v>#REF!</v>
      </c>
      <c r="E2">
        <f>VLOOKUP($A2,Summary!$A$2:$AA$33,COLUMN(Summary!B$2),FALSE)</f>
        <v>19.882352941176471</v>
      </c>
      <c r="F2">
        <f>VLOOKUP($A2,Summary!$A$2:$AA$33,COLUMN(Summary!C$2),FALSE)</f>
        <v>30.47058823529412</v>
      </c>
      <c r="G2">
        <f>VLOOKUP($A2,Summary!$A$2:$AA$33,COLUMN(Summary!D$2),FALSE)</f>
        <v>169.7647058823529</v>
      </c>
      <c r="H2">
        <f>VLOOKUP($A2,Summary!$A$2:$AA$33,COLUMN(Summary!E$2),FALSE)</f>
        <v>0.88235294117647056</v>
      </c>
      <c r="I2">
        <f>VLOOKUP($A2,Summary!$A$2:$AA$33,COLUMN(Summary!F$2),FALSE)</f>
        <v>0.70588235294117652</v>
      </c>
      <c r="J2">
        <f>VLOOKUP($A2,Summary!$A$2:$AA$33,COLUMN(Summary!G$2),FALSE)</f>
        <v>5</v>
      </c>
      <c r="K2">
        <f>VLOOKUP($A2,Summary!$A$2:$AA$33,COLUMN(Summary!H$2),FALSE)</f>
        <v>27.352941176470591</v>
      </c>
      <c r="L2">
        <f>VLOOKUP($A2,Summary!$A$2:$AA$33,COLUMN(Summary!I$2),FALSE)</f>
        <v>6.3058823529411754</v>
      </c>
      <c r="M2">
        <f>VLOOKUP($A2,Summary!$A$2:$AA$33,COLUMN(Summary!J$2),FALSE)</f>
        <v>4.7117647058823522</v>
      </c>
      <c r="N2">
        <f>VLOOKUP($A2,Summary!$A$2:$AA$33,COLUMN(Summary!K$2),FALSE)</f>
        <v>64.682352941176461</v>
      </c>
      <c r="O2">
        <f>VLOOKUP($A2,Summary!$A$2:$AA$33,COLUMN(Summary!L$2),FALSE)</f>
        <v>80.476470588235301</v>
      </c>
      <c r="P2">
        <f>VLOOKUP($A2,Summary!$A$2:$AA$33,COLUMN(Summary!M$2),FALSE)</f>
        <v>26.705882352941181</v>
      </c>
      <c r="Q2">
        <f>VLOOKUP($A2,Summary!$A$2:$AA$33,COLUMN(Summary!N$2),FALSE)</f>
        <v>110.2352941176471</v>
      </c>
      <c r="R2">
        <f>VLOOKUP($A2,Summary!$A$2:$AA$33,COLUMN(Summary!O$2),FALSE)</f>
        <v>4.0941176470588232</v>
      </c>
      <c r="S2">
        <f>VLOOKUP($A2,Summary!$A$2:$AA$33,COLUMN(Summary!P$2),FALSE)</f>
        <v>0.58823529411764708</v>
      </c>
      <c r="T2">
        <f>VLOOKUP($A2,Summary!$A$2:$AA$33,COLUMN(Summary!Q$2),FALSE)</f>
        <v>1.294117647058824</v>
      </c>
      <c r="U2">
        <f>VLOOKUP($A2,Summary!$A$2:$AA$33,COLUMN(Summary!R$2),FALSE)</f>
        <v>1.8235294117647061</v>
      </c>
      <c r="V2">
        <f>VLOOKUP($A2,Summary!$A$2:$AA$33,COLUMN(Summary!S$2),FALSE)</f>
        <v>1.411764705882353</v>
      </c>
      <c r="W2">
        <f>VLOOKUP($A2,Summary!$A$2:$AA$33,COLUMN(Summary!T$2),FALSE)</f>
        <v>1.470588235294118</v>
      </c>
      <c r="X2">
        <f>VLOOKUP($A2,Summary!$A$2:$AA$33,COLUMN(Summary!U$2),FALSE)</f>
        <v>5.5882352941176467</v>
      </c>
      <c r="Y2">
        <f>VLOOKUP($A2,Summary!$A$2:$AA$33,COLUMN(Summary!V$2),FALSE)</f>
        <v>257.11764705882348</v>
      </c>
      <c r="Z2">
        <f>VLOOKUP($A2,Summary!$A$2:$AA$33,COLUMN(Summary!W$2),FALSE)</f>
        <v>4.4117647058823533</v>
      </c>
      <c r="AA2">
        <f>VLOOKUP($A2,Summary!$A$2:$AA$33,COLUMN(Summary!X$2),FALSE)</f>
        <v>14.58823529411765</v>
      </c>
      <c r="AB2">
        <f>VLOOKUP($A2,Summary!$A$2:$AA$33,COLUMN(Summary!Y$2),FALSE)</f>
        <v>1.0588235294117649</v>
      </c>
      <c r="AC2">
        <f>VLOOKUP($A2,Summary!$A$2:$AA$33,COLUMN(Summary!Z$2),FALSE)</f>
        <v>2.1764705882352939</v>
      </c>
      <c r="AD2">
        <f>VLOOKUP($A2,Summary!$A$2:$AA$33,COLUMN(Summary!AA$2),FALSE)</f>
        <v>29.553000000000001</v>
      </c>
      <c r="AE2" t="e">
        <f>VLOOKUP($A2,Summary!$A$2:$AA$33,COLUMN(Summary!#REF!),FALSE)</f>
        <v>#REF!</v>
      </c>
      <c r="AF2" t="e">
        <f>VLOOKUP($B2,Summary!$A$2:$AA$33,COLUMN(Summary!#REF!),FALSE)</f>
        <v>#REF!</v>
      </c>
      <c r="AG2" t="e">
        <f>VLOOKUP($B2,Summary!$A$2:$AA$33,COLUMN(Summary!#REF!),FALSE)</f>
        <v>#REF!</v>
      </c>
      <c r="AH2">
        <f>VLOOKUP($B2,Summary!$A$2:$AA$33,COLUMN(Summary!B$2),FALSE)</f>
        <v>19.764705882352938</v>
      </c>
      <c r="AI2">
        <f>VLOOKUP($B2,Summary!$A$2:$AA$33,COLUMN(Summary!C$2),FALSE)</f>
        <v>28.882352941176471</v>
      </c>
      <c r="AJ2">
        <f>VLOOKUP($B2,Summary!$A$2:$AA$33,COLUMN(Summary!D$2),FALSE)</f>
        <v>257.88235294117652</v>
      </c>
      <c r="AK2">
        <f>VLOOKUP($B2,Summary!$A$2:$AA$33,COLUMN(Summary!E$2),FALSE)</f>
        <v>1.9411764705882351</v>
      </c>
      <c r="AL2">
        <f>VLOOKUP($B2,Summary!$A$2:$AA$33,COLUMN(Summary!F$2),FALSE)</f>
        <v>0.70588235294117652</v>
      </c>
      <c r="AM2">
        <f>VLOOKUP($B2,Summary!$A$2:$AA$33,COLUMN(Summary!G$2),FALSE)</f>
        <v>2</v>
      </c>
      <c r="AN2">
        <f>VLOOKUP($B2,Summary!$A$2:$AA$33,COLUMN(Summary!H$2),FALSE)</f>
        <v>11.352941176470591</v>
      </c>
      <c r="AO2">
        <f>VLOOKUP($B2,Summary!$A$2:$AA$33,COLUMN(Summary!I$2),FALSE)</f>
        <v>9.5</v>
      </c>
      <c r="AP2">
        <f>VLOOKUP($B2,Summary!$A$2:$AA$33,COLUMN(Summary!J$2),FALSE)</f>
        <v>8.5294117647058822</v>
      </c>
      <c r="AQ2">
        <f>VLOOKUP($B2,Summary!$A$2:$AA$33,COLUMN(Summary!K$2),FALSE)</f>
        <v>69.32352941176471</v>
      </c>
      <c r="AR2">
        <f>VLOOKUP($B2,Summary!$A$2:$AA$33,COLUMN(Summary!L$2),FALSE)</f>
        <v>109.6</v>
      </c>
      <c r="AS2">
        <f>VLOOKUP($B2,Summary!$A$2:$AA$33,COLUMN(Summary!M$2),FALSE)</f>
        <v>29.352941176470591</v>
      </c>
      <c r="AT2">
        <f>VLOOKUP($B2,Summary!$A$2:$AA$33,COLUMN(Summary!N$2),FALSE)</f>
        <v>140.52941176470591</v>
      </c>
      <c r="AU2">
        <f>VLOOKUP($B2,Summary!$A$2:$AA$33,COLUMN(Summary!O$2),FALSE)</f>
        <v>4.8647058823529417</v>
      </c>
      <c r="AV2">
        <f>VLOOKUP($B2,Summary!$A$2:$AA$33,COLUMN(Summary!P$2),FALSE)</f>
        <v>1.588235294117647</v>
      </c>
      <c r="AW2">
        <f>VLOOKUP($B2,Summary!$A$2:$AA$33,COLUMN(Summary!Q$2),FALSE)</f>
        <v>1.2352941176470591</v>
      </c>
      <c r="AX2">
        <f>VLOOKUP($B2,Summary!$A$2:$AA$33,COLUMN(Summary!R$2),FALSE)</f>
        <v>1.470588235294118</v>
      </c>
      <c r="AY2">
        <f>VLOOKUP($B2,Summary!$A$2:$AA$33,COLUMN(Summary!S$2),FALSE)</f>
        <v>3.5294117647058818</v>
      </c>
      <c r="AZ2">
        <f>VLOOKUP($B2,Summary!$A$2:$AA$33,COLUMN(Summary!T$2),FALSE)</f>
        <v>3.5882352941176472</v>
      </c>
      <c r="BA2">
        <f>VLOOKUP($B2,Summary!$A$2:$AA$33,COLUMN(Summary!U$2),FALSE)</f>
        <v>3.0588235294117641</v>
      </c>
      <c r="BB2">
        <f>VLOOKUP($B2,Summary!$A$2:$AA$33,COLUMN(Summary!V$2),FALSE)</f>
        <v>145.88235294117649</v>
      </c>
      <c r="BC2">
        <f>VLOOKUP($B2,Summary!$A$2:$AA$33,COLUMN(Summary!W$2),FALSE)</f>
        <v>5</v>
      </c>
      <c r="BD2">
        <f>VLOOKUP($B2,Summary!$A$2:$AA$33,COLUMN(Summary!X$2),FALSE)</f>
        <v>10.52941176470588</v>
      </c>
      <c r="BE2">
        <f>VLOOKUP($B2,Summary!$A$2:$AA$33,COLUMN(Summary!Y$2),FALSE)</f>
        <v>0.41176470588235292</v>
      </c>
      <c r="BF2">
        <f>VLOOKUP($B2,Summary!$A$2:$AA$33,COLUMN(Summary!Z$2),FALSE)</f>
        <v>0.76470588235294112</v>
      </c>
      <c r="BG2">
        <f>VLOOKUP($B2,Summary!$A$2:$AA$33,COLUMN(Summary!AA$2),FALSE)</f>
        <v>31.132411764705878</v>
      </c>
      <c r="BH2" t="e">
        <f>VLOOKUP($B2,Summary!$A$2:$AA$33,COLUMN(Summary!#REF!),FALSE)</f>
        <v>#REF!</v>
      </c>
    </row>
    <row r="3" spans="1:60">
      <c r="A3" t="s">
        <v>119</v>
      </c>
      <c r="B3" t="s">
        <v>32</v>
      </c>
      <c r="C3" t="e">
        <f>VLOOKUP($A3,Summary!$A$2:$AA$33,COLUMN(Summary!#REF!),FALSE)</f>
        <v>#REF!</v>
      </c>
      <c r="D3" t="e">
        <f>VLOOKUP($A3,Summary!$A$2:$AA$33,COLUMN(Summary!#REF!),FALSE)</f>
        <v>#REF!</v>
      </c>
      <c r="E3">
        <f>VLOOKUP($A3,Summary!$A$2:$AA$33,COLUMN(Summary!B$2),FALSE)</f>
        <v>17.882352941176471</v>
      </c>
      <c r="F3">
        <f>VLOOKUP($A3,Summary!$A$2:$AA$33,COLUMN(Summary!C$2),FALSE)</f>
        <v>29.058823529411761</v>
      </c>
      <c r="G3">
        <f>VLOOKUP($A3,Summary!$A$2:$AA$33,COLUMN(Summary!D$2),FALSE)</f>
        <v>180.41176470588229</v>
      </c>
      <c r="H3">
        <f>VLOOKUP($A3,Summary!$A$2:$AA$33,COLUMN(Summary!E$2),FALSE)</f>
        <v>0.82352941176470584</v>
      </c>
      <c r="I3">
        <f>VLOOKUP($A3,Summary!$A$2:$AA$33,COLUMN(Summary!F$2),FALSE)</f>
        <v>0.6470588235294118</v>
      </c>
      <c r="J3">
        <f>VLOOKUP($A3,Summary!$A$2:$AA$33,COLUMN(Summary!G$2),FALSE)</f>
        <v>3.7647058823529411</v>
      </c>
      <c r="K3">
        <f>VLOOKUP($A3,Summary!$A$2:$AA$33,COLUMN(Summary!H$2),FALSE)</f>
        <v>26.17647058823529</v>
      </c>
      <c r="L3">
        <f>VLOOKUP($A3,Summary!$A$2:$AA$33,COLUMN(Summary!I$2),FALSE)</f>
        <v>7.2117647058823531</v>
      </c>
      <c r="M3">
        <f>VLOOKUP($A3,Summary!$A$2:$AA$33,COLUMN(Summary!J$2),FALSE)</f>
        <v>5.5470588235294116</v>
      </c>
      <c r="N3">
        <f>VLOOKUP($A3,Summary!$A$2:$AA$33,COLUMN(Summary!K$2),FALSE)</f>
        <v>62.747058823529407</v>
      </c>
      <c r="O3">
        <f>VLOOKUP($A3,Summary!$A$2:$AA$33,COLUMN(Summary!L$2),FALSE)</f>
        <v>81.623529411764707</v>
      </c>
      <c r="P3">
        <f>VLOOKUP($A3,Summary!$A$2:$AA$33,COLUMN(Summary!M$2),FALSE)</f>
        <v>26.117647058823529</v>
      </c>
      <c r="Q3">
        <f>VLOOKUP($A3,Summary!$A$2:$AA$33,COLUMN(Summary!N$2),FALSE)</f>
        <v>108.58823529411769</v>
      </c>
      <c r="R3">
        <f>VLOOKUP($A3,Summary!$A$2:$AA$33,COLUMN(Summary!O$2),FALSE)</f>
        <v>4.0705882352941174</v>
      </c>
      <c r="S3">
        <f>VLOOKUP($A3,Summary!$A$2:$AA$33,COLUMN(Summary!P$2),FALSE)</f>
        <v>0.94117647058823528</v>
      </c>
      <c r="T3">
        <f>VLOOKUP($A3,Summary!$A$2:$AA$33,COLUMN(Summary!Q$2),FALSE)</f>
        <v>1.705882352941176</v>
      </c>
      <c r="U3">
        <f>VLOOKUP($A3,Summary!$A$2:$AA$33,COLUMN(Summary!R$2),FALSE)</f>
        <v>1.7647058823529409</v>
      </c>
      <c r="V3">
        <f>VLOOKUP($A3,Summary!$A$2:$AA$33,COLUMN(Summary!S$2),FALSE)</f>
        <v>1.6470588235294119</v>
      </c>
      <c r="W3">
        <f>VLOOKUP($A3,Summary!$A$2:$AA$33,COLUMN(Summary!T$2),FALSE)</f>
        <v>1.7647058823529409</v>
      </c>
      <c r="X3">
        <f>VLOOKUP($A3,Summary!$A$2:$AA$33,COLUMN(Summary!U$2),FALSE)</f>
        <v>4.7058823529411766</v>
      </c>
      <c r="Y3">
        <f>VLOOKUP($A3,Summary!$A$2:$AA$33,COLUMN(Summary!V$2),FALSE)</f>
        <v>235.7647058823529</v>
      </c>
      <c r="Z3">
        <f>VLOOKUP($A3,Summary!$A$2:$AA$33,COLUMN(Summary!W$2),FALSE)</f>
        <v>4.1764705882352944</v>
      </c>
      <c r="AA3">
        <f>VLOOKUP($A3,Summary!$A$2:$AA$33,COLUMN(Summary!X$2),FALSE)</f>
        <v>12.47058823529412</v>
      </c>
      <c r="AB3">
        <f>VLOOKUP($A3,Summary!$A$2:$AA$33,COLUMN(Summary!Y$2),FALSE)</f>
        <v>0.6470588235294118</v>
      </c>
      <c r="AC3">
        <f>VLOOKUP($A3,Summary!$A$2:$AA$33,COLUMN(Summary!Z$2),FALSE)</f>
        <v>1.1764705882352939</v>
      </c>
      <c r="AD3">
        <f>VLOOKUP($A3,Summary!$A$2:$AA$33,COLUMN(Summary!AA$2),FALSE)</f>
        <v>29.86864705882353</v>
      </c>
      <c r="AE3" t="e">
        <f>VLOOKUP($A3,Summary!$A$2:$AA$33,COLUMN(Summary!#REF!),FALSE)</f>
        <v>#REF!</v>
      </c>
      <c r="AF3" t="e">
        <f>VLOOKUP($B3,Summary!$A$2:$AA$33,COLUMN(Summary!#REF!),FALSE)</f>
        <v>#REF!</v>
      </c>
      <c r="AG3" t="e">
        <f>VLOOKUP($B3,Summary!$A$2:$AA$33,COLUMN(Summary!#REF!),FALSE)</f>
        <v>#REF!</v>
      </c>
      <c r="AH3">
        <f>VLOOKUP($B3,Summary!$A$2:$AA$33,COLUMN(Summary!B$2),FALSE)</f>
        <v>20.882352941176471</v>
      </c>
      <c r="AI3">
        <f>VLOOKUP($B3,Summary!$A$2:$AA$33,COLUMN(Summary!C$2),FALSE)</f>
        <v>36.705882352941167</v>
      </c>
      <c r="AJ3">
        <f>VLOOKUP($B3,Summary!$A$2:$AA$33,COLUMN(Summary!D$2),FALSE)</f>
        <v>217.2352941176471</v>
      </c>
      <c r="AK3">
        <f>VLOOKUP($B3,Summary!$A$2:$AA$33,COLUMN(Summary!E$2),FALSE)</f>
        <v>1.411764705882353</v>
      </c>
      <c r="AL3">
        <f>VLOOKUP($B3,Summary!$A$2:$AA$33,COLUMN(Summary!F$2),FALSE)</f>
        <v>1.3529411764705881</v>
      </c>
      <c r="AM3">
        <f>VLOOKUP($B3,Summary!$A$2:$AA$33,COLUMN(Summary!G$2),FALSE)</f>
        <v>2.6470588235294121</v>
      </c>
      <c r="AN3">
        <f>VLOOKUP($B3,Summary!$A$2:$AA$33,COLUMN(Summary!H$2),FALSE)</f>
        <v>18.705882352941181</v>
      </c>
      <c r="AO3">
        <f>VLOOKUP($B3,Summary!$A$2:$AA$33,COLUMN(Summary!I$2),FALSE)</f>
        <v>6.4882352941176471</v>
      </c>
      <c r="AP3">
        <f>VLOOKUP($B3,Summary!$A$2:$AA$33,COLUMN(Summary!J$2),FALSE)</f>
        <v>5.5823529411764703</v>
      </c>
      <c r="AQ3">
        <f>VLOOKUP($B3,Summary!$A$2:$AA$33,COLUMN(Summary!K$2),FALSE)</f>
        <v>56.958823529411767</v>
      </c>
      <c r="AR3">
        <f>VLOOKUP($B3,Summary!$A$2:$AA$33,COLUMN(Summary!L$2),FALSE)</f>
        <v>72.02941176470587</v>
      </c>
      <c r="AS3">
        <f>VLOOKUP($B3,Summary!$A$2:$AA$33,COLUMN(Summary!M$2),FALSE)</f>
        <v>30.47058823529412</v>
      </c>
      <c r="AT3">
        <f>VLOOKUP($B3,Summary!$A$2:$AA$33,COLUMN(Summary!N$2),FALSE)</f>
        <v>118.64705882352941</v>
      </c>
      <c r="AU3">
        <f>VLOOKUP($B3,Summary!$A$2:$AA$33,COLUMN(Summary!O$2),FALSE)</f>
        <v>3.8</v>
      </c>
      <c r="AV3">
        <f>VLOOKUP($B3,Summary!$A$2:$AA$33,COLUMN(Summary!P$2),FALSE)</f>
        <v>0.88235294117647056</v>
      </c>
      <c r="AW3">
        <f>VLOOKUP($B3,Summary!$A$2:$AA$33,COLUMN(Summary!Q$2),FALSE)</f>
        <v>2</v>
      </c>
      <c r="AX3">
        <f>VLOOKUP($B3,Summary!$A$2:$AA$33,COLUMN(Summary!R$2),FALSE)</f>
        <v>2.1764705882352939</v>
      </c>
      <c r="AY3">
        <f>VLOOKUP($B3,Summary!$A$2:$AA$33,COLUMN(Summary!S$2),FALSE)</f>
        <v>1.7647058823529409</v>
      </c>
      <c r="AZ3">
        <f>VLOOKUP($B3,Summary!$A$2:$AA$33,COLUMN(Summary!T$2),FALSE)</f>
        <v>1.9411764705882351</v>
      </c>
      <c r="BA3">
        <f>VLOOKUP($B3,Summary!$A$2:$AA$33,COLUMN(Summary!U$2),FALSE)</f>
        <v>5.2941176470588234</v>
      </c>
      <c r="BB3">
        <f>VLOOKUP($B3,Summary!$A$2:$AA$33,COLUMN(Summary!V$2),FALSE)</f>
        <v>261.70588235294122</v>
      </c>
      <c r="BC3">
        <f>VLOOKUP($B3,Summary!$A$2:$AA$33,COLUMN(Summary!W$2),FALSE)</f>
        <v>4.7058823529411766</v>
      </c>
      <c r="BD3">
        <f>VLOOKUP($B3,Summary!$A$2:$AA$33,COLUMN(Summary!X$2),FALSE)</f>
        <v>14.882352941176469</v>
      </c>
      <c r="BE3">
        <f>VLOOKUP($B3,Summary!$A$2:$AA$33,COLUMN(Summary!Y$2),FALSE)</f>
        <v>1.0588235294117649</v>
      </c>
      <c r="BF3">
        <f>VLOOKUP($B3,Summary!$A$2:$AA$33,COLUMN(Summary!Z$2),FALSE)</f>
        <v>1.882352941176471</v>
      </c>
      <c r="BG3">
        <f>VLOOKUP($B3,Summary!$A$2:$AA$33,COLUMN(Summary!AA$2),FALSE)</f>
        <v>32.310823529411763</v>
      </c>
      <c r="BH3" t="e">
        <f>VLOOKUP($B3,Summary!$A$2:$AA$33,COLUMN(Summary!#REF!),FALSE)</f>
        <v>#REF!</v>
      </c>
    </row>
    <row r="4" spans="1:60">
      <c r="A4" t="s">
        <v>108</v>
      </c>
      <c r="B4" t="s">
        <v>30</v>
      </c>
      <c r="C4" t="e">
        <f>VLOOKUP($A4,Summary!$A$2:$AA$33,COLUMN(Summary!#REF!),FALSE)</f>
        <v>#REF!</v>
      </c>
      <c r="D4" t="e">
        <f>VLOOKUP($A4,Summary!$A$2:$AA$33,COLUMN(Summary!#REF!),FALSE)</f>
        <v>#REF!</v>
      </c>
      <c r="E4">
        <f>VLOOKUP($A4,Summary!$A$2:$AA$33,COLUMN(Summary!B$2),FALSE)</f>
        <v>19.235294117647062</v>
      </c>
      <c r="F4">
        <f>VLOOKUP($A4,Summary!$A$2:$AA$33,COLUMN(Summary!C$2),FALSE)</f>
        <v>31.17647058823529</v>
      </c>
      <c r="G4">
        <f>VLOOKUP($A4,Summary!$A$2:$AA$33,COLUMN(Summary!D$2),FALSE)</f>
        <v>207.29411764705881</v>
      </c>
      <c r="H4">
        <f>VLOOKUP($A4,Summary!$A$2:$AA$33,COLUMN(Summary!E$2),FALSE)</f>
        <v>1</v>
      </c>
      <c r="I4">
        <f>VLOOKUP($A4,Summary!$A$2:$AA$33,COLUMN(Summary!F$2),FALSE)</f>
        <v>1</v>
      </c>
      <c r="J4">
        <f>VLOOKUP($A4,Summary!$A$2:$AA$33,COLUMN(Summary!G$2),FALSE)</f>
        <v>2.3529411764705879</v>
      </c>
      <c r="K4">
        <f>VLOOKUP($A4,Summary!$A$2:$AA$33,COLUMN(Summary!H$2),FALSE)</f>
        <v>14.76470588235294</v>
      </c>
      <c r="L4">
        <f>VLOOKUP($A4,Summary!$A$2:$AA$33,COLUMN(Summary!I$2),FALSE)</f>
        <v>7.0823529411764712</v>
      </c>
      <c r="M4">
        <f>VLOOKUP($A4,Summary!$A$2:$AA$33,COLUMN(Summary!J$2),FALSE)</f>
        <v>6.2117647058823531</v>
      </c>
      <c r="N4">
        <f>VLOOKUP($A4,Summary!$A$2:$AA$33,COLUMN(Summary!K$2),FALSE)</f>
        <v>62.135294117647057</v>
      </c>
      <c r="O4">
        <f>VLOOKUP($A4,Summary!$A$2:$AA$33,COLUMN(Summary!L$2),FALSE)</f>
        <v>79.705882352941174</v>
      </c>
      <c r="P4">
        <f>VLOOKUP($A4,Summary!$A$2:$AA$33,COLUMN(Summary!M$2),FALSE)</f>
        <v>30.705882352941181</v>
      </c>
      <c r="Q4">
        <f>VLOOKUP($A4,Summary!$A$2:$AA$33,COLUMN(Summary!N$2),FALSE)</f>
        <v>127</v>
      </c>
      <c r="R4">
        <f>VLOOKUP($A4,Summary!$A$2:$AA$33,COLUMN(Summary!O$2),FALSE)</f>
        <v>4.1294117647058819</v>
      </c>
      <c r="S4">
        <f>VLOOKUP($A4,Summary!$A$2:$AA$33,COLUMN(Summary!P$2),FALSE)</f>
        <v>0.82352941176470584</v>
      </c>
      <c r="T4">
        <f>VLOOKUP($A4,Summary!$A$2:$AA$33,COLUMN(Summary!Q$2),FALSE)</f>
        <v>1.882352941176471</v>
      </c>
      <c r="U4">
        <f>VLOOKUP($A4,Summary!$A$2:$AA$33,COLUMN(Summary!R$2),FALSE)</f>
        <v>2.1764705882352939</v>
      </c>
      <c r="V4">
        <f>VLOOKUP($A4,Summary!$A$2:$AA$33,COLUMN(Summary!S$2),FALSE)</f>
        <v>1.588235294117647</v>
      </c>
      <c r="W4">
        <f>VLOOKUP($A4,Summary!$A$2:$AA$33,COLUMN(Summary!T$2),FALSE)</f>
        <v>1.6470588235294119</v>
      </c>
      <c r="X4">
        <f>VLOOKUP($A4,Summary!$A$2:$AA$33,COLUMN(Summary!U$2),FALSE)</f>
        <v>4.4117647058823533</v>
      </c>
      <c r="Y4">
        <f>VLOOKUP($A4,Summary!$A$2:$AA$33,COLUMN(Summary!V$2),FALSE)</f>
        <v>207.2352941176471</v>
      </c>
      <c r="Z4">
        <f>VLOOKUP($A4,Summary!$A$2:$AA$33,COLUMN(Summary!W$2),FALSE)</f>
        <v>5.2941176470588234</v>
      </c>
      <c r="AA4">
        <f>VLOOKUP($A4,Summary!$A$2:$AA$33,COLUMN(Summary!X$2),FALSE)</f>
        <v>13.23529411764706</v>
      </c>
      <c r="AB4">
        <f>VLOOKUP($A4,Summary!$A$2:$AA$33,COLUMN(Summary!Y$2),FALSE)</f>
        <v>0.47058823529411759</v>
      </c>
      <c r="AC4">
        <f>VLOOKUP($A4,Summary!$A$2:$AA$33,COLUMN(Summary!Z$2),FALSE)</f>
        <v>1.117647058823529</v>
      </c>
      <c r="AD4">
        <f>VLOOKUP($A4,Summary!$A$2:$AA$33,COLUMN(Summary!AA$2),FALSE)</f>
        <v>29.152000000000001</v>
      </c>
      <c r="AE4" t="e">
        <f>VLOOKUP($A4,Summary!$A$2:$AA$33,COLUMN(Summary!#REF!),FALSE)</f>
        <v>#REF!</v>
      </c>
      <c r="AF4" t="e">
        <f>VLOOKUP($B4,Summary!$A$2:$AA$33,COLUMN(Summary!#REF!),FALSE)</f>
        <v>#REF!</v>
      </c>
      <c r="AG4" t="e">
        <f>VLOOKUP($B4,Summary!$A$2:$AA$33,COLUMN(Summary!#REF!),FALSE)</f>
        <v>#REF!</v>
      </c>
      <c r="AH4">
        <f>VLOOKUP($B4,Summary!$A$2:$AA$33,COLUMN(Summary!B$2),FALSE)</f>
        <v>24</v>
      </c>
      <c r="AI4">
        <f>VLOOKUP($B4,Summary!$A$2:$AA$33,COLUMN(Summary!C$2),FALSE)</f>
        <v>35.647058823529413</v>
      </c>
      <c r="AJ4">
        <f>VLOOKUP($B4,Summary!$A$2:$AA$33,COLUMN(Summary!D$2),FALSE)</f>
        <v>258.88235294117652</v>
      </c>
      <c r="AK4">
        <f>VLOOKUP($B4,Summary!$A$2:$AA$33,COLUMN(Summary!E$2),FALSE)</f>
        <v>1.7647058823529409</v>
      </c>
      <c r="AL4">
        <f>VLOOKUP($B4,Summary!$A$2:$AA$33,COLUMN(Summary!F$2),FALSE)</f>
        <v>0.70588235294117652</v>
      </c>
      <c r="AM4">
        <f>VLOOKUP($B4,Summary!$A$2:$AA$33,COLUMN(Summary!G$2),FALSE)</f>
        <v>1.8235294117647061</v>
      </c>
      <c r="AN4">
        <f>VLOOKUP($B4,Summary!$A$2:$AA$33,COLUMN(Summary!H$2),FALSE)</f>
        <v>12.058823529411759</v>
      </c>
      <c r="AO4">
        <f>VLOOKUP($B4,Summary!$A$2:$AA$33,COLUMN(Summary!I$2),FALSE)</f>
        <v>7.7117647058823522</v>
      </c>
      <c r="AP4">
        <f>VLOOKUP($B4,Summary!$A$2:$AA$33,COLUMN(Summary!J$2),FALSE)</f>
        <v>7.0588235294117636</v>
      </c>
      <c r="AQ4">
        <f>VLOOKUP($B4,Summary!$A$2:$AA$33,COLUMN(Summary!K$2),FALSE)</f>
        <v>67.452941176470588</v>
      </c>
      <c r="AR4">
        <f>VLOOKUP($B4,Summary!$A$2:$AA$33,COLUMN(Summary!L$2),FALSE)</f>
        <v>97.535294117647055</v>
      </c>
      <c r="AS4">
        <f>VLOOKUP($B4,Summary!$A$2:$AA$33,COLUMN(Summary!M$2),FALSE)</f>
        <v>29.411764705882351</v>
      </c>
      <c r="AT4">
        <f>VLOOKUP($B4,Summary!$A$2:$AA$33,COLUMN(Summary!N$2),FALSE)</f>
        <v>135.9411764705882</v>
      </c>
      <c r="AU4">
        <f>VLOOKUP($B4,Summary!$A$2:$AA$33,COLUMN(Summary!O$2),FALSE)</f>
        <v>4.617647058823529</v>
      </c>
      <c r="AV4">
        <f>VLOOKUP($B4,Summary!$A$2:$AA$33,COLUMN(Summary!P$2),FALSE)</f>
        <v>1.588235294117647</v>
      </c>
      <c r="AW4">
        <f>VLOOKUP($B4,Summary!$A$2:$AA$33,COLUMN(Summary!Q$2),FALSE)</f>
        <v>1.117647058823529</v>
      </c>
      <c r="AX4">
        <f>VLOOKUP($B4,Summary!$A$2:$AA$33,COLUMN(Summary!R$2),FALSE)</f>
        <v>1.2352941176470591</v>
      </c>
      <c r="AY4">
        <f>VLOOKUP($B4,Summary!$A$2:$AA$33,COLUMN(Summary!S$2),FALSE)</f>
        <v>2.8235294117647061</v>
      </c>
      <c r="AZ4">
        <f>VLOOKUP($B4,Summary!$A$2:$AA$33,COLUMN(Summary!T$2),FALSE)</f>
        <v>3.0588235294117641</v>
      </c>
      <c r="BA4">
        <f>VLOOKUP($B4,Summary!$A$2:$AA$33,COLUMN(Summary!U$2),FALSE)</f>
        <v>3.3529411764705879</v>
      </c>
      <c r="BB4">
        <f>VLOOKUP($B4,Summary!$A$2:$AA$33,COLUMN(Summary!V$2),FALSE)</f>
        <v>155.64705882352939</v>
      </c>
      <c r="BC4">
        <f>VLOOKUP($B4,Summary!$A$2:$AA$33,COLUMN(Summary!W$2),FALSE)</f>
        <v>5.4705882352941178</v>
      </c>
      <c r="BD4">
        <f>VLOOKUP($B4,Summary!$A$2:$AA$33,COLUMN(Summary!X$2),FALSE)</f>
        <v>13.17647058823529</v>
      </c>
      <c r="BE4">
        <f>VLOOKUP($B4,Summary!$A$2:$AA$33,COLUMN(Summary!Y$2),FALSE)</f>
        <v>1.2352941176470591</v>
      </c>
      <c r="BF4">
        <f>VLOOKUP($B4,Summary!$A$2:$AA$33,COLUMN(Summary!Z$2),FALSE)</f>
        <v>2.3529411764705879</v>
      </c>
      <c r="BG4">
        <f>VLOOKUP($B4,Summary!$A$2:$AA$33,COLUMN(Summary!AA$2),FALSE)</f>
        <v>31.363705882352949</v>
      </c>
      <c r="BH4" t="e">
        <f>VLOOKUP($B4,Summary!$A$2:$AA$33,COLUMN(Summary!#REF!),FALSE)</f>
        <v>#REF!</v>
      </c>
    </row>
    <row r="5" spans="1:60">
      <c r="A5" t="s">
        <v>107</v>
      </c>
      <c r="B5" t="s">
        <v>37</v>
      </c>
      <c r="C5" t="e">
        <f>VLOOKUP($A5,Summary!$A$2:$AA$33,COLUMN(Summary!#REF!),FALSE)</f>
        <v>#REF!</v>
      </c>
      <c r="D5" t="e">
        <f>VLOOKUP($A5,Summary!$A$2:$AA$33,COLUMN(Summary!#REF!),FALSE)</f>
        <v>#REF!</v>
      </c>
      <c r="E5">
        <f>VLOOKUP($A5,Summary!$A$2:$AA$33,COLUMN(Summary!B$2),FALSE)</f>
        <v>23.882352941176471</v>
      </c>
      <c r="F5">
        <f>VLOOKUP($A5,Summary!$A$2:$AA$33,COLUMN(Summary!C$2),FALSE)</f>
        <v>35.647058823529413</v>
      </c>
      <c r="G5">
        <f>VLOOKUP($A5,Summary!$A$2:$AA$33,COLUMN(Summary!D$2),FALSE)</f>
        <v>234.70588235294119</v>
      </c>
      <c r="H5">
        <f>VLOOKUP($A5,Summary!$A$2:$AA$33,COLUMN(Summary!E$2),FALSE)</f>
        <v>1.6470588235294119</v>
      </c>
      <c r="I5">
        <f>VLOOKUP($A5,Summary!$A$2:$AA$33,COLUMN(Summary!F$2),FALSE)</f>
        <v>0.6470588235294118</v>
      </c>
      <c r="J5">
        <f>VLOOKUP($A5,Summary!$A$2:$AA$33,COLUMN(Summary!G$2),FALSE)</f>
        <v>2.0588235294117641</v>
      </c>
      <c r="K5">
        <f>VLOOKUP($A5,Summary!$A$2:$AA$33,COLUMN(Summary!H$2),FALSE)</f>
        <v>13.82352941176471</v>
      </c>
      <c r="L5">
        <f>VLOOKUP($A5,Summary!$A$2:$AA$33,COLUMN(Summary!I$2),FALSE)</f>
        <v>7.1294117647058828</v>
      </c>
      <c r="M5">
        <f>VLOOKUP($A5,Summary!$A$2:$AA$33,COLUMN(Summary!J$2),FALSE)</f>
        <v>6.3529411764705879</v>
      </c>
      <c r="N5">
        <f>VLOOKUP($A5,Summary!$A$2:$AA$33,COLUMN(Summary!K$2),FALSE)</f>
        <v>67.811764705882339</v>
      </c>
      <c r="O5">
        <f>VLOOKUP($A5,Summary!$A$2:$AA$33,COLUMN(Summary!L$2),FALSE)</f>
        <v>95.864705882352951</v>
      </c>
      <c r="P5">
        <f>VLOOKUP($A5,Summary!$A$2:$AA$33,COLUMN(Summary!M$2),FALSE)</f>
        <v>28.235294117647062</v>
      </c>
      <c r="Q5">
        <f>VLOOKUP($A5,Summary!$A$2:$AA$33,COLUMN(Summary!N$2),FALSE)</f>
        <v>102.4705882352941</v>
      </c>
      <c r="R5">
        <f>VLOOKUP($A5,Summary!$A$2:$AA$33,COLUMN(Summary!O$2),FALSE)</f>
        <v>3.611764705882353</v>
      </c>
      <c r="S5">
        <f>VLOOKUP($A5,Summary!$A$2:$AA$33,COLUMN(Summary!P$2),FALSE)</f>
        <v>0.76470588235294112</v>
      </c>
      <c r="T5">
        <f>VLOOKUP($A5,Summary!$A$2:$AA$33,COLUMN(Summary!Q$2),FALSE)</f>
        <v>1.7647058823529409</v>
      </c>
      <c r="U5">
        <f>VLOOKUP($A5,Summary!$A$2:$AA$33,COLUMN(Summary!R$2),FALSE)</f>
        <v>2.1764705882352939</v>
      </c>
      <c r="V5">
        <f>VLOOKUP($A5,Summary!$A$2:$AA$33,COLUMN(Summary!S$2),FALSE)</f>
        <v>2.3529411764705879</v>
      </c>
      <c r="W5">
        <f>VLOOKUP($A5,Summary!$A$2:$AA$33,COLUMN(Summary!T$2),FALSE)</f>
        <v>2.3529411764705879</v>
      </c>
      <c r="X5">
        <f>VLOOKUP($A5,Summary!$A$2:$AA$33,COLUMN(Summary!U$2),FALSE)</f>
        <v>4.4117647058823533</v>
      </c>
      <c r="Y5">
        <f>VLOOKUP($A5,Summary!$A$2:$AA$33,COLUMN(Summary!V$2),FALSE)</f>
        <v>189.64705882352939</v>
      </c>
      <c r="Z5">
        <f>VLOOKUP($A5,Summary!$A$2:$AA$33,COLUMN(Summary!W$2),FALSE)</f>
        <v>5.3529411764705879</v>
      </c>
      <c r="AA5">
        <f>VLOOKUP($A5,Summary!$A$2:$AA$33,COLUMN(Summary!X$2),FALSE)</f>
        <v>13.82352941176471</v>
      </c>
      <c r="AB5">
        <f>VLOOKUP($A5,Summary!$A$2:$AA$33,COLUMN(Summary!Y$2),FALSE)</f>
        <v>0.52941176470588236</v>
      </c>
      <c r="AC5">
        <f>VLOOKUP($A5,Summary!$A$2:$AA$33,COLUMN(Summary!Z$2),FALSE)</f>
        <v>1.117647058823529</v>
      </c>
      <c r="AD5">
        <f>VLOOKUP($A5,Summary!$A$2:$AA$33,COLUMN(Summary!AA$2),FALSE)</f>
        <v>31.170705882352941</v>
      </c>
      <c r="AE5" t="e">
        <f>VLOOKUP($A5,Summary!$A$2:$AA$33,COLUMN(Summary!#REF!),FALSE)</f>
        <v>#REF!</v>
      </c>
      <c r="AF5" t="e">
        <f>VLOOKUP($B5,Summary!$A$2:$AA$33,COLUMN(Summary!#REF!),FALSE)</f>
        <v>#REF!</v>
      </c>
      <c r="AG5" t="e">
        <f>VLOOKUP($B5,Summary!$A$2:$AA$33,COLUMN(Summary!#REF!),FALSE)</f>
        <v>#REF!</v>
      </c>
      <c r="AH5">
        <f>VLOOKUP($B5,Summary!$A$2:$AA$33,COLUMN(Summary!B$2),FALSE)</f>
        <v>22</v>
      </c>
      <c r="AI5">
        <f>VLOOKUP($B5,Summary!$A$2:$AA$33,COLUMN(Summary!C$2),FALSE)</f>
        <v>34.176470588235297</v>
      </c>
      <c r="AJ5">
        <f>VLOOKUP($B5,Summary!$A$2:$AA$33,COLUMN(Summary!D$2),FALSE)</f>
        <v>233.41176470588229</v>
      </c>
      <c r="AK5">
        <f>VLOOKUP($B5,Summary!$A$2:$AA$33,COLUMN(Summary!E$2),FALSE)</f>
        <v>1.882352941176471</v>
      </c>
      <c r="AL5">
        <f>VLOOKUP($B5,Summary!$A$2:$AA$33,COLUMN(Summary!F$2),FALSE)</f>
        <v>0.6470588235294118</v>
      </c>
      <c r="AM5">
        <f>VLOOKUP($B5,Summary!$A$2:$AA$33,COLUMN(Summary!G$2),FALSE)</f>
        <v>1.7647058823529409</v>
      </c>
      <c r="AN5">
        <f>VLOOKUP($B5,Summary!$A$2:$AA$33,COLUMN(Summary!H$2),FALSE)</f>
        <v>14.23529411764706</v>
      </c>
      <c r="AO5">
        <f>VLOOKUP($B5,Summary!$A$2:$AA$33,COLUMN(Summary!I$2),FALSE)</f>
        <v>7.3352941176470594</v>
      </c>
      <c r="AP5">
        <f>VLOOKUP($B5,Summary!$A$2:$AA$33,COLUMN(Summary!J$2),FALSE)</f>
        <v>6.617647058823529</v>
      </c>
      <c r="AQ5">
        <f>VLOOKUP($B5,Summary!$A$2:$AA$33,COLUMN(Summary!K$2),FALSE)</f>
        <v>64.605882352941194</v>
      </c>
      <c r="AR5">
        <f>VLOOKUP($B5,Summary!$A$2:$AA$33,COLUMN(Summary!L$2),FALSE)</f>
        <v>96.194117647058818</v>
      </c>
      <c r="AS5">
        <f>VLOOKUP($B5,Summary!$A$2:$AA$33,COLUMN(Summary!M$2),FALSE)</f>
        <v>25.941176470588239</v>
      </c>
      <c r="AT5">
        <f>VLOOKUP($B5,Summary!$A$2:$AA$33,COLUMN(Summary!N$2),FALSE)</f>
        <v>112.0588235294118</v>
      </c>
      <c r="AU5">
        <f>VLOOKUP($B5,Summary!$A$2:$AA$33,COLUMN(Summary!O$2),FALSE)</f>
        <v>4.2411764705882353</v>
      </c>
      <c r="AV5">
        <f>VLOOKUP($B5,Summary!$A$2:$AA$33,COLUMN(Summary!P$2),FALSE)</f>
        <v>0.58823529411764708</v>
      </c>
      <c r="AW5">
        <f>VLOOKUP($B5,Summary!$A$2:$AA$33,COLUMN(Summary!Q$2),FALSE)</f>
        <v>1.588235294117647</v>
      </c>
      <c r="AX5">
        <f>VLOOKUP($B5,Summary!$A$2:$AA$33,COLUMN(Summary!R$2),FALSE)</f>
        <v>1.9411764705882351</v>
      </c>
      <c r="AY5">
        <f>VLOOKUP($B5,Summary!$A$2:$AA$33,COLUMN(Summary!S$2),FALSE)</f>
        <v>2</v>
      </c>
      <c r="AZ5">
        <f>VLOOKUP($B5,Summary!$A$2:$AA$33,COLUMN(Summary!T$2),FALSE)</f>
        <v>2.2941176470588229</v>
      </c>
      <c r="BA5">
        <f>VLOOKUP($B5,Summary!$A$2:$AA$33,COLUMN(Summary!U$2),FALSE)</f>
        <v>3.3529411764705879</v>
      </c>
      <c r="BB5">
        <f>VLOOKUP($B5,Summary!$A$2:$AA$33,COLUMN(Summary!V$2),FALSE)</f>
        <v>154.9411764705882</v>
      </c>
      <c r="BC5">
        <f>VLOOKUP($B5,Summary!$A$2:$AA$33,COLUMN(Summary!W$2),FALSE)</f>
        <v>6.1764705882352944</v>
      </c>
      <c r="BD5">
        <f>VLOOKUP($B5,Summary!$A$2:$AA$33,COLUMN(Summary!X$2),FALSE)</f>
        <v>13.117647058823531</v>
      </c>
      <c r="BE5">
        <f>VLOOKUP($B5,Summary!$A$2:$AA$33,COLUMN(Summary!Y$2),FALSE)</f>
        <v>0.70588235294117652</v>
      </c>
      <c r="BF5">
        <f>VLOOKUP($B5,Summary!$A$2:$AA$33,COLUMN(Summary!Z$2),FALSE)</f>
        <v>1.411764705882353</v>
      </c>
      <c r="BG5">
        <f>VLOOKUP($B5,Summary!$A$2:$AA$33,COLUMN(Summary!AA$2),FALSE)</f>
        <v>29.716588235294122</v>
      </c>
      <c r="BH5" t="e">
        <f>VLOOKUP($B5,Summary!$A$2:$AA$33,COLUMN(Summary!#REF!),FALSE)</f>
        <v>#REF!</v>
      </c>
    </row>
    <row r="6" spans="1:60">
      <c r="A6" t="s">
        <v>111</v>
      </c>
      <c r="B6" t="s">
        <v>33</v>
      </c>
      <c r="C6" t="e">
        <f>VLOOKUP($A6,Summary!$A$2:$AA$33,COLUMN(Summary!#REF!),FALSE)</f>
        <v>#REF!</v>
      </c>
      <c r="D6" t="e">
        <f>VLOOKUP($A6,Summary!$A$2:$AA$33,COLUMN(Summary!#REF!),FALSE)</f>
        <v>#REF!</v>
      </c>
      <c r="E6">
        <f>VLOOKUP($A6,Summary!$A$2:$AA$33,COLUMN(Summary!B$2),FALSE)</f>
        <v>21.882352941176471</v>
      </c>
      <c r="F6">
        <f>VLOOKUP($A6,Summary!$A$2:$AA$33,COLUMN(Summary!C$2),FALSE)</f>
        <v>34.823529411764703</v>
      </c>
      <c r="G6">
        <f>VLOOKUP($A6,Summary!$A$2:$AA$33,COLUMN(Summary!D$2),FALSE)</f>
        <v>245.47058823529409</v>
      </c>
      <c r="H6">
        <f>VLOOKUP($A6,Summary!$A$2:$AA$33,COLUMN(Summary!E$2),FALSE)</f>
        <v>1.588235294117647</v>
      </c>
      <c r="I6">
        <f>VLOOKUP($A6,Summary!$A$2:$AA$33,COLUMN(Summary!F$2),FALSE)</f>
        <v>0.47058823529411759</v>
      </c>
      <c r="J6">
        <f>VLOOKUP($A6,Summary!$A$2:$AA$33,COLUMN(Summary!G$2),FALSE)</f>
        <v>2.7647058823529411</v>
      </c>
      <c r="K6">
        <f>VLOOKUP($A6,Summary!$A$2:$AA$33,COLUMN(Summary!H$2),FALSE)</f>
        <v>23.82352941176471</v>
      </c>
      <c r="L6">
        <f>VLOOKUP($A6,Summary!$A$2:$AA$33,COLUMN(Summary!I$2),FALSE)</f>
        <v>7.7882352941176478</v>
      </c>
      <c r="M6">
        <f>VLOOKUP($A6,Summary!$A$2:$AA$33,COLUMN(Summary!J$2),FALSE)</f>
        <v>6.6352941176470583</v>
      </c>
      <c r="N6">
        <f>VLOOKUP($A6,Summary!$A$2:$AA$33,COLUMN(Summary!K$2),FALSE)</f>
        <v>62.705882352941167</v>
      </c>
      <c r="O6">
        <f>VLOOKUP($A6,Summary!$A$2:$AA$33,COLUMN(Summary!L$2),FALSE)</f>
        <v>94.211764705882359</v>
      </c>
      <c r="P6">
        <f>VLOOKUP($A6,Summary!$A$2:$AA$33,COLUMN(Summary!M$2),FALSE)</f>
        <v>26.117647058823529</v>
      </c>
      <c r="Q6">
        <f>VLOOKUP($A6,Summary!$A$2:$AA$33,COLUMN(Summary!N$2),FALSE)</f>
        <v>96.882352941176464</v>
      </c>
      <c r="R6">
        <f>VLOOKUP($A6,Summary!$A$2:$AA$33,COLUMN(Summary!O$2),FALSE)</f>
        <v>3.7117647058823531</v>
      </c>
      <c r="S6">
        <f>VLOOKUP($A6,Summary!$A$2:$AA$33,COLUMN(Summary!P$2),FALSE)</f>
        <v>0.58823529411764708</v>
      </c>
      <c r="T6">
        <f>VLOOKUP($A6,Summary!$A$2:$AA$33,COLUMN(Summary!Q$2),FALSE)</f>
        <v>2</v>
      </c>
      <c r="U6">
        <f>VLOOKUP($A6,Summary!$A$2:$AA$33,COLUMN(Summary!R$2),FALSE)</f>
        <v>2.2352941176470589</v>
      </c>
      <c r="V6">
        <f>VLOOKUP($A6,Summary!$A$2:$AA$33,COLUMN(Summary!S$2),FALSE)</f>
        <v>1.8235294117647061</v>
      </c>
      <c r="W6">
        <f>VLOOKUP($A6,Summary!$A$2:$AA$33,COLUMN(Summary!T$2),FALSE)</f>
        <v>1.9411764705882351</v>
      </c>
      <c r="X6">
        <f>VLOOKUP($A6,Summary!$A$2:$AA$33,COLUMN(Summary!U$2),FALSE)</f>
        <v>4.7058823529411766</v>
      </c>
      <c r="Y6">
        <f>VLOOKUP($A6,Summary!$A$2:$AA$33,COLUMN(Summary!V$2),FALSE)</f>
        <v>219.70588235294119</v>
      </c>
      <c r="Z6">
        <f>VLOOKUP($A6,Summary!$A$2:$AA$33,COLUMN(Summary!W$2),FALSE)</f>
        <v>5.1764705882352944</v>
      </c>
      <c r="AA6">
        <f>VLOOKUP($A6,Summary!$A$2:$AA$33,COLUMN(Summary!X$2),FALSE)</f>
        <v>13.647058823529409</v>
      </c>
      <c r="AB6">
        <f>VLOOKUP($A6,Summary!$A$2:$AA$33,COLUMN(Summary!Y$2),FALSE)</f>
        <v>0.47058823529411759</v>
      </c>
      <c r="AC6">
        <f>VLOOKUP($A6,Summary!$A$2:$AA$33,COLUMN(Summary!Z$2),FALSE)</f>
        <v>1.2352941176470591</v>
      </c>
      <c r="AD6">
        <f>VLOOKUP($A6,Summary!$A$2:$AA$33,COLUMN(Summary!AA$2),FALSE)</f>
        <v>29.762764705882351</v>
      </c>
      <c r="AE6" t="e">
        <f>VLOOKUP($A6,Summary!$A$2:$AA$33,COLUMN(Summary!#REF!),FALSE)</f>
        <v>#REF!</v>
      </c>
      <c r="AF6" t="e">
        <f>VLOOKUP($B6,Summary!$A$2:$AA$33,COLUMN(Summary!#REF!),FALSE)</f>
        <v>#REF!</v>
      </c>
      <c r="AG6" t="e">
        <f>VLOOKUP($B6,Summary!$A$2:$AA$33,COLUMN(Summary!#REF!),FALSE)</f>
        <v>#REF!</v>
      </c>
      <c r="AH6">
        <f>VLOOKUP($B6,Summary!$A$2:$AA$33,COLUMN(Summary!B$2),FALSE)</f>
        <v>24.235294117647062</v>
      </c>
      <c r="AI6">
        <f>VLOOKUP($B6,Summary!$A$2:$AA$33,COLUMN(Summary!C$2),FALSE)</f>
        <v>36.470588235294123</v>
      </c>
      <c r="AJ6">
        <f>VLOOKUP($B6,Summary!$A$2:$AA$33,COLUMN(Summary!D$2),FALSE)</f>
        <v>242.70588235294119</v>
      </c>
      <c r="AK6">
        <f>VLOOKUP($B6,Summary!$A$2:$AA$33,COLUMN(Summary!E$2),FALSE)</f>
        <v>1.294117647058824</v>
      </c>
      <c r="AL6">
        <f>VLOOKUP($B6,Summary!$A$2:$AA$33,COLUMN(Summary!F$2),FALSE)</f>
        <v>0.82352941176470584</v>
      </c>
      <c r="AM6">
        <f>VLOOKUP($B6,Summary!$A$2:$AA$33,COLUMN(Summary!G$2),FALSE)</f>
        <v>2.4117647058823528</v>
      </c>
      <c r="AN6">
        <f>VLOOKUP($B6,Summary!$A$2:$AA$33,COLUMN(Summary!H$2),FALSE)</f>
        <v>14.76470588235294</v>
      </c>
      <c r="AO6">
        <f>VLOOKUP($B6,Summary!$A$2:$AA$33,COLUMN(Summary!I$2),FALSE)</f>
        <v>7.1235294117647054</v>
      </c>
      <c r="AP6">
        <f>VLOOKUP($B6,Summary!$A$2:$AA$33,COLUMN(Summary!J$2),FALSE)</f>
        <v>6.3352941176470594</v>
      </c>
      <c r="AQ6">
        <f>VLOOKUP($B6,Summary!$A$2:$AA$33,COLUMN(Summary!K$2),FALSE)</f>
        <v>67.17647058823529</v>
      </c>
      <c r="AR6">
        <f>VLOOKUP($B6,Summary!$A$2:$AA$33,COLUMN(Summary!L$2),FALSE)</f>
        <v>88.770588235294113</v>
      </c>
      <c r="AS6">
        <f>VLOOKUP($B6,Summary!$A$2:$AA$33,COLUMN(Summary!M$2),FALSE)</f>
        <v>26.647058823529409</v>
      </c>
      <c r="AT6">
        <f>VLOOKUP($B6,Summary!$A$2:$AA$33,COLUMN(Summary!N$2),FALSE)</f>
        <v>96.82352941176471</v>
      </c>
      <c r="AU6">
        <f>VLOOKUP($B6,Summary!$A$2:$AA$33,COLUMN(Summary!O$2),FALSE)</f>
        <v>3.5882352941176472</v>
      </c>
      <c r="AV6">
        <f>VLOOKUP($B6,Summary!$A$2:$AA$33,COLUMN(Summary!P$2),FALSE)</f>
        <v>1</v>
      </c>
      <c r="AW6">
        <f>VLOOKUP($B6,Summary!$A$2:$AA$33,COLUMN(Summary!Q$2),FALSE)</f>
        <v>1.7647058823529409</v>
      </c>
      <c r="AX6">
        <f>VLOOKUP($B6,Summary!$A$2:$AA$33,COLUMN(Summary!R$2),FALSE)</f>
        <v>2.1764705882352939</v>
      </c>
      <c r="AY6">
        <f>VLOOKUP($B6,Summary!$A$2:$AA$33,COLUMN(Summary!S$2),FALSE)</f>
        <v>2.0588235294117641</v>
      </c>
      <c r="AZ6">
        <f>VLOOKUP($B6,Summary!$A$2:$AA$33,COLUMN(Summary!T$2),FALSE)</f>
        <v>2.0588235294117641</v>
      </c>
      <c r="BA6">
        <f>VLOOKUP($B6,Summary!$A$2:$AA$33,COLUMN(Summary!U$2),FALSE)</f>
        <v>3.5882352941176472</v>
      </c>
      <c r="BB6">
        <f>VLOOKUP($B6,Summary!$A$2:$AA$33,COLUMN(Summary!V$2),FALSE)</f>
        <v>170.1764705882353</v>
      </c>
      <c r="BC6">
        <f>VLOOKUP($B6,Summary!$A$2:$AA$33,COLUMN(Summary!W$2),FALSE)</f>
        <v>5.117647058823529</v>
      </c>
      <c r="BD6">
        <f>VLOOKUP($B6,Summary!$A$2:$AA$33,COLUMN(Summary!X$2),FALSE)</f>
        <v>13.41176470588235</v>
      </c>
      <c r="BE6">
        <f>VLOOKUP($B6,Summary!$A$2:$AA$33,COLUMN(Summary!Y$2),FALSE)</f>
        <v>0.76470588235294112</v>
      </c>
      <c r="BF6">
        <f>VLOOKUP($B6,Summary!$A$2:$AA$33,COLUMN(Summary!Z$2),FALSE)</f>
        <v>1.705882352941176</v>
      </c>
      <c r="BG6">
        <f>VLOOKUP($B6,Summary!$A$2:$AA$33,COLUMN(Summary!AA$2),FALSE)</f>
        <v>30.914588235294119</v>
      </c>
      <c r="BH6" t="e">
        <f>VLOOKUP($B6,Summary!$A$2:$AA$33,COLUMN(Summary!#REF!),FALSE)</f>
        <v>#REF!</v>
      </c>
    </row>
    <row r="7" spans="1:60">
      <c r="A7" t="s">
        <v>39</v>
      </c>
      <c r="B7" t="s">
        <v>41</v>
      </c>
      <c r="C7" t="e">
        <f>VLOOKUP($A7,Summary!$A$2:$AA$33,COLUMN(Summary!#REF!),FALSE)</f>
        <v>#REF!</v>
      </c>
      <c r="D7" t="e">
        <f>VLOOKUP($A7,Summary!$A$2:$AA$33,COLUMN(Summary!#REF!),FALSE)</f>
        <v>#REF!</v>
      </c>
      <c r="E7">
        <f>VLOOKUP($A7,Summary!$A$2:$AA$33,COLUMN(Summary!B$2),FALSE)</f>
        <v>19.82352941176471</v>
      </c>
      <c r="F7">
        <f>VLOOKUP($A7,Summary!$A$2:$AA$33,COLUMN(Summary!C$2),FALSE)</f>
        <v>30.17647058823529</v>
      </c>
      <c r="G7">
        <f>VLOOKUP($A7,Summary!$A$2:$AA$33,COLUMN(Summary!D$2),FALSE)</f>
        <v>191.88235294117649</v>
      </c>
      <c r="H7">
        <f>VLOOKUP($A7,Summary!$A$2:$AA$33,COLUMN(Summary!E$2),FALSE)</f>
        <v>1.6470588235294119</v>
      </c>
      <c r="I7">
        <f>VLOOKUP($A7,Summary!$A$2:$AA$33,COLUMN(Summary!F$2),FALSE)</f>
        <v>0.52941176470588236</v>
      </c>
      <c r="J7">
        <f>VLOOKUP($A7,Summary!$A$2:$AA$33,COLUMN(Summary!G$2),FALSE)</f>
        <v>3.0588235294117641</v>
      </c>
      <c r="K7">
        <f>VLOOKUP($A7,Summary!$A$2:$AA$33,COLUMN(Summary!H$2),FALSE)</f>
        <v>17.882352941176471</v>
      </c>
      <c r="L7">
        <f>VLOOKUP($A7,Summary!$A$2:$AA$33,COLUMN(Summary!I$2),FALSE)</f>
        <v>6.8705882352941172</v>
      </c>
      <c r="M7">
        <f>VLOOKUP($A7,Summary!$A$2:$AA$33,COLUMN(Summary!J$2),FALSE)</f>
        <v>5.6999999999999993</v>
      </c>
      <c r="N7">
        <f>VLOOKUP($A7,Summary!$A$2:$AA$33,COLUMN(Summary!K$2),FALSE)</f>
        <v>65.441176470588232</v>
      </c>
      <c r="O7">
        <f>VLOOKUP($A7,Summary!$A$2:$AA$33,COLUMN(Summary!L$2),FALSE)</f>
        <v>93.276470588235298</v>
      </c>
      <c r="P7">
        <f>VLOOKUP($A7,Summary!$A$2:$AA$33,COLUMN(Summary!M$2),FALSE)</f>
        <v>26.52941176470588</v>
      </c>
      <c r="Q7">
        <f>VLOOKUP($A7,Summary!$A$2:$AA$33,COLUMN(Summary!N$2),FALSE)</f>
        <v>106.4705882352941</v>
      </c>
      <c r="R7">
        <f>VLOOKUP($A7,Summary!$A$2:$AA$33,COLUMN(Summary!O$2),FALSE)</f>
        <v>4.0647058823529418</v>
      </c>
      <c r="S7">
        <f>VLOOKUP($A7,Summary!$A$2:$AA$33,COLUMN(Summary!P$2),FALSE)</f>
        <v>0.47058823529411759</v>
      </c>
      <c r="T7">
        <f>VLOOKUP($A7,Summary!$A$2:$AA$33,COLUMN(Summary!Q$2),FALSE)</f>
        <v>1.7647058823529409</v>
      </c>
      <c r="U7">
        <f>VLOOKUP($A7,Summary!$A$2:$AA$33,COLUMN(Summary!R$2),FALSE)</f>
        <v>2</v>
      </c>
      <c r="V7">
        <f>VLOOKUP($A7,Summary!$A$2:$AA$33,COLUMN(Summary!S$2),FALSE)</f>
        <v>1.705882352941176</v>
      </c>
      <c r="W7">
        <f>VLOOKUP($A7,Summary!$A$2:$AA$33,COLUMN(Summary!T$2),FALSE)</f>
        <v>1.8235294117647061</v>
      </c>
      <c r="X7">
        <f>VLOOKUP($A7,Summary!$A$2:$AA$33,COLUMN(Summary!U$2),FALSE)</f>
        <v>4.6470588235294121</v>
      </c>
      <c r="Y7">
        <f>VLOOKUP($A7,Summary!$A$2:$AA$33,COLUMN(Summary!V$2),FALSE)</f>
        <v>215.2352941176471</v>
      </c>
      <c r="Z7">
        <f>VLOOKUP($A7,Summary!$A$2:$AA$33,COLUMN(Summary!W$2),FALSE)</f>
        <v>4.7647058823529411</v>
      </c>
      <c r="AA7">
        <f>VLOOKUP($A7,Summary!$A$2:$AA$33,COLUMN(Summary!X$2),FALSE)</f>
        <v>12.941176470588241</v>
      </c>
      <c r="AB7">
        <f>VLOOKUP($A7,Summary!$A$2:$AA$33,COLUMN(Summary!Y$2),FALSE)</f>
        <v>0.76470588235294112</v>
      </c>
      <c r="AC7">
        <f>VLOOKUP($A7,Summary!$A$2:$AA$33,COLUMN(Summary!Z$2),FALSE)</f>
        <v>1.1764705882352939</v>
      </c>
      <c r="AD7">
        <f>VLOOKUP($A7,Summary!$A$2:$AA$33,COLUMN(Summary!AA$2),FALSE)</f>
        <v>29.513588235294119</v>
      </c>
      <c r="AE7" t="e">
        <f>VLOOKUP($A7,Summary!$A$2:$AA$33,COLUMN(Summary!#REF!),FALSE)</f>
        <v>#REF!</v>
      </c>
      <c r="AF7" t="e">
        <f>VLOOKUP($B7,Summary!$A$2:$AA$33,COLUMN(Summary!#REF!),FALSE)</f>
        <v>#REF!</v>
      </c>
      <c r="AG7" t="e">
        <f>VLOOKUP($B7,Summary!$A$2:$AA$33,COLUMN(Summary!#REF!),FALSE)</f>
        <v>#REF!</v>
      </c>
      <c r="AH7">
        <f>VLOOKUP($B7,Summary!$A$2:$AA$33,COLUMN(Summary!B$2),FALSE)</f>
        <v>23.117647058823529</v>
      </c>
      <c r="AI7">
        <f>VLOOKUP($B7,Summary!$A$2:$AA$33,COLUMN(Summary!C$2),FALSE)</f>
        <v>33.294117647058833</v>
      </c>
      <c r="AJ7">
        <f>VLOOKUP($B7,Summary!$A$2:$AA$33,COLUMN(Summary!D$2),FALSE)</f>
        <v>265.52941176470591</v>
      </c>
      <c r="AK7">
        <f>VLOOKUP($B7,Summary!$A$2:$AA$33,COLUMN(Summary!E$2),FALSE)</f>
        <v>1.7647058823529409</v>
      </c>
      <c r="AL7">
        <f>VLOOKUP($B7,Summary!$A$2:$AA$33,COLUMN(Summary!F$2),FALSE)</f>
        <v>0.88235294117647056</v>
      </c>
      <c r="AM7">
        <f>VLOOKUP($B7,Summary!$A$2:$AA$33,COLUMN(Summary!G$2),FALSE)</f>
        <v>1.8235294117647061</v>
      </c>
      <c r="AN7">
        <f>VLOOKUP($B7,Summary!$A$2:$AA$33,COLUMN(Summary!H$2),FALSE)</f>
        <v>10.82352941176471</v>
      </c>
      <c r="AO7">
        <f>VLOOKUP($B7,Summary!$A$2:$AA$33,COLUMN(Summary!I$2),FALSE)</f>
        <v>8.3941176470588239</v>
      </c>
      <c r="AP7">
        <f>VLOOKUP($B7,Summary!$A$2:$AA$33,COLUMN(Summary!J$2),FALSE)</f>
        <v>7.7058823529411766</v>
      </c>
      <c r="AQ7">
        <f>VLOOKUP($B7,Summary!$A$2:$AA$33,COLUMN(Summary!K$2),FALSE)</f>
        <v>70.235294117647058</v>
      </c>
      <c r="AR7">
        <f>VLOOKUP($B7,Summary!$A$2:$AA$33,COLUMN(Summary!L$2),FALSE)</f>
        <v>98.452941176470588</v>
      </c>
      <c r="AS7">
        <f>VLOOKUP($B7,Summary!$A$2:$AA$33,COLUMN(Summary!M$2),FALSE)</f>
        <v>26.82352941176471</v>
      </c>
      <c r="AT7">
        <f>VLOOKUP($B7,Summary!$A$2:$AA$33,COLUMN(Summary!N$2),FALSE)</f>
        <v>135.7647058823529</v>
      </c>
      <c r="AU7">
        <f>VLOOKUP($B7,Summary!$A$2:$AA$33,COLUMN(Summary!O$2),FALSE)</f>
        <v>5.0294117647058822</v>
      </c>
      <c r="AV7">
        <f>VLOOKUP($B7,Summary!$A$2:$AA$33,COLUMN(Summary!P$2),FALSE)</f>
        <v>1.588235294117647</v>
      </c>
      <c r="AW7">
        <f>VLOOKUP($B7,Summary!$A$2:$AA$33,COLUMN(Summary!Q$2),FALSE)</f>
        <v>1.411764705882353</v>
      </c>
      <c r="AX7">
        <f>VLOOKUP($B7,Summary!$A$2:$AA$33,COLUMN(Summary!R$2),FALSE)</f>
        <v>1.6470588235294119</v>
      </c>
      <c r="AY7">
        <f>VLOOKUP($B7,Summary!$A$2:$AA$33,COLUMN(Summary!S$2),FALSE)</f>
        <v>3.4117647058823528</v>
      </c>
      <c r="AZ7">
        <f>VLOOKUP($B7,Summary!$A$2:$AA$33,COLUMN(Summary!T$2),FALSE)</f>
        <v>3.4705882352941182</v>
      </c>
      <c r="BA7">
        <f>VLOOKUP($B7,Summary!$A$2:$AA$33,COLUMN(Summary!U$2),FALSE)</f>
        <v>3.117647058823529</v>
      </c>
      <c r="BB7">
        <f>VLOOKUP($B7,Summary!$A$2:$AA$33,COLUMN(Summary!V$2),FALSE)</f>
        <v>142.58823529411771</v>
      </c>
      <c r="BC7">
        <f>VLOOKUP($B7,Summary!$A$2:$AA$33,COLUMN(Summary!W$2),FALSE)</f>
        <v>5</v>
      </c>
      <c r="BD7">
        <f>VLOOKUP($B7,Summary!$A$2:$AA$33,COLUMN(Summary!X$2),FALSE)</f>
        <v>11.882352941176469</v>
      </c>
      <c r="BE7">
        <f>VLOOKUP($B7,Summary!$A$2:$AA$33,COLUMN(Summary!Y$2),FALSE)</f>
        <v>0.6470588235294118</v>
      </c>
      <c r="BF7">
        <f>VLOOKUP($B7,Summary!$A$2:$AA$33,COLUMN(Summary!Z$2),FALSE)</f>
        <v>1.470588235294118</v>
      </c>
      <c r="BG7">
        <f>VLOOKUP($B7,Summary!$A$2:$AA$33,COLUMN(Summary!AA$2),FALSE)</f>
        <v>30.171647058823531</v>
      </c>
      <c r="BH7" t="e">
        <f>VLOOKUP($B7,Summary!$A$2:$AA$33,COLUMN(Summary!#REF!),FALSE)</f>
        <v>#REF!</v>
      </c>
    </row>
    <row r="8" spans="1:60">
      <c r="A8" t="s">
        <v>120</v>
      </c>
      <c r="B8" t="s">
        <v>34</v>
      </c>
      <c r="C8" t="e">
        <f>VLOOKUP($A8,Summary!$A$2:$AA$33,COLUMN(Summary!#REF!),FALSE)</f>
        <v>#REF!</v>
      </c>
      <c r="D8" t="e">
        <f>VLOOKUP($A8,Summary!$A$2:$AA$33,COLUMN(Summary!#REF!),FALSE)</f>
        <v>#REF!</v>
      </c>
      <c r="E8">
        <f>VLOOKUP($A8,Summary!$A$2:$AA$33,COLUMN(Summary!B$2),FALSE)</f>
        <v>24.058823529411761</v>
      </c>
      <c r="F8">
        <f>VLOOKUP($A8,Summary!$A$2:$AA$33,COLUMN(Summary!C$2),FALSE)</f>
        <v>37.176470588235297</v>
      </c>
      <c r="G8">
        <f>VLOOKUP($A8,Summary!$A$2:$AA$33,COLUMN(Summary!D$2),FALSE)</f>
        <v>232.7647058823529</v>
      </c>
      <c r="H8">
        <f>VLOOKUP($A8,Summary!$A$2:$AA$33,COLUMN(Summary!E$2),FALSE)</f>
        <v>1.411764705882353</v>
      </c>
      <c r="I8">
        <f>VLOOKUP($A8,Summary!$A$2:$AA$33,COLUMN(Summary!F$2),FALSE)</f>
        <v>0.47058823529411759</v>
      </c>
      <c r="J8">
        <f>VLOOKUP($A8,Summary!$A$2:$AA$33,COLUMN(Summary!G$2),FALSE)</f>
        <v>2.5294117647058818</v>
      </c>
      <c r="K8">
        <f>VLOOKUP($A8,Summary!$A$2:$AA$33,COLUMN(Summary!H$2),FALSE)</f>
        <v>20.882352941176471</v>
      </c>
      <c r="L8">
        <f>VLOOKUP($A8,Summary!$A$2:$AA$33,COLUMN(Summary!I$2),FALSE)</f>
        <v>6.8058823529411763</v>
      </c>
      <c r="M8">
        <f>VLOOKUP($A8,Summary!$A$2:$AA$33,COLUMN(Summary!J$2),FALSE)</f>
        <v>5.8647058823529417</v>
      </c>
      <c r="N8">
        <f>VLOOKUP($A8,Summary!$A$2:$AA$33,COLUMN(Summary!K$2),FALSE)</f>
        <v>64.129411764705878</v>
      </c>
      <c r="O8">
        <f>VLOOKUP($A8,Summary!$A$2:$AA$33,COLUMN(Summary!L$2),FALSE)</f>
        <v>87.764705882352942</v>
      </c>
      <c r="P8">
        <f>VLOOKUP($A8,Summary!$A$2:$AA$33,COLUMN(Summary!M$2),FALSE)</f>
        <v>25.352941176470591</v>
      </c>
      <c r="Q8">
        <f>VLOOKUP($A8,Summary!$A$2:$AA$33,COLUMN(Summary!N$2),FALSE)</f>
        <v>96.588235294117652</v>
      </c>
      <c r="R8">
        <f>VLOOKUP($A8,Summary!$A$2:$AA$33,COLUMN(Summary!O$2),FALSE)</f>
        <v>3.6823529411764699</v>
      </c>
      <c r="S8">
        <f>VLOOKUP($A8,Summary!$A$2:$AA$33,COLUMN(Summary!P$2),FALSE)</f>
        <v>0.6470588235294118</v>
      </c>
      <c r="T8">
        <f>VLOOKUP($A8,Summary!$A$2:$AA$33,COLUMN(Summary!Q$2),FALSE)</f>
        <v>1.8235294117647061</v>
      </c>
      <c r="U8">
        <f>VLOOKUP($A8,Summary!$A$2:$AA$33,COLUMN(Summary!R$2),FALSE)</f>
        <v>1.9411764705882351</v>
      </c>
      <c r="V8">
        <f>VLOOKUP($A8,Summary!$A$2:$AA$33,COLUMN(Summary!S$2),FALSE)</f>
        <v>2.0588235294117641</v>
      </c>
      <c r="W8">
        <f>VLOOKUP($A8,Summary!$A$2:$AA$33,COLUMN(Summary!T$2),FALSE)</f>
        <v>2.0588235294117641</v>
      </c>
      <c r="X8">
        <f>VLOOKUP($A8,Summary!$A$2:$AA$33,COLUMN(Summary!U$2),FALSE)</f>
        <v>4.4117647058823533</v>
      </c>
      <c r="Y8">
        <f>VLOOKUP($A8,Summary!$A$2:$AA$33,COLUMN(Summary!V$2),FALSE)</f>
        <v>204.41176470588229</v>
      </c>
      <c r="Z8">
        <f>VLOOKUP($A8,Summary!$A$2:$AA$33,COLUMN(Summary!W$2),FALSE)</f>
        <v>5.3529411764705879</v>
      </c>
      <c r="AA8">
        <f>VLOOKUP($A8,Summary!$A$2:$AA$33,COLUMN(Summary!X$2),FALSE)</f>
        <v>13.941176470588241</v>
      </c>
      <c r="AB8">
        <f>VLOOKUP($A8,Summary!$A$2:$AA$33,COLUMN(Summary!Y$2),FALSE)</f>
        <v>0.88235294117647056</v>
      </c>
      <c r="AC8">
        <f>VLOOKUP($A8,Summary!$A$2:$AA$33,COLUMN(Summary!Z$2),FALSE)</f>
        <v>1.882352941176471</v>
      </c>
      <c r="AD8">
        <f>VLOOKUP($A8,Summary!$A$2:$AA$33,COLUMN(Summary!AA$2),FALSE)</f>
        <v>28.94405882352941</v>
      </c>
      <c r="AE8" t="e">
        <f>VLOOKUP($A8,Summary!$A$2:$AA$33,COLUMN(Summary!#REF!),FALSE)</f>
        <v>#REF!</v>
      </c>
      <c r="AF8" t="e">
        <f>VLOOKUP($B8,Summary!$A$2:$AA$33,COLUMN(Summary!#REF!),FALSE)</f>
        <v>#REF!</v>
      </c>
      <c r="AG8" t="e">
        <f>VLOOKUP($B8,Summary!$A$2:$AA$33,COLUMN(Summary!#REF!),FALSE)</f>
        <v>#REF!</v>
      </c>
      <c r="AH8">
        <f>VLOOKUP($B8,Summary!$A$2:$AA$33,COLUMN(Summary!B$2),FALSE)</f>
        <v>24.941176470588239</v>
      </c>
      <c r="AI8">
        <f>VLOOKUP($B8,Summary!$A$2:$AA$33,COLUMN(Summary!C$2),FALSE)</f>
        <v>37.117647058823529</v>
      </c>
      <c r="AJ8">
        <f>VLOOKUP($B8,Summary!$A$2:$AA$33,COLUMN(Summary!D$2),FALSE)</f>
        <v>256.41176470588238</v>
      </c>
      <c r="AK8">
        <f>VLOOKUP($B8,Summary!$A$2:$AA$33,COLUMN(Summary!E$2),FALSE)</f>
        <v>1.7647058823529409</v>
      </c>
      <c r="AL8">
        <f>VLOOKUP($B8,Summary!$A$2:$AA$33,COLUMN(Summary!F$2),FALSE)</f>
        <v>1.117647058823529</v>
      </c>
      <c r="AM8">
        <f>VLOOKUP($B8,Summary!$A$2:$AA$33,COLUMN(Summary!G$2),FALSE)</f>
        <v>2.7647058823529411</v>
      </c>
      <c r="AN8">
        <f>VLOOKUP($B8,Summary!$A$2:$AA$33,COLUMN(Summary!H$2),FALSE)</f>
        <v>20.058823529411761</v>
      </c>
      <c r="AO8">
        <f>VLOOKUP($B8,Summary!$A$2:$AA$33,COLUMN(Summary!I$2),FALSE)</f>
        <v>7.3882352941176466</v>
      </c>
      <c r="AP8">
        <f>VLOOKUP($B8,Summary!$A$2:$AA$33,COLUMN(Summary!J$2),FALSE)</f>
        <v>6.382352941176471</v>
      </c>
      <c r="AQ8">
        <f>VLOOKUP($B8,Summary!$A$2:$AA$33,COLUMN(Summary!K$2),FALSE)</f>
        <v>66.905882352941177</v>
      </c>
      <c r="AR8">
        <f>VLOOKUP($B8,Summary!$A$2:$AA$33,COLUMN(Summary!L$2),FALSE)</f>
        <v>89.729411764705873</v>
      </c>
      <c r="AS8">
        <f>VLOOKUP($B8,Summary!$A$2:$AA$33,COLUMN(Summary!M$2),FALSE)</f>
        <v>23.117647058823529</v>
      </c>
      <c r="AT8">
        <f>VLOOKUP($B8,Summary!$A$2:$AA$33,COLUMN(Summary!N$2),FALSE)</f>
        <v>91.352941176470594</v>
      </c>
      <c r="AU8">
        <f>VLOOKUP($B8,Summary!$A$2:$AA$33,COLUMN(Summary!O$2),FALSE)</f>
        <v>3.8</v>
      </c>
      <c r="AV8">
        <f>VLOOKUP($B8,Summary!$A$2:$AA$33,COLUMN(Summary!P$2),FALSE)</f>
        <v>0.41176470588235292</v>
      </c>
      <c r="AW8">
        <f>VLOOKUP($B8,Summary!$A$2:$AA$33,COLUMN(Summary!Q$2),FALSE)</f>
        <v>1.411764705882353</v>
      </c>
      <c r="AX8">
        <f>VLOOKUP($B8,Summary!$A$2:$AA$33,COLUMN(Summary!R$2),FALSE)</f>
        <v>1.7647058823529409</v>
      </c>
      <c r="AY8">
        <f>VLOOKUP($B8,Summary!$A$2:$AA$33,COLUMN(Summary!S$2),FALSE)</f>
        <v>2.117647058823529</v>
      </c>
      <c r="AZ8">
        <f>VLOOKUP($B8,Summary!$A$2:$AA$33,COLUMN(Summary!T$2),FALSE)</f>
        <v>2.2352941176470589</v>
      </c>
      <c r="BA8">
        <f>VLOOKUP($B8,Summary!$A$2:$AA$33,COLUMN(Summary!U$2),FALSE)</f>
        <v>3.5294117647058818</v>
      </c>
      <c r="BB8">
        <f>VLOOKUP($B8,Summary!$A$2:$AA$33,COLUMN(Summary!V$2),FALSE)</f>
        <v>170.58823529411771</v>
      </c>
      <c r="BC8">
        <f>VLOOKUP($B8,Summary!$A$2:$AA$33,COLUMN(Summary!W$2),FALSE)</f>
        <v>5</v>
      </c>
      <c r="BD8">
        <f>VLOOKUP($B8,Summary!$A$2:$AA$33,COLUMN(Summary!X$2),FALSE)</f>
        <v>13.117647058823531</v>
      </c>
      <c r="BE8">
        <f>VLOOKUP($B8,Summary!$A$2:$AA$33,COLUMN(Summary!Y$2),FALSE)</f>
        <v>1</v>
      </c>
      <c r="BF8">
        <f>VLOOKUP($B8,Summary!$A$2:$AA$33,COLUMN(Summary!Z$2),FALSE)</f>
        <v>1.705882352941176</v>
      </c>
      <c r="BG8">
        <f>VLOOKUP($B8,Summary!$A$2:$AA$33,COLUMN(Summary!AA$2),FALSE)</f>
        <v>29.262764705882351</v>
      </c>
      <c r="BH8" t="e">
        <f>VLOOKUP($B8,Summary!$A$2:$AA$33,COLUMN(Summary!#REF!),FALSE)</f>
        <v>#REF!</v>
      </c>
    </row>
    <row r="9" spans="1:60">
      <c r="A9" t="s">
        <v>40</v>
      </c>
      <c r="B9" t="s">
        <v>115</v>
      </c>
      <c r="C9" t="e">
        <f>VLOOKUP($A9,Summary!$A$2:$AA$33,COLUMN(Summary!#REF!),FALSE)</f>
        <v>#REF!</v>
      </c>
      <c r="D9" t="e">
        <f>VLOOKUP($A9,Summary!$A$2:$AA$33,COLUMN(Summary!#REF!),FALSE)</f>
        <v>#REF!</v>
      </c>
      <c r="E9">
        <f>VLOOKUP($A9,Summary!$A$2:$AA$33,COLUMN(Summary!B$2),FALSE)</f>
        <v>20.647058823529409</v>
      </c>
      <c r="F9">
        <f>VLOOKUP($A9,Summary!$A$2:$AA$33,COLUMN(Summary!C$2),FALSE)</f>
        <v>32.764705882352942</v>
      </c>
      <c r="G9">
        <f>VLOOKUP($A9,Summary!$A$2:$AA$33,COLUMN(Summary!D$2),FALSE)</f>
        <v>180.52941176470591</v>
      </c>
      <c r="H9">
        <f>VLOOKUP($A9,Summary!$A$2:$AA$33,COLUMN(Summary!E$2),FALSE)</f>
        <v>0.94117647058823528</v>
      </c>
      <c r="I9">
        <f>VLOOKUP($A9,Summary!$A$2:$AA$33,COLUMN(Summary!F$2),FALSE)</f>
        <v>1.2352941176470591</v>
      </c>
      <c r="J9">
        <f>VLOOKUP($A9,Summary!$A$2:$AA$33,COLUMN(Summary!G$2),FALSE)</f>
        <v>2.8235294117647061</v>
      </c>
      <c r="K9">
        <f>VLOOKUP($A9,Summary!$A$2:$AA$33,COLUMN(Summary!H$2),FALSE)</f>
        <v>19</v>
      </c>
      <c r="L9">
        <f>VLOOKUP($A9,Summary!$A$2:$AA$33,COLUMN(Summary!I$2),FALSE)</f>
        <v>6.1941176470588246</v>
      </c>
      <c r="M9">
        <f>VLOOKUP($A9,Summary!$A$2:$AA$33,COLUMN(Summary!J$2),FALSE)</f>
        <v>5.158823529411765</v>
      </c>
      <c r="N9">
        <f>VLOOKUP($A9,Summary!$A$2:$AA$33,COLUMN(Summary!K$2),FALSE)</f>
        <v>62.711764705882359</v>
      </c>
      <c r="O9">
        <f>VLOOKUP($A9,Summary!$A$2:$AA$33,COLUMN(Summary!L$2),FALSE)</f>
        <v>71.058823529411768</v>
      </c>
      <c r="P9">
        <f>VLOOKUP($A9,Summary!$A$2:$AA$33,COLUMN(Summary!M$2),FALSE)</f>
        <v>24.411764705882351</v>
      </c>
      <c r="Q9">
        <f>VLOOKUP($A9,Summary!$A$2:$AA$33,COLUMN(Summary!N$2),FALSE)</f>
        <v>95.705882352941174</v>
      </c>
      <c r="R9">
        <f>VLOOKUP($A9,Summary!$A$2:$AA$33,COLUMN(Summary!O$2),FALSE)</f>
        <v>3.8529411764705879</v>
      </c>
      <c r="S9">
        <f>VLOOKUP($A9,Summary!$A$2:$AA$33,COLUMN(Summary!P$2),FALSE)</f>
        <v>0.52941176470588236</v>
      </c>
      <c r="T9">
        <f>VLOOKUP($A9,Summary!$A$2:$AA$33,COLUMN(Summary!Q$2),FALSE)</f>
        <v>0.94117647058823528</v>
      </c>
      <c r="U9">
        <f>VLOOKUP($A9,Summary!$A$2:$AA$33,COLUMN(Summary!R$2),FALSE)</f>
        <v>1.470588235294118</v>
      </c>
      <c r="V9">
        <f>VLOOKUP($A9,Summary!$A$2:$AA$33,COLUMN(Summary!S$2),FALSE)</f>
        <v>1.411764705882353</v>
      </c>
      <c r="W9">
        <f>VLOOKUP($A9,Summary!$A$2:$AA$33,COLUMN(Summary!T$2),FALSE)</f>
        <v>1.470588235294118</v>
      </c>
      <c r="X9">
        <f>VLOOKUP($A9,Summary!$A$2:$AA$33,COLUMN(Summary!U$2),FALSE)</f>
        <v>5.7647058823529411</v>
      </c>
      <c r="Y9">
        <f>VLOOKUP($A9,Summary!$A$2:$AA$33,COLUMN(Summary!V$2),FALSE)</f>
        <v>270.47058823529409</v>
      </c>
      <c r="Z9">
        <f>VLOOKUP($A9,Summary!$A$2:$AA$33,COLUMN(Summary!W$2),FALSE)</f>
        <v>3.9411764705882359</v>
      </c>
      <c r="AA9">
        <f>VLOOKUP($A9,Summary!$A$2:$AA$33,COLUMN(Summary!X$2),FALSE)</f>
        <v>13.058823529411759</v>
      </c>
      <c r="AB9">
        <f>VLOOKUP($A9,Summary!$A$2:$AA$33,COLUMN(Summary!Y$2),FALSE)</f>
        <v>0.52941176470588236</v>
      </c>
      <c r="AC9">
        <f>VLOOKUP($A9,Summary!$A$2:$AA$33,COLUMN(Summary!Z$2),FALSE)</f>
        <v>1.470588235294118</v>
      </c>
      <c r="AD9">
        <f>VLOOKUP($A9,Summary!$A$2:$AA$33,COLUMN(Summary!AA$2),FALSE)</f>
        <v>28.04605882352941</v>
      </c>
      <c r="AE9" t="e">
        <f>VLOOKUP($A9,Summary!$A$2:$AA$33,COLUMN(Summary!#REF!),FALSE)</f>
        <v>#REF!</v>
      </c>
      <c r="AF9" t="e">
        <f>VLOOKUP($B9,Summary!$A$2:$AA$33,COLUMN(Summary!#REF!),FALSE)</f>
        <v>#REF!</v>
      </c>
      <c r="AG9" t="e">
        <f>VLOOKUP($B9,Summary!$A$2:$AA$33,COLUMN(Summary!#REF!),FALSE)</f>
        <v>#REF!</v>
      </c>
      <c r="AH9">
        <f>VLOOKUP($B9,Summary!$A$2:$AA$33,COLUMN(Summary!B$2),FALSE)</f>
        <v>20.941176470588239</v>
      </c>
      <c r="AI9">
        <f>VLOOKUP($B9,Summary!$A$2:$AA$33,COLUMN(Summary!C$2),FALSE)</f>
        <v>35.352941176470587</v>
      </c>
      <c r="AJ9">
        <f>VLOOKUP($B9,Summary!$A$2:$AA$33,COLUMN(Summary!D$2),FALSE)</f>
        <v>171.70588235294119</v>
      </c>
      <c r="AK9">
        <f>VLOOKUP($B9,Summary!$A$2:$AA$33,COLUMN(Summary!E$2),FALSE)</f>
        <v>0.6470588235294118</v>
      </c>
      <c r="AL9">
        <f>VLOOKUP($B9,Summary!$A$2:$AA$33,COLUMN(Summary!F$2),FALSE)</f>
        <v>0.88235294117647056</v>
      </c>
      <c r="AM9">
        <f>VLOOKUP($B9,Summary!$A$2:$AA$33,COLUMN(Summary!G$2),FALSE)</f>
        <v>3.7647058823529411</v>
      </c>
      <c r="AN9">
        <f>VLOOKUP($B9,Summary!$A$2:$AA$33,COLUMN(Summary!H$2),FALSE)</f>
        <v>26.705882352941181</v>
      </c>
      <c r="AO9">
        <f>VLOOKUP($B9,Summary!$A$2:$AA$33,COLUMN(Summary!I$2),FALSE)</f>
        <v>5.6411764705882357</v>
      </c>
      <c r="AP9">
        <f>VLOOKUP($B9,Summary!$A$2:$AA$33,COLUMN(Summary!J$2),FALSE)</f>
        <v>4.4117647058823533</v>
      </c>
      <c r="AQ9">
        <f>VLOOKUP($B9,Summary!$A$2:$AA$33,COLUMN(Summary!K$2),FALSE)</f>
        <v>58.435294117647061</v>
      </c>
      <c r="AR9">
        <f>VLOOKUP($B9,Summary!$A$2:$AA$33,COLUMN(Summary!L$2),FALSE)</f>
        <v>66.558823529411768</v>
      </c>
      <c r="AS9">
        <f>VLOOKUP($B9,Summary!$A$2:$AA$33,COLUMN(Summary!M$2),FALSE)</f>
        <v>22.82352941176471</v>
      </c>
      <c r="AT9">
        <f>VLOOKUP($B9,Summary!$A$2:$AA$33,COLUMN(Summary!N$2),FALSE)</f>
        <v>96.882352941176464</v>
      </c>
      <c r="AU9">
        <f>VLOOKUP($B9,Summary!$A$2:$AA$33,COLUMN(Summary!O$2),FALSE)</f>
        <v>4.0529411764705889</v>
      </c>
      <c r="AV9">
        <f>VLOOKUP($B9,Summary!$A$2:$AA$33,COLUMN(Summary!P$2),FALSE)</f>
        <v>0.41176470588235292</v>
      </c>
      <c r="AW9">
        <f>VLOOKUP($B9,Summary!$A$2:$AA$33,COLUMN(Summary!Q$2),FALSE)</f>
        <v>2.117647058823529</v>
      </c>
      <c r="AX9">
        <f>VLOOKUP($B9,Summary!$A$2:$AA$33,COLUMN(Summary!R$2),FALSE)</f>
        <v>2.2941176470588229</v>
      </c>
      <c r="AY9">
        <f>VLOOKUP($B9,Summary!$A$2:$AA$33,COLUMN(Summary!S$2),FALSE)</f>
        <v>0.94117647058823528</v>
      </c>
      <c r="AZ9">
        <f>VLOOKUP($B9,Summary!$A$2:$AA$33,COLUMN(Summary!T$2),FALSE)</f>
        <v>1</v>
      </c>
      <c r="BA9">
        <f>VLOOKUP($B9,Summary!$A$2:$AA$33,COLUMN(Summary!U$2),FALSE)</f>
        <v>5.8235294117647056</v>
      </c>
      <c r="BB9">
        <f>VLOOKUP($B9,Summary!$A$2:$AA$33,COLUMN(Summary!V$2),FALSE)</f>
        <v>284.1764705882353</v>
      </c>
      <c r="BC9">
        <f>VLOOKUP($B9,Summary!$A$2:$AA$33,COLUMN(Summary!W$2),FALSE)</f>
        <v>3.5882352941176472</v>
      </c>
      <c r="BD9">
        <f>VLOOKUP($B9,Summary!$A$2:$AA$33,COLUMN(Summary!X$2),FALSE)</f>
        <v>13.82352941176471</v>
      </c>
      <c r="BE9">
        <f>VLOOKUP($B9,Summary!$A$2:$AA$33,COLUMN(Summary!Y$2),FALSE)</f>
        <v>1</v>
      </c>
      <c r="BF9">
        <f>VLOOKUP($B9,Summary!$A$2:$AA$33,COLUMN(Summary!Z$2),FALSE)</f>
        <v>1.705882352941176</v>
      </c>
      <c r="BG9">
        <f>VLOOKUP($B9,Summary!$A$2:$AA$33,COLUMN(Summary!AA$2),FALSE)</f>
        <v>29.15682352941176</v>
      </c>
      <c r="BH9" t="e">
        <f>VLOOKUP($B9,Summary!$A$2:$AA$33,COLUMN(Summary!#REF!),FALSE)</f>
        <v>#REF!</v>
      </c>
    </row>
    <row r="10" spans="1:60">
      <c r="A10" t="s">
        <v>112</v>
      </c>
      <c r="B10" t="s">
        <v>36</v>
      </c>
      <c r="C10" t="e">
        <f>VLOOKUP($A10,Summary!$A$2:$AA$33,COLUMN(Summary!#REF!),FALSE)</f>
        <v>#REF!</v>
      </c>
      <c r="D10" t="e">
        <f>VLOOKUP($A10,Summary!$A$2:$AA$33,COLUMN(Summary!#REF!),FALSE)</f>
        <v>#REF!</v>
      </c>
      <c r="E10">
        <f>VLOOKUP($A10,Summary!$A$2:$AA$33,COLUMN(Summary!B$2),FALSE)</f>
        <v>20.882352941176471</v>
      </c>
      <c r="F10">
        <f>VLOOKUP($A10,Summary!$A$2:$AA$33,COLUMN(Summary!C$2),FALSE)</f>
        <v>33.764705882352942</v>
      </c>
      <c r="G10">
        <f>VLOOKUP($A10,Summary!$A$2:$AA$33,COLUMN(Summary!D$2),FALSE)</f>
        <v>215.64705882352939</v>
      </c>
      <c r="H10">
        <f>VLOOKUP($A10,Summary!$A$2:$AA$33,COLUMN(Summary!E$2),FALSE)</f>
        <v>1.0588235294117649</v>
      </c>
      <c r="I10">
        <f>VLOOKUP($A10,Summary!$A$2:$AA$33,COLUMN(Summary!F$2),FALSE)</f>
        <v>0.58823529411764708</v>
      </c>
      <c r="J10">
        <f>VLOOKUP($A10,Summary!$A$2:$AA$33,COLUMN(Summary!G$2),FALSE)</f>
        <v>2.4117647058823528</v>
      </c>
      <c r="K10">
        <f>VLOOKUP($A10,Summary!$A$2:$AA$33,COLUMN(Summary!H$2),FALSE)</f>
        <v>12.705882352941179</v>
      </c>
      <c r="L10">
        <f>VLOOKUP($A10,Summary!$A$2:$AA$33,COLUMN(Summary!I$2),FALSE)</f>
        <v>7.0705882352941183</v>
      </c>
      <c r="M10">
        <f>VLOOKUP($A10,Summary!$A$2:$AA$33,COLUMN(Summary!J$2),FALSE)</f>
        <v>6.2529411764705882</v>
      </c>
      <c r="N10">
        <f>VLOOKUP($A10,Summary!$A$2:$AA$33,COLUMN(Summary!K$2),FALSE)</f>
        <v>62.088235294117638</v>
      </c>
      <c r="O10">
        <f>VLOOKUP($A10,Summary!$A$2:$AA$33,COLUMN(Summary!L$2),FALSE)</f>
        <v>86.582352941176467</v>
      </c>
      <c r="P10">
        <f>VLOOKUP($A10,Summary!$A$2:$AA$33,COLUMN(Summary!M$2),FALSE)</f>
        <v>28.17647058823529</v>
      </c>
      <c r="Q10">
        <f>VLOOKUP($A10,Summary!$A$2:$AA$33,COLUMN(Summary!N$2),FALSE)</f>
        <v>121.11764705882349</v>
      </c>
      <c r="R10">
        <f>VLOOKUP($A10,Summary!$A$2:$AA$33,COLUMN(Summary!O$2),FALSE)</f>
        <v>4.1764705882352926</v>
      </c>
      <c r="S10">
        <f>VLOOKUP($A10,Summary!$A$2:$AA$33,COLUMN(Summary!P$2),FALSE)</f>
        <v>1.117647058823529</v>
      </c>
      <c r="T10">
        <f>VLOOKUP($A10,Summary!$A$2:$AA$33,COLUMN(Summary!Q$2),FALSE)</f>
        <v>1.9411764705882351</v>
      </c>
      <c r="U10">
        <f>VLOOKUP($A10,Summary!$A$2:$AA$33,COLUMN(Summary!R$2),FALSE)</f>
        <v>2.4117647058823528</v>
      </c>
      <c r="V10">
        <f>VLOOKUP($A10,Summary!$A$2:$AA$33,COLUMN(Summary!S$2),FALSE)</f>
        <v>2.0588235294117641</v>
      </c>
      <c r="W10">
        <f>VLOOKUP($A10,Summary!$A$2:$AA$33,COLUMN(Summary!T$2),FALSE)</f>
        <v>2.117647058823529</v>
      </c>
      <c r="X10">
        <f>VLOOKUP($A10,Summary!$A$2:$AA$33,COLUMN(Summary!U$2),FALSE)</f>
        <v>4.0588235294117636</v>
      </c>
      <c r="Y10">
        <f>VLOOKUP($A10,Summary!$A$2:$AA$33,COLUMN(Summary!V$2),FALSE)</f>
        <v>193</v>
      </c>
      <c r="Z10">
        <f>VLOOKUP($A10,Summary!$A$2:$AA$33,COLUMN(Summary!W$2),FALSE)</f>
        <v>4.8235294117647056</v>
      </c>
      <c r="AA10">
        <f>VLOOKUP($A10,Summary!$A$2:$AA$33,COLUMN(Summary!X$2),FALSE)</f>
        <v>13.647058823529409</v>
      </c>
      <c r="AB10">
        <f>VLOOKUP($A10,Summary!$A$2:$AA$33,COLUMN(Summary!Y$2),FALSE)</f>
        <v>0.94117647058823528</v>
      </c>
      <c r="AC10">
        <f>VLOOKUP($A10,Summary!$A$2:$AA$33,COLUMN(Summary!Z$2),FALSE)</f>
        <v>1.882352941176471</v>
      </c>
      <c r="AD10">
        <f>VLOOKUP($A10,Summary!$A$2:$AA$33,COLUMN(Summary!AA$2),FALSE)</f>
        <v>29.469588235294118</v>
      </c>
      <c r="AE10" t="e">
        <f>VLOOKUP($A10,Summary!$A$2:$AA$33,COLUMN(Summary!#REF!),FALSE)</f>
        <v>#REF!</v>
      </c>
      <c r="AF10" t="e">
        <f>VLOOKUP($B10,Summary!$A$2:$AA$33,COLUMN(Summary!#REF!),FALSE)</f>
        <v>#REF!</v>
      </c>
      <c r="AG10" t="e">
        <f>VLOOKUP($B10,Summary!$A$2:$AA$33,COLUMN(Summary!#REF!),FALSE)</f>
        <v>#REF!</v>
      </c>
      <c r="AH10">
        <f>VLOOKUP($B10,Summary!$A$2:$AA$33,COLUMN(Summary!B$2),FALSE)</f>
        <v>19.294117647058819</v>
      </c>
      <c r="AI10">
        <f>VLOOKUP($B10,Summary!$A$2:$AA$33,COLUMN(Summary!C$2),FALSE)</f>
        <v>29.058823529411761</v>
      </c>
      <c r="AJ10">
        <f>VLOOKUP($B10,Summary!$A$2:$AA$33,COLUMN(Summary!D$2),FALSE)</f>
        <v>213.8235294117647</v>
      </c>
      <c r="AK10">
        <f>VLOOKUP($B10,Summary!$A$2:$AA$33,COLUMN(Summary!E$2),FALSE)</f>
        <v>1.588235294117647</v>
      </c>
      <c r="AL10">
        <f>VLOOKUP($B10,Summary!$A$2:$AA$33,COLUMN(Summary!F$2),FALSE)</f>
        <v>0.41176470588235292</v>
      </c>
      <c r="AM10">
        <f>VLOOKUP($B10,Summary!$A$2:$AA$33,COLUMN(Summary!G$2),FALSE)</f>
        <v>2.4117647058823528</v>
      </c>
      <c r="AN10">
        <f>VLOOKUP($B10,Summary!$A$2:$AA$33,COLUMN(Summary!H$2),FALSE)</f>
        <v>14.47058823529412</v>
      </c>
      <c r="AO10">
        <f>VLOOKUP($B10,Summary!$A$2:$AA$33,COLUMN(Summary!I$2),FALSE)</f>
        <v>8.1117647058823508</v>
      </c>
      <c r="AP10">
        <f>VLOOKUP($B10,Summary!$A$2:$AA$33,COLUMN(Summary!J$2),FALSE)</f>
        <v>7.0352941176470596</v>
      </c>
      <c r="AQ10">
        <f>VLOOKUP($B10,Summary!$A$2:$AA$33,COLUMN(Summary!K$2),FALSE)</f>
        <v>67.199999999999989</v>
      </c>
      <c r="AR10">
        <f>VLOOKUP($B10,Summary!$A$2:$AA$33,COLUMN(Summary!L$2),FALSE)</f>
        <v>98.711764705882359</v>
      </c>
      <c r="AS10">
        <f>VLOOKUP($B10,Summary!$A$2:$AA$33,COLUMN(Summary!M$2),FALSE)</f>
        <v>31.82352941176471</v>
      </c>
      <c r="AT10">
        <f>VLOOKUP($B10,Summary!$A$2:$AA$33,COLUMN(Summary!N$2),FALSE)</f>
        <v>156.52941176470591</v>
      </c>
      <c r="AU10">
        <f>VLOOKUP($B10,Summary!$A$2:$AA$33,COLUMN(Summary!O$2),FALSE)</f>
        <v>4.8529411764705879</v>
      </c>
      <c r="AV10">
        <f>VLOOKUP($B10,Summary!$A$2:$AA$33,COLUMN(Summary!P$2),FALSE)</f>
        <v>1.529411764705882</v>
      </c>
      <c r="AW10">
        <f>VLOOKUP($B10,Summary!$A$2:$AA$33,COLUMN(Summary!Q$2),FALSE)</f>
        <v>1.882352941176471</v>
      </c>
      <c r="AX10">
        <f>VLOOKUP($B10,Summary!$A$2:$AA$33,COLUMN(Summary!R$2),FALSE)</f>
        <v>2.1764705882352939</v>
      </c>
      <c r="AY10">
        <f>VLOOKUP($B10,Summary!$A$2:$AA$33,COLUMN(Summary!S$2),FALSE)</f>
        <v>3</v>
      </c>
      <c r="AZ10">
        <f>VLOOKUP($B10,Summary!$A$2:$AA$33,COLUMN(Summary!T$2),FALSE)</f>
        <v>3.0588235294117641</v>
      </c>
      <c r="BA10">
        <f>VLOOKUP($B10,Summary!$A$2:$AA$33,COLUMN(Summary!U$2),FALSE)</f>
        <v>3.9411764705882359</v>
      </c>
      <c r="BB10">
        <f>VLOOKUP($B10,Summary!$A$2:$AA$33,COLUMN(Summary!V$2),FALSE)</f>
        <v>185.7647058823529</v>
      </c>
      <c r="BC10">
        <f>VLOOKUP($B10,Summary!$A$2:$AA$33,COLUMN(Summary!W$2),FALSE)</f>
        <v>5.117647058823529</v>
      </c>
      <c r="BD10">
        <f>VLOOKUP($B10,Summary!$A$2:$AA$33,COLUMN(Summary!X$2),FALSE)</f>
        <v>12.17647058823529</v>
      </c>
      <c r="BE10">
        <f>VLOOKUP($B10,Summary!$A$2:$AA$33,COLUMN(Summary!Y$2),FALSE)</f>
        <v>0.47058823529411759</v>
      </c>
      <c r="BF10">
        <f>VLOOKUP($B10,Summary!$A$2:$AA$33,COLUMN(Summary!Z$2),FALSE)</f>
        <v>0.82352941176470584</v>
      </c>
      <c r="BG10">
        <f>VLOOKUP($B10,Summary!$A$2:$AA$33,COLUMN(Summary!AA$2),FALSE)</f>
        <v>31.213764705882351</v>
      </c>
      <c r="BH10" t="e">
        <f>VLOOKUP($B10,Summary!$A$2:$AA$33,COLUMN(Summary!#REF!),FALSE)</f>
        <v>#REF!</v>
      </c>
    </row>
    <row r="11" spans="1:60">
      <c r="A11" t="s">
        <v>43</v>
      </c>
      <c r="B11" t="s">
        <v>114</v>
      </c>
      <c r="C11" t="e">
        <f>VLOOKUP($A11,Summary!$A$2:$AA$33,COLUMN(Summary!#REF!),FALSE)</f>
        <v>#REF!</v>
      </c>
      <c r="D11" t="e">
        <f>VLOOKUP($A11,Summary!$A$2:$AA$33,COLUMN(Summary!#REF!),FALSE)</f>
        <v>#REF!</v>
      </c>
      <c r="E11">
        <f>VLOOKUP($A11,Summary!$A$2:$AA$33,COLUMN(Summary!B$2),FALSE)</f>
        <v>22.647058823529409</v>
      </c>
      <c r="F11">
        <f>VLOOKUP($A11,Summary!$A$2:$AA$33,COLUMN(Summary!C$2),FALSE)</f>
        <v>34.058823529411768</v>
      </c>
      <c r="G11">
        <f>VLOOKUP($A11,Summary!$A$2:$AA$33,COLUMN(Summary!D$2),FALSE)</f>
        <v>244.35294117647061</v>
      </c>
      <c r="H11">
        <f>VLOOKUP($A11,Summary!$A$2:$AA$33,COLUMN(Summary!E$2),FALSE)</f>
        <v>1.705882352941176</v>
      </c>
      <c r="I11">
        <f>VLOOKUP($A11,Summary!$A$2:$AA$33,COLUMN(Summary!F$2),FALSE)</f>
        <v>1.0588235294117649</v>
      </c>
      <c r="J11">
        <f>VLOOKUP($A11,Summary!$A$2:$AA$33,COLUMN(Summary!G$2),FALSE)</f>
        <v>1.411764705882353</v>
      </c>
      <c r="K11">
        <f>VLOOKUP($A11,Summary!$A$2:$AA$33,COLUMN(Summary!H$2),FALSE)</f>
        <v>8.9411764705882355</v>
      </c>
      <c r="L11">
        <f>VLOOKUP($A11,Summary!$A$2:$AA$33,COLUMN(Summary!I$2),FALSE)</f>
        <v>7.5823529411764712</v>
      </c>
      <c r="M11">
        <f>VLOOKUP($A11,Summary!$A$2:$AA$33,COLUMN(Summary!J$2),FALSE)</f>
        <v>7.0176470588235302</v>
      </c>
      <c r="N11">
        <f>VLOOKUP($A11,Summary!$A$2:$AA$33,COLUMN(Summary!K$2),FALSE)</f>
        <v>66.029411764705884</v>
      </c>
      <c r="O11">
        <f>VLOOKUP($A11,Summary!$A$2:$AA$33,COLUMN(Summary!L$2),FALSE)</f>
        <v>90.899999999999977</v>
      </c>
      <c r="P11">
        <f>VLOOKUP($A11,Summary!$A$2:$AA$33,COLUMN(Summary!M$2),FALSE)</f>
        <v>30.117647058823529</v>
      </c>
      <c r="Q11">
        <f>VLOOKUP($A11,Summary!$A$2:$AA$33,COLUMN(Summary!N$2),FALSE)</f>
        <v>130.11764705882351</v>
      </c>
      <c r="R11">
        <f>VLOOKUP($A11,Summary!$A$2:$AA$33,COLUMN(Summary!O$2),FALSE)</f>
        <v>4.2411764705882353</v>
      </c>
      <c r="S11">
        <f>VLOOKUP($A11,Summary!$A$2:$AA$33,COLUMN(Summary!P$2),FALSE)</f>
        <v>1.294117647058824</v>
      </c>
      <c r="T11">
        <f>VLOOKUP($A11,Summary!$A$2:$AA$33,COLUMN(Summary!Q$2),FALSE)</f>
        <v>1.411764705882353</v>
      </c>
      <c r="U11">
        <f>VLOOKUP($A11,Summary!$A$2:$AA$33,COLUMN(Summary!R$2),FALSE)</f>
        <v>1.705882352941176</v>
      </c>
      <c r="V11">
        <f>VLOOKUP($A11,Summary!$A$2:$AA$33,COLUMN(Summary!S$2),FALSE)</f>
        <v>2.882352941176471</v>
      </c>
      <c r="W11">
        <f>VLOOKUP($A11,Summary!$A$2:$AA$33,COLUMN(Summary!T$2),FALSE)</f>
        <v>2.9411764705882359</v>
      </c>
      <c r="X11">
        <f>VLOOKUP($A11,Summary!$A$2:$AA$33,COLUMN(Summary!U$2),FALSE)</f>
        <v>3</v>
      </c>
      <c r="Y11">
        <f>VLOOKUP($A11,Summary!$A$2:$AA$33,COLUMN(Summary!V$2),FALSE)</f>
        <v>137.29411764705881</v>
      </c>
      <c r="Z11">
        <f>VLOOKUP($A11,Summary!$A$2:$AA$33,COLUMN(Summary!W$2),FALSE)</f>
        <v>6.4117647058823533</v>
      </c>
      <c r="AA11">
        <f>VLOOKUP($A11,Summary!$A$2:$AA$33,COLUMN(Summary!X$2),FALSE)</f>
        <v>12.882352941176469</v>
      </c>
      <c r="AB11">
        <f>VLOOKUP($A11,Summary!$A$2:$AA$33,COLUMN(Summary!Y$2),FALSE)</f>
        <v>0.52941176470588236</v>
      </c>
      <c r="AC11">
        <f>VLOOKUP($A11,Summary!$A$2:$AA$33,COLUMN(Summary!Z$2),FALSE)</f>
        <v>0.94117647058823528</v>
      </c>
      <c r="AD11">
        <f>VLOOKUP($A11,Summary!$A$2:$AA$33,COLUMN(Summary!AA$2),FALSE)</f>
        <v>32.030411764705882</v>
      </c>
      <c r="AE11" t="e">
        <f>VLOOKUP($A11,Summary!$A$2:$AA$33,COLUMN(Summary!#REF!),FALSE)</f>
        <v>#REF!</v>
      </c>
      <c r="AF11" t="e">
        <f>VLOOKUP($B11,Summary!$A$2:$AA$33,COLUMN(Summary!#REF!),FALSE)</f>
        <v>#REF!</v>
      </c>
      <c r="AG11" t="e">
        <f>VLOOKUP($B11,Summary!$A$2:$AA$33,COLUMN(Summary!#REF!),FALSE)</f>
        <v>#REF!</v>
      </c>
      <c r="AH11">
        <f>VLOOKUP($B11,Summary!$A$2:$AA$33,COLUMN(Summary!B$2),FALSE)</f>
        <v>23.941176470588239</v>
      </c>
      <c r="AI11">
        <f>VLOOKUP($B11,Summary!$A$2:$AA$33,COLUMN(Summary!C$2),FALSE)</f>
        <v>37.411764705882362</v>
      </c>
      <c r="AJ11">
        <f>VLOOKUP($B11,Summary!$A$2:$AA$33,COLUMN(Summary!D$2),FALSE)</f>
        <v>219.11764705882351</v>
      </c>
      <c r="AK11">
        <f>VLOOKUP($B11,Summary!$A$2:$AA$33,COLUMN(Summary!E$2),FALSE)</f>
        <v>1.411764705882353</v>
      </c>
      <c r="AL11">
        <f>VLOOKUP($B11,Summary!$A$2:$AA$33,COLUMN(Summary!F$2),FALSE)</f>
        <v>1.2352941176470591</v>
      </c>
      <c r="AM11">
        <f>VLOOKUP($B11,Summary!$A$2:$AA$33,COLUMN(Summary!G$2),FALSE)</f>
        <v>3.8235294117647061</v>
      </c>
      <c r="AN11">
        <f>VLOOKUP($B11,Summary!$A$2:$AA$33,COLUMN(Summary!H$2),FALSE)</f>
        <v>26.411764705882351</v>
      </c>
      <c r="AO11">
        <f>VLOOKUP($B11,Summary!$A$2:$AA$33,COLUMN(Summary!I$2),FALSE)</f>
        <v>6.4470588235294111</v>
      </c>
      <c r="AP11">
        <f>VLOOKUP($B11,Summary!$A$2:$AA$33,COLUMN(Summary!J$2),FALSE)</f>
        <v>5.1705882352941179</v>
      </c>
      <c r="AQ11">
        <f>VLOOKUP($B11,Summary!$A$2:$AA$33,COLUMN(Summary!K$2),FALSE)</f>
        <v>63.1235294117647</v>
      </c>
      <c r="AR11">
        <f>VLOOKUP($B11,Summary!$A$2:$AA$33,COLUMN(Summary!L$2),FALSE)</f>
        <v>76.899999999999977</v>
      </c>
      <c r="AS11">
        <f>VLOOKUP($B11,Summary!$A$2:$AA$33,COLUMN(Summary!M$2),FALSE)</f>
        <v>21.117647058823529</v>
      </c>
      <c r="AT11">
        <f>VLOOKUP($B11,Summary!$A$2:$AA$33,COLUMN(Summary!N$2),FALSE)</f>
        <v>93.647058823529406</v>
      </c>
      <c r="AU11">
        <f>VLOOKUP($B11,Summary!$A$2:$AA$33,COLUMN(Summary!O$2),FALSE)</f>
        <v>4.4705882352941178</v>
      </c>
      <c r="AV11">
        <f>VLOOKUP($B11,Summary!$A$2:$AA$33,COLUMN(Summary!P$2),FALSE)</f>
        <v>0.82352941176470584</v>
      </c>
      <c r="AW11">
        <f>VLOOKUP($B11,Summary!$A$2:$AA$33,COLUMN(Summary!Q$2),FALSE)</f>
        <v>1.117647058823529</v>
      </c>
      <c r="AX11">
        <f>VLOOKUP($B11,Summary!$A$2:$AA$33,COLUMN(Summary!R$2),FALSE)</f>
        <v>1.411764705882353</v>
      </c>
      <c r="AY11">
        <f>VLOOKUP($B11,Summary!$A$2:$AA$33,COLUMN(Summary!S$2),FALSE)</f>
        <v>1.882352941176471</v>
      </c>
      <c r="AZ11">
        <f>VLOOKUP($B11,Summary!$A$2:$AA$33,COLUMN(Summary!T$2),FALSE)</f>
        <v>2.0588235294117641</v>
      </c>
      <c r="BA11">
        <f>VLOOKUP($B11,Summary!$A$2:$AA$33,COLUMN(Summary!U$2),FALSE)</f>
        <v>4.4117647058823533</v>
      </c>
      <c r="BB11">
        <f>VLOOKUP($B11,Summary!$A$2:$AA$33,COLUMN(Summary!V$2),FALSE)</f>
        <v>197.70588235294119</v>
      </c>
      <c r="BC11">
        <f>VLOOKUP($B11,Summary!$A$2:$AA$33,COLUMN(Summary!W$2),FALSE)</f>
        <v>4.5294117647058822</v>
      </c>
      <c r="BD11">
        <f>VLOOKUP($B11,Summary!$A$2:$AA$33,COLUMN(Summary!X$2),FALSE)</f>
        <v>12.705882352941179</v>
      </c>
      <c r="BE11">
        <f>VLOOKUP($B11,Summary!$A$2:$AA$33,COLUMN(Summary!Y$2),FALSE)</f>
        <v>0.94117647058823528</v>
      </c>
      <c r="BF11">
        <f>VLOOKUP($B11,Summary!$A$2:$AA$33,COLUMN(Summary!Z$2),FALSE)</f>
        <v>1.705882352941176</v>
      </c>
      <c r="BG11">
        <f>VLOOKUP($B11,Summary!$A$2:$AA$33,COLUMN(Summary!AA$2),FALSE)</f>
        <v>29.635235294117649</v>
      </c>
      <c r="BH11" t="e">
        <f>VLOOKUP($B11,Summary!$A$2:$AA$33,COLUMN(Summary!#REF!),FALSE)</f>
        <v>#REF!</v>
      </c>
    </row>
    <row r="12" spans="1:60">
      <c r="A12" t="s">
        <v>109</v>
      </c>
      <c r="B12" t="s">
        <v>42</v>
      </c>
      <c r="C12" t="e">
        <f>VLOOKUP($A12,Summary!$A$2:$AA$33,COLUMN(Summary!#REF!),FALSE)</f>
        <v>#REF!</v>
      </c>
      <c r="D12" t="e">
        <f>VLOOKUP($A12,Summary!$A$2:$AA$33,COLUMN(Summary!#REF!),FALSE)</f>
        <v>#REF!</v>
      </c>
      <c r="E12">
        <f>VLOOKUP($A12,Summary!$A$2:$AA$33,COLUMN(Summary!B$2),FALSE)</f>
        <v>20.588235294117649</v>
      </c>
      <c r="F12">
        <f>VLOOKUP($A12,Summary!$A$2:$AA$33,COLUMN(Summary!C$2),FALSE)</f>
        <v>34.470588235294123</v>
      </c>
      <c r="G12">
        <f>VLOOKUP($A12,Summary!$A$2:$AA$33,COLUMN(Summary!D$2),FALSE)</f>
        <v>161.2352941176471</v>
      </c>
      <c r="H12">
        <f>VLOOKUP($A12,Summary!$A$2:$AA$33,COLUMN(Summary!E$2),FALSE)</f>
        <v>0.76470588235294112</v>
      </c>
      <c r="I12">
        <f>VLOOKUP($A12,Summary!$A$2:$AA$33,COLUMN(Summary!F$2),FALSE)</f>
        <v>0.58823529411764708</v>
      </c>
      <c r="J12">
        <f>VLOOKUP($A12,Summary!$A$2:$AA$33,COLUMN(Summary!G$2),FALSE)</f>
        <v>3.8235294117647061</v>
      </c>
      <c r="K12">
        <f>VLOOKUP($A12,Summary!$A$2:$AA$33,COLUMN(Summary!H$2),FALSE)</f>
        <v>29.647058823529409</v>
      </c>
      <c r="L12">
        <f>VLOOKUP($A12,Summary!$A$2:$AA$33,COLUMN(Summary!I$2),FALSE)</f>
        <v>5.5294117647058822</v>
      </c>
      <c r="M12">
        <f>VLOOKUP($A12,Summary!$A$2:$AA$33,COLUMN(Summary!J$2),FALSE)</f>
        <v>4.1705882352941179</v>
      </c>
      <c r="N12">
        <f>VLOOKUP($A12,Summary!$A$2:$AA$33,COLUMN(Summary!K$2),FALSE)</f>
        <v>60.205882352941167</v>
      </c>
      <c r="O12">
        <f>VLOOKUP($A12,Summary!$A$2:$AA$33,COLUMN(Summary!L$2),FALSE)</f>
        <v>71.682352941176475</v>
      </c>
      <c r="P12">
        <f>VLOOKUP($A12,Summary!$A$2:$AA$33,COLUMN(Summary!M$2),FALSE)</f>
        <v>26.17647058823529</v>
      </c>
      <c r="Q12">
        <f>VLOOKUP($A12,Summary!$A$2:$AA$33,COLUMN(Summary!N$2),FALSE)</f>
        <v>104.0588235294118</v>
      </c>
      <c r="R12">
        <f>VLOOKUP($A12,Summary!$A$2:$AA$33,COLUMN(Summary!O$2),FALSE)</f>
        <v>3.9117647058823528</v>
      </c>
      <c r="S12">
        <f>VLOOKUP($A12,Summary!$A$2:$AA$33,COLUMN(Summary!P$2),FALSE)</f>
        <v>0.41176470588235292</v>
      </c>
      <c r="T12">
        <f>VLOOKUP($A12,Summary!$A$2:$AA$33,COLUMN(Summary!Q$2),FALSE)</f>
        <v>1.470588235294118</v>
      </c>
      <c r="U12">
        <f>VLOOKUP($A12,Summary!$A$2:$AA$33,COLUMN(Summary!R$2),FALSE)</f>
        <v>1.7647058823529409</v>
      </c>
      <c r="V12">
        <f>VLOOKUP($A12,Summary!$A$2:$AA$33,COLUMN(Summary!S$2),FALSE)</f>
        <v>1</v>
      </c>
      <c r="W12">
        <f>VLOOKUP($A12,Summary!$A$2:$AA$33,COLUMN(Summary!T$2),FALSE)</f>
        <v>1.1764705882352939</v>
      </c>
      <c r="X12">
        <f>VLOOKUP($A12,Summary!$A$2:$AA$33,COLUMN(Summary!U$2),FALSE)</f>
        <v>4.8235294117647056</v>
      </c>
      <c r="Y12">
        <f>VLOOKUP($A12,Summary!$A$2:$AA$33,COLUMN(Summary!V$2),FALSE)</f>
        <v>225.7647058823529</v>
      </c>
      <c r="Z12">
        <f>VLOOKUP($A12,Summary!$A$2:$AA$33,COLUMN(Summary!W$2),FALSE)</f>
        <v>5</v>
      </c>
      <c r="AA12">
        <f>VLOOKUP($A12,Summary!$A$2:$AA$33,COLUMN(Summary!X$2),FALSE)</f>
        <v>14.647058823529409</v>
      </c>
      <c r="AB12">
        <f>VLOOKUP($A12,Summary!$A$2:$AA$33,COLUMN(Summary!Y$2),FALSE)</f>
        <v>1.3529411764705881</v>
      </c>
      <c r="AC12">
        <f>VLOOKUP($A12,Summary!$A$2:$AA$33,COLUMN(Summary!Z$2),FALSE)</f>
        <v>2.8235294117647061</v>
      </c>
      <c r="AD12">
        <f>VLOOKUP($A12,Summary!$A$2:$AA$33,COLUMN(Summary!AA$2),FALSE)</f>
        <v>31.110647058823531</v>
      </c>
      <c r="AE12" t="e">
        <f>VLOOKUP($A12,Summary!$A$2:$AA$33,COLUMN(Summary!#REF!),FALSE)</f>
        <v>#REF!</v>
      </c>
      <c r="AF12" t="e">
        <f>VLOOKUP($B12,Summary!$A$2:$AA$33,COLUMN(Summary!#REF!),FALSE)</f>
        <v>#REF!</v>
      </c>
      <c r="AG12" t="e">
        <f>VLOOKUP($B12,Summary!$A$2:$AA$33,COLUMN(Summary!#REF!),FALSE)</f>
        <v>#REF!</v>
      </c>
      <c r="AH12">
        <f>VLOOKUP($B12,Summary!$A$2:$AA$33,COLUMN(Summary!B$2),FALSE)</f>
        <v>21.82352941176471</v>
      </c>
      <c r="AI12">
        <f>VLOOKUP($B12,Summary!$A$2:$AA$33,COLUMN(Summary!C$2),FALSE)</f>
        <v>33.823529411764703</v>
      </c>
      <c r="AJ12">
        <f>VLOOKUP($B12,Summary!$A$2:$AA$33,COLUMN(Summary!D$2),FALSE)</f>
        <v>230</v>
      </c>
      <c r="AK12">
        <f>VLOOKUP($B12,Summary!$A$2:$AA$33,COLUMN(Summary!E$2),FALSE)</f>
        <v>1.3529411764705881</v>
      </c>
      <c r="AL12">
        <f>VLOOKUP($B12,Summary!$A$2:$AA$33,COLUMN(Summary!F$2),FALSE)</f>
        <v>0.70588235294117652</v>
      </c>
      <c r="AM12">
        <f>VLOOKUP($B12,Summary!$A$2:$AA$33,COLUMN(Summary!G$2),FALSE)</f>
        <v>2.2352941176470589</v>
      </c>
      <c r="AN12">
        <f>VLOOKUP($B12,Summary!$A$2:$AA$33,COLUMN(Summary!H$2),FALSE)</f>
        <v>15.117647058823531</v>
      </c>
      <c r="AO12">
        <f>VLOOKUP($B12,Summary!$A$2:$AA$33,COLUMN(Summary!I$2),FALSE)</f>
        <v>7.1941176470588237</v>
      </c>
      <c r="AP12">
        <f>VLOOKUP($B12,Summary!$A$2:$AA$33,COLUMN(Summary!J$2),FALSE)</f>
        <v>6.2941176470588216</v>
      </c>
      <c r="AQ12">
        <f>VLOOKUP($B12,Summary!$A$2:$AA$33,COLUMN(Summary!K$2),FALSE)</f>
        <v>64.311764705882354</v>
      </c>
      <c r="AR12">
        <f>VLOOKUP($B12,Summary!$A$2:$AA$33,COLUMN(Summary!L$2),FALSE)</f>
        <v>88.135294117647049</v>
      </c>
      <c r="AS12">
        <f>VLOOKUP($B12,Summary!$A$2:$AA$33,COLUMN(Summary!M$2),FALSE)</f>
        <v>22.47058823529412</v>
      </c>
      <c r="AT12">
        <f>VLOOKUP($B12,Summary!$A$2:$AA$33,COLUMN(Summary!N$2),FALSE)</f>
        <v>92.941176470588232</v>
      </c>
      <c r="AU12">
        <f>VLOOKUP($B12,Summary!$A$2:$AA$33,COLUMN(Summary!O$2),FALSE)</f>
        <v>4.158823529411765</v>
      </c>
      <c r="AV12">
        <f>VLOOKUP($B12,Summary!$A$2:$AA$33,COLUMN(Summary!P$2),FALSE)</f>
        <v>0.6470588235294118</v>
      </c>
      <c r="AW12">
        <f>VLOOKUP($B12,Summary!$A$2:$AA$33,COLUMN(Summary!Q$2),FALSE)</f>
        <v>2.0588235294117641</v>
      </c>
      <c r="AX12">
        <f>VLOOKUP($B12,Summary!$A$2:$AA$33,COLUMN(Summary!R$2),FALSE)</f>
        <v>2.4705882352941182</v>
      </c>
      <c r="AY12">
        <f>VLOOKUP($B12,Summary!$A$2:$AA$33,COLUMN(Summary!S$2),FALSE)</f>
        <v>1.9411764705882351</v>
      </c>
      <c r="AZ12">
        <f>VLOOKUP($B12,Summary!$A$2:$AA$33,COLUMN(Summary!T$2),FALSE)</f>
        <v>1.9411764705882351</v>
      </c>
      <c r="BA12">
        <f>VLOOKUP($B12,Summary!$A$2:$AA$33,COLUMN(Summary!U$2),FALSE)</f>
        <v>3.882352941176471</v>
      </c>
      <c r="BB12">
        <f>VLOOKUP($B12,Summary!$A$2:$AA$33,COLUMN(Summary!V$2),FALSE)</f>
        <v>194.29411764705881</v>
      </c>
      <c r="BC12">
        <f>VLOOKUP($B12,Summary!$A$2:$AA$33,COLUMN(Summary!W$2),FALSE)</f>
        <v>4.4117647058823533</v>
      </c>
      <c r="BD12">
        <f>VLOOKUP($B12,Summary!$A$2:$AA$33,COLUMN(Summary!X$2),FALSE)</f>
        <v>12.17647058823529</v>
      </c>
      <c r="BE12">
        <f>VLOOKUP($B12,Summary!$A$2:$AA$33,COLUMN(Summary!Y$2),FALSE)</f>
        <v>0.35294117647058831</v>
      </c>
      <c r="BF12">
        <f>VLOOKUP($B12,Summary!$A$2:$AA$33,COLUMN(Summary!Z$2),FALSE)</f>
        <v>0.94117647058823528</v>
      </c>
      <c r="BG12">
        <f>VLOOKUP($B12,Summary!$A$2:$AA$33,COLUMN(Summary!AA$2),FALSE)</f>
        <v>26.902941176470591</v>
      </c>
      <c r="BH12" t="e">
        <f>VLOOKUP($B12,Summary!$A$2:$AA$33,COLUMN(Summary!#REF!),FALSE)</f>
        <v>#REF!</v>
      </c>
    </row>
    <row r="13" spans="1:60">
      <c r="A13" t="s">
        <v>123</v>
      </c>
      <c r="B13" t="s">
        <v>117</v>
      </c>
      <c r="C13" t="e">
        <f>VLOOKUP($A13,Summary!$A$2:$AA$33,COLUMN(Summary!#REF!),FALSE)</f>
        <v>#REF!</v>
      </c>
      <c r="D13" t="e">
        <f>VLOOKUP($A13,Summary!$A$2:$AA$33,COLUMN(Summary!#REF!),FALSE)</f>
        <v>#REF!</v>
      </c>
      <c r="E13">
        <f>VLOOKUP($A13,Summary!$A$2:$AA$33,COLUMN(Summary!B$2),FALSE)</f>
        <v>25.17647058823529</v>
      </c>
      <c r="F13">
        <f>VLOOKUP($A13,Summary!$A$2:$AA$33,COLUMN(Summary!C$2),FALSE)</f>
        <v>36.117647058823529</v>
      </c>
      <c r="G13">
        <f>VLOOKUP($A13,Summary!$A$2:$AA$33,COLUMN(Summary!D$2),FALSE)</f>
        <v>258.64705882352939</v>
      </c>
      <c r="H13">
        <f>VLOOKUP($A13,Summary!$A$2:$AA$33,COLUMN(Summary!E$2),FALSE)</f>
        <v>2.117647058823529</v>
      </c>
      <c r="I13">
        <f>VLOOKUP($A13,Summary!$A$2:$AA$33,COLUMN(Summary!F$2),FALSE)</f>
        <v>0.58823529411764708</v>
      </c>
      <c r="J13">
        <f>VLOOKUP($A13,Summary!$A$2:$AA$33,COLUMN(Summary!G$2),FALSE)</f>
        <v>2.3529411764705879</v>
      </c>
      <c r="K13">
        <f>VLOOKUP($A13,Summary!$A$2:$AA$33,COLUMN(Summary!H$2),FALSE)</f>
        <v>15.47058823529412</v>
      </c>
      <c r="L13">
        <f>VLOOKUP($A13,Summary!$A$2:$AA$33,COLUMN(Summary!I$2),FALSE)</f>
        <v>7.5294117647058822</v>
      </c>
      <c r="M13">
        <f>VLOOKUP($A13,Summary!$A$2:$AA$33,COLUMN(Summary!J$2),FALSE)</f>
        <v>6.6882352941176473</v>
      </c>
      <c r="N13">
        <f>VLOOKUP($A13,Summary!$A$2:$AA$33,COLUMN(Summary!K$2),FALSE)</f>
        <v>69.164705882352933</v>
      </c>
      <c r="O13">
        <f>VLOOKUP($A13,Summary!$A$2:$AA$33,COLUMN(Summary!L$2),FALSE)</f>
        <v>100.4764705882353</v>
      </c>
      <c r="P13">
        <f>VLOOKUP($A13,Summary!$A$2:$AA$33,COLUMN(Summary!M$2),FALSE)</f>
        <v>27.52941176470588</v>
      </c>
      <c r="Q13">
        <f>VLOOKUP($A13,Summary!$A$2:$AA$33,COLUMN(Summary!N$2),FALSE)</f>
        <v>112.9411764705882</v>
      </c>
      <c r="R13">
        <f>VLOOKUP($A13,Summary!$A$2:$AA$33,COLUMN(Summary!O$2),FALSE)</f>
        <v>4.1000000000000014</v>
      </c>
      <c r="S13">
        <f>VLOOKUP($A13,Summary!$A$2:$AA$33,COLUMN(Summary!P$2),FALSE)</f>
        <v>0.82352941176470584</v>
      </c>
      <c r="T13">
        <f>VLOOKUP($A13,Summary!$A$2:$AA$33,COLUMN(Summary!Q$2),FALSE)</f>
        <v>2.117647058823529</v>
      </c>
      <c r="U13">
        <f>VLOOKUP($A13,Summary!$A$2:$AA$33,COLUMN(Summary!R$2),FALSE)</f>
        <v>2.2352941176470589</v>
      </c>
      <c r="V13">
        <f>VLOOKUP($A13,Summary!$A$2:$AA$33,COLUMN(Summary!S$2),FALSE)</f>
        <v>2.882352941176471</v>
      </c>
      <c r="W13">
        <f>VLOOKUP($A13,Summary!$A$2:$AA$33,COLUMN(Summary!T$2),FALSE)</f>
        <v>3.0588235294117641</v>
      </c>
      <c r="X13">
        <f>VLOOKUP($A13,Summary!$A$2:$AA$33,COLUMN(Summary!U$2),FALSE)</f>
        <v>2.5882352941176472</v>
      </c>
      <c r="Y13">
        <f>VLOOKUP($A13,Summary!$A$2:$AA$33,COLUMN(Summary!V$2),FALSE)</f>
        <v>133.0588235294118</v>
      </c>
      <c r="Z13">
        <f>VLOOKUP($A13,Summary!$A$2:$AA$33,COLUMN(Summary!W$2),FALSE)</f>
        <v>6.5294117647058822</v>
      </c>
      <c r="AA13">
        <f>VLOOKUP($A13,Summary!$A$2:$AA$33,COLUMN(Summary!X$2),FALSE)</f>
        <v>13.52941176470588</v>
      </c>
      <c r="AB13">
        <f>VLOOKUP($A13,Summary!$A$2:$AA$33,COLUMN(Summary!Y$2),FALSE)</f>
        <v>0.76470588235294112</v>
      </c>
      <c r="AC13">
        <f>VLOOKUP($A13,Summary!$A$2:$AA$33,COLUMN(Summary!Z$2),FALSE)</f>
        <v>1.3529411764705881</v>
      </c>
      <c r="AD13">
        <f>VLOOKUP($A13,Summary!$A$2:$AA$33,COLUMN(Summary!AA$2),FALSE)</f>
        <v>31.79711764705883</v>
      </c>
      <c r="AE13" t="e">
        <f>VLOOKUP($A13,Summary!$A$2:$AA$33,COLUMN(Summary!#REF!),FALSE)</f>
        <v>#REF!</v>
      </c>
      <c r="AF13" t="e">
        <f>VLOOKUP($B13,Summary!$A$2:$AA$33,COLUMN(Summary!#REF!),FALSE)</f>
        <v>#REF!</v>
      </c>
      <c r="AG13" t="e">
        <f>VLOOKUP($B13,Summary!$A$2:$AA$33,COLUMN(Summary!#REF!),FALSE)</f>
        <v>#REF!</v>
      </c>
      <c r="AH13">
        <f>VLOOKUP($B13,Summary!$A$2:$AA$33,COLUMN(Summary!B$2),FALSE)</f>
        <v>20.882352941176471</v>
      </c>
      <c r="AI13">
        <f>VLOOKUP($B13,Summary!$A$2:$AA$33,COLUMN(Summary!C$2),FALSE)</f>
        <v>32.647058823529413</v>
      </c>
      <c r="AJ13">
        <f>VLOOKUP($B13,Summary!$A$2:$AA$33,COLUMN(Summary!D$2),FALSE)</f>
        <v>184.9411764705882</v>
      </c>
      <c r="AK13">
        <f>VLOOKUP($B13,Summary!$A$2:$AA$33,COLUMN(Summary!E$2),FALSE)</f>
        <v>1.0588235294117649</v>
      </c>
      <c r="AL13">
        <f>VLOOKUP($B13,Summary!$A$2:$AA$33,COLUMN(Summary!F$2),FALSE)</f>
        <v>0.70588235294117652</v>
      </c>
      <c r="AM13">
        <f>VLOOKUP($B13,Summary!$A$2:$AA$33,COLUMN(Summary!G$2),FALSE)</f>
        <v>2.4705882352941182</v>
      </c>
      <c r="AN13">
        <f>VLOOKUP($B13,Summary!$A$2:$AA$33,COLUMN(Summary!H$2),FALSE)</f>
        <v>16.82352941176471</v>
      </c>
      <c r="AO13">
        <f>VLOOKUP($B13,Summary!$A$2:$AA$33,COLUMN(Summary!I$2),FALSE)</f>
        <v>6.2176470588235304</v>
      </c>
      <c r="AP13">
        <f>VLOOKUP($B13,Summary!$A$2:$AA$33,COLUMN(Summary!J$2),FALSE)</f>
        <v>5.3235294117647056</v>
      </c>
      <c r="AQ13">
        <f>VLOOKUP($B13,Summary!$A$2:$AA$33,COLUMN(Summary!K$2),FALSE)</f>
        <v>64.288235294117655</v>
      </c>
      <c r="AR13">
        <f>VLOOKUP($B13,Summary!$A$2:$AA$33,COLUMN(Summary!L$2),FALSE)</f>
        <v>80.899999999999991</v>
      </c>
      <c r="AS13">
        <f>VLOOKUP($B13,Summary!$A$2:$AA$33,COLUMN(Summary!M$2),FALSE)</f>
        <v>27.705882352941181</v>
      </c>
      <c r="AT13">
        <f>VLOOKUP($B13,Summary!$A$2:$AA$33,COLUMN(Summary!N$2),FALSE)</f>
        <v>139.11764705882351</v>
      </c>
      <c r="AU13">
        <f>VLOOKUP($B13,Summary!$A$2:$AA$33,COLUMN(Summary!O$2),FALSE)</f>
        <v>4.9588235294117657</v>
      </c>
      <c r="AV13">
        <f>VLOOKUP($B13,Summary!$A$2:$AA$33,COLUMN(Summary!P$2),FALSE)</f>
        <v>1</v>
      </c>
      <c r="AW13">
        <f>VLOOKUP($B13,Summary!$A$2:$AA$33,COLUMN(Summary!Q$2),FALSE)</f>
        <v>1.6470588235294119</v>
      </c>
      <c r="AX13">
        <f>VLOOKUP($B13,Summary!$A$2:$AA$33,COLUMN(Summary!R$2),FALSE)</f>
        <v>1.9411764705882351</v>
      </c>
      <c r="AY13">
        <f>VLOOKUP($B13,Summary!$A$2:$AA$33,COLUMN(Summary!S$2),FALSE)</f>
        <v>1.294117647058824</v>
      </c>
      <c r="AZ13">
        <f>VLOOKUP($B13,Summary!$A$2:$AA$33,COLUMN(Summary!T$2),FALSE)</f>
        <v>1.3529411764705881</v>
      </c>
      <c r="BA13">
        <f>VLOOKUP($B13,Summary!$A$2:$AA$33,COLUMN(Summary!U$2),FALSE)</f>
        <v>3.7647058823529411</v>
      </c>
      <c r="BB13">
        <f>VLOOKUP($B13,Summary!$A$2:$AA$33,COLUMN(Summary!V$2),FALSE)</f>
        <v>186.58823529411771</v>
      </c>
      <c r="BC13">
        <f>VLOOKUP($B13,Summary!$A$2:$AA$33,COLUMN(Summary!W$2),FALSE)</f>
        <v>5.1764705882352944</v>
      </c>
      <c r="BD13">
        <f>VLOOKUP($B13,Summary!$A$2:$AA$33,COLUMN(Summary!X$2),FALSE)</f>
        <v>13.23529411764706</v>
      </c>
      <c r="BE13">
        <f>VLOOKUP($B13,Summary!$A$2:$AA$33,COLUMN(Summary!Y$2),FALSE)</f>
        <v>0.88235294117647056</v>
      </c>
      <c r="BF13">
        <f>VLOOKUP($B13,Summary!$A$2:$AA$33,COLUMN(Summary!Z$2),FALSE)</f>
        <v>2</v>
      </c>
      <c r="BG13">
        <f>VLOOKUP($B13,Summary!$A$2:$AA$33,COLUMN(Summary!AA$2),FALSE)</f>
        <v>29.293117647058821</v>
      </c>
      <c r="BH13" t="e">
        <f>VLOOKUP($B13,Summary!$A$2:$AA$33,COLUMN(Summary!#REF!),FALSE)</f>
        <v>#REF!</v>
      </c>
    </row>
    <row r="14" spans="1:60">
      <c r="A14" t="s">
        <v>38</v>
      </c>
      <c r="B14" t="s">
        <v>116</v>
      </c>
      <c r="C14" t="e">
        <f>VLOOKUP($A14,Summary!$A$2:$AA$33,COLUMN(Summary!#REF!),FALSE)</f>
        <v>#REF!</v>
      </c>
      <c r="D14" t="e">
        <f>VLOOKUP($A14,Summary!$A$2:$AA$33,COLUMN(Summary!#REF!),FALSE)</f>
        <v>#REF!</v>
      </c>
      <c r="E14">
        <f>VLOOKUP($A14,Summary!$A$2:$AA$33,COLUMN(Summary!B$2),FALSE)</f>
        <v>18.882352941176471</v>
      </c>
      <c r="F14">
        <f>VLOOKUP($A14,Summary!$A$2:$AA$33,COLUMN(Summary!C$2),FALSE)</f>
        <v>30.17647058823529</v>
      </c>
      <c r="G14">
        <f>VLOOKUP($A14,Summary!$A$2:$AA$33,COLUMN(Summary!D$2),FALSE)</f>
        <v>182.11764705882351</v>
      </c>
      <c r="H14">
        <f>VLOOKUP($A14,Summary!$A$2:$AA$33,COLUMN(Summary!E$2),FALSE)</f>
        <v>1.117647058823529</v>
      </c>
      <c r="I14">
        <f>VLOOKUP($A14,Summary!$A$2:$AA$33,COLUMN(Summary!F$2),FALSE)</f>
        <v>0.88235294117647056</v>
      </c>
      <c r="J14">
        <f>VLOOKUP($A14,Summary!$A$2:$AA$33,COLUMN(Summary!G$2),FALSE)</f>
        <v>2.9411764705882359</v>
      </c>
      <c r="K14">
        <f>VLOOKUP($A14,Summary!$A$2:$AA$33,COLUMN(Summary!H$2),FALSE)</f>
        <v>19.117647058823529</v>
      </c>
      <c r="L14">
        <f>VLOOKUP($A14,Summary!$A$2:$AA$33,COLUMN(Summary!I$2),FALSE)</f>
        <v>6.7705882352941176</v>
      </c>
      <c r="M14">
        <f>VLOOKUP($A14,Summary!$A$2:$AA$33,COLUMN(Summary!J$2),FALSE)</f>
        <v>5.4999999999999991</v>
      </c>
      <c r="N14">
        <f>VLOOKUP($A14,Summary!$A$2:$AA$33,COLUMN(Summary!K$2),FALSE)</f>
        <v>62.570588235294117</v>
      </c>
      <c r="O14">
        <f>VLOOKUP($A14,Summary!$A$2:$AA$33,COLUMN(Summary!L$2),FALSE)</f>
        <v>79.352941176470594</v>
      </c>
      <c r="P14">
        <f>VLOOKUP($A14,Summary!$A$2:$AA$33,COLUMN(Summary!M$2),FALSE)</f>
        <v>31.411764705882351</v>
      </c>
      <c r="Q14">
        <f>VLOOKUP($A14,Summary!$A$2:$AA$33,COLUMN(Summary!N$2),FALSE)</f>
        <v>141.11764705882351</v>
      </c>
      <c r="R14">
        <f>VLOOKUP($A14,Summary!$A$2:$AA$33,COLUMN(Summary!O$2),FALSE)</f>
        <v>4.4294117647058826</v>
      </c>
      <c r="S14">
        <f>VLOOKUP($A14,Summary!$A$2:$AA$33,COLUMN(Summary!P$2),FALSE)</f>
        <v>0.94117647058823528</v>
      </c>
      <c r="T14">
        <f>VLOOKUP($A14,Summary!$A$2:$AA$33,COLUMN(Summary!Q$2),FALSE)</f>
        <v>2.0588235294117641</v>
      </c>
      <c r="U14">
        <f>VLOOKUP($A14,Summary!$A$2:$AA$33,COLUMN(Summary!R$2),FALSE)</f>
        <v>2.2352941176470589</v>
      </c>
      <c r="V14">
        <f>VLOOKUP($A14,Summary!$A$2:$AA$33,COLUMN(Summary!S$2),FALSE)</f>
        <v>1.8235294117647061</v>
      </c>
      <c r="W14">
        <f>VLOOKUP($A14,Summary!$A$2:$AA$33,COLUMN(Summary!T$2),FALSE)</f>
        <v>1.9411764705882351</v>
      </c>
      <c r="X14">
        <f>VLOOKUP($A14,Summary!$A$2:$AA$33,COLUMN(Summary!U$2),FALSE)</f>
        <v>3.9411764705882359</v>
      </c>
      <c r="Y14">
        <f>VLOOKUP($A14,Summary!$A$2:$AA$33,COLUMN(Summary!V$2),FALSE)</f>
        <v>181.64705882352939</v>
      </c>
      <c r="Z14">
        <f>VLOOKUP($A14,Summary!$A$2:$AA$33,COLUMN(Summary!W$2),FALSE)</f>
        <v>5.7647058823529411</v>
      </c>
      <c r="AA14">
        <f>VLOOKUP($A14,Summary!$A$2:$AA$33,COLUMN(Summary!X$2),FALSE)</f>
        <v>14</v>
      </c>
      <c r="AB14">
        <f>VLOOKUP($A14,Summary!$A$2:$AA$33,COLUMN(Summary!Y$2),FALSE)</f>
        <v>0.76470588235294112</v>
      </c>
      <c r="AC14">
        <f>VLOOKUP($A14,Summary!$A$2:$AA$33,COLUMN(Summary!Z$2),FALSE)</f>
        <v>1.529411764705882</v>
      </c>
      <c r="AD14">
        <f>VLOOKUP($A14,Summary!$A$2:$AA$33,COLUMN(Summary!AA$2),FALSE)</f>
        <v>31.962764705882361</v>
      </c>
      <c r="AE14" t="e">
        <f>VLOOKUP($A14,Summary!$A$2:$AA$33,COLUMN(Summary!#REF!),FALSE)</f>
        <v>#REF!</v>
      </c>
      <c r="AF14" t="e">
        <f>VLOOKUP($B14,Summary!$A$2:$AA$33,COLUMN(Summary!#REF!),FALSE)</f>
        <v>#REF!</v>
      </c>
      <c r="AG14" t="e">
        <f>VLOOKUP($B14,Summary!$A$2:$AA$33,COLUMN(Summary!#REF!),FALSE)</f>
        <v>#REF!</v>
      </c>
      <c r="AH14">
        <f>VLOOKUP($B14,Summary!$A$2:$AA$33,COLUMN(Summary!B$2),FALSE)</f>
        <v>24.764705882352938</v>
      </c>
      <c r="AI14">
        <f>VLOOKUP($B14,Summary!$A$2:$AA$33,COLUMN(Summary!C$2),FALSE)</f>
        <v>37.352941176470587</v>
      </c>
      <c r="AJ14">
        <f>VLOOKUP($B14,Summary!$A$2:$AA$33,COLUMN(Summary!D$2),FALSE)</f>
        <v>246.35294117647061</v>
      </c>
      <c r="AK14">
        <f>VLOOKUP($B14,Summary!$A$2:$AA$33,COLUMN(Summary!E$2),FALSE)</f>
        <v>1.6470588235294119</v>
      </c>
      <c r="AL14">
        <f>VLOOKUP($B14,Summary!$A$2:$AA$33,COLUMN(Summary!F$2),FALSE)</f>
        <v>1</v>
      </c>
      <c r="AM14">
        <f>VLOOKUP($B14,Summary!$A$2:$AA$33,COLUMN(Summary!G$2),FALSE)</f>
        <v>1.6470588235294119</v>
      </c>
      <c r="AN14">
        <f>VLOOKUP($B14,Summary!$A$2:$AA$33,COLUMN(Summary!H$2),FALSE)</f>
        <v>11.47058823529412</v>
      </c>
      <c r="AO14">
        <f>VLOOKUP($B14,Summary!$A$2:$AA$33,COLUMN(Summary!I$2),FALSE)</f>
        <v>6.9235294117647053</v>
      </c>
      <c r="AP14">
        <f>VLOOKUP($B14,Summary!$A$2:$AA$33,COLUMN(Summary!J$2),FALSE)</f>
        <v>6.352941176470587</v>
      </c>
      <c r="AQ14">
        <f>VLOOKUP($B14,Summary!$A$2:$AA$33,COLUMN(Summary!K$2),FALSE)</f>
        <v>66.21764705882353</v>
      </c>
      <c r="AR14">
        <f>VLOOKUP($B14,Summary!$A$2:$AA$33,COLUMN(Summary!L$2),FALSE)</f>
        <v>88.105882352941194</v>
      </c>
      <c r="AS14">
        <f>VLOOKUP($B14,Summary!$A$2:$AA$33,COLUMN(Summary!M$2),FALSE)</f>
        <v>24.52941176470588</v>
      </c>
      <c r="AT14">
        <f>VLOOKUP($B14,Summary!$A$2:$AA$33,COLUMN(Summary!N$2),FALSE)</f>
        <v>104.9411764705882</v>
      </c>
      <c r="AU14">
        <f>VLOOKUP($B14,Summary!$A$2:$AA$33,COLUMN(Summary!O$2),FALSE)</f>
        <v>4.1941176470588246</v>
      </c>
      <c r="AV14">
        <f>VLOOKUP($B14,Summary!$A$2:$AA$33,COLUMN(Summary!P$2),FALSE)</f>
        <v>0.52941176470588236</v>
      </c>
      <c r="AW14">
        <f>VLOOKUP($B14,Summary!$A$2:$AA$33,COLUMN(Summary!Q$2),FALSE)</f>
        <v>1.9411764705882351</v>
      </c>
      <c r="AX14">
        <f>VLOOKUP($B14,Summary!$A$2:$AA$33,COLUMN(Summary!R$2),FALSE)</f>
        <v>2.0588235294117641</v>
      </c>
      <c r="AY14">
        <f>VLOOKUP($B14,Summary!$A$2:$AA$33,COLUMN(Summary!S$2),FALSE)</f>
        <v>2.2352941176470589</v>
      </c>
      <c r="AZ14">
        <f>VLOOKUP($B14,Summary!$A$2:$AA$33,COLUMN(Summary!T$2),FALSE)</f>
        <v>2.2352941176470589</v>
      </c>
      <c r="BA14">
        <f>VLOOKUP($B14,Summary!$A$2:$AA$33,COLUMN(Summary!U$2),FALSE)</f>
        <v>3.4705882352941182</v>
      </c>
      <c r="BB14">
        <f>VLOOKUP($B14,Summary!$A$2:$AA$33,COLUMN(Summary!V$2),FALSE)</f>
        <v>163.29411764705881</v>
      </c>
      <c r="BC14">
        <f>VLOOKUP($B14,Summary!$A$2:$AA$33,COLUMN(Summary!W$2),FALSE)</f>
        <v>5.6470588235294121</v>
      </c>
      <c r="BD14">
        <f>VLOOKUP($B14,Summary!$A$2:$AA$33,COLUMN(Summary!X$2),FALSE)</f>
        <v>12.941176470588241</v>
      </c>
      <c r="BE14">
        <f>VLOOKUP($B14,Summary!$A$2:$AA$33,COLUMN(Summary!Y$2),FALSE)</f>
        <v>0.58823529411764708</v>
      </c>
      <c r="BF14">
        <f>VLOOKUP($B14,Summary!$A$2:$AA$33,COLUMN(Summary!Z$2),FALSE)</f>
        <v>1.1764705882352939</v>
      </c>
      <c r="BG14">
        <f>VLOOKUP($B14,Summary!$A$2:$AA$33,COLUMN(Summary!AA$2),FALSE)</f>
        <v>30.473647058823531</v>
      </c>
      <c r="BH14" t="e">
        <f>VLOOKUP($B14,Summary!$A$2:$AA$33,COLUMN(Summary!#REF!),FALSE)</f>
        <v>#REF!</v>
      </c>
    </row>
    <row r="15" spans="1:60">
      <c r="A15" t="s">
        <v>35</v>
      </c>
      <c r="B15" t="s">
        <v>121</v>
      </c>
      <c r="C15" t="e">
        <f>VLOOKUP($A15,Summary!$A$2:$AA$33,COLUMN(Summary!#REF!),FALSE)</f>
        <v>#REF!</v>
      </c>
      <c r="D15" t="e">
        <f>VLOOKUP($A15,Summary!$A$2:$AA$33,COLUMN(Summary!#REF!),FALSE)</f>
        <v>#REF!</v>
      </c>
      <c r="E15">
        <f>VLOOKUP($A15,Summary!$A$2:$AA$33,COLUMN(Summary!B$2),FALSE)</f>
        <v>19</v>
      </c>
      <c r="F15">
        <f>VLOOKUP($A15,Summary!$A$2:$AA$33,COLUMN(Summary!C$2),FALSE)</f>
        <v>29.764705882352938</v>
      </c>
      <c r="G15">
        <f>VLOOKUP($A15,Summary!$A$2:$AA$33,COLUMN(Summary!D$2),FALSE)</f>
        <v>186.0588235294118</v>
      </c>
      <c r="H15">
        <f>VLOOKUP($A15,Summary!$A$2:$AA$33,COLUMN(Summary!E$2),FALSE)</f>
        <v>0.76470588235294112</v>
      </c>
      <c r="I15">
        <f>VLOOKUP($A15,Summary!$A$2:$AA$33,COLUMN(Summary!F$2),FALSE)</f>
        <v>0.52941176470588236</v>
      </c>
      <c r="J15">
        <f>VLOOKUP($A15,Summary!$A$2:$AA$33,COLUMN(Summary!G$2),FALSE)</f>
        <v>2.117647058823529</v>
      </c>
      <c r="K15">
        <f>VLOOKUP($A15,Summary!$A$2:$AA$33,COLUMN(Summary!H$2),FALSE)</f>
        <v>15.17647058823529</v>
      </c>
      <c r="L15">
        <f>VLOOKUP($A15,Summary!$A$2:$AA$33,COLUMN(Summary!I$2),FALSE)</f>
        <v>6.9470588235294111</v>
      </c>
      <c r="M15">
        <f>VLOOKUP($A15,Summary!$A$2:$AA$33,COLUMN(Summary!J$2),FALSE)</f>
        <v>6.0588235294117654</v>
      </c>
      <c r="N15">
        <f>VLOOKUP($A15,Summary!$A$2:$AA$33,COLUMN(Summary!K$2),FALSE)</f>
        <v>64.511764705882356</v>
      </c>
      <c r="O15">
        <f>VLOOKUP($A15,Summary!$A$2:$AA$33,COLUMN(Summary!L$2),FALSE)</f>
        <v>84.329411764705895</v>
      </c>
      <c r="P15">
        <f>VLOOKUP($A15,Summary!$A$2:$AA$33,COLUMN(Summary!M$2),FALSE)</f>
        <v>28.647058823529409</v>
      </c>
      <c r="Q15">
        <f>VLOOKUP($A15,Summary!$A$2:$AA$33,COLUMN(Summary!N$2),FALSE)</f>
        <v>118.2352941176471</v>
      </c>
      <c r="R15">
        <f>VLOOKUP($A15,Summary!$A$2:$AA$33,COLUMN(Summary!O$2),FALSE)</f>
        <v>4.0764705882352938</v>
      </c>
      <c r="S15">
        <f>VLOOKUP($A15,Summary!$A$2:$AA$33,COLUMN(Summary!P$2),FALSE)</f>
        <v>0.94117647058823528</v>
      </c>
      <c r="T15">
        <f>VLOOKUP($A15,Summary!$A$2:$AA$33,COLUMN(Summary!Q$2),FALSE)</f>
        <v>1.705882352941176</v>
      </c>
      <c r="U15">
        <f>VLOOKUP($A15,Summary!$A$2:$AA$33,COLUMN(Summary!R$2),FALSE)</f>
        <v>1.8235294117647061</v>
      </c>
      <c r="V15">
        <f>VLOOKUP($A15,Summary!$A$2:$AA$33,COLUMN(Summary!S$2),FALSE)</f>
        <v>1.588235294117647</v>
      </c>
      <c r="W15">
        <f>VLOOKUP($A15,Summary!$A$2:$AA$33,COLUMN(Summary!T$2),FALSE)</f>
        <v>1.6470588235294119</v>
      </c>
      <c r="X15">
        <f>VLOOKUP($A15,Summary!$A$2:$AA$33,COLUMN(Summary!U$2),FALSE)</f>
        <v>5.2352941176470589</v>
      </c>
      <c r="Y15">
        <f>VLOOKUP($A15,Summary!$A$2:$AA$33,COLUMN(Summary!V$2),FALSE)</f>
        <v>230.2352941176471</v>
      </c>
      <c r="Z15">
        <f>VLOOKUP($A15,Summary!$A$2:$AA$33,COLUMN(Summary!W$2),FALSE)</f>
        <v>5</v>
      </c>
      <c r="AA15">
        <f>VLOOKUP($A15,Summary!$A$2:$AA$33,COLUMN(Summary!X$2),FALSE)</f>
        <v>13.647058823529409</v>
      </c>
      <c r="AB15">
        <f>VLOOKUP($A15,Summary!$A$2:$AA$33,COLUMN(Summary!Y$2),FALSE)</f>
        <v>0.52941176470588236</v>
      </c>
      <c r="AC15">
        <f>VLOOKUP($A15,Summary!$A$2:$AA$33,COLUMN(Summary!Z$2),FALSE)</f>
        <v>1.117647058823529</v>
      </c>
      <c r="AD15">
        <f>VLOOKUP($A15,Summary!$A$2:$AA$33,COLUMN(Summary!AA$2),FALSE)</f>
        <v>29.642176470588229</v>
      </c>
      <c r="AE15" t="e">
        <f>VLOOKUP($A15,Summary!$A$2:$AA$33,COLUMN(Summary!#REF!),FALSE)</f>
        <v>#REF!</v>
      </c>
      <c r="AF15" t="e">
        <f>VLOOKUP($B15,Summary!$A$2:$AA$33,COLUMN(Summary!#REF!),FALSE)</f>
        <v>#REF!</v>
      </c>
      <c r="AG15" t="e">
        <f>VLOOKUP($B15,Summary!$A$2:$AA$33,COLUMN(Summary!#REF!),FALSE)</f>
        <v>#REF!</v>
      </c>
      <c r="AH15">
        <f>VLOOKUP($B15,Summary!$A$2:$AA$33,COLUMN(Summary!B$2),FALSE)</f>
        <v>20.47058823529412</v>
      </c>
      <c r="AI15">
        <f>VLOOKUP($B15,Summary!$A$2:$AA$33,COLUMN(Summary!C$2),FALSE)</f>
        <v>32.764705882352942</v>
      </c>
      <c r="AJ15">
        <f>VLOOKUP($B15,Summary!$A$2:$AA$33,COLUMN(Summary!D$2),FALSE)</f>
        <v>198.8235294117647</v>
      </c>
      <c r="AK15">
        <f>VLOOKUP($B15,Summary!$A$2:$AA$33,COLUMN(Summary!E$2),FALSE)</f>
        <v>1.1764705882352939</v>
      </c>
      <c r="AL15">
        <f>VLOOKUP($B15,Summary!$A$2:$AA$33,COLUMN(Summary!F$2),FALSE)</f>
        <v>1.0588235294117649</v>
      </c>
      <c r="AM15">
        <f>VLOOKUP($B15,Summary!$A$2:$AA$33,COLUMN(Summary!G$2),FALSE)</f>
        <v>2.3529411764705879</v>
      </c>
      <c r="AN15">
        <f>VLOOKUP($B15,Summary!$A$2:$AA$33,COLUMN(Summary!H$2),FALSE)</f>
        <v>16.82352941176471</v>
      </c>
      <c r="AO15">
        <f>VLOOKUP($B15,Summary!$A$2:$AA$33,COLUMN(Summary!I$2),FALSE)</f>
        <v>6.5823529411764703</v>
      </c>
      <c r="AP15">
        <f>VLOOKUP($B15,Summary!$A$2:$AA$33,COLUMN(Summary!J$2),FALSE)</f>
        <v>5.7117647058823522</v>
      </c>
      <c r="AQ15">
        <f>VLOOKUP($B15,Summary!$A$2:$AA$33,COLUMN(Summary!K$2),FALSE)</f>
        <v>62.064705882352939</v>
      </c>
      <c r="AR15">
        <f>VLOOKUP($B15,Summary!$A$2:$AA$33,COLUMN(Summary!L$2),FALSE)</f>
        <v>77.064705882352953</v>
      </c>
      <c r="AS15">
        <f>VLOOKUP($B15,Summary!$A$2:$AA$33,COLUMN(Summary!M$2),FALSE)</f>
        <v>24.294117647058819</v>
      </c>
      <c r="AT15">
        <f>VLOOKUP($B15,Summary!$A$2:$AA$33,COLUMN(Summary!N$2),FALSE)</f>
        <v>90.705882352941174</v>
      </c>
      <c r="AU15">
        <f>VLOOKUP($B15,Summary!$A$2:$AA$33,COLUMN(Summary!O$2),FALSE)</f>
        <v>3.6882352941176468</v>
      </c>
      <c r="AV15">
        <f>VLOOKUP($B15,Summary!$A$2:$AA$33,COLUMN(Summary!P$2),FALSE)</f>
        <v>0.6470588235294118</v>
      </c>
      <c r="AW15">
        <f>VLOOKUP($B15,Summary!$A$2:$AA$33,COLUMN(Summary!Q$2),FALSE)</f>
        <v>1.529411764705882</v>
      </c>
      <c r="AX15">
        <f>VLOOKUP($B15,Summary!$A$2:$AA$33,COLUMN(Summary!R$2),FALSE)</f>
        <v>1.7647058823529409</v>
      </c>
      <c r="AY15">
        <f>VLOOKUP($B15,Summary!$A$2:$AA$33,COLUMN(Summary!S$2),FALSE)</f>
        <v>1.882352941176471</v>
      </c>
      <c r="AZ15">
        <f>VLOOKUP($B15,Summary!$A$2:$AA$33,COLUMN(Summary!T$2),FALSE)</f>
        <v>1.882352941176471</v>
      </c>
      <c r="BA15">
        <f>VLOOKUP($B15,Summary!$A$2:$AA$33,COLUMN(Summary!U$2),FALSE)</f>
        <v>4.4117647058823533</v>
      </c>
      <c r="BB15">
        <f>VLOOKUP($B15,Summary!$A$2:$AA$33,COLUMN(Summary!V$2),FALSE)</f>
        <v>222.52941176470591</v>
      </c>
      <c r="BC15">
        <f>VLOOKUP($B15,Summary!$A$2:$AA$33,COLUMN(Summary!W$2),FALSE)</f>
        <v>4.5294117647058822</v>
      </c>
      <c r="BD15">
        <f>VLOOKUP($B15,Summary!$A$2:$AA$33,COLUMN(Summary!X$2),FALSE)</f>
        <v>12.705882352941179</v>
      </c>
      <c r="BE15">
        <f>VLOOKUP($B15,Summary!$A$2:$AA$33,COLUMN(Summary!Y$2),FALSE)</f>
        <v>0.82352941176470584</v>
      </c>
      <c r="BF15">
        <f>VLOOKUP($B15,Summary!$A$2:$AA$33,COLUMN(Summary!Z$2),FALSE)</f>
        <v>1.3529411764705881</v>
      </c>
      <c r="BG15">
        <f>VLOOKUP($B15,Summary!$A$2:$AA$33,COLUMN(Summary!AA$2),FALSE)</f>
        <v>28.567647058823528</v>
      </c>
      <c r="BH15" t="e">
        <f>VLOOKUP($B15,Summary!$A$2:$AA$33,COLUMN(Summary!#REF!),FALSE)</f>
        <v>#REF!</v>
      </c>
    </row>
    <row r="16" spans="1:60">
      <c r="A16" t="s">
        <v>113</v>
      </c>
      <c r="B16" t="s">
        <v>122</v>
      </c>
      <c r="C16" t="e">
        <f>VLOOKUP($A16,Summary!$A$2:$AA$33,COLUMN(Summary!#REF!),FALSE)</f>
        <v>#REF!</v>
      </c>
      <c r="D16" t="e">
        <f>VLOOKUP($A16,Summary!$A$2:$AA$33,COLUMN(Summary!#REF!),FALSE)</f>
        <v>#REF!</v>
      </c>
      <c r="E16">
        <f>VLOOKUP($A16,Summary!$A$2:$AA$33,COLUMN(Summary!B$2),FALSE)</f>
        <v>21.705882352941181</v>
      </c>
      <c r="F16">
        <f>VLOOKUP($A16,Summary!$A$2:$AA$33,COLUMN(Summary!C$2),FALSE)</f>
        <v>33.117647058823529</v>
      </c>
      <c r="G16">
        <f>VLOOKUP($A16,Summary!$A$2:$AA$33,COLUMN(Summary!D$2),FALSE)</f>
        <v>225.52941176470591</v>
      </c>
      <c r="H16">
        <f>VLOOKUP($A16,Summary!$A$2:$AA$33,COLUMN(Summary!E$2),FALSE)</f>
        <v>1.411764705882353</v>
      </c>
      <c r="I16">
        <f>VLOOKUP($A16,Summary!$A$2:$AA$33,COLUMN(Summary!F$2),FALSE)</f>
        <v>0.94117647058823528</v>
      </c>
      <c r="J16">
        <f>VLOOKUP($A16,Summary!$A$2:$AA$33,COLUMN(Summary!G$2),FALSE)</f>
        <v>2.2941176470588229</v>
      </c>
      <c r="K16">
        <f>VLOOKUP($A16,Summary!$A$2:$AA$33,COLUMN(Summary!H$2),FALSE)</f>
        <v>13.705882352941179</v>
      </c>
      <c r="L16">
        <f>VLOOKUP($A16,Summary!$A$2:$AA$33,COLUMN(Summary!I$2),FALSE)</f>
        <v>7.2882352941176469</v>
      </c>
      <c r="M16">
        <f>VLOOKUP($A16,Summary!$A$2:$AA$33,COLUMN(Summary!J$2),FALSE)</f>
        <v>6.3882352941176466</v>
      </c>
      <c r="N16">
        <f>VLOOKUP($A16,Summary!$A$2:$AA$33,COLUMN(Summary!K$2),FALSE)</f>
        <v>66.347058823529409</v>
      </c>
      <c r="O16">
        <f>VLOOKUP($A16,Summary!$A$2:$AA$33,COLUMN(Summary!L$2),FALSE)</f>
        <v>88.505882352941185</v>
      </c>
      <c r="P16">
        <f>VLOOKUP($A16,Summary!$A$2:$AA$33,COLUMN(Summary!M$2),FALSE)</f>
        <v>30</v>
      </c>
      <c r="Q16">
        <f>VLOOKUP($A16,Summary!$A$2:$AA$33,COLUMN(Summary!N$2),FALSE)</f>
        <v>128.8235294117647</v>
      </c>
      <c r="R16">
        <f>VLOOKUP($A16,Summary!$A$2:$AA$33,COLUMN(Summary!O$2),FALSE)</f>
        <v>4.1823529411764699</v>
      </c>
      <c r="S16">
        <f>VLOOKUP($A16,Summary!$A$2:$AA$33,COLUMN(Summary!P$2),FALSE)</f>
        <v>1.294117647058824</v>
      </c>
      <c r="T16">
        <f>VLOOKUP($A16,Summary!$A$2:$AA$33,COLUMN(Summary!Q$2),FALSE)</f>
        <v>1.7647058823529409</v>
      </c>
      <c r="U16">
        <f>VLOOKUP($A16,Summary!$A$2:$AA$33,COLUMN(Summary!R$2),FALSE)</f>
        <v>1.882352941176471</v>
      </c>
      <c r="V16">
        <f>VLOOKUP($A16,Summary!$A$2:$AA$33,COLUMN(Summary!S$2),FALSE)</f>
        <v>2.6470588235294121</v>
      </c>
      <c r="W16">
        <f>VLOOKUP($A16,Summary!$A$2:$AA$33,COLUMN(Summary!T$2),FALSE)</f>
        <v>2.7058823529411771</v>
      </c>
      <c r="X16">
        <f>VLOOKUP($A16,Summary!$A$2:$AA$33,COLUMN(Summary!U$2),FALSE)</f>
        <v>3.0588235294117641</v>
      </c>
      <c r="Y16">
        <f>VLOOKUP($A16,Summary!$A$2:$AA$33,COLUMN(Summary!V$2),FALSE)</f>
        <v>149.2352941176471</v>
      </c>
      <c r="Z16">
        <f>VLOOKUP($A16,Summary!$A$2:$AA$33,COLUMN(Summary!W$2),FALSE)</f>
        <v>6.3529411764705879</v>
      </c>
      <c r="AA16">
        <f>VLOOKUP($A16,Summary!$A$2:$AA$33,COLUMN(Summary!X$2),FALSE)</f>
        <v>13.23529411764706</v>
      </c>
      <c r="AB16">
        <f>VLOOKUP($A16,Summary!$A$2:$AA$33,COLUMN(Summary!Y$2),FALSE)</f>
        <v>1.117647058823529</v>
      </c>
      <c r="AC16">
        <f>VLOOKUP($A16,Summary!$A$2:$AA$33,COLUMN(Summary!Z$2),FALSE)</f>
        <v>1.529411764705882</v>
      </c>
      <c r="AD16">
        <f>VLOOKUP($A16,Summary!$A$2:$AA$33,COLUMN(Summary!AA$2),FALSE)</f>
        <v>31.1294705882353</v>
      </c>
      <c r="AE16" t="e">
        <f>VLOOKUP($A16,Summary!$A$2:$AA$33,COLUMN(Summary!#REF!),FALSE)</f>
        <v>#REF!</v>
      </c>
      <c r="AF16" t="e">
        <f>VLOOKUP($B16,Summary!$A$2:$AA$33,COLUMN(Summary!#REF!),FALSE)</f>
        <v>#REF!</v>
      </c>
      <c r="AG16" t="e">
        <f>VLOOKUP($B16,Summary!$A$2:$AA$33,COLUMN(Summary!#REF!),FALSE)</f>
        <v>#REF!</v>
      </c>
      <c r="AH16">
        <f>VLOOKUP($B16,Summary!$A$2:$AA$33,COLUMN(Summary!B$2),FALSE)</f>
        <v>21.411764705882351</v>
      </c>
      <c r="AI16">
        <f>VLOOKUP($B16,Summary!$A$2:$AA$33,COLUMN(Summary!C$2),FALSE)</f>
        <v>33.411764705882362</v>
      </c>
      <c r="AJ16">
        <f>VLOOKUP($B16,Summary!$A$2:$AA$33,COLUMN(Summary!D$2),FALSE)</f>
        <v>224.2352941176471</v>
      </c>
      <c r="AK16">
        <f>VLOOKUP($B16,Summary!$A$2:$AA$33,COLUMN(Summary!E$2),FALSE)</f>
        <v>1.6470588235294119</v>
      </c>
      <c r="AL16">
        <f>VLOOKUP($B16,Summary!$A$2:$AA$33,COLUMN(Summary!F$2),FALSE)</f>
        <v>0.58823529411764708</v>
      </c>
      <c r="AM16">
        <f>VLOOKUP($B16,Summary!$A$2:$AA$33,COLUMN(Summary!G$2),FALSE)</f>
        <v>2.3529411764705879</v>
      </c>
      <c r="AN16">
        <f>VLOOKUP($B16,Summary!$A$2:$AA$33,COLUMN(Summary!H$2),FALSE)</f>
        <v>13.647058823529409</v>
      </c>
      <c r="AO16">
        <f>VLOOKUP($B16,Summary!$A$2:$AA$33,COLUMN(Summary!I$2),FALSE)</f>
        <v>7.2411764705882362</v>
      </c>
      <c r="AP16">
        <f>VLOOKUP($B16,Summary!$A$2:$AA$33,COLUMN(Summary!J$2),FALSE)</f>
        <v>6.3529411764705879</v>
      </c>
      <c r="AQ16">
        <f>VLOOKUP($B16,Summary!$A$2:$AA$33,COLUMN(Summary!K$2),FALSE)</f>
        <v>64.058823529411768</v>
      </c>
      <c r="AR16">
        <f>VLOOKUP($B16,Summary!$A$2:$AA$33,COLUMN(Summary!L$2),FALSE)</f>
        <v>93.047058823529412</v>
      </c>
      <c r="AS16">
        <f>VLOOKUP($B16,Summary!$A$2:$AA$33,COLUMN(Summary!M$2),FALSE)</f>
        <v>25.82352941176471</v>
      </c>
      <c r="AT16">
        <f>VLOOKUP($B16,Summary!$A$2:$AA$33,COLUMN(Summary!N$2),FALSE)</f>
        <v>88.764705882352942</v>
      </c>
      <c r="AU16">
        <f>VLOOKUP($B16,Summary!$A$2:$AA$33,COLUMN(Summary!O$2),FALSE)</f>
        <v>3.547058823529412</v>
      </c>
      <c r="AV16">
        <f>VLOOKUP($B16,Summary!$A$2:$AA$33,COLUMN(Summary!P$2),FALSE)</f>
        <v>0.47058823529411759</v>
      </c>
      <c r="AW16">
        <f>VLOOKUP($B16,Summary!$A$2:$AA$33,COLUMN(Summary!Q$2),FALSE)</f>
        <v>1.705882352941176</v>
      </c>
      <c r="AX16">
        <f>VLOOKUP($B16,Summary!$A$2:$AA$33,COLUMN(Summary!R$2),FALSE)</f>
        <v>1.8235294117647061</v>
      </c>
      <c r="AY16">
        <f>VLOOKUP($B16,Summary!$A$2:$AA$33,COLUMN(Summary!S$2),FALSE)</f>
        <v>1.9411764705882351</v>
      </c>
      <c r="AZ16">
        <f>VLOOKUP($B16,Summary!$A$2:$AA$33,COLUMN(Summary!T$2),FALSE)</f>
        <v>1.9411764705882351</v>
      </c>
      <c r="BA16">
        <f>VLOOKUP($B16,Summary!$A$2:$AA$33,COLUMN(Summary!U$2),FALSE)</f>
        <v>4.5294117647058822</v>
      </c>
      <c r="BB16">
        <f>VLOOKUP($B16,Summary!$A$2:$AA$33,COLUMN(Summary!V$2),FALSE)</f>
        <v>226.70588235294119</v>
      </c>
      <c r="BC16">
        <f>VLOOKUP($B16,Summary!$A$2:$AA$33,COLUMN(Summary!W$2),FALSE)</f>
        <v>5.7647058823529411</v>
      </c>
      <c r="BD16">
        <f>VLOOKUP($B16,Summary!$A$2:$AA$33,COLUMN(Summary!X$2),FALSE)</f>
        <v>13.882352941176469</v>
      </c>
      <c r="BE16">
        <f>VLOOKUP($B16,Summary!$A$2:$AA$33,COLUMN(Summary!Y$2),FALSE)</f>
        <v>0.70588235294117652</v>
      </c>
      <c r="BF16">
        <f>VLOOKUP($B16,Summary!$A$2:$AA$33,COLUMN(Summary!Z$2),FALSE)</f>
        <v>1.0588235294117649</v>
      </c>
      <c r="BG16">
        <f>VLOOKUP($B16,Summary!$A$2:$AA$33,COLUMN(Summary!AA$2),FALSE)</f>
        <v>29.422588235294111</v>
      </c>
      <c r="BH16" t="e">
        <f>VLOOKUP($B16,Summary!$A$2:$AA$33,COLUMN(Summary!#REF!),FALSE)</f>
        <v>#REF!</v>
      </c>
    </row>
    <row r="17" spans="1:60">
      <c r="A17" t="s">
        <v>106</v>
      </c>
      <c r="B17" t="s">
        <v>31</v>
      </c>
      <c r="C17" t="e">
        <f>VLOOKUP($A17,Summary!$A$2:$AA$33,COLUMN(Summary!#REF!),FALSE)</f>
        <v>#REF!</v>
      </c>
      <c r="D17" t="e">
        <f>VLOOKUP($A17,Summary!$A$2:$AA$33,COLUMN(Summary!#REF!),FALSE)</f>
        <v>#REF!</v>
      </c>
      <c r="E17">
        <f>VLOOKUP($A17,Summary!$A$2:$AA$33,COLUMN(Summary!B$2),FALSE)</f>
        <v>21.235294117647062</v>
      </c>
      <c r="F17">
        <f>VLOOKUP($A17,Summary!$A$2:$AA$33,COLUMN(Summary!C$2),FALSE)</f>
        <v>34.294117647058833</v>
      </c>
      <c r="G17">
        <f>VLOOKUP($A17,Summary!$A$2:$AA$33,COLUMN(Summary!D$2),FALSE)</f>
        <v>239</v>
      </c>
      <c r="H17">
        <f>VLOOKUP($A17,Summary!$A$2:$AA$33,COLUMN(Summary!E$2),FALSE)</f>
        <v>1.529411764705882</v>
      </c>
      <c r="I17">
        <f>VLOOKUP($A17,Summary!$A$2:$AA$33,COLUMN(Summary!F$2),FALSE)</f>
        <v>0.76470588235294112</v>
      </c>
      <c r="J17">
        <f>VLOOKUP($A17,Summary!$A$2:$AA$33,COLUMN(Summary!G$2),FALSE)</f>
        <v>2</v>
      </c>
      <c r="K17">
        <f>VLOOKUP($A17,Summary!$A$2:$AA$33,COLUMN(Summary!H$2),FALSE)</f>
        <v>13.941176470588241</v>
      </c>
      <c r="L17">
        <f>VLOOKUP($A17,Summary!$A$2:$AA$33,COLUMN(Summary!I$2),FALSE)</f>
        <v>7.4235294117647062</v>
      </c>
      <c r="M17">
        <f>VLOOKUP($A17,Summary!$A$2:$AA$33,COLUMN(Summary!J$2),FALSE)</f>
        <v>6.6000000000000014</v>
      </c>
      <c r="N17">
        <f>VLOOKUP($A17,Summary!$A$2:$AA$33,COLUMN(Summary!K$2),FALSE)</f>
        <v>61.841176470588231</v>
      </c>
      <c r="O17">
        <f>VLOOKUP($A17,Summary!$A$2:$AA$33,COLUMN(Summary!L$2),FALSE)</f>
        <v>88.42941176470589</v>
      </c>
      <c r="P17">
        <f>VLOOKUP($A17,Summary!$A$2:$AA$33,COLUMN(Summary!M$2),FALSE)</f>
        <v>28.058823529411761</v>
      </c>
      <c r="Q17">
        <f>VLOOKUP($A17,Summary!$A$2:$AA$33,COLUMN(Summary!N$2),FALSE)</f>
        <v>120.2941176470588</v>
      </c>
      <c r="R17">
        <f>VLOOKUP($A17,Summary!$A$2:$AA$33,COLUMN(Summary!O$2),FALSE)</f>
        <v>4.3294117647058821</v>
      </c>
      <c r="S17">
        <f>VLOOKUP($A17,Summary!$A$2:$AA$33,COLUMN(Summary!P$2),FALSE)</f>
        <v>1.0588235294117649</v>
      </c>
      <c r="T17">
        <f>VLOOKUP($A17,Summary!$A$2:$AA$33,COLUMN(Summary!Q$2),FALSE)</f>
        <v>1.882352941176471</v>
      </c>
      <c r="U17">
        <f>VLOOKUP($A17,Summary!$A$2:$AA$33,COLUMN(Summary!R$2),FALSE)</f>
        <v>2.5294117647058818</v>
      </c>
      <c r="V17">
        <f>VLOOKUP($A17,Summary!$A$2:$AA$33,COLUMN(Summary!S$2),FALSE)</f>
        <v>1.882352941176471</v>
      </c>
      <c r="W17">
        <f>VLOOKUP($A17,Summary!$A$2:$AA$33,COLUMN(Summary!T$2),FALSE)</f>
        <v>2.1764705882352939</v>
      </c>
      <c r="X17">
        <f>VLOOKUP($A17,Summary!$A$2:$AA$33,COLUMN(Summary!U$2),FALSE)</f>
        <v>3.7647058823529411</v>
      </c>
      <c r="Y17">
        <f>VLOOKUP($A17,Summary!$A$2:$AA$33,COLUMN(Summary!V$2),FALSE)</f>
        <v>182.41176470588229</v>
      </c>
      <c r="Z17">
        <f>VLOOKUP($A17,Summary!$A$2:$AA$33,COLUMN(Summary!W$2),FALSE)</f>
        <v>5.5882352941176467</v>
      </c>
      <c r="AA17">
        <f>VLOOKUP($A17,Summary!$A$2:$AA$33,COLUMN(Summary!X$2),FALSE)</f>
        <v>13.294117647058821</v>
      </c>
      <c r="AB17">
        <f>VLOOKUP($A17,Summary!$A$2:$AA$33,COLUMN(Summary!Y$2),FALSE)</f>
        <v>0.76470588235294112</v>
      </c>
      <c r="AC17">
        <f>VLOOKUP($A17,Summary!$A$2:$AA$33,COLUMN(Summary!Z$2),FALSE)</f>
        <v>1.2352941176470591</v>
      </c>
      <c r="AD17">
        <f>VLOOKUP($A17,Summary!$A$2:$AA$33,COLUMN(Summary!AA$2),FALSE)</f>
        <v>30.80088235294118</v>
      </c>
      <c r="AE17" t="e">
        <f>VLOOKUP($A17,Summary!$A$2:$AA$33,COLUMN(Summary!#REF!),FALSE)</f>
        <v>#REF!</v>
      </c>
      <c r="AF17" t="e">
        <f>VLOOKUP($B17,Summary!$A$2:$AA$33,COLUMN(Summary!#REF!),FALSE)</f>
        <v>#REF!</v>
      </c>
      <c r="AG17" t="e">
        <f>VLOOKUP($B17,Summary!$A$2:$AA$33,COLUMN(Summary!#REF!),FALSE)</f>
        <v>#REF!</v>
      </c>
      <c r="AH17">
        <f>VLOOKUP($B17,Summary!$A$2:$AA$33,COLUMN(Summary!B$2),FALSE)</f>
        <v>24.705882352941181</v>
      </c>
      <c r="AI17">
        <f>VLOOKUP($B17,Summary!$A$2:$AA$33,COLUMN(Summary!C$2),FALSE)</f>
        <v>36.176470588235297</v>
      </c>
      <c r="AJ17">
        <f>VLOOKUP($B17,Summary!$A$2:$AA$33,COLUMN(Summary!D$2),FALSE)</f>
        <v>229.11764705882351</v>
      </c>
      <c r="AK17">
        <f>VLOOKUP($B17,Summary!$A$2:$AA$33,COLUMN(Summary!E$2),FALSE)</f>
        <v>1.588235294117647</v>
      </c>
      <c r="AL17">
        <f>VLOOKUP($B17,Summary!$A$2:$AA$33,COLUMN(Summary!F$2),FALSE)</f>
        <v>0.82352941176470584</v>
      </c>
      <c r="AM17">
        <f>VLOOKUP($B17,Summary!$A$2:$AA$33,COLUMN(Summary!G$2),FALSE)</f>
        <v>2.9411764705882359</v>
      </c>
      <c r="AN17">
        <f>VLOOKUP($B17,Summary!$A$2:$AA$33,COLUMN(Summary!H$2),FALSE)</f>
        <v>21.294117647058819</v>
      </c>
      <c r="AO17">
        <f>VLOOKUP($B17,Summary!$A$2:$AA$33,COLUMN(Summary!I$2),FALSE)</f>
        <v>6.9705882352941169</v>
      </c>
      <c r="AP17">
        <f>VLOOKUP($B17,Summary!$A$2:$AA$33,COLUMN(Summary!J$2),FALSE)</f>
        <v>5.8941176470588239</v>
      </c>
      <c r="AQ17">
        <f>VLOOKUP($B17,Summary!$A$2:$AA$33,COLUMN(Summary!K$2),FALSE)</f>
        <v>68.541176470588226</v>
      </c>
      <c r="AR17">
        <f>VLOOKUP($B17,Summary!$A$2:$AA$33,COLUMN(Summary!L$2),FALSE)</f>
        <v>90.9</v>
      </c>
      <c r="AS17">
        <f>VLOOKUP($B17,Summary!$A$2:$AA$33,COLUMN(Summary!M$2),FALSE)</f>
        <v>22.52941176470588</v>
      </c>
      <c r="AT17">
        <f>VLOOKUP($B17,Summary!$A$2:$AA$33,COLUMN(Summary!N$2),FALSE)</f>
        <v>89.82352941176471</v>
      </c>
      <c r="AU17">
        <f>VLOOKUP($B17,Summary!$A$2:$AA$33,COLUMN(Summary!O$2),FALSE)</f>
        <v>3.9</v>
      </c>
      <c r="AV17">
        <f>VLOOKUP($B17,Summary!$A$2:$AA$33,COLUMN(Summary!P$2),FALSE)</f>
        <v>0.70588235294117652</v>
      </c>
      <c r="AW17">
        <f>VLOOKUP($B17,Summary!$A$2:$AA$33,COLUMN(Summary!Q$2),FALSE)</f>
        <v>1.529411764705882</v>
      </c>
      <c r="AX17">
        <f>VLOOKUP($B17,Summary!$A$2:$AA$33,COLUMN(Summary!R$2),FALSE)</f>
        <v>1.8235294117647061</v>
      </c>
      <c r="AY17">
        <f>VLOOKUP($B17,Summary!$A$2:$AA$33,COLUMN(Summary!S$2),FALSE)</f>
        <v>2.3529411764705879</v>
      </c>
      <c r="AZ17">
        <f>VLOOKUP($B17,Summary!$A$2:$AA$33,COLUMN(Summary!T$2),FALSE)</f>
        <v>2.3529411764705879</v>
      </c>
      <c r="BA17">
        <f>VLOOKUP($B17,Summary!$A$2:$AA$33,COLUMN(Summary!U$2),FALSE)</f>
        <v>4.4705882352941178</v>
      </c>
      <c r="BB17">
        <f>VLOOKUP($B17,Summary!$A$2:$AA$33,COLUMN(Summary!V$2),FALSE)</f>
        <v>198.1764705882353</v>
      </c>
      <c r="BC17">
        <f>VLOOKUP($B17,Summary!$A$2:$AA$33,COLUMN(Summary!W$2),FALSE)</f>
        <v>4.8235294117647056</v>
      </c>
      <c r="BD17">
        <f>VLOOKUP($B17,Summary!$A$2:$AA$33,COLUMN(Summary!X$2),FALSE)</f>
        <v>12.82352941176471</v>
      </c>
      <c r="BE17">
        <f>VLOOKUP($B17,Summary!$A$2:$AA$33,COLUMN(Summary!Y$2),FALSE)</f>
        <v>0.52941176470588236</v>
      </c>
      <c r="BF17">
        <f>VLOOKUP($B17,Summary!$A$2:$AA$33,COLUMN(Summary!Z$2),FALSE)</f>
        <v>1.1764705882352939</v>
      </c>
      <c r="BG17">
        <f>VLOOKUP($B17,Summary!$A$2:$AA$33,COLUMN(Summary!AA$2),FALSE)</f>
        <v>30.94311764705882</v>
      </c>
      <c r="BH17" t="e">
        <f>VLOOKUP($B17,Summary!$A$2:$AA$33,COLUMN(Summary!#REF!),FALSE)</f>
        <v>#REF!</v>
      </c>
    </row>
    <row r="18" spans="1:60">
      <c r="A18" t="s">
        <v>30</v>
      </c>
      <c r="B18" t="s">
        <v>37</v>
      </c>
      <c r="C18" t="e">
        <f>VLOOKUP($A18,Summary!$A$2:$AA$33,COLUMN(Summary!#REF!),FALSE)</f>
        <v>#REF!</v>
      </c>
      <c r="D18" t="e">
        <f>VLOOKUP($A18,Summary!$A$2:$AA$33,COLUMN(Summary!#REF!),FALSE)</f>
        <v>#REF!</v>
      </c>
      <c r="E18">
        <f>VLOOKUP($A18,Summary!$A$2:$AA$33,COLUMN(Summary!B$2),FALSE)</f>
        <v>24</v>
      </c>
      <c r="F18">
        <f>VLOOKUP($A18,Summary!$A$2:$AA$33,COLUMN(Summary!C$2),FALSE)</f>
        <v>35.647058823529413</v>
      </c>
      <c r="G18">
        <f>VLOOKUP($A18,Summary!$A$2:$AA$33,COLUMN(Summary!D$2),FALSE)</f>
        <v>258.88235294117652</v>
      </c>
      <c r="H18">
        <f>VLOOKUP($A18,Summary!$A$2:$AA$33,COLUMN(Summary!E$2),FALSE)</f>
        <v>1.7647058823529409</v>
      </c>
      <c r="I18">
        <f>VLOOKUP($A18,Summary!$A$2:$AA$33,COLUMN(Summary!F$2),FALSE)</f>
        <v>0.70588235294117652</v>
      </c>
      <c r="J18">
        <f>VLOOKUP($A18,Summary!$A$2:$AA$33,COLUMN(Summary!G$2),FALSE)</f>
        <v>1.8235294117647061</v>
      </c>
      <c r="K18">
        <f>VLOOKUP($A18,Summary!$A$2:$AA$33,COLUMN(Summary!H$2),FALSE)</f>
        <v>12.058823529411759</v>
      </c>
      <c r="L18">
        <f>VLOOKUP($A18,Summary!$A$2:$AA$33,COLUMN(Summary!I$2),FALSE)</f>
        <v>7.7117647058823522</v>
      </c>
      <c r="M18">
        <f>VLOOKUP($A18,Summary!$A$2:$AA$33,COLUMN(Summary!J$2),FALSE)</f>
        <v>7.0588235294117636</v>
      </c>
      <c r="N18">
        <f>VLOOKUP($A18,Summary!$A$2:$AA$33,COLUMN(Summary!K$2),FALSE)</f>
        <v>67.452941176470588</v>
      </c>
      <c r="O18">
        <f>VLOOKUP($A18,Summary!$A$2:$AA$33,COLUMN(Summary!L$2),FALSE)</f>
        <v>97.535294117647055</v>
      </c>
      <c r="P18">
        <f>VLOOKUP($A18,Summary!$A$2:$AA$33,COLUMN(Summary!M$2),FALSE)</f>
        <v>29.411764705882351</v>
      </c>
      <c r="Q18">
        <f>VLOOKUP($A18,Summary!$A$2:$AA$33,COLUMN(Summary!N$2),FALSE)</f>
        <v>135.9411764705882</v>
      </c>
      <c r="R18">
        <f>VLOOKUP($A18,Summary!$A$2:$AA$33,COLUMN(Summary!O$2),FALSE)</f>
        <v>4.617647058823529</v>
      </c>
      <c r="S18">
        <f>VLOOKUP($A18,Summary!$A$2:$AA$33,COLUMN(Summary!P$2),FALSE)</f>
        <v>1.588235294117647</v>
      </c>
      <c r="T18">
        <f>VLOOKUP($A18,Summary!$A$2:$AA$33,COLUMN(Summary!Q$2),FALSE)</f>
        <v>1.117647058823529</v>
      </c>
      <c r="U18">
        <f>VLOOKUP($A18,Summary!$A$2:$AA$33,COLUMN(Summary!R$2),FALSE)</f>
        <v>1.2352941176470591</v>
      </c>
      <c r="V18">
        <f>VLOOKUP($A18,Summary!$A$2:$AA$33,COLUMN(Summary!S$2),FALSE)</f>
        <v>2.8235294117647061</v>
      </c>
      <c r="W18">
        <f>VLOOKUP($A18,Summary!$A$2:$AA$33,COLUMN(Summary!T$2),FALSE)</f>
        <v>3.0588235294117641</v>
      </c>
      <c r="X18">
        <f>VLOOKUP($A18,Summary!$A$2:$AA$33,COLUMN(Summary!U$2),FALSE)</f>
        <v>3.3529411764705879</v>
      </c>
      <c r="Y18">
        <f>VLOOKUP($A18,Summary!$A$2:$AA$33,COLUMN(Summary!V$2),FALSE)</f>
        <v>155.64705882352939</v>
      </c>
      <c r="Z18">
        <f>VLOOKUP($A18,Summary!$A$2:$AA$33,COLUMN(Summary!W$2),FALSE)</f>
        <v>5.4705882352941178</v>
      </c>
      <c r="AA18">
        <f>VLOOKUP($A18,Summary!$A$2:$AA$33,COLUMN(Summary!X$2),FALSE)</f>
        <v>13.17647058823529</v>
      </c>
      <c r="AB18">
        <f>VLOOKUP($A18,Summary!$A$2:$AA$33,COLUMN(Summary!Y$2),FALSE)</f>
        <v>1.2352941176470591</v>
      </c>
      <c r="AC18">
        <f>VLOOKUP($A18,Summary!$A$2:$AA$33,COLUMN(Summary!Z$2),FALSE)</f>
        <v>2.3529411764705879</v>
      </c>
      <c r="AD18">
        <f>VLOOKUP($A18,Summary!$A$2:$AA$33,COLUMN(Summary!AA$2),FALSE)</f>
        <v>31.363705882352949</v>
      </c>
      <c r="AE18" t="e">
        <f>VLOOKUP($A18,Summary!$A$2:$AA$33,COLUMN(Summary!#REF!),FALSE)</f>
        <v>#REF!</v>
      </c>
      <c r="AF18" t="e">
        <f>VLOOKUP($B18,Summary!$A$2:$AA$33,COLUMN(Summary!#REF!),FALSE)</f>
        <v>#REF!</v>
      </c>
      <c r="AG18" t="e">
        <f>VLOOKUP($B18,Summary!$A$2:$AA$33,COLUMN(Summary!#REF!),FALSE)</f>
        <v>#REF!</v>
      </c>
      <c r="AH18">
        <f>VLOOKUP($B18,Summary!$A$2:$AA$33,COLUMN(Summary!B$2),FALSE)</f>
        <v>22</v>
      </c>
      <c r="AI18">
        <f>VLOOKUP($B18,Summary!$A$2:$AA$33,COLUMN(Summary!C$2),FALSE)</f>
        <v>34.176470588235297</v>
      </c>
      <c r="AJ18">
        <f>VLOOKUP($B18,Summary!$A$2:$AA$33,COLUMN(Summary!D$2),FALSE)</f>
        <v>233.41176470588229</v>
      </c>
      <c r="AK18">
        <f>VLOOKUP($B18,Summary!$A$2:$AA$33,COLUMN(Summary!E$2),FALSE)</f>
        <v>1.882352941176471</v>
      </c>
      <c r="AL18">
        <f>VLOOKUP($B18,Summary!$A$2:$AA$33,COLUMN(Summary!F$2),FALSE)</f>
        <v>0.6470588235294118</v>
      </c>
      <c r="AM18">
        <f>VLOOKUP($B18,Summary!$A$2:$AA$33,COLUMN(Summary!G$2),FALSE)</f>
        <v>1.7647058823529409</v>
      </c>
      <c r="AN18">
        <f>VLOOKUP($B18,Summary!$A$2:$AA$33,COLUMN(Summary!H$2),FALSE)</f>
        <v>14.23529411764706</v>
      </c>
      <c r="AO18">
        <f>VLOOKUP($B18,Summary!$A$2:$AA$33,COLUMN(Summary!I$2),FALSE)</f>
        <v>7.3352941176470594</v>
      </c>
      <c r="AP18">
        <f>VLOOKUP($B18,Summary!$A$2:$AA$33,COLUMN(Summary!J$2),FALSE)</f>
        <v>6.617647058823529</v>
      </c>
      <c r="AQ18">
        <f>VLOOKUP($B18,Summary!$A$2:$AA$33,COLUMN(Summary!K$2),FALSE)</f>
        <v>64.605882352941194</v>
      </c>
      <c r="AR18">
        <f>VLOOKUP($B18,Summary!$A$2:$AA$33,COLUMN(Summary!L$2),FALSE)</f>
        <v>96.194117647058818</v>
      </c>
      <c r="AS18">
        <f>VLOOKUP($B18,Summary!$A$2:$AA$33,COLUMN(Summary!M$2),FALSE)</f>
        <v>25.941176470588239</v>
      </c>
      <c r="AT18">
        <f>VLOOKUP($B18,Summary!$A$2:$AA$33,COLUMN(Summary!N$2),FALSE)</f>
        <v>112.0588235294118</v>
      </c>
      <c r="AU18">
        <f>VLOOKUP($B18,Summary!$A$2:$AA$33,COLUMN(Summary!O$2),FALSE)</f>
        <v>4.2411764705882353</v>
      </c>
      <c r="AV18">
        <f>VLOOKUP($B18,Summary!$A$2:$AA$33,COLUMN(Summary!P$2),FALSE)</f>
        <v>0.58823529411764708</v>
      </c>
      <c r="AW18">
        <f>VLOOKUP($B18,Summary!$A$2:$AA$33,COLUMN(Summary!Q$2),FALSE)</f>
        <v>1.588235294117647</v>
      </c>
      <c r="AX18">
        <f>VLOOKUP($B18,Summary!$A$2:$AA$33,COLUMN(Summary!R$2),FALSE)</f>
        <v>1.9411764705882351</v>
      </c>
      <c r="AY18">
        <f>VLOOKUP($B18,Summary!$A$2:$AA$33,COLUMN(Summary!S$2),FALSE)</f>
        <v>2</v>
      </c>
      <c r="AZ18">
        <f>VLOOKUP($B18,Summary!$A$2:$AA$33,COLUMN(Summary!T$2),FALSE)</f>
        <v>2.2941176470588229</v>
      </c>
      <c r="BA18">
        <f>VLOOKUP($B18,Summary!$A$2:$AA$33,COLUMN(Summary!U$2),FALSE)</f>
        <v>3.3529411764705879</v>
      </c>
      <c r="BB18">
        <f>VLOOKUP($B18,Summary!$A$2:$AA$33,COLUMN(Summary!V$2),FALSE)</f>
        <v>154.9411764705882</v>
      </c>
      <c r="BC18">
        <f>VLOOKUP($B18,Summary!$A$2:$AA$33,COLUMN(Summary!W$2),FALSE)</f>
        <v>6.1764705882352944</v>
      </c>
      <c r="BD18">
        <f>VLOOKUP($B18,Summary!$A$2:$AA$33,COLUMN(Summary!X$2),FALSE)</f>
        <v>13.117647058823531</v>
      </c>
      <c r="BE18">
        <f>VLOOKUP($B18,Summary!$A$2:$AA$33,COLUMN(Summary!Y$2),FALSE)</f>
        <v>0.70588235294117652</v>
      </c>
      <c r="BF18">
        <f>VLOOKUP($B18,Summary!$A$2:$AA$33,COLUMN(Summary!Z$2),FALSE)</f>
        <v>1.411764705882353</v>
      </c>
      <c r="BG18">
        <f>VLOOKUP($B18,Summary!$A$2:$AA$33,COLUMN(Summary!AA$2),FALSE)</f>
        <v>29.716588235294122</v>
      </c>
      <c r="BH18" t="e">
        <f>VLOOKUP($B18,Summary!$A$2:$AA$33,COLUMN(Summary!#REF!),FALSE)</f>
        <v>#REF!</v>
      </c>
    </row>
    <row r="19" spans="1:60">
      <c r="A19" t="s">
        <v>108</v>
      </c>
      <c r="B19" t="s">
        <v>33</v>
      </c>
      <c r="C19" t="e">
        <f>VLOOKUP($A19,Summary!$A$2:$AA$33,COLUMN(Summary!#REF!),FALSE)</f>
        <v>#REF!</v>
      </c>
      <c r="D19" t="e">
        <f>VLOOKUP($A19,Summary!$A$2:$AA$33,COLUMN(Summary!#REF!),FALSE)</f>
        <v>#REF!</v>
      </c>
      <c r="E19">
        <f>VLOOKUP($A19,Summary!$A$2:$AA$33,COLUMN(Summary!B$2),FALSE)</f>
        <v>19.235294117647062</v>
      </c>
      <c r="F19">
        <f>VLOOKUP($A19,Summary!$A$2:$AA$33,COLUMN(Summary!C$2),FALSE)</f>
        <v>31.17647058823529</v>
      </c>
      <c r="G19">
        <f>VLOOKUP($A19,Summary!$A$2:$AA$33,COLUMN(Summary!D$2),FALSE)</f>
        <v>207.29411764705881</v>
      </c>
      <c r="H19">
        <f>VLOOKUP($A19,Summary!$A$2:$AA$33,COLUMN(Summary!E$2),FALSE)</f>
        <v>1</v>
      </c>
      <c r="I19">
        <f>VLOOKUP($A19,Summary!$A$2:$AA$33,COLUMN(Summary!F$2),FALSE)</f>
        <v>1</v>
      </c>
      <c r="J19">
        <f>VLOOKUP($A19,Summary!$A$2:$AA$33,COLUMN(Summary!G$2),FALSE)</f>
        <v>2.3529411764705879</v>
      </c>
      <c r="K19">
        <f>VLOOKUP($A19,Summary!$A$2:$AA$33,COLUMN(Summary!H$2),FALSE)</f>
        <v>14.76470588235294</v>
      </c>
      <c r="L19">
        <f>VLOOKUP($A19,Summary!$A$2:$AA$33,COLUMN(Summary!I$2),FALSE)</f>
        <v>7.0823529411764712</v>
      </c>
      <c r="M19">
        <f>VLOOKUP($A19,Summary!$A$2:$AA$33,COLUMN(Summary!J$2),FALSE)</f>
        <v>6.2117647058823531</v>
      </c>
      <c r="N19">
        <f>VLOOKUP($A19,Summary!$A$2:$AA$33,COLUMN(Summary!K$2),FALSE)</f>
        <v>62.135294117647057</v>
      </c>
      <c r="O19">
        <f>VLOOKUP($A19,Summary!$A$2:$AA$33,COLUMN(Summary!L$2),FALSE)</f>
        <v>79.705882352941174</v>
      </c>
      <c r="P19">
        <f>VLOOKUP($A19,Summary!$A$2:$AA$33,COLUMN(Summary!M$2),FALSE)</f>
        <v>30.705882352941181</v>
      </c>
      <c r="Q19">
        <f>VLOOKUP($A19,Summary!$A$2:$AA$33,COLUMN(Summary!N$2),FALSE)</f>
        <v>127</v>
      </c>
      <c r="R19">
        <f>VLOOKUP($A19,Summary!$A$2:$AA$33,COLUMN(Summary!O$2),FALSE)</f>
        <v>4.1294117647058819</v>
      </c>
      <c r="S19">
        <f>VLOOKUP($A19,Summary!$A$2:$AA$33,COLUMN(Summary!P$2),FALSE)</f>
        <v>0.82352941176470584</v>
      </c>
      <c r="T19">
        <f>VLOOKUP($A19,Summary!$A$2:$AA$33,COLUMN(Summary!Q$2),FALSE)</f>
        <v>1.882352941176471</v>
      </c>
      <c r="U19">
        <f>VLOOKUP($A19,Summary!$A$2:$AA$33,COLUMN(Summary!R$2),FALSE)</f>
        <v>2.1764705882352939</v>
      </c>
      <c r="V19">
        <f>VLOOKUP($A19,Summary!$A$2:$AA$33,COLUMN(Summary!S$2),FALSE)</f>
        <v>1.588235294117647</v>
      </c>
      <c r="W19">
        <f>VLOOKUP($A19,Summary!$A$2:$AA$33,COLUMN(Summary!T$2),FALSE)</f>
        <v>1.6470588235294119</v>
      </c>
      <c r="X19">
        <f>VLOOKUP($A19,Summary!$A$2:$AA$33,COLUMN(Summary!U$2),FALSE)</f>
        <v>4.4117647058823533</v>
      </c>
      <c r="Y19">
        <f>VLOOKUP($A19,Summary!$A$2:$AA$33,COLUMN(Summary!V$2),FALSE)</f>
        <v>207.2352941176471</v>
      </c>
      <c r="Z19">
        <f>VLOOKUP($A19,Summary!$A$2:$AA$33,COLUMN(Summary!W$2),FALSE)</f>
        <v>5.2941176470588234</v>
      </c>
      <c r="AA19">
        <f>VLOOKUP($A19,Summary!$A$2:$AA$33,COLUMN(Summary!X$2),FALSE)</f>
        <v>13.23529411764706</v>
      </c>
      <c r="AB19">
        <f>VLOOKUP($A19,Summary!$A$2:$AA$33,COLUMN(Summary!Y$2),FALSE)</f>
        <v>0.47058823529411759</v>
      </c>
      <c r="AC19">
        <f>VLOOKUP($A19,Summary!$A$2:$AA$33,COLUMN(Summary!Z$2),FALSE)</f>
        <v>1.117647058823529</v>
      </c>
      <c r="AD19">
        <f>VLOOKUP($A19,Summary!$A$2:$AA$33,COLUMN(Summary!AA$2),FALSE)</f>
        <v>29.152000000000001</v>
      </c>
      <c r="AE19" t="e">
        <f>VLOOKUP($A19,Summary!$A$2:$AA$33,COLUMN(Summary!#REF!),FALSE)</f>
        <v>#REF!</v>
      </c>
      <c r="AF19" t="e">
        <f>VLOOKUP($B19,Summary!$A$2:$AA$33,COLUMN(Summary!#REF!),FALSE)</f>
        <v>#REF!</v>
      </c>
      <c r="AG19" t="e">
        <f>VLOOKUP($B19,Summary!$A$2:$AA$33,COLUMN(Summary!#REF!),FALSE)</f>
        <v>#REF!</v>
      </c>
      <c r="AH19">
        <f>VLOOKUP($B19,Summary!$A$2:$AA$33,COLUMN(Summary!B$2),FALSE)</f>
        <v>24.235294117647062</v>
      </c>
      <c r="AI19">
        <f>VLOOKUP($B19,Summary!$A$2:$AA$33,COLUMN(Summary!C$2),FALSE)</f>
        <v>36.470588235294123</v>
      </c>
      <c r="AJ19">
        <f>VLOOKUP($B19,Summary!$A$2:$AA$33,COLUMN(Summary!D$2),FALSE)</f>
        <v>242.70588235294119</v>
      </c>
      <c r="AK19">
        <f>VLOOKUP($B19,Summary!$A$2:$AA$33,COLUMN(Summary!E$2),FALSE)</f>
        <v>1.294117647058824</v>
      </c>
      <c r="AL19">
        <f>VLOOKUP($B19,Summary!$A$2:$AA$33,COLUMN(Summary!F$2),FALSE)</f>
        <v>0.82352941176470584</v>
      </c>
      <c r="AM19">
        <f>VLOOKUP($B19,Summary!$A$2:$AA$33,COLUMN(Summary!G$2),FALSE)</f>
        <v>2.4117647058823528</v>
      </c>
      <c r="AN19">
        <f>VLOOKUP($B19,Summary!$A$2:$AA$33,COLUMN(Summary!H$2),FALSE)</f>
        <v>14.76470588235294</v>
      </c>
      <c r="AO19">
        <f>VLOOKUP($B19,Summary!$A$2:$AA$33,COLUMN(Summary!I$2),FALSE)</f>
        <v>7.1235294117647054</v>
      </c>
      <c r="AP19">
        <f>VLOOKUP($B19,Summary!$A$2:$AA$33,COLUMN(Summary!J$2),FALSE)</f>
        <v>6.3352941176470594</v>
      </c>
      <c r="AQ19">
        <f>VLOOKUP($B19,Summary!$A$2:$AA$33,COLUMN(Summary!K$2),FALSE)</f>
        <v>67.17647058823529</v>
      </c>
      <c r="AR19">
        <f>VLOOKUP($B19,Summary!$A$2:$AA$33,COLUMN(Summary!L$2),FALSE)</f>
        <v>88.770588235294113</v>
      </c>
      <c r="AS19">
        <f>VLOOKUP($B19,Summary!$A$2:$AA$33,COLUMN(Summary!M$2),FALSE)</f>
        <v>26.647058823529409</v>
      </c>
      <c r="AT19">
        <f>VLOOKUP($B19,Summary!$A$2:$AA$33,COLUMN(Summary!N$2),FALSE)</f>
        <v>96.82352941176471</v>
      </c>
      <c r="AU19">
        <f>VLOOKUP($B19,Summary!$A$2:$AA$33,COLUMN(Summary!O$2),FALSE)</f>
        <v>3.5882352941176472</v>
      </c>
      <c r="AV19">
        <f>VLOOKUP($B19,Summary!$A$2:$AA$33,COLUMN(Summary!P$2),FALSE)</f>
        <v>1</v>
      </c>
      <c r="AW19">
        <f>VLOOKUP($B19,Summary!$A$2:$AA$33,COLUMN(Summary!Q$2),FALSE)</f>
        <v>1.7647058823529409</v>
      </c>
      <c r="AX19">
        <f>VLOOKUP($B19,Summary!$A$2:$AA$33,COLUMN(Summary!R$2),FALSE)</f>
        <v>2.1764705882352939</v>
      </c>
      <c r="AY19">
        <f>VLOOKUP($B19,Summary!$A$2:$AA$33,COLUMN(Summary!S$2),FALSE)</f>
        <v>2.0588235294117641</v>
      </c>
      <c r="AZ19">
        <f>VLOOKUP($B19,Summary!$A$2:$AA$33,COLUMN(Summary!T$2),FALSE)</f>
        <v>2.0588235294117641</v>
      </c>
      <c r="BA19">
        <f>VLOOKUP($B19,Summary!$A$2:$AA$33,COLUMN(Summary!U$2),FALSE)</f>
        <v>3.5882352941176472</v>
      </c>
      <c r="BB19">
        <f>VLOOKUP($B19,Summary!$A$2:$AA$33,COLUMN(Summary!V$2),FALSE)</f>
        <v>170.1764705882353</v>
      </c>
      <c r="BC19">
        <f>VLOOKUP($B19,Summary!$A$2:$AA$33,COLUMN(Summary!W$2),FALSE)</f>
        <v>5.117647058823529</v>
      </c>
      <c r="BD19">
        <f>VLOOKUP($B19,Summary!$A$2:$AA$33,COLUMN(Summary!X$2),FALSE)</f>
        <v>13.41176470588235</v>
      </c>
      <c r="BE19">
        <f>VLOOKUP($B19,Summary!$A$2:$AA$33,COLUMN(Summary!Y$2),FALSE)</f>
        <v>0.76470588235294112</v>
      </c>
      <c r="BF19">
        <f>VLOOKUP($B19,Summary!$A$2:$AA$33,COLUMN(Summary!Z$2),FALSE)</f>
        <v>1.705882352941176</v>
      </c>
      <c r="BG19">
        <f>VLOOKUP($B19,Summary!$A$2:$AA$33,COLUMN(Summary!AA$2),FALSE)</f>
        <v>30.914588235294119</v>
      </c>
      <c r="BH19" t="e">
        <f>VLOOKUP($B19,Summary!$A$2:$AA$33,COLUMN(Summary!#REF!),FALSE)</f>
        <v>#REF!</v>
      </c>
    </row>
    <row r="20" spans="1:60">
      <c r="A20" t="s">
        <v>41</v>
      </c>
      <c r="B20" t="s">
        <v>43</v>
      </c>
      <c r="C20" t="e">
        <f>VLOOKUP($A20,Summary!$A$2:$AA$33,COLUMN(Summary!#REF!),FALSE)</f>
        <v>#REF!</v>
      </c>
      <c r="D20" t="e">
        <f>VLOOKUP($A20,Summary!$A$2:$AA$33,COLUMN(Summary!#REF!),FALSE)</f>
        <v>#REF!</v>
      </c>
      <c r="E20">
        <f>VLOOKUP($A20,Summary!$A$2:$AA$33,COLUMN(Summary!B$2),FALSE)</f>
        <v>23.117647058823529</v>
      </c>
      <c r="F20">
        <f>VLOOKUP($A20,Summary!$A$2:$AA$33,COLUMN(Summary!C$2),FALSE)</f>
        <v>33.294117647058833</v>
      </c>
      <c r="G20">
        <f>VLOOKUP($A20,Summary!$A$2:$AA$33,COLUMN(Summary!D$2),FALSE)</f>
        <v>265.52941176470591</v>
      </c>
      <c r="H20">
        <f>VLOOKUP($A20,Summary!$A$2:$AA$33,COLUMN(Summary!E$2),FALSE)</f>
        <v>1.7647058823529409</v>
      </c>
      <c r="I20">
        <f>VLOOKUP($A20,Summary!$A$2:$AA$33,COLUMN(Summary!F$2),FALSE)</f>
        <v>0.88235294117647056</v>
      </c>
      <c r="J20">
        <f>VLOOKUP($A20,Summary!$A$2:$AA$33,COLUMN(Summary!G$2),FALSE)</f>
        <v>1.8235294117647061</v>
      </c>
      <c r="K20">
        <f>VLOOKUP($A20,Summary!$A$2:$AA$33,COLUMN(Summary!H$2),FALSE)</f>
        <v>10.82352941176471</v>
      </c>
      <c r="L20">
        <f>VLOOKUP($A20,Summary!$A$2:$AA$33,COLUMN(Summary!I$2),FALSE)</f>
        <v>8.3941176470588239</v>
      </c>
      <c r="M20">
        <f>VLOOKUP($A20,Summary!$A$2:$AA$33,COLUMN(Summary!J$2),FALSE)</f>
        <v>7.7058823529411766</v>
      </c>
      <c r="N20">
        <f>VLOOKUP($A20,Summary!$A$2:$AA$33,COLUMN(Summary!K$2),FALSE)</f>
        <v>70.235294117647058</v>
      </c>
      <c r="O20">
        <f>VLOOKUP($A20,Summary!$A$2:$AA$33,COLUMN(Summary!L$2),FALSE)</f>
        <v>98.452941176470588</v>
      </c>
      <c r="P20">
        <f>VLOOKUP($A20,Summary!$A$2:$AA$33,COLUMN(Summary!M$2),FALSE)</f>
        <v>26.82352941176471</v>
      </c>
      <c r="Q20">
        <f>VLOOKUP($A20,Summary!$A$2:$AA$33,COLUMN(Summary!N$2),FALSE)</f>
        <v>135.7647058823529</v>
      </c>
      <c r="R20">
        <f>VLOOKUP($A20,Summary!$A$2:$AA$33,COLUMN(Summary!O$2),FALSE)</f>
        <v>5.0294117647058822</v>
      </c>
      <c r="S20">
        <f>VLOOKUP($A20,Summary!$A$2:$AA$33,COLUMN(Summary!P$2),FALSE)</f>
        <v>1.588235294117647</v>
      </c>
      <c r="T20">
        <f>VLOOKUP($A20,Summary!$A$2:$AA$33,COLUMN(Summary!Q$2),FALSE)</f>
        <v>1.411764705882353</v>
      </c>
      <c r="U20">
        <f>VLOOKUP($A20,Summary!$A$2:$AA$33,COLUMN(Summary!R$2),FALSE)</f>
        <v>1.6470588235294119</v>
      </c>
      <c r="V20">
        <f>VLOOKUP($A20,Summary!$A$2:$AA$33,COLUMN(Summary!S$2),FALSE)</f>
        <v>3.4117647058823528</v>
      </c>
      <c r="W20">
        <f>VLOOKUP($A20,Summary!$A$2:$AA$33,COLUMN(Summary!T$2),FALSE)</f>
        <v>3.4705882352941182</v>
      </c>
      <c r="X20">
        <f>VLOOKUP($A20,Summary!$A$2:$AA$33,COLUMN(Summary!U$2),FALSE)</f>
        <v>3.117647058823529</v>
      </c>
      <c r="Y20">
        <f>VLOOKUP($A20,Summary!$A$2:$AA$33,COLUMN(Summary!V$2),FALSE)</f>
        <v>142.58823529411771</v>
      </c>
      <c r="Z20">
        <f>VLOOKUP($A20,Summary!$A$2:$AA$33,COLUMN(Summary!W$2),FALSE)</f>
        <v>5</v>
      </c>
      <c r="AA20">
        <f>VLOOKUP($A20,Summary!$A$2:$AA$33,COLUMN(Summary!X$2),FALSE)</f>
        <v>11.882352941176469</v>
      </c>
      <c r="AB20">
        <f>VLOOKUP($A20,Summary!$A$2:$AA$33,COLUMN(Summary!Y$2),FALSE)</f>
        <v>0.6470588235294118</v>
      </c>
      <c r="AC20">
        <f>VLOOKUP($A20,Summary!$A$2:$AA$33,COLUMN(Summary!Z$2),FALSE)</f>
        <v>1.470588235294118</v>
      </c>
      <c r="AD20">
        <f>VLOOKUP($A20,Summary!$A$2:$AA$33,COLUMN(Summary!AA$2),FALSE)</f>
        <v>30.171647058823531</v>
      </c>
      <c r="AE20" t="e">
        <f>VLOOKUP($A20,Summary!$A$2:$AA$33,COLUMN(Summary!#REF!),FALSE)</f>
        <v>#REF!</v>
      </c>
      <c r="AF20" t="e">
        <f>VLOOKUP($B20,Summary!$A$2:$AA$33,COLUMN(Summary!#REF!),FALSE)</f>
        <v>#REF!</v>
      </c>
      <c r="AG20" t="e">
        <f>VLOOKUP($B20,Summary!$A$2:$AA$33,COLUMN(Summary!#REF!),FALSE)</f>
        <v>#REF!</v>
      </c>
      <c r="AH20">
        <f>VLOOKUP($B20,Summary!$A$2:$AA$33,COLUMN(Summary!B$2),FALSE)</f>
        <v>22.647058823529409</v>
      </c>
      <c r="AI20">
        <f>VLOOKUP($B20,Summary!$A$2:$AA$33,COLUMN(Summary!C$2),FALSE)</f>
        <v>34.058823529411768</v>
      </c>
      <c r="AJ20">
        <f>VLOOKUP($B20,Summary!$A$2:$AA$33,COLUMN(Summary!D$2),FALSE)</f>
        <v>244.35294117647061</v>
      </c>
      <c r="AK20">
        <f>VLOOKUP($B20,Summary!$A$2:$AA$33,COLUMN(Summary!E$2),FALSE)</f>
        <v>1.705882352941176</v>
      </c>
      <c r="AL20">
        <f>VLOOKUP($B20,Summary!$A$2:$AA$33,COLUMN(Summary!F$2),FALSE)</f>
        <v>1.0588235294117649</v>
      </c>
      <c r="AM20">
        <f>VLOOKUP($B20,Summary!$A$2:$AA$33,COLUMN(Summary!G$2),FALSE)</f>
        <v>1.411764705882353</v>
      </c>
      <c r="AN20">
        <f>VLOOKUP($B20,Summary!$A$2:$AA$33,COLUMN(Summary!H$2),FALSE)</f>
        <v>8.9411764705882355</v>
      </c>
      <c r="AO20">
        <f>VLOOKUP($B20,Summary!$A$2:$AA$33,COLUMN(Summary!I$2),FALSE)</f>
        <v>7.5823529411764712</v>
      </c>
      <c r="AP20">
        <f>VLOOKUP($B20,Summary!$A$2:$AA$33,COLUMN(Summary!J$2),FALSE)</f>
        <v>7.0176470588235302</v>
      </c>
      <c r="AQ20">
        <f>VLOOKUP($B20,Summary!$A$2:$AA$33,COLUMN(Summary!K$2),FALSE)</f>
        <v>66.029411764705884</v>
      </c>
      <c r="AR20">
        <f>VLOOKUP($B20,Summary!$A$2:$AA$33,COLUMN(Summary!L$2),FALSE)</f>
        <v>90.899999999999977</v>
      </c>
      <c r="AS20">
        <f>VLOOKUP($B20,Summary!$A$2:$AA$33,COLUMN(Summary!M$2),FALSE)</f>
        <v>30.117647058823529</v>
      </c>
      <c r="AT20">
        <f>VLOOKUP($B20,Summary!$A$2:$AA$33,COLUMN(Summary!N$2),FALSE)</f>
        <v>130.11764705882351</v>
      </c>
      <c r="AU20">
        <f>VLOOKUP($B20,Summary!$A$2:$AA$33,COLUMN(Summary!O$2),FALSE)</f>
        <v>4.2411764705882353</v>
      </c>
      <c r="AV20">
        <f>VLOOKUP($B20,Summary!$A$2:$AA$33,COLUMN(Summary!P$2),FALSE)</f>
        <v>1.294117647058824</v>
      </c>
      <c r="AW20">
        <f>VLOOKUP($B20,Summary!$A$2:$AA$33,COLUMN(Summary!Q$2),FALSE)</f>
        <v>1.411764705882353</v>
      </c>
      <c r="AX20">
        <f>VLOOKUP($B20,Summary!$A$2:$AA$33,COLUMN(Summary!R$2),FALSE)</f>
        <v>1.705882352941176</v>
      </c>
      <c r="AY20">
        <f>VLOOKUP($B20,Summary!$A$2:$AA$33,COLUMN(Summary!S$2),FALSE)</f>
        <v>2.882352941176471</v>
      </c>
      <c r="AZ20">
        <f>VLOOKUP($B20,Summary!$A$2:$AA$33,COLUMN(Summary!T$2),FALSE)</f>
        <v>2.9411764705882359</v>
      </c>
      <c r="BA20">
        <f>VLOOKUP($B20,Summary!$A$2:$AA$33,COLUMN(Summary!U$2),FALSE)</f>
        <v>3</v>
      </c>
      <c r="BB20">
        <f>VLOOKUP($B20,Summary!$A$2:$AA$33,COLUMN(Summary!V$2),FALSE)</f>
        <v>137.29411764705881</v>
      </c>
      <c r="BC20">
        <f>VLOOKUP($B20,Summary!$A$2:$AA$33,COLUMN(Summary!W$2),FALSE)</f>
        <v>6.4117647058823533</v>
      </c>
      <c r="BD20">
        <f>VLOOKUP($B20,Summary!$A$2:$AA$33,COLUMN(Summary!X$2),FALSE)</f>
        <v>12.882352941176469</v>
      </c>
      <c r="BE20">
        <f>VLOOKUP($B20,Summary!$A$2:$AA$33,COLUMN(Summary!Y$2),FALSE)</f>
        <v>0.52941176470588236</v>
      </c>
      <c r="BF20">
        <f>VLOOKUP($B20,Summary!$A$2:$AA$33,COLUMN(Summary!Z$2),FALSE)</f>
        <v>0.94117647058823528</v>
      </c>
      <c r="BG20">
        <f>VLOOKUP($B20,Summary!$A$2:$AA$33,COLUMN(Summary!AA$2),FALSE)</f>
        <v>32.030411764705882</v>
      </c>
      <c r="BH20" t="e">
        <f>VLOOKUP($B20,Summary!$A$2:$AA$33,COLUMN(Summary!#REF!),FALSE)</f>
        <v>#REF!</v>
      </c>
    </row>
    <row r="21" spans="1:60">
      <c r="A21" t="s">
        <v>34</v>
      </c>
      <c r="B21" t="s">
        <v>109</v>
      </c>
      <c r="C21" t="e">
        <f>VLOOKUP($A21,Summary!$A$2:$AA$33,COLUMN(Summary!#REF!),FALSE)</f>
        <v>#REF!</v>
      </c>
      <c r="D21" t="e">
        <f>VLOOKUP($A21,Summary!$A$2:$AA$33,COLUMN(Summary!#REF!),FALSE)</f>
        <v>#REF!</v>
      </c>
      <c r="E21">
        <f>VLOOKUP($A21,Summary!$A$2:$AA$33,COLUMN(Summary!B$2),FALSE)</f>
        <v>24.941176470588239</v>
      </c>
      <c r="F21">
        <f>VLOOKUP($A21,Summary!$A$2:$AA$33,COLUMN(Summary!C$2),FALSE)</f>
        <v>37.117647058823529</v>
      </c>
      <c r="G21">
        <f>VLOOKUP($A21,Summary!$A$2:$AA$33,COLUMN(Summary!D$2),FALSE)</f>
        <v>256.41176470588238</v>
      </c>
      <c r="H21">
        <f>VLOOKUP($A21,Summary!$A$2:$AA$33,COLUMN(Summary!E$2),FALSE)</f>
        <v>1.7647058823529409</v>
      </c>
      <c r="I21">
        <f>VLOOKUP($A21,Summary!$A$2:$AA$33,COLUMN(Summary!F$2),FALSE)</f>
        <v>1.117647058823529</v>
      </c>
      <c r="J21">
        <f>VLOOKUP($A21,Summary!$A$2:$AA$33,COLUMN(Summary!G$2),FALSE)</f>
        <v>2.7647058823529411</v>
      </c>
      <c r="K21">
        <f>VLOOKUP($A21,Summary!$A$2:$AA$33,COLUMN(Summary!H$2),FALSE)</f>
        <v>20.058823529411761</v>
      </c>
      <c r="L21">
        <f>VLOOKUP($A21,Summary!$A$2:$AA$33,COLUMN(Summary!I$2),FALSE)</f>
        <v>7.3882352941176466</v>
      </c>
      <c r="M21">
        <f>VLOOKUP($A21,Summary!$A$2:$AA$33,COLUMN(Summary!J$2),FALSE)</f>
        <v>6.382352941176471</v>
      </c>
      <c r="N21">
        <f>VLOOKUP($A21,Summary!$A$2:$AA$33,COLUMN(Summary!K$2),FALSE)</f>
        <v>66.905882352941177</v>
      </c>
      <c r="O21">
        <f>VLOOKUP($A21,Summary!$A$2:$AA$33,COLUMN(Summary!L$2),FALSE)</f>
        <v>89.729411764705873</v>
      </c>
      <c r="P21">
        <f>VLOOKUP($A21,Summary!$A$2:$AA$33,COLUMN(Summary!M$2),FALSE)</f>
        <v>23.117647058823529</v>
      </c>
      <c r="Q21">
        <f>VLOOKUP($A21,Summary!$A$2:$AA$33,COLUMN(Summary!N$2),FALSE)</f>
        <v>91.352941176470594</v>
      </c>
      <c r="R21">
        <f>VLOOKUP($A21,Summary!$A$2:$AA$33,COLUMN(Summary!O$2),FALSE)</f>
        <v>3.8</v>
      </c>
      <c r="S21">
        <f>VLOOKUP($A21,Summary!$A$2:$AA$33,COLUMN(Summary!P$2),FALSE)</f>
        <v>0.41176470588235292</v>
      </c>
      <c r="T21">
        <f>VLOOKUP($A21,Summary!$A$2:$AA$33,COLUMN(Summary!Q$2),FALSE)</f>
        <v>1.411764705882353</v>
      </c>
      <c r="U21">
        <f>VLOOKUP($A21,Summary!$A$2:$AA$33,COLUMN(Summary!R$2),FALSE)</f>
        <v>1.7647058823529409</v>
      </c>
      <c r="V21">
        <f>VLOOKUP($A21,Summary!$A$2:$AA$33,COLUMN(Summary!S$2),FALSE)</f>
        <v>2.117647058823529</v>
      </c>
      <c r="W21">
        <f>VLOOKUP($A21,Summary!$A$2:$AA$33,COLUMN(Summary!T$2),FALSE)</f>
        <v>2.2352941176470589</v>
      </c>
      <c r="X21">
        <f>VLOOKUP($A21,Summary!$A$2:$AA$33,COLUMN(Summary!U$2),FALSE)</f>
        <v>3.5294117647058818</v>
      </c>
      <c r="Y21">
        <f>VLOOKUP($A21,Summary!$A$2:$AA$33,COLUMN(Summary!V$2),FALSE)</f>
        <v>170.58823529411771</v>
      </c>
      <c r="Z21">
        <f>VLOOKUP($A21,Summary!$A$2:$AA$33,COLUMN(Summary!W$2),FALSE)</f>
        <v>5</v>
      </c>
      <c r="AA21">
        <f>VLOOKUP($A21,Summary!$A$2:$AA$33,COLUMN(Summary!X$2),FALSE)</f>
        <v>13.117647058823531</v>
      </c>
      <c r="AB21">
        <f>VLOOKUP($A21,Summary!$A$2:$AA$33,COLUMN(Summary!Y$2),FALSE)</f>
        <v>1</v>
      </c>
      <c r="AC21">
        <f>VLOOKUP($A21,Summary!$A$2:$AA$33,COLUMN(Summary!Z$2),FALSE)</f>
        <v>1.705882352941176</v>
      </c>
      <c r="AD21">
        <f>VLOOKUP($A21,Summary!$A$2:$AA$33,COLUMN(Summary!AA$2),FALSE)</f>
        <v>29.262764705882351</v>
      </c>
      <c r="AE21" t="e">
        <f>VLOOKUP($A21,Summary!$A$2:$AA$33,COLUMN(Summary!#REF!),FALSE)</f>
        <v>#REF!</v>
      </c>
      <c r="AF21" t="e">
        <f>VLOOKUP($B21,Summary!$A$2:$AA$33,COLUMN(Summary!#REF!),FALSE)</f>
        <v>#REF!</v>
      </c>
      <c r="AG21" t="e">
        <f>VLOOKUP($B21,Summary!$A$2:$AA$33,COLUMN(Summary!#REF!),FALSE)</f>
        <v>#REF!</v>
      </c>
      <c r="AH21">
        <f>VLOOKUP($B21,Summary!$A$2:$AA$33,COLUMN(Summary!B$2),FALSE)</f>
        <v>20.588235294117649</v>
      </c>
      <c r="AI21">
        <f>VLOOKUP($B21,Summary!$A$2:$AA$33,COLUMN(Summary!C$2),FALSE)</f>
        <v>34.470588235294123</v>
      </c>
      <c r="AJ21">
        <f>VLOOKUP($B21,Summary!$A$2:$AA$33,COLUMN(Summary!D$2),FALSE)</f>
        <v>161.2352941176471</v>
      </c>
      <c r="AK21">
        <f>VLOOKUP($B21,Summary!$A$2:$AA$33,COLUMN(Summary!E$2),FALSE)</f>
        <v>0.76470588235294112</v>
      </c>
      <c r="AL21">
        <f>VLOOKUP($B21,Summary!$A$2:$AA$33,COLUMN(Summary!F$2),FALSE)</f>
        <v>0.58823529411764708</v>
      </c>
      <c r="AM21">
        <f>VLOOKUP($B21,Summary!$A$2:$AA$33,COLUMN(Summary!G$2),FALSE)</f>
        <v>3.8235294117647061</v>
      </c>
      <c r="AN21">
        <f>VLOOKUP($B21,Summary!$A$2:$AA$33,COLUMN(Summary!H$2),FALSE)</f>
        <v>29.647058823529409</v>
      </c>
      <c r="AO21">
        <f>VLOOKUP($B21,Summary!$A$2:$AA$33,COLUMN(Summary!I$2),FALSE)</f>
        <v>5.5294117647058822</v>
      </c>
      <c r="AP21">
        <f>VLOOKUP($B21,Summary!$A$2:$AA$33,COLUMN(Summary!J$2),FALSE)</f>
        <v>4.1705882352941179</v>
      </c>
      <c r="AQ21">
        <f>VLOOKUP($B21,Summary!$A$2:$AA$33,COLUMN(Summary!K$2),FALSE)</f>
        <v>60.205882352941167</v>
      </c>
      <c r="AR21">
        <f>VLOOKUP($B21,Summary!$A$2:$AA$33,COLUMN(Summary!L$2),FALSE)</f>
        <v>71.682352941176475</v>
      </c>
      <c r="AS21">
        <f>VLOOKUP($B21,Summary!$A$2:$AA$33,COLUMN(Summary!M$2),FALSE)</f>
        <v>26.17647058823529</v>
      </c>
      <c r="AT21">
        <f>VLOOKUP($B21,Summary!$A$2:$AA$33,COLUMN(Summary!N$2),FALSE)</f>
        <v>104.0588235294118</v>
      </c>
      <c r="AU21">
        <f>VLOOKUP($B21,Summary!$A$2:$AA$33,COLUMN(Summary!O$2),FALSE)</f>
        <v>3.9117647058823528</v>
      </c>
      <c r="AV21">
        <f>VLOOKUP($B21,Summary!$A$2:$AA$33,COLUMN(Summary!P$2),FALSE)</f>
        <v>0.41176470588235292</v>
      </c>
      <c r="AW21">
        <f>VLOOKUP($B21,Summary!$A$2:$AA$33,COLUMN(Summary!Q$2),FALSE)</f>
        <v>1.470588235294118</v>
      </c>
      <c r="AX21">
        <f>VLOOKUP($B21,Summary!$A$2:$AA$33,COLUMN(Summary!R$2),FALSE)</f>
        <v>1.7647058823529409</v>
      </c>
      <c r="AY21">
        <f>VLOOKUP($B21,Summary!$A$2:$AA$33,COLUMN(Summary!S$2),FALSE)</f>
        <v>1</v>
      </c>
      <c r="AZ21">
        <f>VLOOKUP($B21,Summary!$A$2:$AA$33,COLUMN(Summary!T$2),FALSE)</f>
        <v>1.1764705882352939</v>
      </c>
      <c r="BA21">
        <f>VLOOKUP($B21,Summary!$A$2:$AA$33,COLUMN(Summary!U$2),FALSE)</f>
        <v>4.8235294117647056</v>
      </c>
      <c r="BB21">
        <f>VLOOKUP($B21,Summary!$A$2:$AA$33,COLUMN(Summary!V$2),FALSE)</f>
        <v>225.7647058823529</v>
      </c>
      <c r="BC21">
        <f>VLOOKUP($B21,Summary!$A$2:$AA$33,COLUMN(Summary!W$2),FALSE)</f>
        <v>5</v>
      </c>
      <c r="BD21">
        <f>VLOOKUP($B21,Summary!$A$2:$AA$33,COLUMN(Summary!X$2),FALSE)</f>
        <v>14.647058823529409</v>
      </c>
      <c r="BE21">
        <f>VLOOKUP($B21,Summary!$A$2:$AA$33,COLUMN(Summary!Y$2),FALSE)</f>
        <v>1.3529411764705881</v>
      </c>
      <c r="BF21">
        <f>VLOOKUP($B21,Summary!$A$2:$AA$33,COLUMN(Summary!Z$2),FALSE)</f>
        <v>2.8235294117647061</v>
      </c>
      <c r="BG21">
        <f>VLOOKUP($B21,Summary!$A$2:$AA$33,COLUMN(Summary!AA$2),FALSE)</f>
        <v>31.110647058823531</v>
      </c>
      <c r="BH21" t="e">
        <f>VLOOKUP($B21,Summary!$A$2:$AA$33,COLUMN(Summary!#REF!),FALSE)</f>
        <v>#REF!</v>
      </c>
    </row>
    <row r="22" spans="1:60">
      <c r="A22" t="s">
        <v>39</v>
      </c>
      <c r="B22" t="s">
        <v>38</v>
      </c>
      <c r="C22" t="e">
        <f>VLOOKUP($A22,Summary!$A$2:$AA$33,COLUMN(Summary!#REF!),FALSE)</f>
        <v>#REF!</v>
      </c>
      <c r="D22" t="e">
        <f>VLOOKUP($A22,Summary!$A$2:$AA$33,COLUMN(Summary!#REF!),FALSE)</f>
        <v>#REF!</v>
      </c>
      <c r="E22">
        <f>VLOOKUP($A22,Summary!$A$2:$AA$33,COLUMN(Summary!B$2),FALSE)</f>
        <v>19.82352941176471</v>
      </c>
      <c r="F22">
        <f>VLOOKUP($A22,Summary!$A$2:$AA$33,COLUMN(Summary!C$2),FALSE)</f>
        <v>30.17647058823529</v>
      </c>
      <c r="G22">
        <f>VLOOKUP($A22,Summary!$A$2:$AA$33,COLUMN(Summary!D$2),FALSE)</f>
        <v>191.88235294117649</v>
      </c>
      <c r="H22">
        <f>VLOOKUP($A22,Summary!$A$2:$AA$33,COLUMN(Summary!E$2),FALSE)</f>
        <v>1.6470588235294119</v>
      </c>
      <c r="I22">
        <f>VLOOKUP($A22,Summary!$A$2:$AA$33,COLUMN(Summary!F$2),FALSE)</f>
        <v>0.52941176470588236</v>
      </c>
      <c r="J22">
        <f>VLOOKUP($A22,Summary!$A$2:$AA$33,COLUMN(Summary!G$2),FALSE)</f>
        <v>3.0588235294117641</v>
      </c>
      <c r="K22">
        <f>VLOOKUP($A22,Summary!$A$2:$AA$33,COLUMN(Summary!H$2),FALSE)</f>
        <v>17.882352941176471</v>
      </c>
      <c r="L22">
        <f>VLOOKUP($A22,Summary!$A$2:$AA$33,COLUMN(Summary!I$2),FALSE)</f>
        <v>6.8705882352941172</v>
      </c>
      <c r="M22">
        <f>VLOOKUP($A22,Summary!$A$2:$AA$33,COLUMN(Summary!J$2),FALSE)</f>
        <v>5.6999999999999993</v>
      </c>
      <c r="N22">
        <f>VLOOKUP($A22,Summary!$A$2:$AA$33,COLUMN(Summary!K$2),FALSE)</f>
        <v>65.441176470588232</v>
      </c>
      <c r="O22">
        <f>VLOOKUP($A22,Summary!$A$2:$AA$33,COLUMN(Summary!L$2),FALSE)</f>
        <v>93.276470588235298</v>
      </c>
      <c r="P22">
        <f>VLOOKUP($A22,Summary!$A$2:$AA$33,COLUMN(Summary!M$2),FALSE)</f>
        <v>26.52941176470588</v>
      </c>
      <c r="Q22">
        <f>VLOOKUP($A22,Summary!$A$2:$AA$33,COLUMN(Summary!N$2),FALSE)</f>
        <v>106.4705882352941</v>
      </c>
      <c r="R22">
        <f>VLOOKUP($A22,Summary!$A$2:$AA$33,COLUMN(Summary!O$2),FALSE)</f>
        <v>4.0647058823529418</v>
      </c>
      <c r="S22">
        <f>VLOOKUP($A22,Summary!$A$2:$AA$33,COLUMN(Summary!P$2),FALSE)</f>
        <v>0.47058823529411759</v>
      </c>
      <c r="T22">
        <f>VLOOKUP($A22,Summary!$A$2:$AA$33,COLUMN(Summary!Q$2),FALSE)</f>
        <v>1.7647058823529409</v>
      </c>
      <c r="U22">
        <f>VLOOKUP($A22,Summary!$A$2:$AA$33,COLUMN(Summary!R$2),FALSE)</f>
        <v>2</v>
      </c>
      <c r="V22">
        <f>VLOOKUP($A22,Summary!$A$2:$AA$33,COLUMN(Summary!S$2),FALSE)</f>
        <v>1.705882352941176</v>
      </c>
      <c r="W22">
        <f>VLOOKUP($A22,Summary!$A$2:$AA$33,COLUMN(Summary!T$2),FALSE)</f>
        <v>1.8235294117647061</v>
      </c>
      <c r="X22">
        <f>VLOOKUP($A22,Summary!$A$2:$AA$33,COLUMN(Summary!U$2),FALSE)</f>
        <v>4.6470588235294121</v>
      </c>
      <c r="Y22">
        <f>VLOOKUP($A22,Summary!$A$2:$AA$33,COLUMN(Summary!V$2),FALSE)</f>
        <v>215.2352941176471</v>
      </c>
      <c r="Z22">
        <f>VLOOKUP($A22,Summary!$A$2:$AA$33,COLUMN(Summary!W$2),FALSE)</f>
        <v>4.7647058823529411</v>
      </c>
      <c r="AA22">
        <f>VLOOKUP($A22,Summary!$A$2:$AA$33,COLUMN(Summary!X$2),FALSE)</f>
        <v>12.941176470588241</v>
      </c>
      <c r="AB22">
        <f>VLOOKUP($A22,Summary!$A$2:$AA$33,COLUMN(Summary!Y$2),FALSE)</f>
        <v>0.76470588235294112</v>
      </c>
      <c r="AC22">
        <f>VLOOKUP($A22,Summary!$A$2:$AA$33,COLUMN(Summary!Z$2),FALSE)</f>
        <v>1.1764705882352939</v>
      </c>
      <c r="AD22">
        <f>VLOOKUP($A22,Summary!$A$2:$AA$33,COLUMN(Summary!AA$2),FALSE)</f>
        <v>29.513588235294119</v>
      </c>
      <c r="AE22" t="e">
        <f>VLOOKUP($A22,Summary!$A$2:$AA$33,COLUMN(Summary!#REF!),FALSE)</f>
        <v>#REF!</v>
      </c>
      <c r="AF22" t="e">
        <f>VLOOKUP($B22,Summary!$A$2:$AA$33,COLUMN(Summary!#REF!),FALSE)</f>
        <v>#REF!</v>
      </c>
      <c r="AG22" t="e">
        <f>VLOOKUP($B22,Summary!$A$2:$AA$33,COLUMN(Summary!#REF!),FALSE)</f>
        <v>#REF!</v>
      </c>
      <c r="AH22">
        <f>VLOOKUP($B22,Summary!$A$2:$AA$33,COLUMN(Summary!B$2),FALSE)</f>
        <v>18.882352941176471</v>
      </c>
      <c r="AI22">
        <f>VLOOKUP($B22,Summary!$A$2:$AA$33,COLUMN(Summary!C$2),FALSE)</f>
        <v>30.17647058823529</v>
      </c>
      <c r="AJ22">
        <f>VLOOKUP($B22,Summary!$A$2:$AA$33,COLUMN(Summary!D$2),FALSE)</f>
        <v>182.11764705882351</v>
      </c>
      <c r="AK22">
        <f>VLOOKUP($B22,Summary!$A$2:$AA$33,COLUMN(Summary!E$2),FALSE)</f>
        <v>1.117647058823529</v>
      </c>
      <c r="AL22">
        <f>VLOOKUP($B22,Summary!$A$2:$AA$33,COLUMN(Summary!F$2),FALSE)</f>
        <v>0.88235294117647056</v>
      </c>
      <c r="AM22">
        <f>VLOOKUP($B22,Summary!$A$2:$AA$33,COLUMN(Summary!G$2),FALSE)</f>
        <v>2.9411764705882359</v>
      </c>
      <c r="AN22">
        <f>VLOOKUP($B22,Summary!$A$2:$AA$33,COLUMN(Summary!H$2),FALSE)</f>
        <v>19.117647058823529</v>
      </c>
      <c r="AO22">
        <f>VLOOKUP($B22,Summary!$A$2:$AA$33,COLUMN(Summary!I$2),FALSE)</f>
        <v>6.7705882352941176</v>
      </c>
      <c r="AP22">
        <f>VLOOKUP($B22,Summary!$A$2:$AA$33,COLUMN(Summary!J$2),FALSE)</f>
        <v>5.4999999999999991</v>
      </c>
      <c r="AQ22">
        <f>VLOOKUP($B22,Summary!$A$2:$AA$33,COLUMN(Summary!K$2),FALSE)</f>
        <v>62.570588235294117</v>
      </c>
      <c r="AR22">
        <f>VLOOKUP($B22,Summary!$A$2:$AA$33,COLUMN(Summary!L$2),FALSE)</f>
        <v>79.352941176470594</v>
      </c>
      <c r="AS22">
        <f>VLOOKUP($B22,Summary!$A$2:$AA$33,COLUMN(Summary!M$2),FALSE)</f>
        <v>31.411764705882351</v>
      </c>
      <c r="AT22">
        <f>VLOOKUP($B22,Summary!$A$2:$AA$33,COLUMN(Summary!N$2),FALSE)</f>
        <v>141.11764705882351</v>
      </c>
      <c r="AU22">
        <f>VLOOKUP($B22,Summary!$A$2:$AA$33,COLUMN(Summary!O$2),FALSE)</f>
        <v>4.4294117647058826</v>
      </c>
      <c r="AV22">
        <f>VLOOKUP($B22,Summary!$A$2:$AA$33,COLUMN(Summary!P$2),FALSE)</f>
        <v>0.94117647058823528</v>
      </c>
      <c r="AW22">
        <f>VLOOKUP($B22,Summary!$A$2:$AA$33,COLUMN(Summary!Q$2),FALSE)</f>
        <v>2.0588235294117641</v>
      </c>
      <c r="AX22">
        <f>VLOOKUP($B22,Summary!$A$2:$AA$33,COLUMN(Summary!R$2),FALSE)</f>
        <v>2.2352941176470589</v>
      </c>
      <c r="AY22">
        <f>VLOOKUP($B22,Summary!$A$2:$AA$33,COLUMN(Summary!S$2),FALSE)</f>
        <v>1.8235294117647061</v>
      </c>
      <c r="AZ22">
        <f>VLOOKUP($B22,Summary!$A$2:$AA$33,COLUMN(Summary!T$2),FALSE)</f>
        <v>1.9411764705882351</v>
      </c>
      <c r="BA22">
        <f>VLOOKUP($B22,Summary!$A$2:$AA$33,COLUMN(Summary!U$2),FALSE)</f>
        <v>3.9411764705882359</v>
      </c>
      <c r="BB22">
        <f>VLOOKUP($B22,Summary!$A$2:$AA$33,COLUMN(Summary!V$2),FALSE)</f>
        <v>181.64705882352939</v>
      </c>
      <c r="BC22">
        <f>VLOOKUP($B22,Summary!$A$2:$AA$33,COLUMN(Summary!W$2),FALSE)</f>
        <v>5.7647058823529411</v>
      </c>
      <c r="BD22">
        <f>VLOOKUP($B22,Summary!$A$2:$AA$33,COLUMN(Summary!X$2),FALSE)</f>
        <v>14</v>
      </c>
      <c r="BE22">
        <f>VLOOKUP($B22,Summary!$A$2:$AA$33,COLUMN(Summary!Y$2),FALSE)</f>
        <v>0.76470588235294112</v>
      </c>
      <c r="BF22">
        <f>VLOOKUP($B22,Summary!$A$2:$AA$33,COLUMN(Summary!Z$2),FALSE)</f>
        <v>1.529411764705882</v>
      </c>
      <c r="BG22">
        <f>VLOOKUP($B22,Summary!$A$2:$AA$33,COLUMN(Summary!AA$2),FALSE)</f>
        <v>31.962764705882361</v>
      </c>
      <c r="BH22" t="e">
        <f>VLOOKUP($B22,Summary!$A$2:$AA$33,COLUMN(Summary!#REF!),FALSE)</f>
        <v>#REF!</v>
      </c>
    </row>
    <row r="23" spans="1:60">
      <c r="A23" t="s">
        <v>36</v>
      </c>
      <c r="B23" t="s">
        <v>32</v>
      </c>
      <c r="C23" t="e">
        <f>VLOOKUP($A23,Summary!$A$2:$AA$33,COLUMN(Summary!#REF!),FALSE)</f>
        <v>#REF!</v>
      </c>
      <c r="D23" t="e">
        <f>VLOOKUP($A23,Summary!$A$2:$AA$33,COLUMN(Summary!#REF!),FALSE)</f>
        <v>#REF!</v>
      </c>
      <c r="E23">
        <f>VLOOKUP($A23,Summary!$A$2:$AA$33,COLUMN(Summary!B$2),FALSE)</f>
        <v>19.294117647058819</v>
      </c>
      <c r="F23">
        <f>VLOOKUP($A23,Summary!$A$2:$AA$33,COLUMN(Summary!C$2),FALSE)</f>
        <v>29.058823529411761</v>
      </c>
      <c r="G23">
        <f>VLOOKUP($A23,Summary!$A$2:$AA$33,COLUMN(Summary!D$2),FALSE)</f>
        <v>213.8235294117647</v>
      </c>
      <c r="H23">
        <f>VLOOKUP($A23,Summary!$A$2:$AA$33,COLUMN(Summary!E$2),FALSE)</f>
        <v>1.588235294117647</v>
      </c>
      <c r="I23">
        <f>VLOOKUP($A23,Summary!$A$2:$AA$33,COLUMN(Summary!F$2),FALSE)</f>
        <v>0.41176470588235292</v>
      </c>
      <c r="J23">
        <f>VLOOKUP($A23,Summary!$A$2:$AA$33,COLUMN(Summary!G$2),FALSE)</f>
        <v>2.4117647058823528</v>
      </c>
      <c r="K23">
        <f>VLOOKUP($A23,Summary!$A$2:$AA$33,COLUMN(Summary!H$2),FALSE)</f>
        <v>14.47058823529412</v>
      </c>
      <c r="L23">
        <f>VLOOKUP($A23,Summary!$A$2:$AA$33,COLUMN(Summary!I$2),FALSE)</f>
        <v>8.1117647058823508</v>
      </c>
      <c r="M23">
        <f>VLOOKUP($A23,Summary!$A$2:$AA$33,COLUMN(Summary!J$2),FALSE)</f>
        <v>7.0352941176470596</v>
      </c>
      <c r="N23">
        <f>VLOOKUP($A23,Summary!$A$2:$AA$33,COLUMN(Summary!K$2),FALSE)</f>
        <v>67.199999999999989</v>
      </c>
      <c r="O23">
        <f>VLOOKUP($A23,Summary!$A$2:$AA$33,COLUMN(Summary!L$2),FALSE)</f>
        <v>98.711764705882359</v>
      </c>
      <c r="P23">
        <f>VLOOKUP($A23,Summary!$A$2:$AA$33,COLUMN(Summary!M$2),FALSE)</f>
        <v>31.82352941176471</v>
      </c>
      <c r="Q23">
        <f>VLOOKUP($A23,Summary!$A$2:$AA$33,COLUMN(Summary!N$2),FALSE)</f>
        <v>156.52941176470591</v>
      </c>
      <c r="R23">
        <f>VLOOKUP($A23,Summary!$A$2:$AA$33,COLUMN(Summary!O$2),FALSE)</f>
        <v>4.8529411764705879</v>
      </c>
      <c r="S23">
        <f>VLOOKUP($A23,Summary!$A$2:$AA$33,COLUMN(Summary!P$2),FALSE)</f>
        <v>1.529411764705882</v>
      </c>
      <c r="T23">
        <f>VLOOKUP($A23,Summary!$A$2:$AA$33,COLUMN(Summary!Q$2),FALSE)</f>
        <v>1.882352941176471</v>
      </c>
      <c r="U23">
        <f>VLOOKUP($A23,Summary!$A$2:$AA$33,COLUMN(Summary!R$2),FALSE)</f>
        <v>2.1764705882352939</v>
      </c>
      <c r="V23">
        <f>VLOOKUP($A23,Summary!$A$2:$AA$33,COLUMN(Summary!S$2),FALSE)</f>
        <v>3</v>
      </c>
      <c r="W23">
        <f>VLOOKUP($A23,Summary!$A$2:$AA$33,COLUMN(Summary!T$2),FALSE)</f>
        <v>3.0588235294117641</v>
      </c>
      <c r="X23">
        <f>VLOOKUP($A23,Summary!$A$2:$AA$33,COLUMN(Summary!U$2),FALSE)</f>
        <v>3.9411764705882359</v>
      </c>
      <c r="Y23">
        <f>VLOOKUP($A23,Summary!$A$2:$AA$33,COLUMN(Summary!V$2),FALSE)</f>
        <v>185.7647058823529</v>
      </c>
      <c r="Z23">
        <f>VLOOKUP($A23,Summary!$A$2:$AA$33,COLUMN(Summary!W$2),FALSE)</f>
        <v>5.117647058823529</v>
      </c>
      <c r="AA23">
        <f>VLOOKUP($A23,Summary!$A$2:$AA$33,COLUMN(Summary!X$2),FALSE)</f>
        <v>12.17647058823529</v>
      </c>
      <c r="AB23">
        <f>VLOOKUP($A23,Summary!$A$2:$AA$33,COLUMN(Summary!Y$2),FALSE)</f>
        <v>0.47058823529411759</v>
      </c>
      <c r="AC23">
        <f>VLOOKUP($A23,Summary!$A$2:$AA$33,COLUMN(Summary!Z$2),FALSE)</f>
        <v>0.82352941176470584</v>
      </c>
      <c r="AD23">
        <f>VLOOKUP($A23,Summary!$A$2:$AA$33,COLUMN(Summary!AA$2),FALSE)</f>
        <v>31.213764705882351</v>
      </c>
      <c r="AE23" t="e">
        <f>VLOOKUP($A23,Summary!$A$2:$AA$33,COLUMN(Summary!#REF!),FALSE)</f>
        <v>#REF!</v>
      </c>
      <c r="AF23" t="e">
        <f>VLOOKUP($B23,Summary!$A$2:$AA$33,COLUMN(Summary!#REF!),FALSE)</f>
        <v>#REF!</v>
      </c>
      <c r="AG23" t="e">
        <f>VLOOKUP($B23,Summary!$A$2:$AA$33,COLUMN(Summary!#REF!),FALSE)</f>
        <v>#REF!</v>
      </c>
      <c r="AH23">
        <f>VLOOKUP($B23,Summary!$A$2:$AA$33,COLUMN(Summary!B$2),FALSE)</f>
        <v>20.882352941176471</v>
      </c>
      <c r="AI23">
        <f>VLOOKUP($B23,Summary!$A$2:$AA$33,COLUMN(Summary!C$2),FALSE)</f>
        <v>36.705882352941167</v>
      </c>
      <c r="AJ23">
        <f>VLOOKUP($B23,Summary!$A$2:$AA$33,COLUMN(Summary!D$2),FALSE)</f>
        <v>217.2352941176471</v>
      </c>
      <c r="AK23">
        <f>VLOOKUP($B23,Summary!$A$2:$AA$33,COLUMN(Summary!E$2),FALSE)</f>
        <v>1.411764705882353</v>
      </c>
      <c r="AL23">
        <f>VLOOKUP($B23,Summary!$A$2:$AA$33,COLUMN(Summary!F$2),FALSE)</f>
        <v>1.3529411764705881</v>
      </c>
      <c r="AM23">
        <f>VLOOKUP($B23,Summary!$A$2:$AA$33,COLUMN(Summary!G$2),FALSE)</f>
        <v>2.6470588235294121</v>
      </c>
      <c r="AN23">
        <f>VLOOKUP($B23,Summary!$A$2:$AA$33,COLUMN(Summary!H$2),FALSE)</f>
        <v>18.705882352941181</v>
      </c>
      <c r="AO23">
        <f>VLOOKUP($B23,Summary!$A$2:$AA$33,COLUMN(Summary!I$2),FALSE)</f>
        <v>6.4882352941176471</v>
      </c>
      <c r="AP23">
        <f>VLOOKUP($B23,Summary!$A$2:$AA$33,COLUMN(Summary!J$2),FALSE)</f>
        <v>5.5823529411764703</v>
      </c>
      <c r="AQ23">
        <f>VLOOKUP($B23,Summary!$A$2:$AA$33,COLUMN(Summary!K$2),FALSE)</f>
        <v>56.958823529411767</v>
      </c>
      <c r="AR23">
        <f>VLOOKUP($B23,Summary!$A$2:$AA$33,COLUMN(Summary!L$2),FALSE)</f>
        <v>72.02941176470587</v>
      </c>
      <c r="AS23">
        <f>VLOOKUP($B23,Summary!$A$2:$AA$33,COLUMN(Summary!M$2),FALSE)</f>
        <v>30.47058823529412</v>
      </c>
      <c r="AT23">
        <f>VLOOKUP($B23,Summary!$A$2:$AA$33,COLUMN(Summary!N$2),FALSE)</f>
        <v>118.64705882352941</v>
      </c>
      <c r="AU23">
        <f>VLOOKUP($B23,Summary!$A$2:$AA$33,COLUMN(Summary!O$2),FALSE)</f>
        <v>3.8</v>
      </c>
      <c r="AV23">
        <f>VLOOKUP($B23,Summary!$A$2:$AA$33,COLUMN(Summary!P$2),FALSE)</f>
        <v>0.88235294117647056</v>
      </c>
      <c r="AW23">
        <f>VLOOKUP($B23,Summary!$A$2:$AA$33,COLUMN(Summary!Q$2),FALSE)</f>
        <v>2</v>
      </c>
      <c r="AX23">
        <f>VLOOKUP($B23,Summary!$A$2:$AA$33,COLUMN(Summary!R$2),FALSE)</f>
        <v>2.1764705882352939</v>
      </c>
      <c r="AY23">
        <f>VLOOKUP($B23,Summary!$A$2:$AA$33,COLUMN(Summary!S$2),FALSE)</f>
        <v>1.7647058823529409</v>
      </c>
      <c r="AZ23">
        <f>VLOOKUP($B23,Summary!$A$2:$AA$33,COLUMN(Summary!T$2),FALSE)</f>
        <v>1.9411764705882351</v>
      </c>
      <c r="BA23">
        <f>VLOOKUP($B23,Summary!$A$2:$AA$33,COLUMN(Summary!U$2),FALSE)</f>
        <v>5.2941176470588234</v>
      </c>
      <c r="BB23">
        <f>VLOOKUP($B23,Summary!$A$2:$AA$33,COLUMN(Summary!V$2),FALSE)</f>
        <v>261.70588235294122</v>
      </c>
      <c r="BC23">
        <f>VLOOKUP($B23,Summary!$A$2:$AA$33,COLUMN(Summary!W$2),FALSE)</f>
        <v>4.7058823529411766</v>
      </c>
      <c r="BD23">
        <f>VLOOKUP($B23,Summary!$A$2:$AA$33,COLUMN(Summary!X$2),FALSE)</f>
        <v>14.882352941176469</v>
      </c>
      <c r="BE23">
        <f>VLOOKUP($B23,Summary!$A$2:$AA$33,COLUMN(Summary!Y$2),FALSE)</f>
        <v>1.0588235294117649</v>
      </c>
      <c r="BF23">
        <f>VLOOKUP($B23,Summary!$A$2:$AA$33,COLUMN(Summary!Z$2),FALSE)</f>
        <v>1.882352941176471</v>
      </c>
      <c r="BG23">
        <f>VLOOKUP($B23,Summary!$A$2:$AA$33,COLUMN(Summary!AA$2),FALSE)</f>
        <v>32.310823529411763</v>
      </c>
      <c r="BH23" t="e">
        <f>VLOOKUP($B23,Summary!$A$2:$AA$33,COLUMN(Summary!#REF!),FALSE)</f>
        <v>#REF!</v>
      </c>
    </row>
    <row r="24" spans="1:60">
      <c r="A24" t="s">
        <v>106</v>
      </c>
      <c r="B24" t="s">
        <v>112</v>
      </c>
      <c r="C24" t="e">
        <f>VLOOKUP($A24,Summary!$A$2:$AA$33,COLUMN(Summary!#REF!),FALSE)</f>
        <v>#REF!</v>
      </c>
      <c r="D24" t="e">
        <f>VLOOKUP($A24,Summary!$A$2:$AA$33,COLUMN(Summary!#REF!),FALSE)</f>
        <v>#REF!</v>
      </c>
      <c r="E24">
        <f>VLOOKUP($A24,Summary!$A$2:$AA$33,COLUMN(Summary!B$2),FALSE)</f>
        <v>21.235294117647062</v>
      </c>
      <c r="F24">
        <f>VLOOKUP($A24,Summary!$A$2:$AA$33,COLUMN(Summary!C$2),FALSE)</f>
        <v>34.294117647058833</v>
      </c>
      <c r="G24">
        <f>VLOOKUP($A24,Summary!$A$2:$AA$33,COLUMN(Summary!D$2),FALSE)</f>
        <v>239</v>
      </c>
      <c r="H24">
        <f>VLOOKUP($A24,Summary!$A$2:$AA$33,COLUMN(Summary!E$2),FALSE)</f>
        <v>1.529411764705882</v>
      </c>
      <c r="I24">
        <f>VLOOKUP($A24,Summary!$A$2:$AA$33,COLUMN(Summary!F$2),FALSE)</f>
        <v>0.76470588235294112</v>
      </c>
      <c r="J24">
        <f>VLOOKUP($A24,Summary!$A$2:$AA$33,COLUMN(Summary!G$2),FALSE)</f>
        <v>2</v>
      </c>
      <c r="K24">
        <f>VLOOKUP($A24,Summary!$A$2:$AA$33,COLUMN(Summary!H$2),FALSE)</f>
        <v>13.941176470588241</v>
      </c>
      <c r="L24">
        <f>VLOOKUP($A24,Summary!$A$2:$AA$33,COLUMN(Summary!I$2),FALSE)</f>
        <v>7.4235294117647062</v>
      </c>
      <c r="M24">
        <f>VLOOKUP($A24,Summary!$A$2:$AA$33,COLUMN(Summary!J$2),FALSE)</f>
        <v>6.6000000000000014</v>
      </c>
      <c r="N24">
        <f>VLOOKUP($A24,Summary!$A$2:$AA$33,COLUMN(Summary!K$2),FALSE)</f>
        <v>61.841176470588231</v>
      </c>
      <c r="O24">
        <f>VLOOKUP($A24,Summary!$A$2:$AA$33,COLUMN(Summary!L$2),FALSE)</f>
        <v>88.42941176470589</v>
      </c>
      <c r="P24">
        <f>VLOOKUP($A24,Summary!$A$2:$AA$33,COLUMN(Summary!M$2),FALSE)</f>
        <v>28.058823529411761</v>
      </c>
      <c r="Q24">
        <f>VLOOKUP($A24,Summary!$A$2:$AA$33,COLUMN(Summary!N$2),FALSE)</f>
        <v>120.2941176470588</v>
      </c>
      <c r="R24">
        <f>VLOOKUP($A24,Summary!$A$2:$AA$33,COLUMN(Summary!O$2),FALSE)</f>
        <v>4.3294117647058821</v>
      </c>
      <c r="S24">
        <f>VLOOKUP($A24,Summary!$A$2:$AA$33,COLUMN(Summary!P$2),FALSE)</f>
        <v>1.0588235294117649</v>
      </c>
      <c r="T24">
        <f>VLOOKUP($A24,Summary!$A$2:$AA$33,COLUMN(Summary!Q$2),FALSE)</f>
        <v>1.882352941176471</v>
      </c>
      <c r="U24">
        <f>VLOOKUP($A24,Summary!$A$2:$AA$33,COLUMN(Summary!R$2),FALSE)</f>
        <v>2.5294117647058818</v>
      </c>
      <c r="V24">
        <f>VLOOKUP($A24,Summary!$A$2:$AA$33,COLUMN(Summary!S$2),FALSE)</f>
        <v>1.882352941176471</v>
      </c>
      <c r="W24">
        <f>VLOOKUP($A24,Summary!$A$2:$AA$33,COLUMN(Summary!T$2),FALSE)</f>
        <v>2.1764705882352939</v>
      </c>
      <c r="X24">
        <f>VLOOKUP($A24,Summary!$A$2:$AA$33,COLUMN(Summary!U$2),FALSE)</f>
        <v>3.7647058823529411</v>
      </c>
      <c r="Y24">
        <f>VLOOKUP($A24,Summary!$A$2:$AA$33,COLUMN(Summary!V$2),FALSE)</f>
        <v>182.41176470588229</v>
      </c>
      <c r="Z24">
        <f>VLOOKUP($A24,Summary!$A$2:$AA$33,COLUMN(Summary!W$2),FALSE)</f>
        <v>5.5882352941176467</v>
      </c>
      <c r="AA24">
        <f>VLOOKUP($A24,Summary!$A$2:$AA$33,COLUMN(Summary!X$2),FALSE)</f>
        <v>13.294117647058821</v>
      </c>
      <c r="AB24">
        <f>VLOOKUP($A24,Summary!$A$2:$AA$33,COLUMN(Summary!Y$2),FALSE)</f>
        <v>0.76470588235294112</v>
      </c>
      <c r="AC24">
        <f>VLOOKUP($A24,Summary!$A$2:$AA$33,COLUMN(Summary!Z$2),FALSE)</f>
        <v>1.2352941176470591</v>
      </c>
      <c r="AD24">
        <f>VLOOKUP($A24,Summary!$A$2:$AA$33,COLUMN(Summary!AA$2),FALSE)</f>
        <v>30.80088235294118</v>
      </c>
      <c r="AE24" t="e">
        <f>VLOOKUP($A24,Summary!$A$2:$AA$33,COLUMN(Summary!#REF!),FALSE)</f>
        <v>#REF!</v>
      </c>
      <c r="AF24" t="e">
        <f>VLOOKUP($B24,Summary!$A$2:$AA$33,COLUMN(Summary!#REF!),FALSE)</f>
        <v>#REF!</v>
      </c>
      <c r="AG24" t="e">
        <f>VLOOKUP($B24,Summary!$A$2:$AA$33,COLUMN(Summary!#REF!),FALSE)</f>
        <v>#REF!</v>
      </c>
      <c r="AH24">
        <f>VLOOKUP($B24,Summary!$A$2:$AA$33,COLUMN(Summary!B$2),FALSE)</f>
        <v>20.882352941176471</v>
      </c>
      <c r="AI24">
        <f>VLOOKUP($B24,Summary!$A$2:$AA$33,COLUMN(Summary!C$2),FALSE)</f>
        <v>33.764705882352942</v>
      </c>
      <c r="AJ24">
        <f>VLOOKUP($B24,Summary!$A$2:$AA$33,COLUMN(Summary!D$2),FALSE)</f>
        <v>215.64705882352939</v>
      </c>
      <c r="AK24">
        <f>VLOOKUP($B24,Summary!$A$2:$AA$33,COLUMN(Summary!E$2),FALSE)</f>
        <v>1.0588235294117649</v>
      </c>
      <c r="AL24">
        <f>VLOOKUP($B24,Summary!$A$2:$AA$33,COLUMN(Summary!F$2),FALSE)</f>
        <v>0.58823529411764708</v>
      </c>
      <c r="AM24">
        <f>VLOOKUP($B24,Summary!$A$2:$AA$33,COLUMN(Summary!G$2),FALSE)</f>
        <v>2.4117647058823528</v>
      </c>
      <c r="AN24">
        <f>VLOOKUP($B24,Summary!$A$2:$AA$33,COLUMN(Summary!H$2),FALSE)</f>
        <v>12.705882352941179</v>
      </c>
      <c r="AO24">
        <f>VLOOKUP($B24,Summary!$A$2:$AA$33,COLUMN(Summary!I$2),FALSE)</f>
        <v>7.0705882352941183</v>
      </c>
      <c r="AP24">
        <f>VLOOKUP($B24,Summary!$A$2:$AA$33,COLUMN(Summary!J$2),FALSE)</f>
        <v>6.2529411764705882</v>
      </c>
      <c r="AQ24">
        <f>VLOOKUP($B24,Summary!$A$2:$AA$33,COLUMN(Summary!K$2),FALSE)</f>
        <v>62.088235294117638</v>
      </c>
      <c r="AR24">
        <f>VLOOKUP($B24,Summary!$A$2:$AA$33,COLUMN(Summary!L$2),FALSE)</f>
        <v>86.582352941176467</v>
      </c>
      <c r="AS24">
        <f>VLOOKUP($B24,Summary!$A$2:$AA$33,COLUMN(Summary!M$2),FALSE)</f>
        <v>28.17647058823529</v>
      </c>
      <c r="AT24">
        <f>VLOOKUP($B24,Summary!$A$2:$AA$33,COLUMN(Summary!N$2),FALSE)</f>
        <v>121.11764705882349</v>
      </c>
      <c r="AU24">
        <f>VLOOKUP($B24,Summary!$A$2:$AA$33,COLUMN(Summary!O$2),FALSE)</f>
        <v>4.1764705882352926</v>
      </c>
      <c r="AV24">
        <f>VLOOKUP($B24,Summary!$A$2:$AA$33,COLUMN(Summary!P$2),FALSE)</f>
        <v>1.117647058823529</v>
      </c>
      <c r="AW24">
        <f>VLOOKUP($B24,Summary!$A$2:$AA$33,COLUMN(Summary!Q$2),FALSE)</f>
        <v>1.9411764705882351</v>
      </c>
      <c r="AX24">
        <f>VLOOKUP($B24,Summary!$A$2:$AA$33,COLUMN(Summary!R$2),FALSE)</f>
        <v>2.4117647058823528</v>
      </c>
      <c r="AY24">
        <f>VLOOKUP($B24,Summary!$A$2:$AA$33,COLUMN(Summary!S$2),FALSE)</f>
        <v>2.0588235294117641</v>
      </c>
      <c r="AZ24">
        <f>VLOOKUP($B24,Summary!$A$2:$AA$33,COLUMN(Summary!T$2),FALSE)</f>
        <v>2.117647058823529</v>
      </c>
      <c r="BA24">
        <f>VLOOKUP($B24,Summary!$A$2:$AA$33,COLUMN(Summary!U$2),FALSE)</f>
        <v>4.0588235294117636</v>
      </c>
      <c r="BB24">
        <f>VLOOKUP($B24,Summary!$A$2:$AA$33,COLUMN(Summary!V$2),FALSE)</f>
        <v>193</v>
      </c>
      <c r="BC24">
        <f>VLOOKUP($B24,Summary!$A$2:$AA$33,COLUMN(Summary!W$2),FALSE)</f>
        <v>4.8235294117647056</v>
      </c>
      <c r="BD24">
        <f>VLOOKUP($B24,Summary!$A$2:$AA$33,COLUMN(Summary!X$2),FALSE)</f>
        <v>13.647058823529409</v>
      </c>
      <c r="BE24">
        <f>VLOOKUP($B24,Summary!$A$2:$AA$33,COLUMN(Summary!Y$2),FALSE)</f>
        <v>0.94117647058823528</v>
      </c>
      <c r="BF24">
        <f>VLOOKUP($B24,Summary!$A$2:$AA$33,COLUMN(Summary!Z$2),FALSE)</f>
        <v>1.882352941176471</v>
      </c>
      <c r="BG24">
        <f>VLOOKUP($B24,Summary!$A$2:$AA$33,COLUMN(Summary!AA$2),FALSE)</f>
        <v>29.469588235294118</v>
      </c>
      <c r="BH24" t="e">
        <f>VLOOKUP($B24,Summary!$A$2:$AA$33,COLUMN(Summary!#REF!),FALSE)</f>
        <v>#REF!</v>
      </c>
    </row>
    <row r="25" spans="1:60">
      <c r="A25" t="s">
        <v>35</v>
      </c>
      <c r="B25" t="s">
        <v>111</v>
      </c>
      <c r="C25" t="e">
        <f>VLOOKUP($A25,Summary!$A$2:$AA$33,COLUMN(Summary!#REF!),FALSE)</f>
        <v>#REF!</v>
      </c>
      <c r="D25" t="e">
        <f>VLOOKUP($A25,Summary!$A$2:$AA$33,COLUMN(Summary!#REF!),FALSE)</f>
        <v>#REF!</v>
      </c>
      <c r="E25">
        <f>VLOOKUP($A25,Summary!$A$2:$AA$33,COLUMN(Summary!B$2),FALSE)</f>
        <v>19</v>
      </c>
      <c r="F25">
        <f>VLOOKUP($A25,Summary!$A$2:$AA$33,COLUMN(Summary!C$2),FALSE)</f>
        <v>29.764705882352938</v>
      </c>
      <c r="G25">
        <f>VLOOKUP($A25,Summary!$A$2:$AA$33,COLUMN(Summary!D$2),FALSE)</f>
        <v>186.0588235294118</v>
      </c>
      <c r="H25">
        <f>VLOOKUP($A25,Summary!$A$2:$AA$33,COLUMN(Summary!E$2),FALSE)</f>
        <v>0.76470588235294112</v>
      </c>
      <c r="I25">
        <f>VLOOKUP($A25,Summary!$A$2:$AA$33,COLUMN(Summary!F$2),FALSE)</f>
        <v>0.52941176470588236</v>
      </c>
      <c r="J25">
        <f>VLOOKUP($A25,Summary!$A$2:$AA$33,COLUMN(Summary!G$2),FALSE)</f>
        <v>2.117647058823529</v>
      </c>
      <c r="K25">
        <f>VLOOKUP($A25,Summary!$A$2:$AA$33,COLUMN(Summary!H$2),FALSE)</f>
        <v>15.17647058823529</v>
      </c>
      <c r="L25">
        <f>VLOOKUP($A25,Summary!$A$2:$AA$33,COLUMN(Summary!I$2),FALSE)</f>
        <v>6.9470588235294111</v>
      </c>
      <c r="M25">
        <f>VLOOKUP($A25,Summary!$A$2:$AA$33,COLUMN(Summary!J$2),FALSE)</f>
        <v>6.0588235294117654</v>
      </c>
      <c r="N25">
        <f>VLOOKUP($A25,Summary!$A$2:$AA$33,COLUMN(Summary!K$2),FALSE)</f>
        <v>64.511764705882356</v>
      </c>
      <c r="O25">
        <f>VLOOKUP($A25,Summary!$A$2:$AA$33,COLUMN(Summary!L$2),FALSE)</f>
        <v>84.329411764705895</v>
      </c>
      <c r="P25">
        <f>VLOOKUP($A25,Summary!$A$2:$AA$33,COLUMN(Summary!M$2),FALSE)</f>
        <v>28.647058823529409</v>
      </c>
      <c r="Q25">
        <f>VLOOKUP($A25,Summary!$A$2:$AA$33,COLUMN(Summary!N$2),FALSE)</f>
        <v>118.2352941176471</v>
      </c>
      <c r="R25">
        <f>VLOOKUP($A25,Summary!$A$2:$AA$33,COLUMN(Summary!O$2),FALSE)</f>
        <v>4.0764705882352938</v>
      </c>
      <c r="S25">
        <f>VLOOKUP($A25,Summary!$A$2:$AA$33,COLUMN(Summary!P$2),FALSE)</f>
        <v>0.94117647058823528</v>
      </c>
      <c r="T25">
        <f>VLOOKUP($A25,Summary!$A$2:$AA$33,COLUMN(Summary!Q$2),FALSE)</f>
        <v>1.705882352941176</v>
      </c>
      <c r="U25">
        <f>VLOOKUP($A25,Summary!$A$2:$AA$33,COLUMN(Summary!R$2),FALSE)</f>
        <v>1.8235294117647061</v>
      </c>
      <c r="V25">
        <f>VLOOKUP($A25,Summary!$A$2:$AA$33,COLUMN(Summary!S$2),FALSE)</f>
        <v>1.588235294117647</v>
      </c>
      <c r="W25">
        <f>VLOOKUP($A25,Summary!$A$2:$AA$33,COLUMN(Summary!T$2),FALSE)</f>
        <v>1.6470588235294119</v>
      </c>
      <c r="X25">
        <f>VLOOKUP($A25,Summary!$A$2:$AA$33,COLUMN(Summary!U$2),FALSE)</f>
        <v>5.2352941176470589</v>
      </c>
      <c r="Y25">
        <f>VLOOKUP($A25,Summary!$A$2:$AA$33,COLUMN(Summary!V$2),FALSE)</f>
        <v>230.2352941176471</v>
      </c>
      <c r="Z25">
        <f>VLOOKUP($A25,Summary!$A$2:$AA$33,COLUMN(Summary!W$2),FALSE)</f>
        <v>5</v>
      </c>
      <c r="AA25">
        <f>VLOOKUP($A25,Summary!$A$2:$AA$33,COLUMN(Summary!X$2),FALSE)</f>
        <v>13.647058823529409</v>
      </c>
      <c r="AB25">
        <f>VLOOKUP($A25,Summary!$A$2:$AA$33,COLUMN(Summary!Y$2),FALSE)</f>
        <v>0.52941176470588236</v>
      </c>
      <c r="AC25">
        <f>VLOOKUP($A25,Summary!$A$2:$AA$33,COLUMN(Summary!Z$2),FALSE)</f>
        <v>1.117647058823529</v>
      </c>
      <c r="AD25">
        <f>VLOOKUP($A25,Summary!$A$2:$AA$33,COLUMN(Summary!AA$2),FALSE)</f>
        <v>29.642176470588229</v>
      </c>
      <c r="AE25" t="e">
        <f>VLOOKUP($A25,Summary!$A$2:$AA$33,COLUMN(Summary!#REF!),FALSE)</f>
        <v>#REF!</v>
      </c>
      <c r="AF25" t="e">
        <f>VLOOKUP($B25,Summary!$A$2:$AA$33,COLUMN(Summary!#REF!),FALSE)</f>
        <v>#REF!</v>
      </c>
      <c r="AG25" t="e">
        <f>VLOOKUP($B25,Summary!$A$2:$AA$33,COLUMN(Summary!#REF!),FALSE)</f>
        <v>#REF!</v>
      </c>
      <c r="AH25">
        <f>VLOOKUP($B25,Summary!$A$2:$AA$33,COLUMN(Summary!B$2),FALSE)</f>
        <v>21.882352941176471</v>
      </c>
      <c r="AI25">
        <f>VLOOKUP($B25,Summary!$A$2:$AA$33,COLUMN(Summary!C$2),FALSE)</f>
        <v>34.823529411764703</v>
      </c>
      <c r="AJ25">
        <f>VLOOKUP($B25,Summary!$A$2:$AA$33,COLUMN(Summary!D$2),FALSE)</f>
        <v>245.47058823529409</v>
      </c>
      <c r="AK25">
        <f>VLOOKUP($B25,Summary!$A$2:$AA$33,COLUMN(Summary!E$2),FALSE)</f>
        <v>1.588235294117647</v>
      </c>
      <c r="AL25">
        <f>VLOOKUP($B25,Summary!$A$2:$AA$33,COLUMN(Summary!F$2),FALSE)</f>
        <v>0.47058823529411759</v>
      </c>
      <c r="AM25">
        <f>VLOOKUP($B25,Summary!$A$2:$AA$33,COLUMN(Summary!G$2),FALSE)</f>
        <v>2.7647058823529411</v>
      </c>
      <c r="AN25">
        <f>VLOOKUP($B25,Summary!$A$2:$AA$33,COLUMN(Summary!H$2),FALSE)</f>
        <v>23.82352941176471</v>
      </c>
      <c r="AO25">
        <f>VLOOKUP($B25,Summary!$A$2:$AA$33,COLUMN(Summary!I$2),FALSE)</f>
        <v>7.7882352941176478</v>
      </c>
      <c r="AP25">
        <f>VLOOKUP($B25,Summary!$A$2:$AA$33,COLUMN(Summary!J$2),FALSE)</f>
        <v>6.6352941176470583</v>
      </c>
      <c r="AQ25">
        <f>VLOOKUP($B25,Summary!$A$2:$AA$33,COLUMN(Summary!K$2),FALSE)</f>
        <v>62.705882352941167</v>
      </c>
      <c r="AR25">
        <f>VLOOKUP($B25,Summary!$A$2:$AA$33,COLUMN(Summary!L$2),FALSE)</f>
        <v>94.211764705882359</v>
      </c>
      <c r="AS25">
        <f>VLOOKUP($B25,Summary!$A$2:$AA$33,COLUMN(Summary!M$2),FALSE)</f>
        <v>26.117647058823529</v>
      </c>
      <c r="AT25">
        <f>VLOOKUP($B25,Summary!$A$2:$AA$33,COLUMN(Summary!N$2),FALSE)</f>
        <v>96.882352941176464</v>
      </c>
      <c r="AU25">
        <f>VLOOKUP($B25,Summary!$A$2:$AA$33,COLUMN(Summary!O$2),FALSE)</f>
        <v>3.7117647058823531</v>
      </c>
      <c r="AV25">
        <f>VLOOKUP($B25,Summary!$A$2:$AA$33,COLUMN(Summary!P$2),FALSE)</f>
        <v>0.58823529411764708</v>
      </c>
      <c r="AW25">
        <f>VLOOKUP($B25,Summary!$A$2:$AA$33,COLUMN(Summary!Q$2),FALSE)</f>
        <v>2</v>
      </c>
      <c r="AX25">
        <f>VLOOKUP($B25,Summary!$A$2:$AA$33,COLUMN(Summary!R$2),FALSE)</f>
        <v>2.2352941176470589</v>
      </c>
      <c r="AY25">
        <f>VLOOKUP($B25,Summary!$A$2:$AA$33,COLUMN(Summary!S$2),FALSE)</f>
        <v>1.8235294117647061</v>
      </c>
      <c r="AZ25">
        <f>VLOOKUP($B25,Summary!$A$2:$AA$33,COLUMN(Summary!T$2),FALSE)</f>
        <v>1.9411764705882351</v>
      </c>
      <c r="BA25">
        <f>VLOOKUP($B25,Summary!$A$2:$AA$33,COLUMN(Summary!U$2),FALSE)</f>
        <v>4.7058823529411766</v>
      </c>
      <c r="BB25">
        <f>VLOOKUP($B25,Summary!$A$2:$AA$33,COLUMN(Summary!V$2),FALSE)</f>
        <v>219.70588235294119</v>
      </c>
      <c r="BC25">
        <f>VLOOKUP($B25,Summary!$A$2:$AA$33,COLUMN(Summary!W$2),FALSE)</f>
        <v>5.1764705882352944</v>
      </c>
      <c r="BD25">
        <f>VLOOKUP($B25,Summary!$A$2:$AA$33,COLUMN(Summary!X$2),FALSE)</f>
        <v>13.647058823529409</v>
      </c>
      <c r="BE25">
        <f>VLOOKUP($B25,Summary!$A$2:$AA$33,COLUMN(Summary!Y$2),FALSE)</f>
        <v>0.47058823529411759</v>
      </c>
      <c r="BF25">
        <f>VLOOKUP($B25,Summary!$A$2:$AA$33,COLUMN(Summary!Z$2),FALSE)</f>
        <v>1.2352941176470591</v>
      </c>
      <c r="BG25">
        <f>VLOOKUP($B25,Summary!$A$2:$AA$33,COLUMN(Summary!AA$2),FALSE)</f>
        <v>29.762764705882351</v>
      </c>
      <c r="BH25" t="e">
        <f>VLOOKUP($B25,Summary!$A$2:$AA$33,COLUMN(Summary!#REF!),FALSE)</f>
        <v>#REF!</v>
      </c>
    </row>
    <row r="26" spans="1:60">
      <c r="A26" t="s">
        <v>122</v>
      </c>
      <c r="B26" t="s">
        <v>107</v>
      </c>
      <c r="C26" t="e">
        <f>VLOOKUP($A26,Summary!$A$2:$AA$33,COLUMN(Summary!#REF!),FALSE)</f>
        <v>#REF!</v>
      </c>
      <c r="D26" t="e">
        <f>VLOOKUP($A26,Summary!$A$2:$AA$33,COLUMN(Summary!#REF!),FALSE)</f>
        <v>#REF!</v>
      </c>
      <c r="E26">
        <f>VLOOKUP($A26,Summary!$A$2:$AA$33,COLUMN(Summary!B$2),FALSE)</f>
        <v>21.411764705882351</v>
      </c>
      <c r="F26">
        <f>VLOOKUP($A26,Summary!$A$2:$AA$33,COLUMN(Summary!C$2),FALSE)</f>
        <v>33.411764705882362</v>
      </c>
      <c r="G26">
        <f>VLOOKUP($A26,Summary!$A$2:$AA$33,COLUMN(Summary!D$2),FALSE)</f>
        <v>224.2352941176471</v>
      </c>
      <c r="H26">
        <f>VLOOKUP($A26,Summary!$A$2:$AA$33,COLUMN(Summary!E$2),FALSE)</f>
        <v>1.6470588235294119</v>
      </c>
      <c r="I26">
        <f>VLOOKUP($A26,Summary!$A$2:$AA$33,COLUMN(Summary!F$2),FALSE)</f>
        <v>0.58823529411764708</v>
      </c>
      <c r="J26">
        <f>VLOOKUP($A26,Summary!$A$2:$AA$33,COLUMN(Summary!G$2),FALSE)</f>
        <v>2.3529411764705879</v>
      </c>
      <c r="K26">
        <f>VLOOKUP($A26,Summary!$A$2:$AA$33,COLUMN(Summary!H$2),FALSE)</f>
        <v>13.647058823529409</v>
      </c>
      <c r="L26">
        <f>VLOOKUP($A26,Summary!$A$2:$AA$33,COLUMN(Summary!I$2),FALSE)</f>
        <v>7.2411764705882362</v>
      </c>
      <c r="M26">
        <f>VLOOKUP($A26,Summary!$A$2:$AA$33,COLUMN(Summary!J$2),FALSE)</f>
        <v>6.3529411764705879</v>
      </c>
      <c r="N26">
        <f>VLOOKUP($A26,Summary!$A$2:$AA$33,COLUMN(Summary!K$2),FALSE)</f>
        <v>64.058823529411768</v>
      </c>
      <c r="O26">
        <f>VLOOKUP($A26,Summary!$A$2:$AA$33,COLUMN(Summary!L$2),FALSE)</f>
        <v>93.047058823529412</v>
      </c>
      <c r="P26">
        <f>VLOOKUP($A26,Summary!$A$2:$AA$33,COLUMN(Summary!M$2),FALSE)</f>
        <v>25.82352941176471</v>
      </c>
      <c r="Q26">
        <f>VLOOKUP($A26,Summary!$A$2:$AA$33,COLUMN(Summary!N$2),FALSE)</f>
        <v>88.764705882352942</v>
      </c>
      <c r="R26">
        <f>VLOOKUP($A26,Summary!$A$2:$AA$33,COLUMN(Summary!O$2),FALSE)</f>
        <v>3.547058823529412</v>
      </c>
      <c r="S26">
        <f>VLOOKUP($A26,Summary!$A$2:$AA$33,COLUMN(Summary!P$2),FALSE)</f>
        <v>0.47058823529411759</v>
      </c>
      <c r="T26">
        <f>VLOOKUP($A26,Summary!$A$2:$AA$33,COLUMN(Summary!Q$2),FALSE)</f>
        <v>1.705882352941176</v>
      </c>
      <c r="U26">
        <f>VLOOKUP($A26,Summary!$A$2:$AA$33,COLUMN(Summary!R$2),FALSE)</f>
        <v>1.8235294117647061</v>
      </c>
      <c r="V26">
        <f>VLOOKUP($A26,Summary!$A$2:$AA$33,COLUMN(Summary!S$2),FALSE)</f>
        <v>1.9411764705882351</v>
      </c>
      <c r="W26">
        <f>VLOOKUP($A26,Summary!$A$2:$AA$33,COLUMN(Summary!T$2),FALSE)</f>
        <v>1.9411764705882351</v>
      </c>
      <c r="X26">
        <f>VLOOKUP($A26,Summary!$A$2:$AA$33,COLUMN(Summary!U$2),FALSE)</f>
        <v>4.5294117647058822</v>
      </c>
      <c r="Y26">
        <f>VLOOKUP($A26,Summary!$A$2:$AA$33,COLUMN(Summary!V$2),FALSE)</f>
        <v>226.70588235294119</v>
      </c>
      <c r="Z26">
        <f>VLOOKUP($A26,Summary!$A$2:$AA$33,COLUMN(Summary!W$2),FALSE)</f>
        <v>5.7647058823529411</v>
      </c>
      <c r="AA26">
        <f>VLOOKUP($A26,Summary!$A$2:$AA$33,COLUMN(Summary!X$2),FALSE)</f>
        <v>13.882352941176469</v>
      </c>
      <c r="AB26">
        <f>VLOOKUP($A26,Summary!$A$2:$AA$33,COLUMN(Summary!Y$2),FALSE)</f>
        <v>0.70588235294117652</v>
      </c>
      <c r="AC26">
        <f>VLOOKUP($A26,Summary!$A$2:$AA$33,COLUMN(Summary!Z$2),FALSE)</f>
        <v>1.0588235294117649</v>
      </c>
      <c r="AD26">
        <f>VLOOKUP($A26,Summary!$A$2:$AA$33,COLUMN(Summary!AA$2),FALSE)</f>
        <v>29.422588235294111</v>
      </c>
      <c r="AE26" t="e">
        <f>VLOOKUP($A26,Summary!$A$2:$AA$33,COLUMN(Summary!#REF!),FALSE)</f>
        <v>#REF!</v>
      </c>
      <c r="AF26" t="e">
        <f>VLOOKUP($B26,Summary!$A$2:$AA$33,COLUMN(Summary!#REF!),FALSE)</f>
        <v>#REF!</v>
      </c>
      <c r="AG26" t="e">
        <f>VLOOKUP($B26,Summary!$A$2:$AA$33,COLUMN(Summary!#REF!),FALSE)</f>
        <v>#REF!</v>
      </c>
      <c r="AH26">
        <f>VLOOKUP($B26,Summary!$A$2:$AA$33,COLUMN(Summary!B$2),FALSE)</f>
        <v>23.882352941176471</v>
      </c>
      <c r="AI26">
        <f>VLOOKUP($B26,Summary!$A$2:$AA$33,COLUMN(Summary!C$2),FALSE)</f>
        <v>35.647058823529413</v>
      </c>
      <c r="AJ26">
        <f>VLOOKUP($B26,Summary!$A$2:$AA$33,COLUMN(Summary!D$2),FALSE)</f>
        <v>234.70588235294119</v>
      </c>
      <c r="AK26">
        <f>VLOOKUP($B26,Summary!$A$2:$AA$33,COLUMN(Summary!E$2),FALSE)</f>
        <v>1.6470588235294119</v>
      </c>
      <c r="AL26">
        <f>VLOOKUP($B26,Summary!$A$2:$AA$33,COLUMN(Summary!F$2),FALSE)</f>
        <v>0.6470588235294118</v>
      </c>
      <c r="AM26">
        <f>VLOOKUP($B26,Summary!$A$2:$AA$33,COLUMN(Summary!G$2),FALSE)</f>
        <v>2.0588235294117641</v>
      </c>
      <c r="AN26">
        <f>VLOOKUP($B26,Summary!$A$2:$AA$33,COLUMN(Summary!H$2),FALSE)</f>
        <v>13.82352941176471</v>
      </c>
      <c r="AO26">
        <f>VLOOKUP($B26,Summary!$A$2:$AA$33,COLUMN(Summary!I$2),FALSE)</f>
        <v>7.1294117647058828</v>
      </c>
      <c r="AP26">
        <f>VLOOKUP($B26,Summary!$A$2:$AA$33,COLUMN(Summary!J$2),FALSE)</f>
        <v>6.3529411764705879</v>
      </c>
      <c r="AQ26">
        <f>VLOOKUP($B26,Summary!$A$2:$AA$33,COLUMN(Summary!K$2),FALSE)</f>
        <v>67.811764705882339</v>
      </c>
      <c r="AR26">
        <f>VLOOKUP($B26,Summary!$A$2:$AA$33,COLUMN(Summary!L$2),FALSE)</f>
        <v>95.864705882352951</v>
      </c>
      <c r="AS26">
        <f>VLOOKUP($B26,Summary!$A$2:$AA$33,COLUMN(Summary!M$2),FALSE)</f>
        <v>28.235294117647062</v>
      </c>
      <c r="AT26">
        <f>VLOOKUP($B26,Summary!$A$2:$AA$33,COLUMN(Summary!N$2),FALSE)</f>
        <v>102.4705882352941</v>
      </c>
      <c r="AU26">
        <f>VLOOKUP($B26,Summary!$A$2:$AA$33,COLUMN(Summary!O$2),FALSE)</f>
        <v>3.611764705882353</v>
      </c>
      <c r="AV26">
        <f>VLOOKUP($B26,Summary!$A$2:$AA$33,COLUMN(Summary!P$2),FALSE)</f>
        <v>0.76470588235294112</v>
      </c>
      <c r="AW26">
        <f>VLOOKUP($B26,Summary!$A$2:$AA$33,COLUMN(Summary!Q$2),FALSE)</f>
        <v>1.7647058823529409</v>
      </c>
      <c r="AX26">
        <f>VLOOKUP($B26,Summary!$A$2:$AA$33,COLUMN(Summary!R$2),FALSE)</f>
        <v>2.1764705882352939</v>
      </c>
      <c r="AY26">
        <f>VLOOKUP($B26,Summary!$A$2:$AA$33,COLUMN(Summary!S$2),FALSE)</f>
        <v>2.3529411764705879</v>
      </c>
      <c r="AZ26">
        <f>VLOOKUP($B26,Summary!$A$2:$AA$33,COLUMN(Summary!T$2),FALSE)</f>
        <v>2.3529411764705879</v>
      </c>
      <c r="BA26">
        <f>VLOOKUP($B26,Summary!$A$2:$AA$33,COLUMN(Summary!U$2),FALSE)</f>
        <v>4.4117647058823533</v>
      </c>
      <c r="BB26">
        <f>VLOOKUP($B26,Summary!$A$2:$AA$33,COLUMN(Summary!V$2),FALSE)</f>
        <v>189.64705882352939</v>
      </c>
      <c r="BC26">
        <f>VLOOKUP($B26,Summary!$A$2:$AA$33,COLUMN(Summary!W$2),FALSE)</f>
        <v>5.3529411764705879</v>
      </c>
      <c r="BD26">
        <f>VLOOKUP($B26,Summary!$A$2:$AA$33,COLUMN(Summary!X$2),FALSE)</f>
        <v>13.82352941176471</v>
      </c>
      <c r="BE26">
        <f>VLOOKUP($B26,Summary!$A$2:$AA$33,COLUMN(Summary!Y$2),FALSE)</f>
        <v>0.52941176470588236</v>
      </c>
      <c r="BF26">
        <f>VLOOKUP($B26,Summary!$A$2:$AA$33,COLUMN(Summary!Z$2),FALSE)</f>
        <v>1.117647058823529</v>
      </c>
      <c r="BG26">
        <f>VLOOKUP($B26,Summary!$A$2:$AA$33,COLUMN(Summary!AA$2),FALSE)</f>
        <v>31.170705882352941</v>
      </c>
      <c r="BH26" t="e">
        <f>VLOOKUP($B26,Summary!$A$2:$AA$33,COLUMN(Summary!#REF!),FALSE)</f>
        <v>#REF!</v>
      </c>
    </row>
    <row r="27" spans="1:60">
      <c r="A27" t="s">
        <v>31</v>
      </c>
      <c r="B27" t="s">
        <v>119</v>
      </c>
      <c r="C27" t="e">
        <f>VLOOKUP($A27,Summary!$A$2:$AA$33,COLUMN(Summary!#REF!),FALSE)</f>
        <v>#REF!</v>
      </c>
      <c r="D27" t="e">
        <f>VLOOKUP($A27,Summary!$A$2:$AA$33,COLUMN(Summary!#REF!),FALSE)</f>
        <v>#REF!</v>
      </c>
      <c r="E27">
        <f>VLOOKUP($A27,Summary!$A$2:$AA$33,COLUMN(Summary!B$2),FALSE)</f>
        <v>24.705882352941181</v>
      </c>
      <c r="F27">
        <f>VLOOKUP($A27,Summary!$A$2:$AA$33,COLUMN(Summary!C$2),FALSE)</f>
        <v>36.176470588235297</v>
      </c>
      <c r="G27">
        <f>VLOOKUP($A27,Summary!$A$2:$AA$33,COLUMN(Summary!D$2),FALSE)</f>
        <v>229.11764705882351</v>
      </c>
      <c r="H27">
        <f>VLOOKUP($A27,Summary!$A$2:$AA$33,COLUMN(Summary!E$2),FALSE)</f>
        <v>1.588235294117647</v>
      </c>
      <c r="I27">
        <f>VLOOKUP($A27,Summary!$A$2:$AA$33,COLUMN(Summary!F$2),FALSE)</f>
        <v>0.82352941176470584</v>
      </c>
      <c r="J27">
        <f>VLOOKUP($A27,Summary!$A$2:$AA$33,COLUMN(Summary!G$2),FALSE)</f>
        <v>2.9411764705882359</v>
      </c>
      <c r="K27">
        <f>VLOOKUP($A27,Summary!$A$2:$AA$33,COLUMN(Summary!H$2),FALSE)</f>
        <v>21.294117647058819</v>
      </c>
      <c r="L27">
        <f>VLOOKUP($A27,Summary!$A$2:$AA$33,COLUMN(Summary!I$2),FALSE)</f>
        <v>6.9705882352941169</v>
      </c>
      <c r="M27">
        <f>VLOOKUP($A27,Summary!$A$2:$AA$33,COLUMN(Summary!J$2),FALSE)</f>
        <v>5.8941176470588239</v>
      </c>
      <c r="N27">
        <f>VLOOKUP($A27,Summary!$A$2:$AA$33,COLUMN(Summary!K$2),FALSE)</f>
        <v>68.541176470588226</v>
      </c>
      <c r="O27">
        <f>VLOOKUP($A27,Summary!$A$2:$AA$33,COLUMN(Summary!L$2),FALSE)</f>
        <v>90.9</v>
      </c>
      <c r="P27">
        <f>VLOOKUP($A27,Summary!$A$2:$AA$33,COLUMN(Summary!M$2),FALSE)</f>
        <v>22.52941176470588</v>
      </c>
      <c r="Q27">
        <f>VLOOKUP($A27,Summary!$A$2:$AA$33,COLUMN(Summary!N$2),FALSE)</f>
        <v>89.82352941176471</v>
      </c>
      <c r="R27">
        <f>VLOOKUP($A27,Summary!$A$2:$AA$33,COLUMN(Summary!O$2),FALSE)</f>
        <v>3.9</v>
      </c>
      <c r="S27">
        <f>VLOOKUP($A27,Summary!$A$2:$AA$33,COLUMN(Summary!P$2),FALSE)</f>
        <v>0.70588235294117652</v>
      </c>
      <c r="T27">
        <f>VLOOKUP($A27,Summary!$A$2:$AA$33,COLUMN(Summary!Q$2),FALSE)</f>
        <v>1.529411764705882</v>
      </c>
      <c r="U27">
        <f>VLOOKUP($A27,Summary!$A$2:$AA$33,COLUMN(Summary!R$2),FALSE)</f>
        <v>1.8235294117647061</v>
      </c>
      <c r="V27">
        <f>VLOOKUP($A27,Summary!$A$2:$AA$33,COLUMN(Summary!S$2),FALSE)</f>
        <v>2.3529411764705879</v>
      </c>
      <c r="W27">
        <f>VLOOKUP($A27,Summary!$A$2:$AA$33,COLUMN(Summary!T$2),FALSE)</f>
        <v>2.3529411764705879</v>
      </c>
      <c r="X27">
        <f>VLOOKUP($A27,Summary!$A$2:$AA$33,COLUMN(Summary!U$2),FALSE)</f>
        <v>4.4705882352941178</v>
      </c>
      <c r="Y27">
        <f>VLOOKUP($A27,Summary!$A$2:$AA$33,COLUMN(Summary!V$2),FALSE)</f>
        <v>198.1764705882353</v>
      </c>
      <c r="Z27">
        <f>VLOOKUP($A27,Summary!$A$2:$AA$33,COLUMN(Summary!W$2),FALSE)</f>
        <v>4.8235294117647056</v>
      </c>
      <c r="AA27">
        <f>VLOOKUP($A27,Summary!$A$2:$AA$33,COLUMN(Summary!X$2),FALSE)</f>
        <v>12.82352941176471</v>
      </c>
      <c r="AB27">
        <f>VLOOKUP($A27,Summary!$A$2:$AA$33,COLUMN(Summary!Y$2),FALSE)</f>
        <v>0.52941176470588236</v>
      </c>
      <c r="AC27">
        <f>VLOOKUP($A27,Summary!$A$2:$AA$33,COLUMN(Summary!Z$2),FALSE)</f>
        <v>1.1764705882352939</v>
      </c>
      <c r="AD27">
        <f>VLOOKUP($A27,Summary!$A$2:$AA$33,COLUMN(Summary!AA$2),FALSE)</f>
        <v>30.94311764705882</v>
      </c>
      <c r="AE27" t="e">
        <f>VLOOKUP($A27,Summary!$A$2:$AA$33,COLUMN(Summary!#REF!),FALSE)</f>
        <v>#REF!</v>
      </c>
      <c r="AF27" t="e">
        <f>VLOOKUP($B27,Summary!$A$2:$AA$33,COLUMN(Summary!#REF!),FALSE)</f>
        <v>#REF!</v>
      </c>
      <c r="AG27" t="e">
        <f>VLOOKUP($B27,Summary!$A$2:$AA$33,COLUMN(Summary!#REF!),FALSE)</f>
        <v>#REF!</v>
      </c>
      <c r="AH27">
        <f>VLOOKUP($B27,Summary!$A$2:$AA$33,COLUMN(Summary!B$2),FALSE)</f>
        <v>17.882352941176471</v>
      </c>
      <c r="AI27">
        <f>VLOOKUP($B27,Summary!$A$2:$AA$33,COLUMN(Summary!C$2),FALSE)</f>
        <v>29.058823529411761</v>
      </c>
      <c r="AJ27">
        <f>VLOOKUP($B27,Summary!$A$2:$AA$33,COLUMN(Summary!D$2),FALSE)</f>
        <v>180.41176470588229</v>
      </c>
      <c r="AK27">
        <f>VLOOKUP($B27,Summary!$A$2:$AA$33,COLUMN(Summary!E$2),FALSE)</f>
        <v>0.82352941176470584</v>
      </c>
      <c r="AL27">
        <f>VLOOKUP($B27,Summary!$A$2:$AA$33,COLUMN(Summary!F$2),FALSE)</f>
        <v>0.6470588235294118</v>
      </c>
      <c r="AM27">
        <f>VLOOKUP($B27,Summary!$A$2:$AA$33,COLUMN(Summary!G$2),FALSE)</f>
        <v>3.7647058823529411</v>
      </c>
      <c r="AN27">
        <f>VLOOKUP($B27,Summary!$A$2:$AA$33,COLUMN(Summary!H$2),FALSE)</f>
        <v>26.17647058823529</v>
      </c>
      <c r="AO27">
        <f>VLOOKUP($B27,Summary!$A$2:$AA$33,COLUMN(Summary!I$2),FALSE)</f>
        <v>7.2117647058823531</v>
      </c>
      <c r="AP27">
        <f>VLOOKUP($B27,Summary!$A$2:$AA$33,COLUMN(Summary!J$2),FALSE)</f>
        <v>5.5470588235294116</v>
      </c>
      <c r="AQ27">
        <f>VLOOKUP($B27,Summary!$A$2:$AA$33,COLUMN(Summary!K$2),FALSE)</f>
        <v>62.747058823529407</v>
      </c>
      <c r="AR27">
        <f>VLOOKUP($B27,Summary!$A$2:$AA$33,COLUMN(Summary!L$2),FALSE)</f>
        <v>81.623529411764707</v>
      </c>
      <c r="AS27">
        <f>VLOOKUP($B27,Summary!$A$2:$AA$33,COLUMN(Summary!M$2),FALSE)</f>
        <v>26.117647058823529</v>
      </c>
      <c r="AT27">
        <f>VLOOKUP($B27,Summary!$A$2:$AA$33,COLUMN(Summary!N$2),FALSE)</f>
        <v>108.58823529411769</v>
      </c>
      <c r="AU27">
        <f>VLOOKUP($B27,Summary!$A$2:$AA$33,COLUMN(Summary!O$2),FALSE)</f>
        <v>4.0705882352941174</v>
      </c>
      <c r="AV27">
        <f>VLOOKUP($B27,Summary!$A$2:$AA$33,COLUMN(Summary!P$2),FALSE)</f>
        <v>0.94117647058823528</v>
      </c>
      <c r="AW27">
        <f>VLOOKUP($B27,Summary!$A$2:$AA$33,COLUMN(Summary!Q$2),FALSE)</f>
        <v>1.705882352941176</v>
      </c>
      <c r="AX27">
        <f>VLOOKUP($B27,Summary!$A$2:$AA$33,COLUMN(Summary!R$2),FALSE)</f>
        <v>1.7647058823529409</v>
      </c>
      <c r="AY27">
        <f>VLOOKUP($B27,Summary!$A$2:$AA$33,COLUMN(Summary!S$2),FALSE)</f>
        <v>1.6470588235294119</v>
      </c>
      <c r="AZ27">
        <f>VLOOKUP($B27,Summary!$A$2:$AA$33,COLUMN(Summary!T$2),FALSE)</f>
        <v>1.7647058823529409</v>
      </c>
      <c r="BA27">
        <f>VLOOKUP($B27,Summary!$A$2:$AA$33,COLUMN(Summary!U$2),FALSE)</f>
        <v>4.7058823529411766</v>
      </c>
      <c r="BB27">
        <f>VLOOKUP($B27,Summary!$A$2:$AA$33,COLUMN(Summary!V$2),FALSE)</f>
        <v>235.7647058823529</v>
      </c>
      <c r="BC27">
        <f>VLOOKUP($B27,Summary!$A$2:$AA$33,COLUMN(Summary!W$2),FALSE)</f>
        <v>4.1764705882352944</v>
      </c>
      <c r="BD27">
        <f>VLOOKUP($B27,Summary!$A$2:$AA$33,COLUMN(Summary!X$2),FALSE)</f>
        <v>12.47058823529412</v>
      </c>
      <c r="BE27">
        <f>VLOOKUP($B27,Summary!$A$2:$AA$33,COLUMN(Summary!Y$2),FALSE)</f>
        <v>0.6470588235294118</v>
      </c>
      <c r="BF27">
        <f>VLOOKUP($B27,Summary!$A$2:$AA$33,COLUMN(Summary!Z$2),FALSE)</f>
        <v>1.1764705882352939</v>
      </c>
      <c r="BG27">
        <f>VLOOKUP($B27,Summary!$A$2:$AA$33,COLUMN(Summary!AA$2),FALSE)</f>
        <v>29.86864705882353</v>
      </c>
      <c r="BH27" t="e">
        <f>VLOOKUP($B27,Summary!$A$2:$AA$33,COLUMN(Summary!#REF!),FALSE)</f>
        <v>#REF!</v>
      </c>
    </row>
    <row r="28" spans="1:60">
      <c r="A28" t="s">
        <v>114</v>
      </c>
      <c r="B28" t="s">
        <v>113</v>
      </c>
      <c r="C28" t="e">
        <f>VLOOKUP($A28,Summary!$A$2:$AA$33,COLUMN(Summary!#REF!),FALSE)</f>
        <v>#REF!</v>
      </c>
      <c r="D28" t="e">
        <f>VLOOKUP($A28,Summary!$A$2:$AA$33,COLUMN(Summary!#REF!),FALSE)</f>
        <v>#REF!</v>
      </c>
      <c r="E28">
        <f>VLOOKUP($A28,Summary!$A$2:$AA$33,COLUMN(Summary!B$2),FALSE)</f>
        <v>23.941176470588239</v>
      </c>
      <c r="F28">
        <f>VLOOKUP($A28,Summary!$A$2:$AA$33,COLUMN(Summary!C$2),FALSE)</f>
        <v>37.411764705882362</v>
      </c>
      <c r="G28">
        <f>VLOOKUP($A28,Summary!$A$2:$AA$33,COLUMN(Summary!D$2),FALSE)</f>
        <v>219.11764705882351</v>
      </c>
      <c r="H28">
        <f>VLOOKUP($A28,Summary!$A$2:$AA$33,COLUMN(Summary!E$2),FALSE)</f>
        <v>1.411764705882353</v>
      </c>
      <c r="I28">
        <f>VLOOKUP($A28,Summary!$A$2:$AA$33,COLUMN(Summary!F$2),FALSE)</f>
        <v>1.2352941176470591</v>
      </c>
      <c r="J28">
        <f>VLOOKUP($A28,Summary!$A$2:$AA$33,COLUMN(Summary!G$2),FALSE)</f>
        <v>3.8235294117647061</v>
      </c>
      <c r="K28">
        <f>VLOOKUP($A28,Summary!$A$2:$AA$33,COLUMN(Summary!H$2),FALSE)</f>
        <v>26.411764705882351</v>
      </c>
      <c r="L28">
        <f>VLOOKUP($A28,Summary!$A$2:$AA$33,COLUMN(Summary!I$2),FALSE)</f>
        <v>6.4470588235294111</v>
      </c>
      <c r="M28">
        <f>VLOOKUP($A28,Summary!$A$2:$AA$33,COLUMN(Summary!J$2),FALSE)</f>
        <v>5.1705882352941179</v>
      </c>
      <c r="N28">
        <f>VLOOKUP($A28,Summary!$A$2:$AA$33,COLUMN(Summary!K$2),FALSE)</f>
        <v>63.1235294117647</v>
      </c>
      <c r="O28">
        <f>VLOOKUP($A28,Summary!$A$2:$AA$33,COLUMN(Summary!L$2),FALSE)</f>
        <v>76.899999999999977</v>
      </c>
      <c r="P28">
        <f>VLOOKUP($A28,Summary!$A$2:$AA$33,COLUMN(Summary!M$2),FALSE)</f>
        <v>21.117647058823529</v>
      </c>
      <c r="Q28">
        <f>VLOOKUP($A28,Summary!$A$2:$AA$33,COLUMN(Summary!N$2),FALSE)</f>
        <v>93.647058823529406</v>
      </c>
      <c r="R28">
        <f>VLOOKUP($A28,Summary!$A$2:$AA$33,COLUMN(Summary!O$2),FALSE)</f>
        <v>4.4705882352941178</v>
      </c>
      <c r="S28">
        <f>VLOOKUP($A28,Summary!$A$2:$AA$33,COLUMN(Summary!P$2),FALSE)</f>
        <v>0.82352941176470584</v>
      </c>
      <c r="T28">
        <f>VLOOKUP($A28,Summary!$A$2:$AA$33,COLUMN(Summary!Q$2),FALSE)</f>
        <v>1.117647058823529</v>
      </c>
      <c r="U28">
        <f>VLOOKUP($A28,Summary!$A$2:$AA$33,COLUMN(Summary!R$2),FALSE)</f>
        <v>1.411764705882353</v>
      </c>
      <c r="V28">
        <f>VLOOKUP($A28,Summary!$A$2:$AA$33,COLUMN(Summary!S$2),FALSE)</f>
        <v>1.882352941176471</v>
      </c>
      <c r="W28">
        <f>VLOOKUP($A28,Summary!$A$2:$AA$33,COLUMN(Summary!T$2),FALSE)</f>
        <v>2.0588235294117641</v>
      </c>
      <c r="X28">
        <f>VLOOKUP($A28,Summary!$A$2:$AA$33,COLUMN(Summary!U$2),FALSE)</f>
        <v>4.4117647058823533</v>
      </c>
      <c r="Y28">
        <f>VLOOKUP($A28,Summary!$A$2:$AA$33,COLUMN(Summary!V$2),FALSE)</f>
        <v>197.70588235294119</v>
      </c>
      <c r="Z28">
        <f>VLOOKUP($A28,Summary!$A$2:$AA$33,COLUMN(Summary!W$2),FALSE)</f>
        <v>4.5294117647058822</v>
      </c>
      <c r="AA28">
        <f>VLOOKUP($A28,Summary!$A$2:$AA$33,COLUMN(Summary!X$2),FALSE)</f>
        <v>12.705882352941179</v>
      </c>
      <c r="AB28">
        <f>VLOOKUP($A28,Summary!$A$2:$AA$33,COLUMN(Summary!Y$2),FALSE)</f>
        <v>0.94117647058823528</v>
      </c>
      <c r="AC28">
        <f>VLOOKUP($A28,Summary!$A$2:$AA$33,COLUMN(Summary!Z$2),FALSE)</f>
        <v>1.705882352941176</v>
      </c>
      <c r="AD28">
        <f>VLOOKUP($A28,Summary!$A$2:$AA$33,COLUMN(Summary!AA$2),FALSE)</f>
        <v>29.635235294117649</v>
      </c>
      <c r="AE28" t="e">
        <f>VLOOKUP($A28,Summary!$A$2:$AA$33,COLUMN(Summary!#REF!),FALSE)</f>
        <v>#REF!</v>
      </c>
      <c r="AF28" t="e">
        <f>VLOOKUP($B28,Summary!$A$2:$AA$33,COLUMN(Summary!#REF!),FALSE)</f>
        <v>#REF!</v>
      </c>
      <c r="AG28" t="e">
        <f>VLOOKUP($B28,Summary!$A$2:$AA$33,COLUMN(Summary!#REF!),FALSE)</f>
        <v>#REF!</v>
      </c>
      <c r="AH28">
        <f>VLOOKUP($B28,Summary!$A$2:$AA$33,COLUMN(Summary!B$2),FALSE)</f>
        <v>21.705882352941181</v>
      </c>
      <c r="AI28">
        <f>VLOOKUP($B28,Summary!$A$2:$AA$33,COLUMN(Summary!C$2),FALSE)</f>
        <v>33.117647058823529</v>
      </c>
      <c r="AJ28">
        <f>VLOOKUP($B28,Summary!$A$2:$AA$33,COLUMN(Summary!D$2),FALSE)</f>
        <v>225.52941176470591</v>
      </c>
      <c r="AK28">
        <f>VLOOKUP($B28,Summary!$A$2:$AA$33,COLUMN(Summary!E$2),FALSE)</f>
        <v>1.411764705882353</v>
      </c>
      <c r="AL28">
        <f>VLOOKUP($B28,Summary!$A$2:$AA$33,COLUMN(Summary!F$2),FALSE)</f>
        <v>0.94117647058823528</v>
      </c>
      <c r="AM28">
        <f>VLOOKUP($B28,Summary!$A$2:$AA$33,COLUMN(Summary!G$2),FALSE)</f>
        <v>2.2941176470588229</v>
      </c>
      <c r="AN28">
        <f>VLOOKUP($B28,Summary!$A$2:$AA$33,COLUMN(Summary!H$2),FALSE)</f>
        <v>13.705882352941179</v>
      </c>
      <c r="AO28">
        <f>VLOOKUP($B28,Summary!$A$2:$AA$33,COLUMN(Summary!I$2),FALSE)</f>
        <v>7.2882352941176469</v>
      </c>
      <c r="AP28">
        <f>VLOOKUP($B28,Summary!$A$2:$AA$33,COLUMN(Summary!J$2),FALSE)</f>
        <v>6.3882352941176466</v>
      </c>
      <c r="AQ28">
        <f>VLOOKUP($B28,Summary!$A$2:$AA$33,COLUMN(Summary!K$2),FALSE)</f>
        <v>66.347058823529409</v>
      </c>
      <c r="AR28">
        <f>VLOOKUP($B28,Summary!$A$2:$AA$33,COLUMN(Summary!L$2),FALSE)</f>
        <v>88.505882352941185</v>
      </c>
      <c r="AS28">
        <f>VLOOKUP($B28,Summary!$A$2:$AA$33,COLUMN(Summary!M$2),FALSE)</f>
        <v>30</v>
      </c>
      <c r="AT28">
        <f>VLOOKUP($B28,Summary!$A$2:$AA$33,COLUMN(Summary!N$2),FALSE)</f>
        <v>128.8235294117647</v>
      </c>
      <c r="AU28">
        <f>VLOOKUP($B28,Summary!$A$2:$AA$33,COLUMN(Summary!O$2),FALSE)</f>
        <v>4.1823529411764699</v>
      </c>
      <c r="AV28">
        <f>VLOOKUP($B28,Summary!$A$2:$AA$33,COLUMN(Summary!P$2),FALSE)</f>
        <v>1.294117647058824</v>
      </c>
      <c r="AW28">
        <f>VLOOKUP($B28,Summary!$A$2:$AA$33,COLUMN(Summary!Q$2),FALSE)</f>
        <v>1.7647058823529409</v>
      </c>
      <c r="AX28">
        <f>VLOOKUP($B28,Summary!$A$2:$AA$33,COLUMN(Summary!R$2),FALSE)</f>
        <v>1.882352941176471</v>
      </c>
      <c r="AY28">
        <f>VLOOKUP($B28,Summary!$A$2:$AA$33,COLUMN(Summary!S$2),FALSE)</f>
        <v>2.6470588235294121</v>
      </c>
      <c r="AZ28">
        <f>VLOOKUP($B28,Summary!$A$2:$AA$33,COLUMN(Summary!T$2),FALSE)</f>
        <v>2.7058823529411771</v>
      </c>
      <c r="BA28">
        <f>VLOOKUP($B28,Summary!$A$2:$AA$33,COLUMN(Summary!U$2),FALSE)</f>
        <v>3.0588235294117641</v>
      </c>
      <c r="BB28">
        <f>VLOOKUP($B28,Summary!$A$2:$AA$33,COLUMN(Summary!V$2),FALSE)</f>
        <v>149.2352941176471</v>
      </c>
      <c r="BC28">
        <f>VLOOKUP($B28,Summary!$A$2:$AA$33,COLUMN(Summary!W$2),FALSE)</f>
        <v>6.3529411764705879</v>
      </c>
      <c r="BD28">
        <f>VLOOKUP($B28,Summary!$A$2:$AA$33,COLUMN(Summary!X$2),FALSE)</f>
        <v>13.23529411764706</v>
      </c>
      <c r="BE28">
        <f>VLOOKUP($B28,Summary!$A$2:$AA$33,COLUMN(Summary!Y$2),FALSE)</f>
        <v>1.117647058823529</v>
      </c>
      <c r="BF28">
        <f>VLOOKUP($B28,Summary!$A$2:$AA$33,COLUMN(Summary!Z$2),FALSE)</f>
        <v>1.529411764705882</v>
      </c>
      <c r="BG28">
        <f>VLOOKUP($B28,Summary!$A$2:$AA$33,COLUMN(Summary!AA$2),FALSE)</f>
        <v>31.1294705882353</v>
      </c>
      <c r="BH28" t="e">
        <f>VLOOKUP($B28,Summary!$A$2:$AA$33,COLUMN(Summary!#REF!),FALSE)</f>
        <v>#REF!</v>
      </c>
    </row>
    <row r="29" spans="1:60">
      <c r="A29" t="s">
        <v>121</v>
      </c>
      <c r="B29" t="s">
        <v>120</v>
      </c>
      <c r="C29" t="e">
        <f>VLOOKUP($A29,Summary!$A$2:$AA$33,COLUMN(Summary!#REF!),FALSE)</f>
        <v>#REF!</v>
      </c>
      <c r="D29" t="e">
        <f>VLOOKUP($A29,Summary!$A$2:$AA$33,COLUMN(Summary!#REF!),FALSE)</f>
        <v>#REF!</v>
      </c>
      <c r="E29">
        <f>VLOOKUP($A29,Summary!$A$2:$AA$33,COLUMN(Summary!B$2),FALSE)</f>
        <v>20.47058823529412</v>
      </c>
      <c r="F29">
        <f>VLOOKUP($A29,Summary!$A$2:$AA$33,COLUMN(Summary!C$2),FALSE)</f>
        <v>32.764705882352942</v>
      </c>
      <c r="G29">
        <f>VLOOKUP($A29,Summary!$A$2:$AA$33,COLUMN(Summary!D$2),FALSE)</f>
        <v>198.8235294117647</v>
      </c>
      <c r="H29">
        <f>VLOOKUP($A29,Summary!$A$2:$AA$33,COLUMN(Summary!E$2),FALSE)</f>
        <v>1.1764705882352939</v>
      </c>
      <c r="I29">
        <f>VLOOKUP($A29,Summary!$A$2:$AA$33,COLUMN(Summary!F$2),FALSE)</f>
        <v>1.0588235294117649</v>
      </c>
      <c r="J29">
        <f>VLOOKUP($A29,Summary!$A$2:$AA$33,COLUMN(Summary!G$2),FALSE)</f>
        <v>2.3529411764705879</v>
      </c>
      <c r="K29">
        <f>VLOOKUP($A29,Summary!$A$2:$AA$33,COLUMN(Summary!H$2),FALSE)</f>
        <v>16.82352941176471</v>
      </c>
      <c r="L29">
        <f>VLOOKUP($A29,Summary!$A$2:$AA$33,COLUMN(Summary!I$2),FALSE)</f>
        <v>6.5823529411764703</v>
      </c>
      <c r="M29">
        <f>VLOOKUP($A29,Summary!$A$2:$AA$33,COLUMN(Summary!J$2),FALSE)</f>
        <v>5.7117647058823522</v>
      </c>
      <c r="N29">
        <f>VLOOKUP($A29,Summary!$A$2:$AA$33,COLUMN(Summary!K$2),FALSE)</f>
        <v>62.064705882352939</v>
      </c>
      <c r="O29">
        <f>VLOOKUP($A29,Summary!$A$2:$AA$33,COLUMN(Summary!L$2),FALSE)</f>
        <v>77.064705882352953</v>
      </c>
      <c r="P29">
        <f>VLOOKUP($A29,Summary!$A$2:$AA$33,COLUMN(Summary!M$2),FALSE)</f>
        <v>24.294117647058819</v>
      </c>
      <c r="Q29">
        <f>VLOOKUP($A29,Summary!$A$2:$AA$33,COLUMN(Summary!N$2),FALSE)</f>
        <v>90.705882352941174</v>
      </c>
      <c r="R29">
        <f>VLOOKUP($A29,Summary!$A$2:$AA$33,COLUMN(Summary!O$2),FALSE)</f>
        <v>3.6882352941176468</v>
      </c>
      <c r="S29">
        <f>VLOOKUP($A29,Summary!$A$2:$AA$33,COLUMN(Summary!P$2),FALSE)</f>
        <v>0.6470588235294118</v>
      </c>
      <c r="T29">
        <f>VLOOKUP($A29,Summary!$A$2:$AA$33,COLUMN(Summary!Q$2),FALSE)</f>
        <v>1.529411764705882</v>
      </c>
      <c r="U29">
        <f>VLOOKUP($A29,Summary!$A$2:$AA$33,COLUMN(Summary!R$2),FALSE)</f>
        <v>1.7647058823529409</v>
      </c>
      <c r="V29">
        <f>VLOOKUP($A29,Summary!$A$2:$AA$33,COLUMN(Summary!S$2),FALSE)</f>
        <v>1.882352941176471</v>
      </c>
      <c r="W29">
        <f>VLOOKUP($A29,Summary!$A$2:$AA$33,COLUMN(Summary!T$2),FALSE)</f>
        <v>1.882352941176471</v>
      </c>
      <c r="X29">
        <f>VLOOKUP($A29,Summary!$A$2:$AA$33,COLUMN(Summary!U$2),FALSE)</f>
        <v>4.4117647058823533</v>
      </c>
      <c r="Y29">
        <f>VLOOKUP($A29,Summary!$A$2:$AA$33,COLUMN(Summary!V$2),FALSE)</f>
        <v>222.52941176470591</v>
      </c>
      <c r="Z29">
        <f>VLOOKUP($A29,Summary!$A$2:$AA$33,COLUMN(Summary!W$2),FALSE)</f>
        <v>4.5294117647058822</v>
      </c>
      <c r="AA29">
        <f>VLOOKUP($A29,Summary!$A$2:$AA$33,COLUMN(Summary!X$2),FALSE)</f>
        <v>12.705882352941179</v>
      </c>
      <c r="AB29">
        <f>VLOOKUP($A29,Summary!$A$2:$AA$33,COLUMN(Summary!Y$2),FALSE)</f>
        <v>0.82352941176470584</v>
      </c>
      <c r="AC29">
        <f>VLOOKUP($A29,Summary!$A$2:$AA$33,COLUMN(Summary!Z$2),FALSE)</f>
        <v>1.3529411764705881</v>
      </c>
      <c r="AD29">
        <f>VLOOKUP($A29,Summary!$A$2:$AA$33,COLUMN(Summary!AA$2),FALSE)</f>
        <v>28.567647058823528</v>
      </c>
      <c r="AE29" t="e">
        <f>VLOOKUP($A29,Summary!$A$2:$AA$33,COLUMN(Summary!#REF!),FALSE)</f>
        <v>#REF!</v>
      </c>
      <c r="AF29" t="e">
        <f>VLOOKUP($B29,Summary!$A$2:$AA$33,COLUMN(Summary!#REF!),FALSE)</f>
        <v>#REF!</v>
      </c>
      <c r="AG29" t="e">
        <f>VLOOKUP($B29,Summary!$A$2:$AA$33,COLUMN(Summary!#REF!),FALSE)</f>
        <v>#REF!</v>
      </c>
      <c r="AH29">
        <f>VLOOKUP($B29,Summary!$A$2:$AA$33,COLUMN(Summary!B$2),FALSE)</f>
        <v>24.058823529411761</v>
      </c>
      <c r="AI29">
        <f>VLOOKUP($B29,Summary!$A$2:$AA$33,COLUMN(Summary!C$2),FALSE)</f>
        <v>37.176470588235297</v>
      </c>
      <c r="AJ29">
        <f>VLOOKUP($B29,Summary!$A$2:$AA$33,COLUMN(Summary!D$2),FALSE)</f>
        <v>232.7647058823529</v>
      </c>
      <c r="AK29">
        <f>VLOOKUP($B29,Summary!$A$2:$AA$33,COLUMN(Summary!E$2),FALSE)</f>
        <v>1.411764705882353</v>
      </c>
      <c r="AL29">
        <f>VLOOKUP($B29,Summary!$A$2:$AA$33,COLUMN(Summary!F$2),FALSE)</f>
        <v>0.47058823529411759</v>
      </c>
      <c r="AM29">
        <f>VLOOKUP($B29,Summary!$A$2:$AA$33,COLUMN(Summary!G$2),FALSE)</f>
        <v>2.5294117647058818</v>
      </c>
      <c r="AN29">
        <f>VLOOKUP($B29,Summary!$A$2:$AA$33,COLUMN(Summary!H$2),FALSE)</f>
        <v>20.882352941176471</v>
      </c>
      <c r="AO29">
        <f>VLOOKUP($B29,Summary!$A$2:$AA$33,COLUMN(Summary!I$2),FALSE)</f>
        <v>6.8058823529411763</v>
      </c>
      <c r="AP29">
        <f>VLOOKUP($B29,Summary!$A$2:$AA$33,COLUMN(Summary!J$2),FALSE)</f>
        <v>5.8647058823529417</v>
      </c>
      <c r="AQ29">
        <f>VLOOKUP($B29,Summary!$A$2:$AA$33,COLUMN(Summary!K$2),FALSE)</f>
        <v>64.129411764705878</v>
      </c>
      <c r="AR29">
        <f>VLOOKUP($B29,Summary!$A$2:$AA$33,COLUMN(Summary!L$2),FALSE)</f>
        <v>87.764705882352942</v>
      </c>
      <c r="AS29">
        <f>VLOOKUP($B29,Summary!$A$2:$AA$33,COLUMN(Summary!M$2),FALSE)</f>
        <v>25.352941176470591</v>
      </c>
      <c r="AT29">
        <f>VLOOKUP($B29,Summary!$A$2:$AA$33,COLUMN(Summary!N$2),FALSE)</f>
        <v>96.588235294117652</v>
      </c>
      <c r="AU29">
        <f>VLOOKUP($B29,Summary!$A$2:$AA$33,COLUMN(Summary!O$2),FALSE)</f>
        <v>3.6823529411764699</v>
      </c>
      <c r="AV29">
        <f>VLOOKUP($B29,Summary!$A$2:$AA$33,COLUMN(Summary!P$2),FALSE)</f>
        <v>0.6470588235294118</v>
      </c>
      <c r="AW29">
        <f>VLOOKUP($B29,Summary!$A$2:$AA$33,COLUMN(Summary!Q$2),FALSE)</f>
        <v>1.8235294117647061</v>
      </c>
      <c r="AX29">
        <f>VLOOKUP($B29,Summary!$A$2:$AA$33,COLUMN(Summary!R$2),FALSE)</f>
        <v>1.9411764705882351</v>
      </c>
      <c r="AY29">
        <f>VLOOKUP($B29,Summary!$A$2:$AA$33,COLUMN(Summary!S$2),FALSE)</f>
        <v>2.0588235294117641</v>
      </c>
      <c r="AZ29">
        <f>VLOOKUP($B29,Summary!$A$2:$AA$33,COLUMN(Summary!T$2),FALSE)</f>
        <v>2.0588235294117641</v>
      </c>
      <c r="BA29">
        <f>VLOOKUP($B29,Summary!$A$2:$AA$33,COLUMN(Summary!U$2),FALSE)</f>
        <v>4.4117647058823533</v>
      </c>
      <c r="BB29">
        <f>VLOOKUP($B29,Summary!$A$2:$AA$33,COLUMN(Summary!V$2),FALSE)</f>
        <v>204.41176470588229</v>
      </c>
      <c r="BC29">
        <f>VLOOKUP($B29,Summary!$A$2:$AA$33,COLUMN(Summary!W$2),FALSE)</f>
        <v>5.3529411764705879</v>
      </c>
      <c r="BD29">
        <f>VLOOKUP($B29,Summary!$A$2:$AA$33,COLUMN(Summary!X$2),FALSE)</f>
        <v>13.941176470588241</v>
      </c>
      <c r="BE29">
        <f>VLOOKUP($B29,Summary!$A$2:$AA$33,COLUMN(Summary!Y$2),FALSE)</f>
        <v>0.88235294117647056</v>
      </c>
      <c r="BF29">
        <f>VLOOKUP($B29,Summary!$A$2:$AA$33,COLUMN(Summary!Z$2),FALSE)</f>
        <v>1.882352941176471</v>
      </c>
      <c r="BG29">
        <f>VLOOKUP($B29,Summary!$A$2:$AA$33,COLUMN(Summary!AA$2),FALSE)</f>
        <v>28.94405882352941</v>
      </c>
      <c r="BH29" t="e">
        <f>VLOOKUP($B29,Summary!$A$2:$AA$33,COLUMN(Summary!#REF!),FALSE)</f>
        <v>#REF!</v>
      </c>
    </row>
    <row r="30" spans="1:60">
      <c r="A30" t="s">
        <v>40</v>
      </c>
      <c r="B30" t="s">
        <v>123</v>
      </c>
      <c r="C30" t="e">
        <f>VLOOKUP($A30,Summary!$A$2:$AA$33,COLUMN(Summary!#REF!),FALSE)</f>
        <v>#REF!</v>
      </c>
      <c r="D30" t="e">
        <f>VLOOKUP($A30,Summary!$A$2:$AA$33,COLUMN(Summary!#REF!),FALSE)</f>
        <v>#REF!</v>
      </c>
      <c r="E30">
        <f>VLOOKUP($A30,Summary!$A$2:$AA$33,COLUMN(Summary!B$2),FALSE)</f>
        <v>20.647058823529409</v>
      </c>
      <c r="F30">
        <f>VLOOKUP($A30,Summary!$A$2:$AA$33,COLUMN(Summary!C$2),FALSE)</f>
        <v>32.764705882352942</v>
      </c>
      <c r="G30">
        <f>VLOOKUP($A30,Summary!$A$2:$AA$33,COLUMN(Summary!D$2),FALSE)</f>
        <v>180.52941176470591</v>
      </c>
      <c r="H30">
        <f>VLOOKUP($A30,Summary!$A$2:$AA$33,COLUMN(Summary!E$2),FALSE)</f>
        <v>0.94117647058823528</v>
      </c>
      <c r="I30">
        <f>VLOOKUP($A30,Summary!$A$2:$AA$33,COLUMN(Summary!F$2),FALSE)</f>
        <v>1.2352941176470591</v>
      </c>
      <c r="J30">
        <f>VLOOKUP($A30,Summary!$A$2:$AA$33,COLUMN(Summary!G$2),FALSE)</f>
        <v>2.8235294117647061</v>
      </c>
      <c r="K30">
        <f>VLOOKUP($A30,Summary!$A$2:$AA$33,COLUMN(Summary!H$2),FALSE)</f>
        <v>19</v>
      </c>
      <c r="L30">
        <f>VLOOKUP($A30,Summary!$A$2:$AA$33,COLUMN(Summary!I$2),FALSE)</f>
        <v>6.1941176470588246</v>
      </c>
      <c r="M30">
        <f>VLOOKUP($A30,Summary!$A$2:$AA$33,COLUMN(Summary!J$2),FALSE)</f>
        <v>5.158823529411765</v>
      </c>
      <c r="N30">
        <f>VLOOKUP($A30,Summary!$A$2:$AA$33,COLUMN(Summary!K$2),FALSE)</f>
        <v>62.711764705882359</v>
      </c>
      <c r="O30">
        <f>VLOOKUP($A30,Summary!$A$2:$AA$33,COLUMN(Summary!L$2),FALSE)</f>
        <v>71.058823529411768</v>
      </c>
      <c r="P30">
        <f>VLOOKUP($A30,Summary!$A$2:$AA$33,COLUMN(Summary!M$2),FALSE)</f>
        <v>24.411764705882351</v>
      </c>
      <c r="Q30">
        <f>VLOOKUP($A30,Summary!$A$2:$AA$33,COLUMN(Summary!N$2),FALSE)</f>
        <v>95.705882352941174</v>
      </c>
      <c r="R30">
        <f>VLOOKUP($A30,Summary!$A$2:$AA$33,COLUMN(Summary!O$2),FALSE)</f>
        <v>3.8529411764705879</v>
      </c>
      <c r="S30">
        <f>VLOOKUP($A30,Summary!$A$2:$AA$33,COLUMN(Summary!P$2),FALSE)</f>
        <v>0.52941176470588236</v>
      </c>
      <c r="T30">
        <f>VLOOKUP($A30,Summary!$A$2:$AA$33,COLUMN(Summary!Q$2),FALSE)</f>
        <v>0.94117647058823528</v>
      </c>
      <c r="U30">
        <f>VLOOKUP($A30,Summary!$A$2:$AA$33,COLUMN(Summary!R$2),FALSE)</f>
        <v>1.470588235294118</v>
      </c>
      <c r="V30">
        <f>VLOOKUP($A30,Summary!$A$2:$AA$33,COLUMN(Summary!S$2),FALSE)</f>
        <v>1.411764705882353</v>
      </c>
      <c r="W30">
        <f>VLOOKUP($A30,Summary!$A$2:$AA$33,COLUMN(Summary!T$2),FALSE)</f>
        <v>1.470588235294118</v>
      </c>
      <c r="X30">
        <f>VLOOKUP($A30,Summary!$A$2:$AA$33,COLUMN(Summary!U$2),FALSE)</f>
        <v>5.7647058823529411</v>
      </c>
      <c r="Y30">
        <f>VLOOKUP($A30,Summary!$A$2:$AA$33,COLUMN(Summary!V$2),FALSE)</f>
        <v>270.47058823529409</v>
      </c>
      <c r="Z30">
        <f>VLOOKUP($A30,Summary!$A$2:$AA$33,COLUMN(Summary!W$2),FALSE)</f>
        <v>3.9411764705882359</v>
      </c>
      <c r="AA30">
        <f>VLOOKUP($A30,Summary!$A$2:$AA$33,COLUMN(Summary!X$2),FALSE)</f>
        <v>13.058823529411759</v>
      </c>
      <c r="AB30">
        <f>VLOOKUP($A30,Summary!$A$2:$AA$33,COLUMN(Summary!Y$2),FALSE)</f>
        <v>0.52941176470588236</v>
      </c>
      <c r="AC30">
        <f>VLOOKUP($A30,Summary!$A$2:$AA$33,COLUMN(Summary!Z$2),FALSE)</f>
        <v>1.470588235294118</v>
      </c>
      <c r="AD30">
        <f>VLOOKUP($A30,Summary!$A$2:$AA$33,COLUMN(Summary!AA$2),FALSE)</f>
        <v>28.04605882352941</v>
      </c>
      <c r="AE30" t="e">
        <f>VLOOKUP($A30,Summary!$A$2:$AA$33,COLUMN(Summary!#REF!),FALSE)</f>
        <v>#REF!</v>
      </c>
      <c r="AF30" t="e">
        <f>VLOOKUP($B30,Summary!$A$2:$AA$33,COLUMN(Summary!#REF!),FALSE)</f>
        <v>#REF!</v>
      </c>
      <c r="AG30" t="e">
        <f>VLOOKUP($B30,Summary!$A$2:$AA$33,COLUMN(Summary!#REF!),FALSE)</f>
        <v>#REF!</v>
      </c>
      <c r="AH30">
        <f>VLOOKUP($B30,Summary!$A$2:$AA$33,COLUMN(Summary!B$2),FALSE)</f>
        <v>25.17647058823529</v>
      </c>
      <c r="AI30">
        <f>VLOOKUP($B30,Summary!$A$2:$AA$33,COLUMN(Summary!C$2),FALSE)</f>
        <v>36.117647058823529</v>
      </c>
      <c r="AJ30">
        <f>VLOOKUP($B30,Summary!$A$2:$AA$33,COLUMN(Summary!D$2),FALSE)</f>
        <v>258.64705882352939</v>
      </c>
      <c r="AK30">
        <f>VLOOKUP($B30,Summary!$A$2:$AA$33,COLUMN(Summary!E$2),FALSE)</f>
        <v>2.117647058823529</v>
      </c>
      <c r="AL30">
        <f>VLOOKUP($B30,Summary!$A$2:$AA$33,COLUMN(Summary!F$2),FALSE)</f>
        <v>0.58823529411764708</v>
      </c>
      <c r="AM30">
        <f>VLOOKUP($B30,Summary!$A$2:$AA$33,COLUMN(Summary!G$2),FALSE)</f>
        <v>2.3529411764705879</v>
      </c>
      <c r="AN30">
        <f>VLOOKUP($B30,Summary!$A$2:$AA$33,COLUMN(Summary!H$2),FALSE)</f>
        <v>15.47058823529412</v>
      </c>
      <c r="AO30">
        <f>VLOOKUP($B30,Summary!$A$2:$AA$33,COLUMN(Summary!I$2),FALSE)</f>
        <v>7.5294117647058822</v>
      </c>
      <c r="AP30">
        <f>VLOOKUP($B30,Summary!$A$2:$AA$33,COLUMN(Summary!J$2),FALSE)</f>
        <v>6.6882352941176473</v>
      </c>
      <c r="AQ30">
        <f>VLOOKUP($B30,Summary!$A$2:$AA$33,COLUMN(Summary!K$2),FALSE)</f>
        <v>69.164705882352933</v>
      </c>
      <c r="AR30">
        <f>VLOOKUP($B30,Summary!$A$2:$AA$33,COLUMN(Summary!L$2),FALSE)</f>
        <v>100.4764705882353</v>
      </c>
      <c r="AS30">
        <f>VLOOKUP($B30,Summary!$A$2:$AA$33,COLUMN(Summary!M$2),FALSE)</f>
        <v>27.52941176470588</v>
      </c>
      <c r="AT30">
        <f>VLOOKUP($B30,Summary!$A$2:$AA$33,COLUMN(Summary!N$2),FALSE)</f>
        <v>112.9411764705882</v>
      </c>
      <c r="AU30">
        <f>VLOOKUP($B30,Summary!$A$2:$AA$33,COLUMN(Summary!O$2),FALSE)</f>
        <v>4.1000000000000014</v>
      </c>
      <c r="AV30">
        <f>VLOOKUP($B30,Summary!$A$2:$AA$33,COLUMN(Summary!P$2),FALSE)</f>
        <v>0.82352941176470584</v>
      </c>
      <c r="AW30">
        <f>VLOOKUP($B30,Summary!$A$2:$AA$33,COLUMN(Summary!Q$2),FALSE)</f>
        <v>2.117647058823529</v>
      </c>
      <c r="AX30">
        <f>VLOOKUP($B30,Summary!$A$2:$AA$33,COLUMN(Summary!R$2),FALSE)</f>
        <v>2.2352941176470589</v>
      </c>
      <c r="AY30">
        <f>VLOOKUP($B30,Summary!$A$2:$AA$33,COLUMN(Summary!S$2),FALSE)</f>
        <v>2.882352941176471</v>
      </c>
      <c r="AZ30">
        <f>VLOOKUP($B30,Summary!$A$2:$AA$33,COLUMN(Summary!T$2),FALSE)</f>
        <v>3.0588235294117641</v>
      </c>
      <c r="BA30">
        <f>VLOOKUP($B30,Summary!$A$2:$AA$33,COLUMN(Summary!U$2),FALSE)</f>
        <v>2.5882352941176472</v>
      </c>
      <c r="BB30">
        <f>VLOOKUP($B30,Summary!$A$2:$AA$33,COLUMN(Summary!V$2),FALSE)</f>
        <v>133.0588235294118</v>
      </c>
      <c r="BC30">
        <f>VLOOKUP($B30,Summary!$A$2:$AA$33,COLUMN(Summary!W$2),FALSE)</f>
        <v>6.5294117647058822</v>
      </c>
      <c r="BD30">
        <f>VLOOKUP($B30,Summary!$A$2:$AA$33,COLUMN(Summary!X$2),FALSE)</f>
        <v>13.52941176470588</v>
      </c>
      <c r="BE30">
        <f>VLOOKUP($B30,Summary!$A$2:$AA$33,COLUMN(Summary!Y$2),FALSE)</f>
        <v>0.76470588235294112</v>
      </c>
      <c r="BF30">
        <f>VLOOKUP($B30,Summary!$A$2:$AA$33,COLUMN(Summary!Z$2),FALSE)</f>
        <v>1.3529411764705881</v>
      </c>
      <c r="BG30">
        <f>VLOOKUP($B30,Summary!$A$2:$AA$33,COLUMN(Summary!AA$2),FALSE)</f>
        <v>31.79711764705883</v>
      </c>
      <c r="BH30" t="e">
        <f>VLOOKUP($B30,Summary!$A$2:$AA$33,COLUMN(Summary!#REF!),FALSE)</f>
        <v>#REF!</v>
      </c>
    </row>
    <row r="31" spans="1:60">
      <c r="A31" t="s">
        <v>117</v>
      </c>
      <c r="B31" t="s">
        <v>110</v>
      </c>
      <c r="C31" t="e">
        <f>VLOOKUP($A31,Summary!$A$2:$AA$33,COLUMN(Summary!#REF!),FALSE)</f>
        <v>#REF!</v>
      </c>
      <c r="D31" t="e">
        <f>VLOOKUP($A31,Summary!$A$2:$AA$33,COLUMN(Summary!#REF!),FALSE)</f>
        <v>#REF!</v>
      </c>
      <c r="E31">
        <f>VLOOKUP($A31,Summary!$A$2:$AA$33,COLUMN(Summary!B$2),FALSE)</f>
        <v>20.882352941176471</v>
      </c>
      <c r="F31">
        <f>VLOOKUP($A31,Summary!$A$2:$AA$33,COLUMN(Summary!C$2),FALSE)</f>
        <v>32.647058823529413</v>
      </c>
      <c r="G31">
        <f>VLOOKUP($A31,Summary!$A$2:$AA$33,COLUMN(Summary!D$2),FALSE)</f>
        <v>184.9411764705882</v>
      </c>
      <c r="H31">
        <f>VLOOKUP($A31,Summary!$A$2:$AA$33,COLUMN(Summary!E$2),FALSE)</f>
        <v>1.0588235294117649</v>
      </c>
      <c r="I31">
        <f>VLOOKUP($A31,Summary!$A$2:$AA$33,COLUMN(Summary!F$2),FALSE)</f>
        <v>0.70588235294117652</v>
      </c>
      <c r="J31">
        <f>VLOOKUP($A31,Summary!$A$2:$AA$33,COLUMN(Summary!G$2),FALSE)</f>
        <v>2.4705882352941182</v>
      </c>
      <c r="K31">
        <f>VLOOKUP($A31,Summary!$A$2:$AA$33,COLUMN(Summary!H$2),FALSE)</f>
        <v>16.82352941176471</v>
      </c>
      <c r="L31">
        <f>VLOOKUP($A31,Summary!$A$2:$AA$33,COLUMN(Summary!I$2),FALSE)</f>
        <v>6.2176470588235304</v>
      </c>
      <c r="M31">
        <f>VLOOKUP($A31,Summary!$A$2:$AA$33,COLUMN(Summary!J$2),FALSE)</f>
        <v>5.3235294117647056</v>
      </c>
      <c r="N31">
        <f>VLOOKUP($A31,Summary!$A$2:$AA$33,COLUMN(Summary!K$2),FALSE)</f>
        <v>64.288235294117655</v>
      </c>
      <c r="O31">
        <f>VLOOKUP($A31,Summary!$A$2:$AA$33,COLUMN(Summary!L$2),FALSE)</f>
        <v>80.899999999999991</v>
      </c>
      <c r="P31">
        <f>VLOOKUP($A31,Summary!$A$2:$AA$33,COLUMN(Summary!M$2),FALSE)</f>
        <v>27.705882352941181</v>
      </c>
      <c r="Q31">
        <f>VLOOKUP($A31,Summary!$A$2:$AA$33,COLUMN(Summary!N$2),FALSE)</f>
        <v>139.11764705882351</v>
      </c>
      <c r="R31">
        <f>VLOOKUP($A31,Summary!$A$2:$AA$33,COLUMN(Summary!O$2),FALSE)</f>
        <v>4.9588235294117657</v>
      </c>
      <c r="S31">
        <f>VLOOKUP($A31,Summary!$A$2:$AA$33,COLUMN(Summary!P$2),FALSE)</f>
        <v>1</v>
      </c>
      <c r="T31">
        <f>VLOOKUP($A31,Summary!$A$2:$AA$33,COLUMN(Summary!Q$2),FALSE)</f>
        <v>1.6470588235294119</v>
      </c>
      <c r="U31">
        <f>VLOOKUP($A31,Summary!$A$2:$AA$33,COLUMN(Summary!R$2),FALSE)</f>
        <v>1.9411764705882351</v>
      </c>
      <c r="V31">
        <f>VLOOKUP($A31,Summary!$A$2:$AA$33,COLUMN(Summary!S$2),FALSE)</f>
        <v>1.294117647058824</v>
      </c>
      <c r="W31">
        <f>VLOOKUP($A31,Summary!$A$2:$AA$33,COLUMN(Summary!T$2),FALSE)</f>
        <v>1.3529411764705881</v>
      </c>
      <c r="X31">
        <f>VLOOKUP($A31,Summary!$A$2:$AA$33,COLUMN(Summary!U$2),FALSE)</f>
        <v>3.7647058823529411</v>
      </c>
      <c r="Y31">
        <f>VLOOKUP($A31,Summary!$A$2:$AA$33,COLUMN(Summary!V$2),FALSE)</f>
        <v>186.58823529411771</v>
      </c>
      <c r="Z31">
        <f>VLOOKUP($A31,Summary!$A$2:$AA$33,COLUMN(Summary!W$2),FALSE)</f>
        <v>5.1764705882352944</v>
      </c>
      <c r="AA31">
        <f>VLOOKUP($A31,Summary!$A$2:$AA$33,COLUMN(Summary!X$2),FALSE)</f>
        <v>13.23529411764706</v>
      </c>
      <c r="AB31">
        <f>VLOOKUP($A31,Summary!$A$2:$AA$33,COLUMN(Summary!Y$2),FALSE)</f>
        <v>0.88235294117647056</v>
      </c>
      <c r="AC31">
        <f>VLOOKUP($A31,Summary!$A$2:$AA$33,COLUMN(Summary!Z$2),FALSE)</f>
        <v>2</v>
      </c>
      <c r="AD31">
        <f>VLOOKUP($A31,Summary!$A$2:$AA$33,COLUMN(Summary!AA$2),FALSE)</f>
        <v>29.293117647058821</v>
      </c>
      <c r="AE31" t="e">
        <f>VLOOKUP($A31,Summary!$A$2:$AA$33,COLUMN(Summary!#REF!),FALSE)</f>
        <v>#REF!</v>
      </c>
      <c r="AF31" t="e">
        <f>VLOOKUP($B31,Summary!$A$2:$AA$33,COLUMN(Summary!#REF!),FALSE)</f>
        <v>#REF!</v>
      </c>
      <c r="AG31" t="e">
        <f>VLOOKUP($B31,Summary!$A$2:$AA$33,COLUMN(Summary!#REF!),FALSE)</f>
        <v>#REF!</v>
      </c>
      <c r="AH31">
        <f>VLOOKUP($B31,Summary!$A$2:$AA$33,COLUMN(Summary!B$2),FALSE)</f>
        <v>19.764705882352938</v>
      </c>
      <c r="AI31">
        <f>VLOOKUP($B31,Summary!$A$2:$AA$33,COLUMN(Summary!C$2),FALSE)</f>
        <v>28.882352941176471</v>
      </c>
      <c r="AJ31">
        <f>VLOOKUP($B31,Summary!$A$2:$AA$33,COLUMN(Summary!D$2),FALSE)</f>
        <v>257.88235294117652</v>
      </c>
      <c r="AK31">
        <f>VLOOKUP($B31,Summary!$A$2:$AA$33,COLUMN(Summary!E$2),FALSE)</f>
        <v>1.9411764705882351</v>
      </c>
      <c r="AL31">
        <f>VLOOKUP($B31,Summary!$A$2:$AA$33,COLUMN(Summary!F$2),FALSE)</f>
        <v>0.70588235294117652</v>
      </c>
      <c r="AM31">
        <f>VLOOKUP($B31,Summary!$A$2:$AA$33,COLUMN(Summary!G$2),FALSE)</f>
        <v>2</v>
      </c>
      <c r="AN31">
        <f>VLOOKUP($B31,Summary!$A$2:$AA$33,COLUMN(Summary!H$2),FALSE)</f>
        <v>11.352941176470591</v>
      </c>
      <c r="AO31">
        <f>VLOOKUP($B31,Summary!$A$2:$AA$33,COLUMN(Summary!I$2),FALSE)</f>
        <v>9.5</v>
      </c>
      <c r="AP31">
        <f>VLOOKUP($B31,Summary!$A$2:$AA$33,COLUMN(Summary!J$2),FALSE)</f>
        <v>8.5294117647058822</v>
      </c>
      <c r="AQ31">
        <f>VLOOKUP($B31,Summary!$A$2:$AA$33,COLUMN(Summary!K$2),FALSE)</f>
        <v>69.32352941176471</v>
      </c>
      <c r="AR31">
        <f>VLOOKUP($B31,Summary!$A$2:$AA$33,COLUMN(Summary!L$2),FALSE)</f>
        <v>109.6</v>
      </c>
      <c r="AS31">
        <f>VLOOKUP($B31,Summary!$A$2:$AA$33,COLUMN(Summary!M$2),FALSE)</f>
        <v>29.352941176470591</v>
      </c>
      <c r="AT31">
        <f>VLOOKUP($B31,Summary!$A$2:$AA$33,COLUMN(Summary!N$2),FALSE)</f>
        <v>140.52941176470591</v>
      </c>
      <c r="AU31">
        <f>VLOOKUP($B31,Summary!$A$2:$AA$33,COLUMN(Summary!O$2),FALSE)</f>
        <v>4.8647058823529417</v>
      </c>
      <c r="AV31">
        <f>VLOOKUP($B31,Summary!$A$2:$AA$33,COLUMN(Summary!P$2),FALSE)</f>
        <v>1.588235294117647</v>
      </c>
      <c r="AW31">
        <f>VLOOKUP($B31,Summary!$A$2:$AA$33,COLUMN(Summary!Q$2),FALSE)</f>
        <v>1.2352941176470591</v>
      </c>
      <c r="AX31">
        <f>VLOOKUP($B31,Summary!$A$2:$AA$33,COLUMN(Summary!R$2),FALSE)</f>
        <v>1.470588235294118</v>
      </c>
      <c r="AY31">
        <f>VLOOKUP($B31,Summary!$A$2:$AA$33,COLUMN(Summary!S$2),FALSE)</f>
        <v>3.5294117647058818</v>
      </c>
      <c r="AZ31">
        <f>VLOOKUP($B31,Summary!$A$2:$AA$33,COLUMN(Summary!T$2),FALSE)</f>
        <v>3.5882352941176472</v>
      </c>
      <c r="BA31">
        <f>VLOOKUP($B31,Summary!$A$2:$AA$33,COLUMN(Summary!U$2),FALSE)</f>
        <v>3.0588235294117641</v>
      </c>
      <c r="BB31">
        <f>VLOOKUP($B31,Summary!$A$2:$AA$33,COLUMN(Summary!V$2),FALSE)</f>
        <v>145.88235294117649</v>
      </c>
      <c r="BC31">
        <f>VLOOKUP($B31,Summary!$A$2:$AA$33,COLUMN(Summary!W$2),FALSE)</f>
        <v>5</v>
      </c>
      <c r="BD31">
        <f>VLOOKUP($B31,Summary!$A$2:$AA$33,COLUMN(Summary!X$2),FALSE)</f>
        <v>10.52941176470588</v>
      </c>
      <c r="BE31">
        <f>VLOOKUP($B31,Summary!$A$2:$AA$33,COLUMN(Summary!Y$2),FALSE)</f>
        <v>0.41176470588235292</v>
      </c>
      <c r="BF31">
        <f>VLOOKUP($B31,Summary!$A$2:$AA$33,COLUMN(Summary!Z$2),FALSE)</f>
        <v>0.76470588235294112</v>
      </c>
      <c r="BG31">
        <f>VLOOKUP($B31,Summary!$A$2:$AA$33,COLUMN(Summary!AA$2),FALSE)</f>
        <v>31.132411764705878</v>
      </c>
      <c r="BH31" t="e">
        <f>VLOOKUP($B31,Summary!$A$2:$AA$33,COLUMN(Summary!#REF!),FALSE)</f>
        <v>#REF!</v>
      </c>
    </row>
    <row r="32" spans="1:60">
      <c r="A32" t="s">
        <v>116</v>
      </c>
      <c r="B32" t="s">
        <v>115</v>
      </c>
      <c r="C32" t="e">
        <f>VLOOKUP($A32,Summary!$A$2:$AA$33,COLUMN(Summary!#REF!),FALSE)</f>
        <v>#REF!</v>
      </c>
      <c r="D32" t="e">
        <f>VLOOKUP($A32,Summary!$A$2:$AA$33,COLUMN(Summary!#REF!),FALSE)</f>
        <v>#REF!</v>
      </c>
      <c r="E32">
        <f>VLOOKUP($A32,Summary!$A$2:$AA$33,COLUMN(Summary!B$2),FALSE)</f>
        <v>24.764705882352938</v>
      </c>
      <c r="F32">
        <f>VLOOKUP($A32,Summary!$A$2:$AA$33,COLUMN(Summary!C$2),FALSE)</f>
        <v>37.352941176470587</v>
      </c>
      <c r="G32">
        <f>VLOOKUP($A32,Summary!$A$2:$AA$33,COLUMN(Summary!D$2),FALSE)</f>
        <v>246.35294117647061</v>
      </c>
      <c r="H32">
        <f>VLOOKUP($A32,Summary!$A$2:$AA$33,COLUMN(Summary!E$2),FALSE)</f>
        <v>1.6470588235294119</v>
      </c>
      <c r="I32">
        <f>VLOOKUP($A32,Summary!$A$2:$AA$33,COLUMN(Summary!F$2),FALSE)</f>
        <v>1</v>
      </c>
      <c r="J32">
        <f>VLOOKUP($A32,Summary!$A$2:$AA$33,COLUMN(Summary!G$2),FALSE)</f>
        <v>1.6470588235294119</v>
      </c>
      <c r="K32">
        <f>VLOOKUP($A32,Summary!$A$2:$AA$33,COLUMN(Summary!H$2),FALSE)</f>
        <v>11.47058823529412</v>
      </c>
      <c r="L32">
        <f>VLOOKUP($A32,Summary!$A$2:$AA$33,COLUMN(Summary!I$2),FALSE)</f>
        <v>6.9235294117647053</v>
      </c>
      <c r="M32">
        <f>VLOOKUP($A32,Summary!$A$2:$AA$33,COLUMN(Summary!J$2),FALSE)</f>
        <v>6.352941176470587</v>
      </c>
      <c r="N32">
        <f>VLOOKUP($A32,Summary!$A$2:$AA$33,COLUMN(Summary!K$2),FALSE)</f>
        <v>66.21764705882353</v>
      </c>
      <c r="O32">
        <f>VLOOKUP($A32,Summary!$A$2:$AA$33,COLUMN(Summary!L$2),FALSE)</f>
        <v>88.105882352941194</v>
      </c>
      <c r="P32">
        <f>VLOOKUP($A32,Summary!$A$2:$AA$33,COLUMN(Summary!M$2),FALSE)</f>
        <v>24.52941176470588</v>
      </c>
      <c r="Q32">
        <f>VLOOKUP($A32,Summary!$A$2:$AA$33,COLUMN(Summary!N$2),FALSE)</f>
        <v>104.9411764705882</v>
      </c>
      <c r="R32">
        <f>VLOOKUP($A32,Summary!$A$2:$AA$33,COLUMN(Summary!O$2),FALSE)</f>
        <v>4.1941176470588246</v>
      </c>
      <c r="S32">
        <f>VLOOKUP($A32,Summary!$A$2:$AA$33,COLUMN(Summary!P$2),FALSE)</f>
        <v>0.52941176470588236</v>
      </c>
      <c r="T32">
        <f>VLOOKUP($A32,Summary!$A$2:$AA$33,COLUMN(Summary!Q$2),FALSE)</f>
        <v>1.9411764705882351</v>
      </c>
      <c r="U32">
        <f>VLOOKUP($A32,Summary!$A$2:$AA$33,COLUMN(Summary!R$2),FALSE)</f>
        <v>2.0588235294117641</v>
      </c>
      <c r="V32">
        <f>VLOOKUP($A32,Summary!$A$2:$AA$33,COLUMN(Summary!S$2),FALSE)</f>
        <v>2.2352941176470589</v>
      </c>
      <c r="W32">
        <f>VLOOKUP($A32,Summary!$A$2:$AA$33,COLUMN(Summary!T$2),FALSE)</f>
        <v>2.2352941176470589</v>
      </c>
      <c r="X32">
        <f>VLOOKUP($A32,Summary!$A$2:$AA$33,COLUMN(Summary!U$2),FALSE)</f>
        <v>3.4705882352941182</v>
      </c>
      <c r="Y32">
        <f>VLOOKUP($A32,Summary!$A$2:$AA$33,COLUMN(Summary!V$2),FALSE)</f>
        <v>163.29411764705881</v>
      </c>
      <c r="Z32">
        <f>VLOOKUP($A32,Summary!$A$2:$AA$33,COLUMN(Summary!W$2),FALSE)</f>
        <v>5.6470588235294121</v>
      </c>
      <c r="AA32">
        <f>VLOOKUP($A32,Summary!$A$2:$AA$33,COLUMN(Summary!X$2),FALSE)</f>
        <v>12.941176470588241</v>
      </c>
      <c r="AB32">
        <f>VLOOKUP($A32,Summary!$A$2:$AA$33,COLUMN(Summary!Y$2),FALSE)</f>
        <v>0.58823529411764708</v>
      </c>
      <c r="AC32">
        <f>VLOOKUP($A32,Summary!$A$2:$AA$33,COLUMN(Summary!Z$2),FALSE)</f>
        <v>1.1764705882352939</v>
      </c>
      <c r="AD32">
        <f>VLOOKUP($A32,Summary!$A$2:$AA$33,COLUMN(Summary!AA$2),FALSE)</f>
        <v>30.473647058823531</v>
      </c>
      <c r="AE32" t="e">
        <f>VLOOKUP($A32,Summary!$A$2:$AA$33,COLUMN(Summary!#REF!),FALSE)</f>
        <v>#REF!</v>
      </c>
      <c r="AF32" t="e">
        <f>VLOOKUP($B32,Summary!$A$2:$AA$33,COLUMN(Summary!#REF!),FALSE)</f>
        <v>#REF!</v>
      </c>
      <c r="AG32" t="e">
        <f>VLOOKUP($B32,Summary!$A$2:$AA$33,COLUMN(Summary!#REF!),FALSE)</f>
        <v>#REF!</v>
      </c>
      <c r="AH32">
        <f>VLOOKUP($B32,Summary!$A$2:$AA$33,COLUMN(Summary!B$2),FALSE)</f>
        <v>20.941176470588239</v>
      </c>
      <c r="AI32">
        <f>VLOOKUP($B32,Summary!$A$2:$AA$33,COLUMN(Summary!C$2),FALSE)</f>
        <v>35.352941176470587</v>
      </c>
      <c r="AJ32">
        <f>VLOOKUP($B32,Summary!$A$2:$AA$33,COLUMN(Summary!D$2),FALSE)</f>
        <v>171.70588235294119</v>
      </c>
      <c r="AK32">
        <f>VLOOKUP($B32,Summary!$A$2:$AA$33,COLUMN(Summary!E$2),FALSE)</f>
        <v>0.6470588235294118</v>
      </c>
      <c r="AL32">
        <f>VLOOKUP($B32,Summary!$A$2:$AA$33,COLUMN(Summary!F$2),FALSE)</f>
        <v>0.88235294117647056</v>
      </c>
      <c r="AM32">
        <f>VLOOKUP($B32,Summary!$A$2:$AA$33,COLUMN(Summary!G$2),FALSE)</f>
        <v>3.7647058823529411</v>
      </c>
      <c r="AN32">
        <f>VLOOKUP($B32,Summary!$A$2:$AA$33,COLUMN(Summary!H$2),FALSE)</f>
        <v>26.705882352941181</v>
      </c>
      <c r="AO32">
        <f>VLOOKUP($B32,Summary!$A$2:$AA$33,COLUMN(Summary!I$2),FALSE)</f>
        <v>5.6411764705882357</v>
      </c>
      <c r="AP32">
        <f>VLOOKUP($B32,Summary!$A$2:$AA$33,COLUMN(Summary!J$2),FALSE)</f>
        <v>4.4117647058823533</v>
      </c>
      <c r="AQ32">
        <f>VLOOKUP($B32,Summary!$A$2:$AA$33,COLUMN(Summary!K$2),FALSE)</f>
        <v>58.435294117647061</v>
      </c>
      <c r="AR32">
        <f>VLOOKUP($B32,Summary!$A$2:$AA$33,COLUMN(Summary!L$2),FALSE)</f>
        <v>66.558823529411768</v>
      </c>
      <c r="AS32">
        <f>VLOOKUP($B32,Summary!$A$2:$AA$33,COLUMN(Summary!M$2),FALSE)</f>
        <v>22.82352941176471</v>
      </c>
      <c r="AT32">
        <f>VLOOKUP($B32,Summary!$A$2:$AA$33,COLUMN(Summary!N$2),FALSE)</f>
        <v>96.882352941176464</v>
      </c>
      <c r="AU32">
        <f>VLOOKUP($B32,Summary!$A$2:$AA$33,COLUMN(Summary!O$2),FALSE)</f>
        <v>4.0529411764705889</v>
      </c>
      <c r="AV32">
        <f>VLOOKUP($B32,Summary!$A$2:$AA$33,COLUMN(Summary!P$2),FALSE)</f>
        <v>0.41176470588235292</v>
      </c>
      <c r="AW32">
        <f>VLOOKUP($B32,Summary!$A$2:$AA$33,COLUMN(Summary!Q$2),FALSE)</f>
        <v>2.117647058823529</v>
      </c>
      <c r="AX32">
        <f>VLOOKUP($B32,Summary!$A$2:$AA$33,COLUMN(Summary!R$2),FALSE)</f>
        <v>2.2941176470588229</v>
      </c>
      <c r="AY32">
        <f>VLOOKUP($B32,Summary!$A$2:$AA$33,COLUMN(Summary!S$2),FALSE)</f>
        <v>0.94117647058823528</v>
      </c>
      <c r="AZ32">
        <f>VLOOKUP($B32,Summary!$A$2:$AA$33,COLUMN(Summary!T$2),FALSE)</f>
        <v>1</v>
      </c>
      <c r="BA32">
        <f>VLOOKUP($B32,Summary!$A$2:$AA$33,COLUMN(Summary!U$2),FALSE)</f>
        <v>5.8235294117647056</v>
      </c>
      <c r="BB32">
        <f>VLOOKUP($B32,Summary!$A$2:$AA$33,COLUMN(Summary!V$2),FALSE)</f>
        <v>284.1764705882353</v>
      </c>
      <c r="BC32">
        <f>VLOOKUP($B32,Summary!$A$2:$AA$33,COLUMN(Summary!W$2),FALSE)</f>
        <v>3.5882352941176472</v>
      </c>
      <c r="BD32">
        <f>VLOOKUP($B32,Summary!$A$2:$AA$33,COLUMN(Summary!X$2),FALSE)</f>
        <v>13.82352941176471</v>
      </c>
      <c r="BE32">
        <f>VLOOKUP($B32,Summary!$A$2:$AA$33,COLUMN(Summary!Y$2),FALSE)</f>
        <v>1</v>
      </c>
      <c r="BF32">
        <f>VLOOKUP($B32,Summary!$A$2:$AA$33,COLUMN(Summary!Z$2),FALSE)</f>
        <v>1.705882352941176</v>
      </c>
      <c r="BG32">
        <f>VLOOKUP($B32,Summary!$A$2:$AA$33,COLUMN(Summary!AA$2),FALSE)</f>
        <v>29.15682352941176</v>
      </c>
      <c r="BH32" t="e">
        <f>VLOOKUP($B32,Summary!$A$2:$AA$33,COLUMN(Summary!#REF!),FALSE)</f>
        <v>#REF!</v>
      </c>
    </row>
    <row r="33" spans="1:60">
      <c r="A33" t="s">
        <v>42</v>
      </c>
      <c r="B33" t="s">
        <v>118</v>
      </c>
      <c r="C33" t="e">
        <f>VLOOKUP($A33,Summary!$A$2:$AA$33,COLUMN(Summary!#REF!),FALSE)</f>
        <v>#REF!</v>
      </c>
      <c r="D33" t="e">
        <f>VLOOKUP($A33,Summary!$A$2:$AA$33,COLUMN(Summary!#REF!),FALSE)</f>
        <v>#REF!</v>
      </c>
      <c r="E33">
        <f>VLOOKUP($A33,Summary!$A$2:$AA$33,COLUMN(Summary!B$2),FALSE)</f>
        <v>21.82352941176471</v>
      </c>
      <c r="F33">
        <f>VLOOKUP($A33,Summary!$A$2:$AA$33,COLUMN(Summary!C$2),FALSE)</f>
        <v>33.823529411764703</v>
      </c>
      <c r="G33">
        <f>VLOOKUP($A33,Summary!$A$2:$AA$33,COLUMN(Summary!D$2),FALSE)</f>
        <v>230</v>
      </c>
      <c r="H33">
        <f>VLOOKUP($A33,Summary!$A$2:$AA$33,COLUMN(Summary!E$2),FALSE)</f>
        <v>1.3529411764705881</v>
      </c>
      <c r="I33">
        <f>VLOOKUP($A33,Summary!$A$2:$AA$33,COLUMN(Summary!F$2),FALSE)</f>
        <v>0.70588235294117652</v>
      </c>
      <c r="J33">
        <f>VLOOKUP($A33,Summary!$A$2:$AA$33,COLUMN(Summary!G$2),FALSE)</f>
        <v>2.2352941176470589</v>
      </c>
      <c r="K33">
        <f>VLOOKUP($A33,Summary!$A$2:$AA$33,COLUMN(Summary!H$2),FALSE)</f>
        <v>15.117647058823531</v>
      </c>
      <c r="L33">
        <f>VLOOKUP($A33,Summary!$A$2:$AA$33,COLUMN(Summary!I$2),FALSE)</f>
        <v>7.1941176470588237</v>
      </c>
      <c r="M33">
        <f>VLOOKUP($A33,Summary!$A$2:$AA$33,COLUMN(Summary!J$2),FALSE)</f>
        <v>6.2941176470588216</v>
      </c>
      <c r="N33">
        <f>VLOOKUP($A33,Summary!$A$2:$AA$33,COLUMN(Summary!K$2),FALSE)</f>
        <v>64.311764705882354</v>
      </c>
      <c r="O33">
        <f>VLOOKUP($A33,Summary!$A$2:$AA$33,COLUMN(Summary!L$2),FALSE)</f>
        <v>88.135294117647049</v>
      </c>
      <c r="P33">
        <f>VLOOKUP($A33,Summary!$A$2:$AA$33,COLUMN(Summary!M$2),FALSE)</f>
        <v>22.47058823529412</v>
      </c>
      <c r="Q33">
        <f>VLOOKUP($A33,Summary!$A$2:$AA$33,COLUMN(Summary!N$2),FALSE)</f>
        <v>92.941176470588232</v>
      </c>
      <c r="R33">
        <f>VLOOKUP($A33,Summary!$A$2:$AA$33,COLUMN(Summary!O$2),FALSE)</f>
        <v>4.158823529411765</v>
      </c>
      <c r="S33">
        <f>VLOOKUP($A33,Summary!$A$2:$AA$33,COLUMN(Summary!P$2),FALSE)</f>
        <v>0.6470588235294118</v>
      </c>
      <c r="T33">
        <f>VLOOKUP($A33,Summary!$A$2:$AA$33,COLUMN(Summary!Q$2),FALSE)</f>
        <v>2.0588235294117641</v>
      </c>
      <c r="U33">
        <f>VLOOKUP($A33,Summary!$A$2:$AA$33,COLUMN(Summary!R$2),FALSE)</f>
        <v>2.4705882352941182</v>
      </c>
      <c r="V33">
        <f>VLOOKUP($A33,Summary!$A$2:$AA$33,COLUMN(Summary!S$2),FALSE)</f>
        <v>1.9411764705882351</v>
      </c>
      <c r="W33">
        <f>VLOOKUP($A33,Summary!$A$2:$AA$33,COLUMN(Summary!T$2),FALSE)</f>
        <v>1.9411764705882351</v>
      </c>
      <c r="X33">
        <f>VLOOKUP($A33,Summary!$A$2:$AA$33,COLUMN(Summary!U$2),FALSE)</f>
        <v>3.882352941176471</v>
      </c>
      <c r="Y33">
        <f>VLOOKUP($A33,Summary!$A$2:$AA$33,COLUMN(Summary!V$2),FALSE)</f>
        <v>194.29411764705881</v>
      </c>
      <c r="Z33">
        <f>VLOOKUP($A33,Summary!$A$2:$AA$33,COLUMN(Summary!W$2),FALSE)</f>
        <v>4.4117647058823533</v>
      </c>
      <c r="AA33">
        <f>VLOOKUP($A33,Summary!$A$2:$AA$33,COLUMN(Summary!X$2),FALSE)</f>
        <v>12.17647058823529</v>
      </c>
      <c r="AB33">
        <f>VLOOKUP($A33,Summary!$A$2:$AA$33,COLUMN(Summary!Y$2),FALSE)</f>
        <v>0.35294117647058831</v>
      </c>
      <c r="AC33">
        <f>VLOOKUP($A33,Summary!$A$2:$AA$33,COLUMN(Summary!Z$2),FALSE)</f>
        <v>0.94117647058823528</v>
      </c>
      <c r="AD33">
        <f>VLOOKUP($A33,Summary!$A$2:$AA$33,COLUMN(Summary!AA$2),FALSE)</f>
        <v>26.902941176470591</v>
      </c>
      <c r="AE33" t="e">
        <f>VLOOKUP($A33,Summary!$A$2:$AA$33,COLUMN(Summary!#REF!),FALSE)</f>
        <v>#REF!</v>
      </c>
      <c r="AF33" t="e">
        <f>VLOOKUP($B33,Summary!$A$2:$AA$33,COLUMN(Summary!#REF!),FALSE)</f>
        <v>#REF!</v>
      </c>
      <c r="AG33" t="e">
        <f>VLOOKUP($B33,Summary!$A$2:$AA$33,COLUMN(Summary!#REF!),FALSE)</f>
        <v>#REF!</v>
      </c>
      <c r="AH33">
        <f>VLOOKUP($B33,Summary!$A$2:$AA$33,COLUMN(Summary!B$2),FALSE)</f>
        <v>19.882352941176471</v>
      </c>
      <c r="AI33">
        <f>VLOOKUP($B33,Summary!$A$2:$AA$33,COLUMN(Summary!C$2),FALSE)</f>
        <v>30.47058823529412</v>
      </c>
      <c r="AJ33">
        <f>VLOOKUP($B33,Summary!$A$2:$AA$33,COLUMN(Summary!D$2),FALSE)</f>
        <v>169.7647058823529</v>
      </c>
      <c r="AK33">
        <f>VLOOKUP($B33,Summary!$A$2:$AA$33,COLUMN(Summary!E$2),FALSE)</f>
        <v>0.88235294117647056</v>
      </c>
      <c r="AL33">
        <f>VLOOKUP($B33,Summary!$A$2:$AA$33,COLUMN(Summary!F$2),FALSE)</f>
        <v>0.70588235294117652</v>
      </c>
      <c r="AM33">
        <f>VLOOKUP($B33,Summary!$A$2:$AA$33,COLUMN(Summary!G$2),FALSE)</f>
        <v>5</v>
      </c>
      <c r="AN33">
        <f>VLOOKUP($B33,Summary!$A$2:$AA$33,COLUMN(Summary!H$2),FALSE)</f>
        <v>27.352941176470591</v>
      </c>
      <c r="AO33">
        <f>VLOOKUP($B33,Summary!$A$2:$AA$33,COLUMN(Summary!I$2),FALSE)</f>
        <v>6.3058823529411754</v>
      </c>
      <c r="AP33">
        <f>VLOOKUP($B33,Summary!$A$2:$AA$33,COLUMN(Summary!J$2),FALSE)</f>
        <v>4.7117647058823522</v>
      </c>
      <c r="AQ33">
        <f>VLOOKUP($B33,Summary!$A$2:$AA$33,COLUMN(Summary!K$2),FALSE)</f>
        <v>64.682352941176461</v>
      </c>
      <c r="AR33">
        <f>VLOOKUP($B33,Summary!$A$2:$AA$33,COLUMN(Summary!L$2),FALSE)</f>
        <v>80.476470588235301</v>
      </c>
      <c r="AS33">
        <f>VLOOKUP($B33,Summary!$A$2:$AA$33,COLUMN(Summary!M$2),FALSE)</f>
        <v>26.705882352941181</v>
      </c>
      <c r="AT33">
        <f>VLOOKUP($B33,Summary!$A$2:$AA$33,COLUMN(Summary!N$2),FALSE)</f>
        <v>110.2352941176471</v>
      </c>
      <c r="AU33">
        <f>VLOOKUP($B33,Summary!$A$2:$AA$33,COLUMN(Summary!O$2),FALSE)</f>
        <v>4.0941176470588232</v>
      </c>
      <c r="AV33">
        <f>VLOOKUP($B33,Summary!$A$2:$AA$33,COLUMN(Summary!P$2),FALSE)</f>
        <v>0.58823529411764708</v>
      </c>
      <c r="AW33">
        <f>VLOOKUP($B33,Summary!$A$2:$AA$33,COLUMN(Summary!Q$2),FALSE)</f>
        <v>1.294117647058824</v>
      </c>
      <c r="AX33">
        <f>VLOOKUP($B33,Summary!$A$2:$AA$33,COLUMN(Summary!R$2),FALSE)</f>
        <v>1.8235294117647061</v>
      </c>
      <c r="AY33">
        <f>VLOOKUP($B33,Summary!$A$2:$AA$33,COLUMN(Summary!S$2),FALSE)</f>
        <v>1.411764705882353</v>
      </c>
      <c r="AZ33">
        <f>VLOOKUP($B33,Summary!$A$2:$AA$33,COLUMN(Summary!T$2),FALSE)</f>
        <v>1.470588235294118</v>
      </c>
      <c r="BA33">
        <f>VLOOKUP($B33,Summary!$A$2:$AA$33,COLUMN(Summary!U$2),FALSE)</f>
        <v>5.5882352941176467</v>
      </c>
      <c r="BB33">
        <f>VLOOKUP($B33,Summary!$A$2:$AA$33,COLUMN(Summary!V$2),FALSE)</f>
        <v>257.11764705882348</v>
      </c>
      <c r="BC33">
        <f>VLOOKUP($B33,Summary!$A$2:$AA$33,COLUMN(Summary!W$2),FALSE)</f>
        <v>4.4117647058823533</v>
      </c>
      <c r="BD33">
        <f>VLOOKUP($B33,Summary!$A$2:$AA$33,COLUMN(Summary!X$2),FALSE)</f>
        <v>14.58823529411765</v>
      </c>
      <c r="BE33">
        <f>VLOOKUP($B33,Summary!$A$2:$AA$33,COLUMN(Summary!Y$2),FALSE)</f>
        <v>1.0588235294117649</v>
      </c>
      <c r="BF33">
        <f>VLOOKUP($B33,Summary!$A$2:$AA$33,COLUMN(Summary!Z$2),FALSE)</f>
        <v>2.1764705882352939</v>
      </c>
      <c r="BG33">
        <f>VLOOKUP($B33,Summary!$A$2:$AA$33,COLUMN(Summary!AA$2),FALSE)</f>
        <v>29.553000000000001</v>
      </c>
      <c r="BH33" t="e">
        <f>VLOOKUP($B33,Summary!$A$2:$AA$33,COLUMN(Summary!#REF!),FALSE)</f>
        <v>#REF!</v>
      </c>
    </row>
    <row r="34" spans="1:60">
      <c r="A34" t="s">
        <v>38</v>
      </c>
      <c r="B34" t="s">
        <v>114</v>
      </c>
      <c r="C34" t="e">
        <f>VLOOKUP($A34,Summary!$A$2:$AA$33,COLUMN(Summary!#REF!),FALSE)</f>
        <v>#REF!</v>
      </c>
      <c r="D34" t="e">
        <f>VLOOKUP($A34,Summary!$A$2:$AA$33,COLUMN(Summary!#REF!),FALSE)</f>
        <v>#REF!</v>
      </c>
      <c r="E34">
        <f>VLOOKUP($A34,Summary!$A$2:$AA$33,COLUMN(Summary!B$2),FALSE)</f>
        <v>18.882352941176471</v>
      </c>
      <c r="F34">
        <f>VLOOKUP($A34,Summary!$A$2:$AA$33,COLUMN(Summary!C$2),FALSE)</f>
        <v>30.17647058823529</v>
      </c>
      <c r="G34">
        <f>VLOOKUP($A34,Summary!$A$2:$AA$33,COLUMN(Summary!D$2),FALSE)</f>
        <v>182.11764705882351</v>
      </c>
      <c r="H34">
        <f>VLOOKUP($A34,Summary!$A$2:$AA$33,COLUMN(Summary!E$2),FALSE)</f>
        <v>1.117647058823529</v>
      </c>
      <c r="I34">
        <f>VLOOKUP($A34,Summary!$A$2:$AA$33,COLUMN(Summary!F$2),FALSE)</f>
        <v>0.88235294117647056</v>
      </c>
      <c r="J34">
        <f>VLOOKUP($A34,Summary!$A$2:$AA$33,COLUMN(Summary!G$2),FALSE)</f>
        <v>2.9411764705882359</v>
      </c>
      <c r="K34">
        <f>VLOOKUP($A34,Summary!$A$2:$AA$33,COLUMN(Summary!H$2),FALSE)</f>
        <v>19.117647058823529</v>
      </c>
      <c r="L34">
        <f>VLOOKUP($A34,Summary!$A$2:$AA$33,COLUMN(Summary!I$2),FALSE)</f>
        <v>6.7705882352941176</v>
      </c>
      <c r="M34">
        <f>VLOOKUP($A34,Summary!$A$2:$AA$33,COLUMN(Summary!J$2),FALSE)</f>
        <v>5.4999999999999991</v>
      </c>
      <c r="N34">
        <f>VLOOKUP($A34,Summary!$A$2:$AA$33,COLUMN(Summary!K$2),FALSE)</f>
        <v>62.570588235294117</v>
      </c>
      <c r="O34">
        <f>VLOOKUP($A34,Summary!$A$2:$AA$33,COLUMN(Summary!L$2),FALSE)</f>
        <v>79.352941176470594</v>
      </c>
      <c r="P34">
        <f>VLOOKUP($A34,Summary!$A$2:$AA$33,COLUMN(Summary!M$2),FALSE)</f>
        <v>31.411764705882351</v>
      </c>
      <c r="Q34">
        <f>VLOOKUP($A34,Summary!$A$2:$AA$33,COLUMN(Summary!N$2),FALSE)</f>
        <v>141.11764705882351</v>
      </c>
      <c r="R34">
        <f>VLOOKUP($A34,Summary!$A$2:$AA$33,COLUMN(Summary!O$2),FALSE)</f>
        <v>4.4294117647058826</v>
      </c>
      <c r="S34">
        <f>VLOOKUP($A34,Summary!$A$2:$AA$33,COLUMN(Summary!P$2),FALSE)</f>
        <v>0.94117647058823528</v>
      </c>
      <c r="T34">
        <f>VLOOKUP($A34,Summary!$A$2:$AA$33,COLUMN(Summary!Q$2),FALSE)</f>
        <v>2.0588235294117641</v>
      </c>
      <c r="U34">
        <f>VLOOKUP($A34,Summary!$A$2:$AA$33,COLUMN(Summary!R$2),FALSE)</f>
        <v>2.2352941176470589</v>
      </c>
      <c r="V34">
        <f>VLOOKUP($A34,Summary!$A$2:$AA$33,COLUMN(Summary!S$2),FALSE)</f>
        <v>1.8235294117647061</v>
      </c>
      <c r="W34">
        <f>VLOOKUP($A34,Summary!$A$2:$AA$33,COLUMN(Summary!T$2),FALSE)</f>
        <v>1.9411764705882351</v>
      </c>
      <c r="X34">
        <f>VLOOKUP($A34,Summary!$A$2:$AA$33,COLUMN(Summary!U$2),FALSE)</f>
        <v>3.9411764705882359</v>
      </c>
      <c r="Y34">
        <f>VLOOKUP($A34,Summary!$A$2:$AA$33,COLUMN(Summary!V$2),FALSE)</f>
        <v>181.64705882352939</v>
      </c>
      <c r="Z34">
        <f>VLOOKUP($A34,Summary!$A$2:$AA$33,COLUMN(Summary!W$2),FALSE)</f>
        <v>5.7647058823529411</v>
      </c>
      <c r="AA34">
        <f>VLOOKUP($A34,Summary!$A$2:$AA$33,COLUMN(Summary!X$2),FALSE)</f>
        <v>14</v>
      </c>
      <c r="AB34">
        <f>VLOOKUP($A34,Summary!$A$2:$AA$33,COLUMN(Summary!Y$2),FALSE)</f>
        <v>0.76470588235294112</v>
      </c>
      <c r="AC34">
        <f>VLOOKUP($A34,Summary!$A$2:$AA$33,COLUMN(Summary!Z$2),FALSE)</f>
        <v>1.529411764705882</v>
      </c>
      <c r="AD34">
        <f>VLOOKUP($A34,Summary!$A$2:$AA$33,COLUMN(Summary!AA$2),FALSE)</f>
        <v>31.962764705882361</v>
      </c>
      <c r="AE34" t="e">
        <f>VLOOKUP($A34,Summary!$A$2:$AA$33,COLUMN(Summary!#REF!),FALSE)</f>
        <v>#REF!</v>
      </c>
      <c r="AF34" t="e">
        <f>VLOOKUP($B34,Summary!$A$2:$AA$33,COLUMN(Summary!#REF!),FALSE)</f>
        <v>#REF!</v>
      </c>
      <c r="AG34" t="e">
        <f>VLOOKUP($B34,Summary!$A$2:$AA$33,COLUMN(Summary!#REF!),FALSE)</f>
        <v>#REF!</v>
      </c>
      <c r="AH34">
        <f>VLOOKUP($B34,Summary!$A$2:$AA$33,COLUMN(Summary!B$2),FALSE)</f>
        <v>23.941176470588239</v>
      </c>
      <c r="AI34">
        <f>VLOOKUP($B34,Summary!$A$2:$AA$33,COLUMN(Summary!C$2),FALSE)</f>
        <v>37.411764705882362</v>
      </c>
      <c r="AJ34">
        <f>VLOOKUP($B34,Summary!$A$2:$AA$33,COLUMN(Summary!D$2),FALSE)</f>
        <v>219.11764705882351</v>
      </c>
      <c r="AK34">
        <f>VLOOKUP($B34,Summary!$A$2:$AA$33,COLUMN(Summary!E$2),FALSE)</f>
        <v>1.411764705882353</v>
      </c>
      <c r="AL34">
        <f>VLOOKUP($B34,Summary!$A$2:$AA$33,COLUMN(Summary!F$2),FALSE)</f>
        <v>1.2352941176470591</v>
      </c>
      <c r="AM34">
        <f>VLOOKUP($B34,Summary!$A$2:$AA$33,COLUMN(Summary!G$2),FALSE)</f>
        <v>3.8235294117647061</v>
      </c>
      <c r="AN34">
        <f>VLOOKUP($B34,Summary!$A$2:$AA$33,COLUMN(Summary!H$2),FALSE)</f>
        <v>26.411764705882351</v>
      </c>
      <c r="AO34">
        <f>VLOOKUP($B34,Summary!$A$2:$AA$33,COLUMN(Summary!I$2),FALSE)</f>
        <v>6.4470588235294111</v>
      </c>
      <c r="AP34">
        <f>VLOOKUP($B34,Summary!$A$2:$AA$33,COLUMN(Summary!J$2),FALSE)</f>
        <v>5.1705882352941179</v>
      </c>
      <c r="AQ34">
        <f>VLOOKUP($B34,Summary!$A$2:$AA$33,COLUMN(Summary!K$2),FALSE)</f>
        <v>63.1235294117647</v>
      </c>
      <c r="AR34">
        <f>VLOOKUP($B34,Summary!$A$2:$AA$33,COLUMN(Summary!L$2),FALSE)</f>
        <v>76.899999999999977</v>
      </c>
      <c r="AS34">
        <f>VLOOKUP($B34,Summary!$A$2:$AA$33,COLUMN(Summary!M$2),FALSE)</f>
        <v>21.117647058823529</v>
      </c>
      <c r="AT34">
        <f>VLOOKUP($B34,Summary!$A$2:$AA$33,COLUMN(Summary!N$2),FALSE)</f>
        <v>93.647058823529406</v>
      </c>
      <c r="AU34">
        <f>VLOOKUP($B34,Summary!$A$2:$AA$33,COLUMN(Summary!O$2),FALSE)</f>
        <v>4.4705882352941178</v>
      </c>
      <c r="AV34">
        <f>VLOOKUP($B34,Summary!$A$2:$AA$33,COLUMN(Summary!P$2),FALSE)</f>
        <v>0.82352941176470584</v>
      </c>
      <c r="AW34">
        <f>VLOOKUP($B34,Summary!$A$2:$AA$33,COLUMN(Summary!Q$2),FALSE)</f>
        <v>1.117647058823529</v>
      </c>
      <c r="AX34">
        <f>VLOOKUP($B34,Summary!$A$2:$AA$33,COLUMN(Summary!R$2),FALSE)</f>
        <v>1.411764705882353</v>
      </c>
      <c r="AY34">
        <f>VLOOKUP($B34,Summary!$A$2:$AA$33,COLUMN(Summary!S$2),FALSE)</f>
        <v>1.882352941176471</v>
      </c>
      <c r="AZ34">
        <f>VLOOKUP($B34,Summary!$A$2:$AA$33,COLUMN(Summary!T$2),FALSE)</f>
        <v>2.0588235294117641</v>
      </c>
      <c r="BA34">
        <f>VLOOKUP($B34,Summary!$A$2:$AA$33,COLUMN(Summary!U$2),FALSE)</f>
        <v>4.4117647058823533</v>
      </c>
      <c r="BB34">
        <f>VLOOKUP($B34,Summary!$A$2:$AA$33,COLUMN(Summary!V$2),FALSE)</f>
        <v>197.70588235294119</v>
      </c>
      <c r="BC34">
        <f>VLOOKUP($B34,Summary!$A$2:$AA$33,COLUMN(Summary!W$2),FALSE)</f>
        <v>4.5294117647058822</v>
      </c>
      <c r="BD34">
        <f>VLOOKUP($B34,Summary!$A$2:$AA$33,COLUMN(Summary!X$2),FALSE)</f>
        <v>12.705882352941179</v>
      </c>
      <c r="BE34">
        <f>VLOOKUP($B34,Summary!$A$2:$AA$33,COLUMN(Summary!Y$2),FALSE)</f>
        <v>0.94117647058823528</v>
      </c>
      <c r="BF34">
        <f>VLOOKUP($B34,Summary!$A$2:$AA$33,COLUMN(Summary!Z$2),FALSE)</f>
        <v>1.705882352941176</v>
      </c>
      <c r="BG34">
        <f>VLOOKUP($B34,Summary!$A$2:$AA$33,COLUMN(Summary!AA$2),FALSE)</f>
        <v>29.635235294117649</v>
      </c>
      <c r="BH34" t="e">
        <f>VLOOKUP($B34,Summary!$A$2:$AA$33,COLUMN(Summary!#REF!),FALSE)</f>
        <v>#REF!</v>
      </c>
    </row>
    <row r="35" spans="1:60">
      <c r="A35" t="s">
        <v>33</v>
      </c>
      <c r="B35" t="s">
        <v>43</v>
      </c>
      <c r="C35" t="e">
        <f>VLOOKUP($A35,Summary!$A$2:$AA$33,COLUMN(Summary!#REF!),FALSE)</f>
        <v>#REF!</v>
      </c>
      <c r="D35" t="e">
        <f>VLOOKUP($A35,Summary!$A$2:$AA$33,COLUMN(Summary!#REF!),FALSE)</f>
        <v>#REF!</v>
      </c>
      <c r="E35">
        <f>VLOOKUP($A35,Summary!$A$2:$AA$33,COLUMN(Summary!B$2),FALSE)</f>
        <v>24.235294117647062</v>
      </c>
      <c r="F35">
        <f>VLOOKUP($A35,Summary!$A$2:$AA$33,COLUMN(Summary!C$2),FALSE)</f>
        <v>36.470588235294123</v>
      </c>
      <c r="G35">
        <f>VLOOKUP($A35,Summary!$A$2:$AA$33,COLUMN(Summary!D$2),FALSE)</f>
        <v>242.70588235294119</v>
      </c>
      <c r="H35">
        <f>VLOOKUP($A35,Summary!$A$2:$AA$33,COLUMN(Summary!E$2),FALSE)</f>
        <v>1.294117647058824</v>
      </c>
      <c r="I35">
        <f>VLOOKUP($A35,Summary!$A$2:$AA$33,COLUMN(Summary!F$2),FALSE)</f>
        <v>0.82352941176470584</v>
      </c>
      <c r="J35">
        <f>VLOOKUP($A35,Summary!$A$2:$AA$33,COLUMN(Summary!G$2),FALSE)</f>
        <v>2.4117647058823528</v>
      </c>
      <c r="K35">
        <f>VLOOKUP($A35,Summary!$A$2:$AA$33,COLUMN(Summary!H$2),FALSE)</f>
        <v>14.76470588235294</v>
      </c>
      <c r="L35">
        <f>VLOOKUP($A35,Summary!$A$2:$AA$33,COLUMN(Summary!I$2),FALSE)</f>
        <v>7.1235294117647054</v>
      </c>
      <c r="M35">
        <f>VLOOKUP($A35,Summary!$A$2:$AA$33,COLUMN(Summary!J$2),FALSE)</f>
        <v>6.3352941176470594</v>
      </c>
      <c r="N35">
        <f>VLOOKUP($A35,Summary!$A$2:$AA$33,COLUMN(Summary!K$2),FALSE)</f>
        <v>67.17647058823529</v>
      </c>
      <c r="O35">
        <f>VLOOKUP($A35,Summary!$A$2:$AA$33,COLUMN(Summary!L$2),FALSE)</f>
        <v>88.770588235294113</v>
      </c>
      <c r="P35">
        <f>VLOOKUP($A35,Summary!$A$2:$AA$33,COLUMN(Summary!M$2),FALSE)</f>
        <v>26.647058823529409</v>
      </c>
      <c r="Q35">
        <f>VLOOKUP($A35,Summary!$A$2:$AA$33,COLUMN(Summary!N$2),FALSE)</f>
        <v>96.82352941176471</v>
      </c>
      <c r="R35">
        <f>VLOOKUP($A35,Summary!$A$2:$AA$33,COLUMN(Summary!O$2),FALSE)</f>
        <v>3.5882352941176472</v>
      </c>
      <c r="S35">
        <f>VLOOKUP($A35,Summary!$A$2:$AA$33,COLUMN(Summary!P$2),FALSE)</f>
        <v>1</v>
      </c>
      <c r="T35">
        <f>VLOOKUP($A35,Summary!$A$2:$AA$33,COLUMN(Summary!Q$2),FALSE)</f>
        <v>1.7647058823529409</v>
      </c>
      <c r="U35">
        <f>VLOOKUP($A35,Summary!$A$2:$AA$33,COLUMN(Summary!R$2),FALSE)</f>
        <v>2.1764705882352939</v>
      </c>
      <c r="V35">
        <f>VLOOKUP($A35,Summary!$A$2:$AA$33,COLUMN(Summary!S$2),FALSE)</f>
        <v>2.0588235294117641</v>
      </c>
      <c r="W35">
        <f>VLOOKUP($A35,Summary!$A$2:$AA$33,COLUMN(Summary!T$2),FALSE)</f>
        <v>2.0588235294117641</v>
      </c>
      <c r="X35">
        <f>VLOOKUP($A35,Summary!$A$2:$AA$33,COLUMN(Summary!U$2),FALSE)</f>
        <v>3.5882352941176472</v>
      </c>
      <c r="Y35">
        <f>VLOOKUP($A35,Summary!$A$2:$AA$33,COLUMN(Summary!V$2),FALSE)</f>
        <v>170.1764705882353</v>
      </c>
      <c r="Z35">
        <f>VLOOKUP($A35,Summary!$A$2:$AA$33,COLUMN(Summary!W$2),FALSE)</f>
        <v>5.117647058823529</v>
      </c>
      <c r="AA35">
        <f>VLOOKUP($A35,Summary!$A$2:$AA$33,COLUMN(Summary!X$2),FALSE)</f>
        <v>13.41176470588235</v>
      </c>
      <c r="AB35">
        <f>VLOOKUP($A35,Summary!$A$2:$AA$33,COLUMN(Summary!Y$2),FALSE)</f>
        <v>0.76470588235294112</v>
      </c>
      <c r="AC35">
        <f>VLOOKUP($A35,Summary!$A$2:$AA$33,COLUMN(Summary!Z$2),FALSE)</f>
        <v>1.705882352941176</v>
      </c>
      <c r="AD35">
        <f>VLOOKUP($A35,Summary!$A$2:$AA$33,COLUMN(Summary!AA$2),FALSE)</f>
        <v>30.914588235294119</v>
      </c>
      <c r="AE35" t="e">
        <f>VLOOKUP($A35,Summary!$A$2:$AA$33,COLUMN(Summary!#REF!),FALSE)</f>
        <v>#REF!</v>
      </c>
      <c r="AF35" t="e">
        <f>VLOOKUP($B35,Summary!$A$2:$AA$33,COLUMN(Summary!#REF!),FALSE)</f>
        <v>#REF!</v>
      </c>
      <c r="AG35" t="e">
        <f>VLOOKUP($B35,Summary!$A$2:$AA$33,COLUMN(Summary!#REF!),FALSE)</f>
        <v>#REF!</v>
      </c>
      <c r="AH35">
        <f>VLOOKUP($B35,Summary!$A$2:$AA$33,COLUMN(Summary!B$2),FALSE)</f>
        <v>22.647058823529409</v>
      </c>
      <c r="AI35">
        <f>VLOOKUP($B35,Summary!$A$2:$AA$33,COLUMN(Summary!C$2),FALSE)</f>
        <v>34.058823529411768</v>
      </c>
      <c r="AJ35">
        <f>VLOOKUP($B35,Summary!$A$2:$AA$33,COLUMN(Summary!D$2),FALSE)</f>
        <v>244.35294117647061</v>
      </c>
      <c r="AK35">
        <f>VLOOKUP($B35,Summary!$A$2:$AA$33,COLUMN(Summary!E$2),FALSE)</f>
        <v>1.705882352941176</v>
      </c>
      <c r="AL35">
        <f>VLOOKUP($B35,Summary!$A$2:$AA$33,COLUMN(Summary!F$2),FALSE)</f>
        <v>1.0588235294117649</v>
      </c>
      <c r="AM35">
        <f>VLOOKUP($B35,Summary!$A$2:$AA$33,COLUMN(Summary!G$2),FALSE)</f>
        <v>1.411764705882353</v>
      </c>
      <c r="AN35">
        <f>VLOOKUP($B35,Summary!$A$2:$AA$33,COLUMN(Summary!H$2),FALSE)</f>
        <v>8.9411764705882355</v>
      </c>
      <c r="AO35">
        <f>VLOOKUP($B35,Summary!$A$2:$AA$33,COLUMN(Summary!I$2),FALSE)</f>
        <v>7.5823529411764712</v>
      </c>
      <c r="AP35">
        <f>VLOOKUP($B35,Summary!$A$2:$AA$33,COLUMN(Summary!J$2),FALSE)</f>
        <v>7.0176470588235302</v>
      </c>
      <c r="AQ35">
        <f>VLOOKUP($B35,Summary!$A$2:$AA$33,COLUMN(Summary!K$2),FALSE)</f>
        <v>66.029411764705884</v>
      </c>
      <c r="AR35">
        <f>VLOOKUP($B35,Summary!$A$2:$AA$33,COLUMN(Summary!L$2),FALSE)</f>
        <v>90.899999999999977</v>
      </c>
      <c r="AS35">
        <f>VLOOKUP($B35,Summary!$A$2:$AA$33,COLUMN(Summary!M$2),FALSE)</f>
        <v>30.117647058823529</v>
      </c>
      <c r="AT35">
        <f>VLOOKUP($B35,Summary!$A$2:$AA$33,COLUMN(Summary!N$2),FALSE)</f>
        <v>130.11764705882351</v>
      </c>
      <c r="AU35">
        <f>VLOOKUP($B35,Summary!$A$2:$AA$33,COLUMN(Summary!O$2),FALSE)</f>
        <v>4.2411764705882353</v>
      </c>
      <c r="AV35">
        <f>VLOOKUP($B35,Summary!$A$2:$AA$33,COLUMN(Summary!P$2),FALSE)</f>
        <v>1.294117647058824</v>
      </c>
      <c r="AW35">
        <f>VLOOKUP($B35,Summary!$A$2:$AA$33,COLUMN(Summary!Q$2),FALSE)</f>
        <v>1.411764705882353</v>
      </c>
      <c r="AX35">
        <f>VLOOKUP($B35,Summary!$A$2:$AA$33,COLUMN(Summary!R$2),FALSE)</f>
        <v>1.705882352941176</v>
      </c>
      <c r="AY35">
        <f>VLOOKUP($B35,Summary!$A$2:$AA$33,COLUMN(Summary!S$2),FALSE)</f>
        <v>2.882352941176471</v>
      </c>
      <c r="AZ35">
        <f>VLOOKUP($B35,Summary!$A$2:$AA$33,COLUMN(Summary!T$2),FALSE)</f>
        <v>2.9411764705882359</v>
      </c>
      <c r="BA35">
        <f>VLOOKUP($B35,Summary!$A$2:$AA$33,COLUMN(Summary!U$2),FALSE)</f>
        <v>3</v>
      </c>
      <c r="BB35">
        <f>VLOOKUP($B35,Summary!$A$2:$AA$33,COLUMN(Summary!V$2),FALSE)</f>
        <v>137.29411764705881</v>
      </c>
      <c r="BC35">
        <f>VLOOKUP($B35,Summary!$A$2:$AA$33,COLUMN(Summary!W$2),FALSE)</f>
        <v>6.4117647058823533</v>
      </c>
      <c r="BD35">
        <f>VLOOKUP($B35,Summary!$A$2:$AA$33,COLUMN(Summary!X$2),FALSE)</f>
        <v>12.882352941176469</v>
      </c>
      <c r="BE35">
        <f>VLOOKUP($B35,Summary!$A$2:$AA$33,COLUMN(Summary!Y$2),FALSE)</f>
        <v>0.52941176470588236</v>
      </c>
      <c r="BF35">
        <f>VLOOKUP($B35,Summary!$A$2:$AA$33,COLUMN(Summary!Z$2),FALSE)</f>
        <v>0.94117647058823528</v>
      </c>
      <c r="BG35">
        <f>VLOOKUP($B35,Summary!$A$2:$AA$33,COLUMN(Summary!AA$2),FALSE)</f>
        <v>32.030411764705882</v>
      </c>
      <c r="BH35" t="e">
        <f>VLOOKUP($B35,Summary!$A$2:$AA$33,COLUMN(Summary!#REF!),FALSE)</f>
        <v>#REF!</v>
      </c>
    </row>
    <row r="36" spans="1:60">
      <c r="A36" t="s">
        <v>111</v>
      </c>
      <c r="B36" t="s">
        <v>108</v>
      </c>
      <c r="C36" t="e">
        <f>VLOOKUP($A36,Summary!$A$2:$AA$33,COLUMN(Summary!#REF!),FALSE)</f>
        <v>#REF!</v>
      </c>
      <c r="D36" t="e">
        <f>VLOOKUP($A36,Summary!$A$2:$AA$33,COLUMN(Summary!#REF!),FALSE)</f>
        <v>#REF!</v>
      </c>
      <c r="E36">
        <f>VLOOKUP($A36,Summary!$A$2:$AA$33,COLUMN(Summary!B$2),FALSE)</f>
        <v>21.882352941176471</v>
      </c>
      <c r="F36">
        <f>VLOOKUP($A36,Summary!$A$2:$AA$33,COLUMN(Summary!C$2),FALSE)</f>
        <v>34.823529411764703</v>
      </c>
      <c r="G36">
        <f>VLOOKUP($A36,Summary!$A$2:$AA$33,COLUMN(Summary!D$2),FALSE)</f>
        <v>245.47058823529409</v>
      </c>
      <c r="H36">
        <f>VLOOKUP($A36,Summary!$A$2:$AA$33,COLUMN(Summary!E$2),FALSE)</f>
        <v>1.588235294117647</v>
      </c>
      <c r="I36">
        <f>VLOOKUP($A36,Summary!$A$2:$AA$33,COLUMN(Summary!F$2),FALSE)</f>
        <v>0.47058823529411759</v>
      </c>
      <c r="J36">
        <f>VLOOKUP($A36,Summary!$A$2:$AA$33,COLUMN(Summary!G$2),FALSE)</f>
        <v>2.7647058823529411</v>
      </c>
      <c r="K36">
        <f>VLOOKUP($A36,Summary!$A$2:$AA$33,COLUMN(Summary!H$2),FALSE)</f>
        <v>23.82352941176471</v>
      </c>
      <c r="L36">
        <f>VLOOKUP($A36,Summary!$A$2:$AA$33,COLUMN(Summary!I$2),FALSE)</f>
        <v>7.7882352941176478</v>
      </c>
      <c r="M36">
        <f>VLOOKUP($A36,Summary!$A$2:$AA$33,COLUMN(Summary!J$2),FALSE)</f>
        <v>6.6352941176470583</v>
      </c>
      <c r="N36">
        <f>VLOOKUP($A36,Summary!$A$2:$AA$33,COLUMN(Summary!K$2),FALSE)</f>
        <v>62.705882352941167</v>
      </c>
      <c r="O36">
        <f>VLOOKUP($A36,Summary!$A$2:$AA$33,COLUMN(Summary!L$2),FALSE)</f>
        <v>94.211764705882359</v>
      </c>
      <c r="P36">
        <f>VLOOKUP($A36,Summary!$A$2:$AA$33,COLUMN(Summary!M$2),FALSE)</f>
        <v>26.117647058823529</v>
      </c>
      <c r="Q36">
        <f>VLOOKUP($A36,Summary!$A$2:$AA$33,COLUMN(Summary!N$2),FALSE)</f>
        <v>96.882352941176464</v>
      </c>
      <c r="R36">
        <f>VLOOKUP($A36,Summary!$A$2:$AA$33,COLUMN(Summary!O$2),FALSE)</f>
        <v>3.7117647058823531</v>
      </c>
      <c r="S36">
        <f>VLOOKUP($A36,Summary!$A$2:$AA$33,COLUMN(Summary!P$2),FALSE)</f>
        <v>0.58823529411764708</v>
      </c>
      <c r="T36">
        <f>VLOOKUP($A36,Summary!$A$2:$AA$33,COLUMN(Summary!Q$2),FALSE)</f>
        <v>2</v>
      </c>
      <c r="U36">
        <f>VLOOKUP($A36,Summary!$A$2:$AA$33,COLUMN(Summary!R$2),FALSE)</f>
        <v>2.2352941176470589</v>
      </c>
      <c r="V36">
        <f>VLOOKUP($A36,Summary!$A$2:$AA$33,COLUMN(Summary!S$2),FALSE)</f>
        <v>1.8235294117647061</v>
      </c>
      <c r="W36">
        <f>VLOOKUP($A36,Summary!$A$2:$AA$33,COLUMN(Summary!T$2),FALSE)</f>
        <v>1.9411764705882351</v>
      </c>
      <c r="X36">
        <f>VLOOKUP($A36,Summary!$A$2:$AA$33,COLUMN(Summary!U$2),FALSE)</f>
        <v>4.7058823529411766</v>
      </c>
      <c r="Y36">
        <f>VLOOKUP($A36,Summary!$A$2:$AA$33,COLUMN(Summary!V$2),FALSE)</f>
        <v>219.70588235294119</v>
      </c>
      <c r="Z36">
        <f>VLOOKUP($A36,Summary!$A$2:$AA$33,COLUMN(Summary!W$2),FALSE)</f>
        <v>5.1764705882352944</v>
      </c>
      <c r="AA36">
        <f>VLOOKUP($A36,Summary!$A$2:$AA$33,COLUMN(Summary!X$2),FALSE)</f>
        <v>13.647058823529409</v>
      </c>
      <c r="AB36">
        <f>VLOOKUP($A36,Summary!$A$2:$AA$33,COLUMN(Summary!Y$2),FALSE)</f>
        <v>0.47058823529411759</v>
      </c>
      <c r="AC36">
        <f>VLOOKUP($A36,Summary!$A$2:$AA$33,COLUMN(Summary!Z$2),FALSE)</f>
        <v>1.2352941176470591</v>
      </c>
      <c r="AD36">
        <f>VLOOKUP($A36,Summary!$A$2:$AA$33,COLUMN(Summary!AA$2),FALSE)</f>
        <v>29.762764705882351</v>
      </c>
      <c r="AE36" t="e">
        <f>VLOOKUP($A36,Summary!$A$2:$AA$33,COLUMN(Summary!#REF!),FALSE)</f>
        <v>#REF!</v>
      </c>
      <c r="AF36" t="e">
        <f>VLOOKUP($B36,Summary!$A$2:$AA$33,COLUMN(Summary!#REF!),FALSE)</f>
        <v>#REF!</v>
      </c>
      <c r="AG36" t="e">
        <f>VLOOKUP($B36,Summary!$A$2:$AA$33,COLUMN(Summary!#REF!),FALSE)</f>
        <v>#REF!</v>
      </c>
      <c r="AH36">
        <f>VLOOKUP($B36,Summary!$A$2:$AA$33,COLUMN(Summary!B$2),FALSE)</f>
        <v>19.235294117647062</v>
      </c>
      <c r="AI36">
        <f>VLOOKUP($B36,Summary!$A$2:$AA$33,COLUMN(Summary!C$2),FALSE)</f>
        <v>31.17647058823529</v>
      </c>
      <c r="AJ36">
        <f>VLOOKUP($B36,Summary!$A$2:$AA$33,COLUMN(Summary!D$2),FALSE)</f>
        <v>207.29411764705881</v>
      </c>
      <c r="AK36">
        <f>VLOOKUP($B36,Summary!$A$2:$AA$33,COLUMN(Summary!E$2),FALSE)</f>
        <v>1</v>
      </c>
      <c r="AL36">
        <f>VLOOKUP($B36,Summary!$A$2:$AA$33,COLUMN(Summary!F$2),FALSE)</f>
        <v>1</v>
      </c>
      <c r="AM36">
        <f>VLOOKUP($B36,Summary!$A$2:$AA$33,COLUMN(Summary!G$2),FALSE)</f>
        <v>2.3529411764705879</v>
      </c>
      <c r="AN36">
        <f>VLOOKUP($B36,Summary!$A$2:$AA$33,COLUMN(Summary!H$2),FALSE)</f>
        <v>14.76470588235294</v>
      </c>
      <c r="AO36">
        <f>VLOOKUP($B36,Summary!$A$2:$AA$33,COLUMN(Summary!I$2),FALSE)</f>
        <v>7.0823529411764712</v>
      </c>
      <c r="AP36">
        <f>VLOOKUP($B36,Summary!$A$2:$AA$33,COLUMN(Summary!J$2),FALSE)</f>
        <v>6.2117647058823531</v>
      </c>
      <c r="AQ36">
        <f>VLOOKUP($B36,Summary!$A$2:$AA$33,COLUMN(Summary!K$2),FALSE)</f>
        <v>62.135294117647057</v>
      </c>
      <c r="AR36">
        <f>VLOOKUP($B36,Summary!$A$2:$AA$33,COLUMN(Summary!L$2),FALSE)</f>
        <v>79.705882352941174</v>
      </c>
      <c r="AS36">
        <f>VLOOKUP($B36,Summary!$A$2:$AA$33,COLUMN(Summary!M$2),FALSE)</f>
        <v>30.705882352941181</v>
      </c>
      <c r="AT36">
        <f>VLOOKUP($B36,Summary!$A$2:$AA$33,COLUMN(Summary!N$2),FALSE)</f>
        <v>127</v>
      </c>
      <c r="AU36">
        <f>VLOOKUP($B36,Summary!$A$2:$AA$33,COLUMN(Summary!O$2),FALSE)</f>
        <v>4.1294117647058819</v>
      </c>
      <c r="AV36">
        <f>VLOOKUP($B36,Summary!$A$2:$AA$33,COLUMN(Summary!P$2),FALSE)</f>
        <v>0.82352941176470584</v>
      </c>
      <c r="AW36">
        <f>VLOOKUP($B36,Summary!$A$2:$AA$33,COLUMN(Summary!Q$2),FALSE)</f>
        <v>1.882352941176471</v>
      </c>
      <c r="AX36">
        <f>VLOOKUP($B36,Summary!$A$2:$AA$33,COLUMN(Summary!R$2),FALSE)</f>
        <v>2.1764705882352939</v>
      </c>
      <c r="AY36">
        <f>VLOOKUP($B36,Summary!$A$2:$AA$33,COLUMN(Summary!S$2),FALSE)</f>
        <v>1.588235294117647</v>
      </c>
      <c r="AZ36">
        <f>VLOOKUP($B36,Summary!$A$2:$AA$33,COLUMN(Summary!T$2),FALSE)</f>
        <v>1.6470588235294119</v>
      </c>
      <c r="BA36">
        <f>VLOOKUP($B36,Summary!$A$2:$AA$33,COLUMN(Summary!U$2),FALSE)</f>
        <v>4.4117647058823533</v>
      </c>
      <c r="BB36">
        <f>VLOOKUP($B36,Summary!$A$2:$AA$33,COLUMN(Summary!V$2),FALSE)</f>
        <v>207.2352941176471</v>
      </c>
      <c r="BC36">
        <f>VLOOKUP($B36,Summary!$A$2:$AA$33,COLUMN(Summary!W$2),FALSE)</f>
        <v>5.2941176470588234</v>
      </c>
      <c r="BD36">
        <f>VLOOKUP($B36,Summary!$A$2:$AA$33,COLUMN(Summary!X$2),FALSE)</f>
        <v>13.23529411764706</v>
      </c>
      <c r="BE36">
        <f>VLOOKUP($B36,Summary!$A$2:$AA$33,COLUMN(Summary!Y$2),FALSE)</f>
        <v>0.47058823529411759</v>
      </c>
      <c r="BF36">
        <f>VLOOKUP($B36,Summary!$A$2:$AA$33,COLUMN(Summary!Z$2),FALSE)</f>
        <v>1.117647058823529</v>
      </c>
      <c r="BG36">
        <f>VLOOKUP($B36,Summary!$A$2:$AA$33,COLUMN(Summary!AA$2),FALSE)</f>
        <v>29.152000000000001</v>
      </c>
      <c r="BH36" t="e">
        <f>VLOOKUP($B36,Summary!$A$2:$AA$33,COLUMN(Summary!#REF!),FALSE)</f>
        <v>#REF!</v>
      </c>
    </row>
    <row r="37" spans="1:60">
      <c r="A37" t="s">
        <v>119</v>
      </c>
      <c r="B37" t="s">
        <v>112</v>
      </c>
      <c r="C37" t="e">
        <f>VLOOKUP($A37,Summary!$A$2:$AA$33,COLUMN(Summary!#REF!),FALSE)</f>
        <v>#REF!</v>
      </c>
      <c r="D37" t="e">
        <f>VLOOKUP($A37,Summary!$A$2:$AA$33,COLUMN(Summary!#REF!),FALSE)</f>
        <v>#REF!</v>
      </c>
      <c r="E37">
        <f>VLOOKUP($A37,Summary!$A$2:$AA$33,COLUMN(Summary!B$2),FALSE)</f>
        <v>17.882352941176471</v>
      </c>
      <c r="F37">
        <f>VLOOKUP($A37,Summary!$A$2:$AA$33,COLUMN(Summary!C$2),FALSE)</f>
        <v>29.058823529411761</v>
      </c>
      <c r="G37">
        <f>VLOOKUP($A37,Summary!$A$2:$AA$33,COLUMN(Summary!D$2),FALSE)</f>
        <v>180.41176470588229</v>
      </c>
      <c r="H37">
        <f>VLOOKUP($A37,Summary!$A$2:$AA$33,COLUMN(Summary!E$2),FALSE)</f>
        <v>0.82352941176470584</v>
      </c>
      <c r="I37">
        <f>VLOOKUP($A37,Summary!$A$2:$AA$33,COLUMN(Summary!F$2),FALSE)</f>
        <v>0.6470588235294118</v>
      </c>
      <c r="J37">
        <f>VLOOKUP($A37,Summary!$A$2:$AA$33,COLUMN(Summary!G$2),FALSE)</f>
        <v>3.7647058823529411</v>
      </c>
      <c r="K37">
        <f>VLOOKUP($A37,Summary!$A$2:$AA$33,COLUMN(Summary!H$2),FALSE)</f>
        <v>26.17647058823529</v>
      </c>
      <c r="L37">
        <f>VLOOKUP($A37,Summary!$A$2:$AA$33,COLUMN(Summary!I$2),FALSE)</f>
        <v>7.2117647058823531</v>
      </c>
      <c r="M37">
        <f>VLOOKUP($A37,Summary!$A$2:$AA$33,COLUMN(Summary!J$2),FALSE)</f>
        <v>5.5470588235294116</v>
      </c>
      <c r="N37">
        <f>VLOOKUP($A37,Summary!$A$2:$AA$33,COLUMN(Summary!K$2),FALSE)</f>
        <v>62.747058823529407</v>
      </c>
      <c r="O37">
        <f>VLOOKUP($A37,Summary!$A$2:$AA$33,COLUMN(Summary!L$2),FALSE)</f>
        <v>81.623529411764707</v>
      </c>
      <c r="P37">
        <f>VLOOKUP($A37,Summary!$A$2:$AA$33,COLUMN(Summary!M$2),FALSE)</f>
        <v>26.117647058823529</v>
      </c>
      <c r="Q37">
        <f>VLOOKUP($A37,Summary!$A$2:$AA$33,COLUMN(Summary!N$2),FALSE)</f>
        <v>108.58823529411769</v>
      </c>
      <c r="R37">
        <f>VLOOKUP($A37,Summary!$A$2:$AA$33,COLUMN(Summary!O$2),FALSE)</f>
        <v>4.0705882352941174</v>
      </c>
      <c r="S37">
        <f>VLOOKUP($A37,Summary!$A$2:$AA$33,COLUMN(Summary!P$2),FALSE)</f>
        <v>0.94117647058823528</v>
      </c>
      <c r="T37">
        <f>VLOOKUP($A37,Summary!$A$2:$AA$33,COLUMN(Summary!Q$2),FALSE)</f>
        <v>1.705882352941176</v>
      </c>
      <c r="U37">
        <f>VLOOKUP($A37,Summary!$A$2:$AA$33,COLUMN(Summary!R$2),FALSE)</f>
        <v>1.7647058823529409</v>
      </c>
      <c r="V37">
        <f>VLOOKUP($A37,Summary!$A$2:$AA$33,COLUMN(Summary!S$2),FALSE)</f>
        <v>1.6470588235294119</v>
      </c>
      <c r="W37">
        <f>VLOOKUP($A37,Summary!$A$2:$AA$33,COLUMN(Summary!T$2),FALSE)</f>
        <v>1.7647058823529409</v>
      </c>
      <c r="X37">
        <f>VLOOKUP($A37,Summary!$A$2:$AA$33,COLUMN(Summary!U$2),FALSE)</f>
        <v>4.7058823529411766</v>
      </c>
      <c r="Y37">
        <f>VLOOKUP($A37,Summary!$A$2:$AA$33,COLUMN(Summary!V$2),FALSE)</f>
        <v>235.7647058823529</v>
      </c>
      <c r="Z37">
        <f>VLOOKUP($A37,Summary!$A$2:$AA$33,COLUMN(Summary!W$2),FALSE)</f>
        <v>4.1764705882352944</v>
      </c>
      <c r="AA37">
        <f>VLOOKUP($A37,Summary!$A$2:$AA$33,COLUMN(Summary!X$2),FALSE)</f>
        <v>12.47058823529412</v>
      </c>
      <c r="AB37">
        <f>VLOOKUP($A37,Summary!$A$2:$AA$33,COLUMN(Summary!Y$2),FALSE)</f>
        <v>0.6470588235294118</v>
      </c>
      <c r="AC37">
        <f>VLOOKUP($A37,Summary!$A$2:$AA$33,COLUMN(Summary!Z$2),FALSE)</f>
        <v>1.1764705882352939</v>
      </c>
      <c r="AD37">
        <f>VLOOKUP($A37,Summary!$A$2:$AA$33,COLUMN(Summary!AA$2),FALSE)</f>
        <v>29.86864705882353</v>
      </c>
      <c r="AE37" t="e">
        <f>VLOOKUP($A37,Summary!$A$2:$AA$33,COLUMN(Summary!#REF!),FALSE)</f>
        <v>#REF!</v>
      </c>
      <c r="AF37" t="e">
        <f>VLOOKUP($B37,Summary!$A$2:$AA$33,COLUMN(Summary!#REF!),FALSE)</f>
        <v>#REF!</v>
      </c>
      <c r="AG37" t="e">
        <f>VLOOKUP($B37,Summary!$A$2:$AA$33,COLUMN(Summary!#REF!),FALSE)</f>
        <v>#REF!</v>
      </c>
      <c r="AH37">
        <f>VLOOKUP($B37,Summary!$A$2:$AA$33,COLUMN(Summary!B$2),FALSE)</f>
        <v>20.882352941176471</v>
      </c>
      <c r="AI37">
        <f>VLOOKUP($B37,Summary!$A$2:$AA$33,COLUMN(Summary!C$2),FALSE)</f>
        <v>33.764705882352942</v>
      </c>
      <c r="AJ37">
        <f>VLOOKUP($B37,Summary!$A$2:$AA$33,COLUMN(Summary!D$2),FALSE)</f>
        <v>215.64705882352939</v>
      </c>
      <c r="AK37">
        <f>VLOOKUP($B37,Summary!$A$2:$AA$33,COLUMN(Summary!E$2),FALSE)</f>
        <v>1.0588235294117649</v>
      </c>
      <c r="AL37">
        <f>VLOOKUP($B37,Summary!$A$2:$AA$33,COLUMN(Summary!F$2),FALSE)</f>
        <v>0.58823529411764708</v>
      </c>
      <c r="AM37">
        <f>VLOOKUP($B37,Summary!$A$2:$AA$33,COLUMN(Summary!G$2),FALSE)</f>
        <v>2.4117647058823528</v>
      </c>
      <c r="AN37">
        <f>VLOOKUP($B37,Summary!$A$2:$AA$33,COLUMN(Summary!H$2),FALSE)</f>
        <v>12.705882352941179</v>
      </c>
      <c r="AO37">
        <f>VLOOKUP($B37,Summary!$A$2:$AA$33,COLUMN(Summary!I$2),FALSE)</f>
        <v>7.0705882352941183</v>
      </c>
      <c r="AP37">
        <f>VLOOKUP($B37,Summary!$A$2:$AA$33,COLUMN(Summary!J$2),FALSE)</f>
        <v>6.2529411764705882</v>
      </c>
      <c r="AQ37">
        <f>VLOOKUP($B37,Summary!$A$2:$AA$33,COLUMN(Summary!K$2),FALSE)</f>
        <v>62.088235294117638</v>
      </c>
      <c r="AR37">
        <f>VLOOKUP($B37,Summary!$A$2:$AA$33,COLUMN(Summary!L$2),FALSE)</f>
        <v>86.582352941176467</v>
      </c>
      <c r="AS37">
        <f>VLOOKUP($B37,Summary!$A$2:$AA$33,COLUMN(Summary!M$2),FALSE)</f>
        <v>28.17647058823529</v>
      </c>
      <c r="AT37">
        <f>VLOOKUP($B37,Summary!$A$2:$AA$33,COLUMN(Summary!N$2),FALSE)</f>
        <v>121.11764705882349</v>
      </c>
      <c r="AU37">
        <f>VLOOKUP($B37,Summary!$A$2:$AA$33,COLUMN(Summary!O$2),FALSE)</f>
        <v>4.1764705882352926</v>
      </c>
      <c r="AV37">
        <f>VLOOKUP($B37,Summary!$A$2:$AA$33,COLUMN(Summary!P$2),FALSE)</f>
        <v>1.117647058823529</v>
      </c>
      <c r="AW37">
        <f>VLOOKUP($B37,Summary!$A$2:$AA$33,COLUMN(Summary!Q$2),FALSE)</f>
        <v>1.9411764705882351</v>
      </c>
      <c r="AX37">
        <f>VLOOKUP($B37,Summary!$A$2:$AA$33,COLUMN(Summary!R$2),FALSE)</f>
        <v>2.4117647058823528</v>
      </c>
      <c r="AY37">
        <f>VLOOKUP($B37,Summary!$A$2:$AA$33,COLUMN(Summary!S$2),FALSE)</f>
        <v>2.0588235294117641</v>
      </c>
      <c r="AZ37">
        <f>VLOOKUP($B37,Summary!$A$2:$AA$33,COLUMN(Summary!T$2),FALSE)</f>
        <v>2.117647058823529</v>
      </c>
      <c r="BA37">
        <f>VLOOKUP($B37,Summary!$A$2:$AA$33,COLUMN(Summary!U$2),FALSE)</f>
        <v>4.0588235294117636</v>
      </c>
      <c r="BB37">
        <f>VLOOKUP($B37,Summary!$A$2:$AA$33,COLUMN(Summary!V$2),FALSE)</f>
        <v>193</v>
      </c>
      <c r="BC37">
        <f>VLOOKUP($B37,Summary!$A$2:$AA$33,COLUMN(Summary!W$2),FALSE)</f>
        <v>4.8235294117647056</v>
      </c>
      <c r="BD37">
        <f>VLOOKUP($B37,Summary!$A$2:$AA$33,COLUMN(Summary!X$2),FALSE)</f>
        <v>13.647058823529409</v>
      </c>
      <c r="BE37">
        <f>VLOOKUP($B37,Summary!$A$2:$AA$33,COLUMN(Summary!Y$2),FALSE)</f>
        <v>0.94117647058823528</v>
      </c>
      <c r="BF37">
        <f>VLOOKUP($B37,Summary!$A$2:$AA$33,COLUMN(Summary!Z$2),FALSE)</f>
        <v>1.882352941176471</v>
      </c>
      <c r="BG37">
        <f>VLOOKUP($B37,Summary!$A$2:$AA$33,COLUMN(Summary!AA$2),FALSE)</f>
        <v>29.469588235294118</v>
      </c>
      <c r="BH37" t="e">
        <f>VLOOKUP($B37,Summary!$A$2:$AA$33,COLUMN(Summary!#REF!),FALSE)</f>
        <v>#REF!</v>
      </c>
    </row>
    <row r="38" spans="1:60">
      <c r="A38" t="s">
        <v>109</v>
      </c>
      <c r="B38" t="s">
        <v>30</v>
      </c>
      <c r="C38" t="e">
        <f>VLOOKUP($A38,Summary!$A$2:$AA$33,COLUMN(Summary!#REF!),FALSE)</f>
        <v>#REF!</v>
      </c>
      <c r="D38" t="e">
        <f>VLOOKUP($A38,Summary!$A$2:$AA$33,COLUMN(Summary!#REF!),FALSE)</f>
        <v>#REF!</v>
      </c>
      <c r="E38">
        <f>VLOOKUP($A38,Summary!$A$2:$AA$33,COLUMN(Summary!B$2),FALSE)</f>
        <v>20.588235294117649</v>
      </c>
      <c r="F38">
        <f>VLOOKUP($A38,Summary!$A$2:$AA$33,COLUMN(Summary!C$2),FALSE)</f>
        <v>34.470588235294123</v>
      </c>
      <c r="G38">
        <f>VLOOKUP($A38,Summary!$A$2:$AA$33,COLUMN(Summary!D$2),FALSE)</f>
        <v>161.2352941176471</v>
      </c>
      <c r="H38">
        <f>VLOOKUP($A38,Summary!$A$2:$AA$33,COLUMN(Summary!E$2),FALSE)</f>
        <v>0.76470588235294112</v>
      </c>
      <c r="I38">
        <f>VLOOKUP($A38,Summary!$A$2:$AA$33,COLUMN(Summary!F$2),FALSE)</f>
        <v>0.58823529411764708</v>
      </c>
      <c r="J38">
        <f>VLOOKUP($A38,Summary!$A$2:$AA$33,COLUMN(Summary!G$2),FALSE)</f>
        <v>3.8235294117647061</v>
      </c>
      <c r="K38">
        <f>VLOOKUP($A38,Summary!$A$2:$AA$33,COLUMN(Summary!H$2),FALSE)</f>
        <v>29.647058823529409</v>
      </c>
      <c r="L38">
        <f>VLOOKUP($A38,Summary!$A$2:$AA$33,COLUMN(Summary!I$2),FALSE)</f>
        <v>5.5294117647058822</v>
      </c>
      <c r="M38">
        <f>VLOOKUP($A38,Summary!$A$2:$AA$33,COLUMN(Summary!J$2),FALSE)</f>
        <v>4.1705882352941179</v>
      </c>
      <c r="N38">
        <f>VLOOKUP($A38,Summary!$A$2:$AA$33,COLUMN(Summary!K$2),FALSE)</f>
        <v>60.205882352941167</v>
      </c>
      <c r="O38">
        <f>VLOOKUP($A38,Summary!$A$2:$AA$33,COLUMN(Summary!L$2),FALSE)</f>
        <v>71.682352941176475</v>
      </c>
      <c r="P38">
        <f>VLOOKUP($A38,Summary!$A$2:$AA$33,COLUMN(Summary!M$2),FALSE)</f>
        <v>26.17647058823529</v>
      </c>
      <c r="Q38">
        <f>VLOOKUP($A38,Summary!$A$2:$AA$33,COLUMN(Summary!N$2),FALSE)</f>
        <v>104.0588235294118</v>
      </c>
      <c r="R38">
        <f>VLOOKUP($A38,Summary!$A$2:$AA$33,COLUMN(Summary!O$2),FALSE)</f>
        <v>3.9117647058823528</v>
      </c>
      <c r="S38">
        <f>VLOOKUP($A38,Summary!$A$2:$AA$33,COLUMN(Summary!P$2),FALSE)</f>
        <v>0.41176470588235292</v>
      </c>
      <c r="T38">
        <f>VLOOKUP($A38,Summary!$A$2:$AA$33,COLUMN(Summary!Q$2),FALSE)</f>
        <v>1.470588235294118</v>
      </c>
      <c r="U38">
        <f>VLOOKUP($A38,Summary!$A$2:$AA$33,COLUMN(Summary!R$2),FALSE)</f>
        <v>1.7647058823529409</v>
      </c>
      <c r="V38">
        <f>VLOOKUP($A38,Summary!$A$2:$AA$33,COLUMN(Summary!S$2),FALSE)</f>
        <v>1</v>
      </c>
      <c r="W38">
        <f>VLOOKUP($A38,Summary!$A$2:$AA$33,COLUMN(Summary!T$2),FALSE)</f>
        <v>1.1764705882352939</v>
      </c>
      <c r="X38">
        <f>VLOOKUP($A38,Summary!$A$2:$AA$33,COLUMN(Summary!U$2),FALSE)</f>
        <v>4.8235294117647056</v>
      </c>
      <c r="Y38">
        <f>VLOOKUP($A38,Summary!$A$2:$AA$33,COLUMN(Summary!V$2),FALSE)</f>
        <v>225.7647058823529</v>
      </c>
      <c r="Z38">
        <f>VLOOKUP($A38,Summary!$A$2:$AA$33,COLUMN(Summary!W$2),FALSE)</f>
        <v>5</v>
      </c>
      <c r="AA38">
        <f>VLOOKUP($A38,Summary!$A$2:$AA$33,COLUMN(Summary!X$2),FALSE)</f>
        <v>14.647058823529409</v>
      </c>
      <c r="AB38">
        <f>VLOOKUP($A38,Summary!$A$2:$AA$33,COLUMN(Summary!Y$2),FALSE)</f>
        <v>1.3529411764705881</v>
      </c>
      <c r="AC38">
        <f>VLOOKUP($A38,Summary!$A$2:$AA$33,COLUMN(Summary!Z$2),FALSE)</f>
        <v>2.8235294117647061</v>
      </c>
      <c r="AD38">
        <f>VLOOKUP($A38,Summary!$A$2:$AA$33,COLUMN(Summary!AA$2),FALSE)</f>
        <v>31.110647058823531</v>
      </c>
      <c r="AE38" t="e">
        <f>VLOOKUP($A38,Summary!$A$2:$AA$33,COLUMN(Summary!#REF!),FALSE)</f>
        <v>#REF!</v>
      </c>
      <c r="AF38" t="e">
        <f>VLOOKUP($B38,Summary!$A$2:$AA$33,COLUMN(Summary!#REF!),FALSE)</f>
        <v>#REF!</v>
      </c>
      <c r="AG38" t="e">
        <f>VLOOKUP($B38,Summary!$A$2:$AA$33,COLUMN(Summary!#REF!),FALSE)</f>
        <v>#REF!</v>
      </c>
      <c r="AH38">
        <f>VLOOKUP($B38,Summary!$A$2:$AA$33,COLUMN(Summary!B$2),FALSE)</f>
        <v>24</v>
      </c>
      <c r="AI38">
        <f>VLOOKUP($B38,Summary!$A$2:$AA$33,COLUMN(Summary!C$2),FALSE)</f>
        <v>35.647058823529413</v>
      </c>
      <c r="AJ38">
        <f>VLOOKUP($B38,Summary!$A$2:$AA$33,COLUMN(Summary!D$2),FALSE)</f>
        <v>258.88235294117652</v>
      </c>
      <c r="AK38">
        <f>VLOOKUP($B38,Summary!$A$2:$AA$33,COLUMN(Summary!E$2),FALSE)</f>
        <v>1.7647058823529409</v>
      </c>
      <c r="AL38">
        <f>VLOOKUP($B38,Summary!$A$2:$AA$33,COLUMN(Summary!F$2),FALSE)</f>
        <v>0.70588235294117652</v>
      </c>
      <c r="AM38">
        <f>VLOOKUP($B38,Summary!$A$2:$AA$33,COLUMN(Summary!G$2),FALSE)</f>
        <v>1.8235294117647061</v>
      </c>
      <c r="AN38">
        <f>VLOOKUP($B38,Summary!$A$2:$AA$33,COLUMN(Summary!H$2),FALSE)</f>
        <v>12.058823529411759</v>
      </c>
      <c r="AO38">
        <f>VLOOKUP($B38,Summary!$A$2:$AA$33,COLUMN(Summary!I$2),FALSE)</f>
        <v>7.7117647058823522</v>
      </c>
      <c r="AP38">
        <f>VLOOKUP($B38,Summary!$A$2:$AA$33,COLUMN(Summary!J$2),FALSE)</f>
        <v>7.0588235294117636</v>
      </c>
      <c r="AQ38">
        <f>VLOOKUP($B38,Summary!$A$2:$AA$33,COLUMN(Summary!K$2),FALSE)</f>
        <v>67.452941176470588</v>
      </c>
      <c r="AR38">
        <f>VLOOKUP($B38,Summary!$A$2:$AA$33,COLUMN(Summary!L$2),FALSE)</f>
        <v>97.535294117647055</v>
      </c>
      <c r="AS38">
        <f>VLOOKUP($B38,Summary!$A$2:$AA$33,COLUMN(Summary!M$2),FALSE)</f>
        <v>29.411764705882351</v>
      </c>
      <c r="AT38">
        <f>VLOOKUP($B38,Summary!$A$2:$AA$33,COLUMN(Summary!N$2),FALSE)</f>
        <v>135.9411764705882</v>
      </c>
      <c r="AU38">
        <f>VLOOKUP($B38,Summary!$A$2:$AA$33,COLUMN(Summary!O$2),FALSE)</f>
        <v>4.617647058823529</v>
      </c>
      <c r="AV38">
        <f>VLOOKUP($B38,Summary!$A$2:$AA$33,COLUMN(Summary!P$2),FALSE)</f>
        <v>1.588235294117647</v>
      </c>
      <c r="AW38">
        <f>VLOOKUP($B38,Summary!$A$2:$AA$33,COLUMN(Summary!Q$2),FALSE)</f>
        <v>1.117647058823529</v>
      </c>
      <c r="AX38">
        <f>VLOOKUP($B38,Summary!$A$2:$AA$33,COLUMN(Summary!R$2),FALSE)</f>
        <v>1.2352941176470591</v>
      </c>
      <c r="AY38">
        <f>VLOOKUP($B38,Summary!$A$2:$AA$33,COLUMN(Summary!S$2),FALSE)</f>
        <v>2.8235294117647061</v>
      </c>
      <c r="AZ38">
        <f>VLOOKUP($B38,Summary!$A$2:$AA$33,COLUMN(Summary!T$2),FALSE)</f>
        <v>3.0588235294117641</v>
      </c>
      <c r="BA38">
        <f>VLOOKUP($B38,Summary!$A$2:$AA$33,COLUMN(Summary!U$2),FALSE)</f>
        <v>3.3529411764705879</v>
      </c>
      <c r="BB38">
        <f>VLOOKUP($B38,Summary!$A$2:$AA$33,COLUMN(Summary!V$2),FALSE)</f>
        <v>155.64705882352939</v>
      </c>
      <c r="BC38">
        <f>VLOOKUP($B38,Summary!$A$2:$AA$33,COLUMN(Summary!W$2),FALSE)</f>
        <v>5.4705882352941178</v>
      </c>
      <c r="BD38">
        <f>VLOOKUP($B38,Summary!$A$2:$AA$33,COLUMN(Summary!X$2),FALSE)</f>
        <v>13.17647058823529</v>
      </c>
      <c r="BE38">
        <f>VLOOKUP($B38,Summary!$A$2:$AA$33,COLUMN(Summary!Y$2),FALSE)</f>
        <v>1.2352941176470591</v>
      </c>
      <c r="BF38">
        <f>VLOOKUP($B38,Summary!$A$2:$AA$33,COLUMN(Summary!Z$2),FALSE)</f>
        <v>2.3529411764705879</v>
      </c>
      <c r="BG38">
        <f>VLOOKUP($B38,Summary!$A$2:$AA$33,COLUMN(Summary!AA$2),FALSE)</f>
        <v>31.363705882352949</v>
      </c>
      <c r="BH38" t="e">
        <f>VLOOKUP($B38,Summary!$A$2:$AA$33,COLUMN(Summary!#REF!),FALSE)</f>
        <v>#REF!</v>
      </c>
    </row>
    <row r="39" spans="1:60">
      <c r="A39" t="s">
        <v>118</v>
      </c>
      <c r="B39" t="s">
        <v>41</v>
      </c>
      <c r="C39" t="e">
        <f>VLOOKUP($A39,Summary!$A$2:$AA$33,COLUMN(Summary!#REF!),FALSE)</f>
        <v>#REF!</v>
      </c>
      <c r="D39" t="e">
        <f>VLOOKUP($A39,Summary!$A$2:$AA$33,COLUMN(Summary!#REF!),FALSE)</f>
        <v>#REF!</v>
      </c>
      <c r="E39">
        <f>VLOOKUP($A39,Summary!$A$2:$AA$33,COLUMN(Summary!B$2),FALSE)</f>
        <v>19.882352941176471</v>
      </c>
      <c r="F39">
        <f>VLOOKUP($A39,Summary!$A$2:$AA$33,COLUMN(Summary!C$2),FALSE)</f>
        <v>30.47058823529412</v>
      </c>
      <c r="G39">
        <f>VLOOKUP($A39,Summary!$A$2:$AA$33,COLUMN(Summary!D$2),FALSE)</f>
        <v>169.7647058823529</v>
      </c>
      <c r="H39">
        <f>VLOOKUP($A39,Summary!$A$2:$AA$33,COLUMN(Summary!E$2),FALSE)</f>
        <v>0.88235294117647056</v>
      </c>
      <c r="I39">
        <f>VLOOKUP($A39,Summary!$A$2:$AA$33,COLUMN(Summary!F$2),FALSE)</f>
        <v>0.70588235294117652</v>
      </c>
      <c r="J39">
        <f>VLOOKUP($A39,Summary!$A$2:$AA$33,COLUMN(Summary!G$2),FALSE)</f>
        <v>5</v>
      </c>
      <c r="K39">
        <f>VLOOKUP($A39,Summary!$A$2:$AA$33,COLUMN(Summary!H$2),FALSE)</f>
        <v>27.352941176470591</v>
      </c>
      <c r="L39">
        <f>VLOOKUP($A39,Summary!$A$2:$AA$33,COLUMN(Summary!I$2),FALSE)</f>
        <v>6.3058823529411754</v>
      </c>
      <c r="M39">
        <f>VLOOKUP($A39,Summary!$A$2:$AA$33,COLUMN(Summary!J$2),FALSE)</f>
        <v>4.7117647058823522</v>
      </c>
      <c r="N39">
        <f>VLOOKUP($A39,Summary!$A$2:$AA$33,COLUMN(Summary!K$2),FALSE)</f>
        <v>64.682352941176461</v>
      </c>
      <c r="O39">
        <f>VLOOKUP($A39,Summary!$A$2:$AA$33,COLUMN(Summary!L$2),FALSE)</f>
        <v>80.476470588235301</v>
      </c>
      <c r="P39">
        <f>VLOOKUP($A39,Summary!$A$2:$AA$33,COLUMN(Summary!M$2),FALSE)</f>
        <v>26.705882352941181</v>
      </c>
      <c r="Q39">
        <f>VLOOKUP($A39,Summary!$A$2:$AA$33,COLUMN(Summary!N$2),FALSE)</f>
        <v>110.2352941176471</v>
      </c>
      <c r="R39">
        <f>VLOOKUP($A39,Summary!$A$2:$AA$33,COLUMN(Summary!O$2),FALSE)</f>
        <v>4.0941176470588232</v>
      </c>
      <c r="S39">
        <f>VLOOKUP($A39,Summary!$A$2:$AA$33,COLUMN(Summary!P$2),FALSE)</f>
        <v>0.58823529411764708</v>
      </c>
      <c r="T39">
        <f>VLOOKUP($A39,Summary!$A$2:$AA$33,COLUMN(Summary!Q$2),FALSE)</f>
        <v>1.294117647058824</v>
      </c>
      <c r="U39">
        <f>VLOOKUP($A39,Summary!$A$2:$AA$33,COLUMN(Summary!R$2),FALSE)</f>
        <v>1.8235294117647061</v>
      </c>
      <c r="V39">
        <f>VLOOKUP($A39,Summary!$A$2:$AA$33,COLUMN(Summary!S$2),FALSE)</f>
        <v>1.411764705882353</v>
      </c>
      <c r="W39">
        <f>VLOOKUP($A39,Summary!$A$2:$AA$33,COLUMN(Summary!T$2),FALSE)</f>
        <v>1.470588235294118</v>
      </c>
      <c r="X39">
        <f>VLOOKUP($A39,Summary!$A$2:$AA$33,COLUMN(Summary!U$2),FALSE)</f>
        <v>5.5882352941176467</v>
      </c>
      <c r="Y39">
        <f>VLOOKUP($A39,Summary!$A$2:$AA$33,COLUMN(Summary!V$2),FALSE)</f>
        <v>257.11764705882348</v>
      </c>
      <c r="Z39">
        <f>VLOOKUP($A39,Summary!$A$2:$AA$33,COLUMN(Summary!W$2),FALSE)</f>
        <v>4.4117647058823533</v>
      </c>
      <c r="AA39">
        <f>VLOOKUP($A39,Summary!$A$2:$AA$33,COLUMN(Summary!X$2),FALSE)</f>
        <v>14.58823529411765</v>
      </c>
      <c r="AB39">
        <f>VLOOKUP($A39,Summary!$A$2:$AA$33,COLUMN(Summary!Y$2),FALSE)</f>
        <v>1.0588235294117649</v>
      </c>
      <c r="AC39">
        <f>VLOOKUP($A39,Summary!$A$2:$AA$33,COLUMN(Summary!Z$2),FALSE)</f>
        <v>2.1764705882352939</v>
      </c>
      <c r="AD39">
        <f>VLOOKUP($A39,Summary!$A$2:$AA$33,COLUMN(Summary!AA$2),FALSE)</f>
        <v>29.553000000000001</v>
      </c>
      <c r="AE39" t="e">
        <f>VLOOKUP($A39,Summary!$A$2:$AA$33,COLUMN(Summary!#REF!),FALSE)</f>
        <v>#REF!</v>
      </c>
      <c r="AF39" t="e">
        <f>VLOOKUP($B39,Summary!$A$2:$AA$33,COLUMN(Summary!#REF!),FALSE)</f>
        <v>#REF!</v>
      </c>
      <c r="AG39" t="e">
        <f>VLOOKUP($B39,Summary!$A$2:$AA$33,COLUMN(Summary!#REF!),FALSE)</f>
        <v>#REF!</v>
      </c>
      <c r="AH39">
        <f>VLOOKUP($B39,Summary!$A$2:$AA$33,COLUMN(Summary!B$2),FALSE)</f>
        <v>23.117647058823529</v>
      </c>
      <c r="AI39">
        <f>VLOOKUP($B39,Summary!$A$2:$AA$33,COLUMN(Summary!C$2),FALSE)</f>
        <v>33.294117647058833</v>
      </c>
      <c r="AJ39">
        <f>VLOOKUP($B39,Summary!$A$2:$AA$33,COLUMN(Summary!D$2),FALSE)</f>
        <v>265.52941176470591</v>
      </c>
      <c r="AK39">
        <f>VLOOKUP($B39,Summary!$A$2:$AA$33,COLUMN(Summary!E$2),FALSE)</f>
        <v>1.7647058823529409</v>
      </c>
      <c r="AL39">
        <f>VLOOKUP($B39,Summary!$A$2:$AA$33,COLUMN(Summary!F$2),FALSE)</f>
        <v>0.88235294117647056</v>
      </c>
      <c r="AM39">
        <f>VLOOKUP($B39,Summary!$A$2:$AA$33,COLUMN(Summary!G$2),FALSE)</f>
        <v>1.8235294117647061</v>
      </c>
      <c r="AN39">
        <f>VLOOKUP($B39,Summary!$A$2:$AA$33,COLUMN(Summary!H$2),FALSE)</f>
        <v>10.82352941176471</v>
      </c>
      <c r="AO39">
        <f>VLOOKUP($B39,Summary!$A$2:$AA$33,COLUMN(Summary!I$2),FALSE)</f>
        <v>8.3941176470588239</v>
      </c>
      <c r="AP39">
        <f>VLOOKUP($B39,Summary!$A$2:$AA$33,COLUMN(Summary!J$2),FALSE)</f>
        <v>7.7058823529411766</v>
      </c>
      <c r="AQ39">
        <f>VLOOKUP($B39,Summary!$A$2:$AA$33,COLUMN(Summary!K$2),FALSE)</f>
        <v>70.235294117647058</v>
      </c>
      <c r="AR39">
        <f>VLOOKUP($B39,Summary!$A$2:$AA$33,COLUMN(Summary!L$2),FALSE)</f>
        <v>98.452941176470588</v>
      </c>
      <c r="AS39">
        <f>VLOOKUP($B39,Summary!$A$2:$AA$33,COLUMN(Summary!M$2),FALSE)</f>
        <v>26.82352941176471</v>
      </c>
      <c r="AT39">
        <f>VLOOKUP($B39,Summary!$A$2:$AA$33,COLUMN(Summary!N$2),FALSE)</f>
        <v>135.7647058823529</v>
      </c>
      <c r="AU39">
        <f>VLOOKUP($B39,Summary!$A$2:$AA$33,COLUMN(Summary!O$2),FALSE)</f>
        <v>5.0294117647058822</v>
      </c>
      <c r="AV39">
        <f>VLOOKUP($B39,Summary!$A$2:$AA$33,COLUMN(Summary!P$2),FALSE)</f>
        <v>1.588235294117647</v>
      </c>
      <c r="AW39">
        <f>VLOOKUP($B39,Summary!$A$2:$AA$33,COLUMN(Summary!Q$2),FALSE)</f>
        <v>1.411764705882353</v>
      </c>
      <c r="AX39">
        <f>VLOOKUP($B39,Summary!$A$2:$AA$33,COLUMN(Summary!R$2),FALSE)</f>
        <v>1.6470588235294119</v>
      </c>
      <c r="AY39">
        <f>VLOOKUP($B39,Summary!$A$2:$AA$33,COLUMN(Summary!S$2),FALSE)</f>
        <v>3.4117647058823528</v>
      </c>
      <c r="AZ39">
        <f>VLOOKUP($B39,Summary!$A$2:$AA$33,COLUMN(Summary!T$2),FALSE)</f>
        <v>3.4705882352941182</v>
      </c>
      <c r="BA39">
        <f>VLOOKUP($B39,Summary!$A$2:$AA$33,COLUMN(Summary!U$2),FALSE)</f>
        <v>3.117647058823529</v>
      </c>
      <c r="BB39">
        <f>VLOOKUP($B39,Summary!$A$2:$AA$33,COLUMN(Summary!V$2),FALSE)</f>
        <v>142.58823529411771</v>
      </c>
      <c r="BC39">
        <f>VLOOKUP($B39,Summary!$A$2:$AA$33,COLUMN(Summary!W$2),FALSE)</f>
        <v>5</v>
      </c>
      <c r="BD39">
        <f>VLOOKUP($B39,Summary!$A$2:$AA$33,COLUMN(Summary!X$2),FALSE)</f>
        <v>11.882352941176469</v>
      </c>
      <c r="BE39">
        <f>VLOOKUP($B39,Summary!$A$2:$AA$33,COLUMN(Summary!Y$2),FALSE)</f>
        <v>0.6470588235294118</v>
      </c>
      <c r="BF39">
        <f>VLOOKUP($B39,Summary!$A$2:$AA$33,COLUMN(Summary!Z$2),FALSE)</f>
        <v>1.470588235294118</v>
      </c>
      <c r="BG39">
        <f>VLOOKUP($B39,Summary!$A$2:$AA$33,COLUMN(Summary!AA$2),FALSE)</f>
        <v>30.171647058823531</v>
      </c>
      <c r="BH39" t="e">
        <f>VLOOKUP($B39,Summary!$A$2:$AA$33,COLUMN(Summary!#REF!),FALSE)</f>
        <v>#REF!</v>
      </c>
    </row>
    <row r="40" spans="1:60">
      <c r="A40" t="s">
        <v>107</v>
      </c>
      <c r="B40" t="s">
        <v>40</v>
      </c>
      <c r="C40" t="e">
        <f>VLOOKUP($A40,Summary!$A$2:$AA$33,COLUMN(Summary!#REF!),FALSE)</f>
        <v>#REF!</v>
      </c>
      <c r="D40" t="e">
        <f>VLOOKUP($A40,Summary!$A$2:$AA$33,COLUMN(Summary!#REF!),FALSE)</f>
        <v>#REF!</v>
      </c>
      <c r="E40">
        <f>VLOOKUP($A40,Summary!$A$2:$AA$33,COLUMN(Summary!B$2),FALSE)</f>
        <v>23.882352941176471</v>
      </c>
      <c r="F40">
        <f>VLOOKUP($A40,Summary!$A$2:$AA$33,COLUMN(Summary!C$2),FALSE)</f>
        <v>35.647058823529413</v>
      </c>
      <c r="G40">
        <f>VLOOKUP($A40,Summary!$A$2:$AA$33,COLUMN(Summary!D$2),FALSE)</f>
        <v>234.70588235294119</v>
      </c>
      <c r="H40">
        <f>VLOOKUP($A40,Summary!$A$2:$AA$33,COLUMN(Summary!E$2),FALSE)</f>
        <v>1.6470588235294119</v>
      </c>
      <c r="I40">
        <f>VLOOKUP($A40,Summary!$A$2:$AA$33,COLUMN(Summary!F$2),FALSE)</f>
        <v>0.6470588235294118</v>
      </c>
      <c r="J40">
        <f>VLOOKUP($A40,Summary!$A$2:$AA$33,COLUMN(Summary!G$2),FALSE)</f>
        <v>2.0588235294117641</v>
      </c>
      <c r="K40">
        <f>VLOOKUP($A40,Summary!$A$2:$AA$33,COLUMN(Summary!H$2),FALSE)</f>
        <v>13.82352941176471</v>
      </c>
      <c r="L40">
        <f>VLOOKUP($A40,Summary!$A$2:$AA$33,COLUMN(Summary!I$2),FALSE)</f>
        <v>7.1294117647058828</v>
      </c>
      <c r="M40">
        <f>VLOOKUP($A40,Summary!$A$2:$AA$33,COLUMN(Summary!J$2),FALSE)</f>
        <v>6.3529411764705879</v>
      </c>
      <c r="N40">
        <f>VLOOKUP($A40,Summary!$A$2:$AA$33,COLUMN(Summary!K$2),FALSE)</f>
        <v>67.811764705882339</v>
      </c>
      <c r="O40">
        <f>VLOOKUP($A40,Summary!$A$2:$AA$33,COLUMN(Summary!L$2),FALSE)</f>
        <v>95.864705882352951</v>
      </c>
      <c r="P40">
        <f>VLOOKUP($A40,Summary!$A$2:$AA$33,COLUMN(Summary!M$2),FALSE)</f>
        <v>28.235294117647062</v>
      </c>
      <c r="Q40">
        <f>VLOOKUP($A40,Summary!$A$2:$AA$33,COLUMN(Summary!N$2),FALSE)</f>
        <v>102.4705882352941</v>
      </c>
      <c r="R40">
        <f>VLOOKUP($A40,Summary!$A$2:$AA$33,COLUMN(Summary!O$2),FALSE)</f>
        <v>3.611764705882353</v>
      </c>
      <c r="S40">
        <f>VLOOKUP($A40,Summary!$A$2:$AA$33,COLUMN(Summary!P$2),FALSE)</f>
        <v>0.76470588235294112</v>
      </c>
      <c r="T40">
        <f>VLOOKUP($A40,Summary!$A$2:$AA$33,COLUMN(Summary!Q$2),FALSE)</f>
        <v>1.7647058823529409</v>
      </c>
      <c r="U40">
        <f>VLOOKUP($A40,Summary!$A$2:$AA$33,COLUMN(Summary!R$2),FALSE)</f>
        <v>2.1764705882352939</v>
      </c>
      <c r="V40">
        <f>VLOOKUP($A40,Summary!$A$2:$AA$33,COLUMN(Summary!S$2),FALSE)</f>
        <v>2.3529411764705879</v>
      </c>
      <c r="W40">
        <f>VLOOKUP($A40,Summary!$A$2:$AA$33,COLUMN(Summary!T$2),FALSE)</f>
        <v>2.3529411764705879</v>
      </c>
      <c r="X40">
        <f>VLOOKUP($A40,Summary!$A$2:$AA$33,COLUMN(Summary!U$2),FALSE)</f>
        <v>4.4117647058823533</v>
      </c>
      <c r="Y40">
        <f>VLOOKUP($A40,Summary!$A$2:$AA$33,COLUMN(Summary!V$2),FALSE)</f>
        <v>189.64705882352939</v>
      </c>
      <c r="Z40">
        <f>VLOOKUP($A40,Summary!$A$2:$AA$33,COLUMN(Summary!W$2),FALSE)</f>
        <v>5.3529411764705879</v>
      </c>
      <c r="AA40">
        <f>VLOOKUP($A40,Summary!$A$2:$AA$33,COLUMN(Summary!X$2),FALSE)</f>
        <v>13.82352941176471</v>
      </c>
      <c r="AB40">
        <f>VLOOKUP($A40,Summary!$A$2:$AA$33,COLUMN(Summary!Y$2),FALSE)</f>
        <v>0.52941176470588236</v>
      </c>
      <c r="AC40">
        <f>VLOOKUP($A40,Summary!$A$2:$AA$33,COLUMN(Summary!Z$2),FALSE)</f>
        <v>1.117647058823529</v>
      </c>
      <c r="AD40">
        <f>VLOOKUP($A40,Summary!$A$2:$AA$33,COLUMN(Summary!AA$2),FALSE)</f>
        <v>31.170705882352941</v>
      </c>
      <c r="AE40" t="e">
        <f>VLOOKUP($A40,Summary!$A$2:$AA$33,COLUMN(Summary!#REF!),FALSE)</f>
        <v>#REF!</v>
      </c>
      <c r="AF40" t="e">
        <f>VLOOKUP($B40,Summary!$A$2:$AA$33,COLUMN(Summary!#REF!),FALSE)</f>
        <v>#REF!</v>
      </c>
      <c r="AG40" t="e">
        <f>VLOOKUP($B40,Summary!$A$2:$AA$33,COLUMN(Summary!#REF!),FALSE)</f>
        <v>#REF!</v>
      </c>
      <c r="AH40">
        <f>VLOOKUP($B40,Summary!$A$2:$AA$33,COLUMN(Summary!B$2),FALSE)</f>
        <v>20.647058823529409</v>
      </c>
      <c r="AI40">
        <f>VLOOKUP($B40,Summary!$A$2:$AA$33,COLUMN(Summary!C$2),FALSE)</f>
        <v>32.764705882352942</v>
      </c>
      <c r="AJ40">
        <f>VLOOKUP($B40,Summary!$A$2:$AA$33,COLUMN(Summary!D$2),FALSE)</f>
        <v>180.52941176470591</v>
      </c>
      <c r="AK40">
        <f>VLOOKUP($B40,Summary!$A$2:$AA$33,COLUMN(Summary!E$2),FALSE)</f>
        <v>0.94117647058823528</v>
      </c>
      <c r="AL40">
        <f>VLOOKUP($B40,Summary!$A$2:$AA$33,COLUMN(Summary!F$2),FALSE)</f>
        <v>1.2352941176470591</v>
      </c>
      <c r="AM40">
        <f>VLOOKUP($B40,Summary!$A$2:$AA$33,COLUMN(Summary!G$2),FALSE)</f>
        <v>2.8235294117647061</v>
      </c>
      <c r="AN40">
        <f>VLOOKUP($B40,Summary!$A$2:$AA$33,COLUMN(Summary!H$2),FALSE)</f>
        <v>19</v>
      </c>
      <c r="AO40">
        <f>VLOOKUP($B40,Summary!$A$2:$AA$33,COLUMN(Summary!I$2),FALSE)</f>
        <v>6.1941176470588246</v>
      </c>
      <c r="AP40">
        <f>VLOOKUP($B40,Summary!$A$2:$AA$33,COLUMN(Summary!J$2),FALSE)</f>
        <v>5.158823529411765</v>
      </c>
      <c r="AQ40">
        <f>VLOOKUP($B40,Summary!$A$2:$AA$33,COLUMN(Summary!K$2),FALSE)</f>
        <v>62.711764705882359</v>
      </c>
      <c r="AR40">
        <f>VLOOKUP($B40,Summary!$A$2:$AA$33,COLUMN(Summary!L$2),FALSE)</f>
        <v>71.058823529411768</v>
      </c>
      <c r="AS40">
        <f>VLOOKUP($B40,Summary!$A$2:$AA$33,COLUMN(Summary!M$2),FALSE)</f>
        <v>24.411764705882351</v>
      </c>
      <c r="AT40">
        <f>VLOOKUP($B40,Summary!$A$2:$AA$33,COLUMN(Summary!N$2),FALSE)</f>
        <v>95.705882352941174</v>
      </c>
      <c r="AU40">
        <f>VLOOKUP($B40,Summary!$A$2:$AA$33,COLUMN(Summary!O$2),FALSE)</f>
        <v>3.8529411764705879</v>
      </c>
      <c r="AV40">
        <f>VLOOKUP($B40,Summary!$A$2:$AA$33,COLUMN(Summary!P$2),FALSE)</f>
        <v>0.52941176470588236</v>
      </c>
      <c r="AW40">
        <f>VLOOKUP($B40,Summary!$A$2:$AA$33,COLUMN(Summary!Q$2),FALSE)</f>
        <v>0.94117647058823528</v>
      </c>
      <c r="AX40">
        <f>VLOOKUP($B40,Summary!$A$2:$AA$33,COLUMN(Summary!R$2),FALSE)</f>
        <v>1.470588235294118</v>
      </c>
      <c r="AY40">
        <f>VLOOKUP($B40,Summary!$A$2:$AA$33,COLUMN(Summary!S$2),FALSE)</f>
        <v>1.411764705882353</v>
      </c>
      <c r="AZ40">
        <f>VLOOKUP($B40,Summary!$A$2:$AA$33,COLUMN(Summary!T$2),FALSE)</f>
        <v>1.470588235294118</v>
      </c>
      <c r="BA40">
        <f>VLOOKUP($B40,Summary!$A$2:$AA$33,COLUMN(Summary!U$2),FALSE)</f>
        <v>5.7647058823529411</v>
      </c>
      <c r="BB40">
        <f>VLOOKUP($B40,Summary!$A$2:$AA$33,COLUMN(Summary!V$2),FALSE)</f>
        <v>270.47058823529409</v>
      </c>
      <c r="BC40">
        <f>VLOOKUP($B40,Summary!$A$2:$AA$33,COLUMN(Summary!W$2),FALSE)</f>
        <v>3.9411764705882359</v>
      </c>
      <c r="BD40">
        <f>VLOOKUP($B40,Summary!$A$2:$AA$33,COLUMN(Summary!X$2),FALSE)</f>
        <v>13.058823529411759</v>
      </c>
      <c r="BE40">
        <f>VLOOKUP($B40,Summary!$A$2:$AA$33,COLUMN(Summary!Y$2),FALSE)</f>
        <v>0.52941176470588236</v>
      </c>
      <c r="BF40">
        <f>VLOOKUP($B40,Summary!$A$2:$AA$33,COLUMN(Summary!Z$2),FALSE)</f>
        <v>1.470588235294118</v>
      </c>
      <c r="BG40">
        <f>VLOOKUP($B40,Summary!$A$2:$AA$33,COLUMN(Summary!AA$2),FALSE)</f>
        <v>28.04605882352941</v>
      </c>
      <c r="BH40" t="e">
        <f>VLOOKUP($B40,Summary!$A$2:$AA$33,COLUMN(Summary!#REF!),FALSE)</f>
        <v>#REF!</v>
      </c>
    </row>
    <row r="41" spans="1:60">
      <c r="A41" t="s">
        <v>36</v>
      </c>
      <c r="B41" t="s">
        <v>35</v>
      </c>
      <c r="C41" t="e">
        <f>VLOOKUP($A41,Summary!$A$2:$AA$33,COLUMN(Summary!#REF!),FALSE)</f>
        <v>#REF!</v>
      </c>
      <c r="D41" t="e">
        <f>VLOOKUP($A41,Summary!$A$2:$AA$33,COLUMN(Summary!#REF!),FALSE)</f>
        <v>#REF!</v>
      </c>
      <c r="E41">
        <f>VLOOKUP($A41,Summary!$A$2:$AA$33,COLUMN(Summary!B$2),FALSE)</f>
        <v>19.294117647058819</v>
      </c>
      <c r="F41">
        <f>VLOOKUP($A41,Summary!$A$2:$AA$33,COLUMN(Summary!C$2),FALSE)</f>
        <v>29.058823529411761</v>
      </c>
      <c r="G41">
        <f>VLOOKUP($A41,Summary!$A$2:$AA$33,COLUMN(Summary!D$2),FALSE)</f>
        <v>213.8235294117647</v>
      </c>
      <c r="H41">
        <f>VLOOKUP($A41,Summary!$A$2:$AA$33,COLUMN(Summary!E$2),FALSE)</f>
        <v>1.588235294117647</v>
      </c>
      <c r="I41">
        <f>VLOOKUP($A41,Summary!$A$2:$AA$33,COLUMN(Summary!F$2),FALSE)</f>
        <v>0.41176470588235292</v>
      </c>
      <c r="J41">
        <f>VLOOKUP($A41,Summary!$A$2:$AA$33,COLUMN(Summary!G$2),FALSE)</f>
        <v>2.4117647058823528</v>
      </c>
      <c r="K41">
        <f>VLOOKUP($A41,Summary!$A$2:$AA$33,COLUMN(Summary!H$2),FALSE)</f>
        <v>14.47058823529412</v>
      </c>
      <c r="L41">
        <f>VLOOKUP($A41,Summary!$A$2:$AA$33,COLUMN(Summary!I$2),FALSE)</f>
        <v>8.1117647058823508</v>
      </c>
      <c r="M41">
        <f>VLOOKUP($A41,Summary!$A$2:$AA$33,COLUMN(Summary!J$2),FALSE)</f>
        <v>7.0352941176470596</v>
      </c>
      <c r="N41">
        <f>VLOOKUP($A41,Summary!$A$2:$AA$33,COLUMN(Summary!K$2),FALSE)</f>
        <v>67.199999999999989</v>
      </c>
      <c r="O41">
        <f>VLOOKUP($A41,Summary!$A$2:$AA$33,COLUMN(Summary!L$2),FALSE)</f>
        <v>98.711764705882359</v>
      </c>
      <c r="P41">
        <f>VLOOKUP($A41,Summary!$A$2:$AA$33,COLUMN(Summary!M$2),FALSE)</f>
        <v>31.82352941176471</v>
      </c>
      <c r="Q41">
        <f>VLOOKUP($A41,Summary!$A$2:$AA$33,COLUMN(Summary!N$2),FALSE)</f>
        <v>156.52941176470591</v>
      </c>
      <c r="R41">
        <f>VLOOKUP($A41,Summary!$A$2:$AA$33,COLUMN(Summary!O$2),FALSE)</f>
        <v>4.8529411764705879</v>
      </c>
      <c r="S41">
        <f>VLOOKUP($A41,Summary!$A$2:$AA$33,COLUMN(Summary!P$2),FALSE)</f>
        <v>1.529411764705882</v>
      </c>
      <c r="T41">
        <f>VLOOKUP($A41,Summary!$A$2:$AA$33,COLUMN(Summary!Q$2),FALSE)</f>
        <v>1.882352941176471</v>
      </c>
      <c r="U41">
        <f>VLOOKUP($A41,Summary!$A$2:$AA$33,COLUMN(Summary!R$2),FALSE)</f>
        <v>2.1764705882352939</v>
      </c>
      <c r="V41">
        <f>VLOOKUP($A41,Summary!$A$2:$AA$33,COLUMN(Summary!S$2),FALSE)</f>
        <v>3</v>
      </c>
      <c r="W41">
        <f>VLOOKUP($A41,Summary!$A$2:$AA$33,COLUMN(Summary!T$2),FALSE)</f>
        <v>3.0588235294117641</v>
      </c>
      <c r="X41">
        <f>VLOOKUP($A41,Summary!$A$2:$AA$33,COLUMN(Summary!U$2),FALSE)</f>
        <v>3.9411764705882359</v>
      </c>
      <c r="Y41">
        <f>VLOOKUP($A41,Summary!$A$2:$AA$33,COLUMN(Summary!V$2),FALSE)</f>
        <v>185.7647058823529</v>
      </c>
      <c r="Z41">
        <f>VLOOKUP($A41,Summary!$A$2:$AA$33,COLUMN(Summary!W$2),FALSE)</f>
        <v>5.117647058823529</v>
      </c>
      <c r="AA41">
        <f>VLOOKUP($A41,Summary!$A$2:$AA$33,COLUMN(Summary!X$2),FALSE)</f>
        <v>12.17647058823529</v>
      </c>
      <c r="AB41">
        <f>VLOOKUP($A41,Summary!$A$2:$AA$33,COLUMN(Summary!Y$2),FALSE)</f>
        <v>0.47058823529411759</v>
      </c>
      <c r="AC41">
        <f>VLOOKUP($A41,Summary!$A$2:$AA$33,COLUMN(Summary!Z$2),FALSE)</f>
        <v>0.82352941176470584</v>
      </c>
      <c r="AD41">
        <f>VLOOKUP($A41,Summary!$A$2:$AA$33,COLUMN(Summary!AA$2),FALSE)</f>
        <v>31.213764705882351</v>
      </c>
      <c r="AE41" t="e">
        <f>VLOOKUP($A41,Summary!$A$2:$AA$33,COLUMN(Summary!#REF!),FALSE)</f>
        <v>#REF!</v>
      </c>
      <c r="AF41" t="e">
        <f>VLOOKUP($B41,Summary!$A$2:$AA$33,COLUMN(Summary!#REF!),FALSE)</f>
        <v>#REF!</v>
      </c>
      <c r="AG41" t="e">
        <f>VLOOKUP($B41,Summary!$A$2:$AA$33,COLUMN(Summary!#REF!),FALSE)</f>
        <v>#REF!</v>
      </c>
      <c r="AH41">
        <f>VLOOKUP($B41,Summary!$A$2:$AA$33,COLUMN(Summary!B$2),FALSE)</f>
        <v>19</v>
      </c>
      <c r="AI41">
        <f>VLOOKUP($B41,Summary!$A$2:$AA$33,COLUMN(Summary!C$2),FALSE)</f>
        <v>29.764705882352938</v>
      </c>
      <c r="AJ41">
        <f>VLOOKUP($B41,Summary!$A$2:$AA$33,COLUMN(Summary!D$2),FALSE)</f>
        <v>186.0588235294118</v>
      </c>
      <c r="AK41">
        <f>VLOOKUP($B41,Summary!$A$2:$AA$33,COLUMN(Summary!E$2),FALSE)</f>
        <v>0.76470588235294112</v>
      </c>
      <c r="AL41">
        <f>VLOOKUP($B41,Summary!$A$2:$AA$33,COLUMN(Summary!F$2),FALSE)</f>
        <v>0.52941176470588236</v>
      </c>
      <c r="AM41">
        <f>VLOOKUP($B41,Summary!$A$2:$AA$33,COLUMN(Summary!G$2),FALSE)</f>
        <v>2.117647058823529</v>
      </c>
      <c r="AN41">
        <f>VLOOKUP($B41,Summary!$A$2:$AA$33,COLUMN(Summary!H$2),FALSE)</f>
        <v>15.17647058823529</v>
      </c>
      <c r="AO41">
        <f>VLOOKUP($B41,Summary!$A$2:$AA$33,COLUMN(Summary!I$2),FALSE)</f>
        <v>6.9470588235294111</v>
      </c>
      <c r="AP41">
        <f>VLOOKUP($B41,Summary!$A$2:$AA$33,COLUMN(Summary!J$2),FALSE)</f>
        <v>6.0588235294117654</v>
      </c>
      <c r="AQ41">
        <f>VLOOKUP($B41,Summary!$A$2:$AA$33,COLUMN(Summary!K$2),FALSE)</f>
        <v>64.511764705882356</v>
      </c>
      <c r="AR41">
        <f>VLOOKUP($B41,Summary!$A$2:$AA$33,COLUMN(Summary!L$2),FALSE)</f>
        <v>84.329411764705895</v>
      </c>
      <c r="AS41">
        <f>VLOOKUP($B41,Summary!$A$2:$AA$33,COLUMN(Summary!M$2),FALSE)</f>
        <v>28.647058823529409</v>
      </c>
      <c r="AT41">
        <f>VLOOKUP($B41,Summary!$A$2:$AA$33,COLUMN(Summary!N$2),FALSE)</f>
        <v>118.2352941176471</v>
      </c>
      <c r="AU41">
        <f>VLOOKUP($B41,Summary!$A$2:$AA$33,COLUMN(Summary!O$2),FALSE)</f>
        <v>4.0764705882352938</v>
      </c>
      <c r="AV41">
        <f>VLOOKUP($B41,Summary!$A$2:$AA$33,COLUMN(Summary!P$2),FALSE)</f>
        <v>0.94117647058823528</v>
      </c>
      <c r="AW41">
        <f>VLOOKUP($B41,Summary!$A$2:$AA$33,COLUMN(Summary!Q$2),FALSE)</f>
        <v>1.705882352941176</v>
      </c>
      <c r="AX41">
        <f>VLOOKUP($B41,Summary!$A$2:$AA$33,COLUMN(Summary!R$2),FALSE)</f>
        <v>1.8235294117647061</v>
      </c>
      <c r="AY41">
        <f>VLOOKUP($B41,Summary!$A$2:$AA$33,COLUMN(Summary!S$2),FALSE)</f>
        <v>1.588235294117647</v>
      </c>
      <c r="AZ41">
        <f>VLOOKUP($B41,Summary!$A$2:$AA$33,COLUMN(Summary!T$2),FALSE)</f>
        <v>1.6470588235294119</v>
      </c>
      <c r="BA41">
        <f>VLOOKUP($B41,Summary!$A$2:$AA$33,COLUMN(Summary!U$2),FALSE)</f>
        <v>5.2352941176470589</v>
      </c>
      <c r="BB41">
        <f>VLOOKUP($B41,Summary!$A$2:$AA$33,COLUMN(Summary!V$2),FALSE)</f>
        <v>230.2352941176471</v>
      </c>
      <c r="BC41">
        <f>VLOOKUP($B41,Summary!$A$2:$AA$33,COLUMN(Summary!W$2),FALSE)</f>
        <v>5</v>
      </c>
      <c r="BD41">
        <f>VLOOKUP($B41,Summary!$A$2:$AA$33,COLUMN(Summary!X$2),FALSE)</f>
        <v>13.647058823529409</v>
      </c>
      <c r="BE41">
        <f>VLOOKUP($B41,Summary!$A$2:$AA$33,COLUMN(Summary!Y$2),FALSE)</f>
        <v>0.52941176470588236</v>
      </c>
      <c r="BF41">
        <f>VLOOKUP($B41,Summary!$A$2:$AA$33,COLUMN(Summary!Z$2),FALSE)</f>
        <v>1.117647058823529</v>
      </c>
      <c r="BG41">
        <f>VLOOKUP($B41,Summary!$A$2:$AA$33,COLUMN(Summary!AA$2),FALSE)</f>
        <v>29.642176470588229</v>
      </c>
      <c r="BH41" t="e">
        <f>VLOOKUP($B41,Summary!$A$2:$AA$33,COLUMN(Summary!#REF!),FALSE)</f>
        <v>#REF!</v>
      </c>
    </row>
    <row r="42" spans="1:60">
      <c r="A42" t="s">
        <v>31</v>
      </c>
      <c r="B42" t="s">
        <v>117</v>
      </c>
      <c r="C42" t="e">
        <f>VLOOKUP($A42,Summary!$A$2:$AA$33,COLUMN(Summary!#REF!),FALSE)</f>
        <v>#REF!</v>
      </c>
      <c r="D42" t="e">
        <f>VLOOKUP($A42,Summary!$A$2:$AA$33,COLUMN(Summary!#REF!),FALSE)</f>
        <v>#REF!</v>
      </c>
      <c r="E42">
        <f>VLOOKUP($A42,Summary!$A$2:$AA$33,COLUMN(Summary!B$2),FALSE)</f>
        <v>24.705882352941181</v>
      </c>
      <c r="F42">
        <f>VLOOKUP($A42,Summary!$A$2:$AA$33,COLUMN(Summary!C$2),FALSE)</f>
        <v>36.176470588235297</v>
      </c>
      <c r="G42">
        <f>VLOOKUP($A42,Summary!$A$2:$AA$33,COLUMN(Summary!D$2),FALSE)</f>
        <v>229.11764705882351</v>
      </c>
      <c r="H42">
        <f>VLOOKUP($A42,Summary!$A$2:$AA$33,COLUMN(Summary!E$2),FALSE)</f>
        <v>1.588235294117647</v>
      </c>
      <c r="I42">
        <f>VLOOKUP($A42,Summary!$A$2:$AA$33,COLUMN(Summary!F$2),FALSE)</f>
        <v>0.82352941176470584</v>
      </c>
      <c r="J42">
        <f>VLOOKUP($A42,Summary!$A$2:$AA$33,COLUMN(Summary!G$2),FALSE)</f>
        <v>2.9411764705882359</v>
      </c>
      <c r="K42">
        <f>VLOOKUP($A42,Summary!$A$2:$AA$33,COLUMN(Summary!H$2),FALSE)</f>
        <v>21.294117647058819</v>
      </c>
      <c r="L42">
        <f>VLOOKUP($A42,Summary!$A$2:$AA$33,COLUMN(Summary!I$2),FALSE)</f>
        <v>6.9705882352941169</v>
      </c>
      <c r="M42">
        <f>VLOOKUP($A42,Summary!$A$2:$AA$33,COLUMN(Summary!J$2),FALSE)</f>
        <v>5.8941176470588239</v>
      </c>
      <c r="N42">
        <f>VLOOKUP($A42,Summary!$A$2:$AA$33,COLUMN(Summary!K$2),FALSE)</f>
        <v>68.541176470588226</v>
      </c>
      <c r="O42">
        <f>VLOOKUP($A42,Summary!$A$2:$AA$33,COLUMN(Summary!L$2),FALSE)</f>
        <v>90.9</v>
      </c>
      <c r="P42">
        <f>VLOOKUP($A42,Summary!$A$2:$AA$33,COLUMN(Summary!M$2),FALSE)</f>
        <v>22.52941176470588</v>
      </c>
      <c r="Q42">
        <f>VLOOKUP($A42,Summary!$A$2:$AA$33,COLUMN(Summary!N$2),FALSE)</f>
        <v>89.82352941176471</v>
      </c>
      <c r="R42">
        <f>VLOOKUP($A42,Summary!$A$2:$AA$33,COLUMN(Summary!O$2),FALSE)</f>
        <v>3.9</v>
      </c>
      <c r="S42">
        <f>VLOOKUP($A42,Summary!$A$2:$AA$33,COLUMN(Summary!P$2),FALSE)</f>
        <v>0.70588235294117652</v>
      </c>
      <c r="T42">
        <f>VLOOKUP($A42,Summary!$A$2:$AA$33,COLUMN(Summary!Q$2),FALSE)</f>
        <v>1.529411764705882</v>
      </c>
      <c r="U42">
        <f>VLOOKUP($A42,Summary!$A$2:$AA$33,COLUMN(Summary!R$2),FALSE)</f>
        <v>1.8235294117647061</v>
      </c>
      <c r="V42">
        <f>VLOOKUP($A42,Summary!$A$2:$AA$33,COLUMN(Summary!S$2),FALSE)</f>
        <v>2.3529411764705879</v>
      </c>
      <c r="W42">
        <f>VLOOKUP($A42,Summary!$A$2:$AA$33,COLUMN(Summary!T$2),FALSE)</f>
        <v>2.3529411764705879</v>
      </c>
      <c r="X42">
        <f>VLOOKUP($A42,Summary!$A$2:$AA$33,COLUMN(Summary!U$2),FALSE)</f>
        <v>4.4705882352941178</v>
      </c>
      <c r="Y42">
        <f>VLOOKUP($A42,Summary!$A$2:$AA$33,COLUMN(Summary!V$2),FALSE)</f>
        <v>198.1764705882353</v>
      </c>
      <c r="Z42">
        <f>VLOOKUP($A42,Summary!$A$2:$AA$33,COLUMN(Summary!W$2),FALSE)</f>
        <v>4.8235294117647056</v>
      </c>
      <c r="AA42">
        <f>VLOOKUP($A42,Summary!$A$2:$AA$33,COLUMN(Summary!X$2),FALSE)</f>
        <v>12.82352941176471</v>
      </c>
      <c r="AB42">
        <f>VLOOKUP($A42,Summary!$A$2:$AA$33,COLUMN(Summary!Y$2),FALSE)</f>
        <v>0.52941176470588236</v>
      </c>
      <c r="AC42">
        <f>VLOOKUP($A42,Summary!$A$2:$AA$33,COLUMN(Summary!Z$2),FALSE)</f>
        <v>1.1764705882352939</v>
      </c>
      <c r="AD42">
        <f>VLOOKUP($A42,Summary!$A$2:$AA$33,COLUMN(Summary!AA$2),FALSE)</f>
        <v>30.94311764705882</v>
      </c>
      <c r="AE42" t="e">
        <f>VLOOKUP($A42,Summary!$A$2:$AA$33,COLUMN(Summary!#REF!),FALSE)</f>
        <v>#REF!</v>
      </c>
      <c r="AF42" t="e">
        <f>VLOOKUP($B42,Summary!$A$2:$AA$33,COLUMN(Summary!#REF!),FALSE)</f>
        <v>#REF!</v>
      </c>
      <c r="AG42" t="e">
        <f>VLOOKUP($B42,Summary!$A$2:$AA$33,COLUMN(Summary!#REF!),FALSE)</f>
        <v>#REF!</v>
      </c>
      <c r="AH42">
        <f>VLOOKUP($B42,Summary!$A$2:$AA$33,COLUMN(Summary!B$2),FALSE)</f>
        <v>20.882352941176471</v>
      </c>
      <c r="AI42">
        <f>VLOOKUP($B42,Summary!$A$2:$AA$33,COLUMN(Summary!C$2),FALSE)</f>
        <v>32.647058823529413</v>
      </c>
      <c r="AJ42">
        <f>VLOOKUP($B42,Summary!$A$2:$AA$33,COLUMN(Summary!D$2),FALSE)</f>
        <v>184.9411764705882</v>
      </c>
      <c r="AK42">
        <f>VLOOKUP($B42,Summary!$A$2:$AA$33,COLUMN(Summary!E$2),FALSE)</f>
        <v>1.0588235294117649</v>
      </c>
      <c r="AL42">
        <f>VLOOKUP($B42,Summary!$A$2:$AA$33,COLUMN(Summary!F$2),FALSE)</f>
        <v>0.70588235294117652</v>
      </c>
      <c r="AM42">
        <f>VLOOKUP($B42,Summary!$A$2:$AA$33,COLUMN(Summary!G$2),FALSE)</f>
        <v>2.4705882352941182</v>
      </c>
      <c r="AN42">
        <f>VLOOKUP($B42,Summary!$A$2:$AA$33,COLUMN(Summary!H$2),FALSE)</f>
        <v>16.82352941176471</v>
      </c>
      <c r="AO42">
        <f>VLOOKUP($B42,Summary!$A$2:$AA$33,COLUMN(Summary!I$2),FALSE)</f>
        <v>6.2176470588235304</v>
      </c>
      <c r="AP42">
        <f>VLOOKUP($B42,Summary!$A$2:$AA$33,COLUMN(Summary!J$2),FALSE)</f>
        <v>5.3235294117647056</v>
      </c>
      <c r="AQ42">
        <f>VLOOKUP($B42,Summary!$A$2:$AA$33,COLUMN(Summary!K$2),FALSE)</f>
        <v>64.288235294117655</v>
      </c>
      <c r="AR42">
        <f>VLOOKUP($B42,Summary!$A$2:$AA$33,COLUMN(Summary!L$2),FALSE)</f>
        <v>80.899999999999991</v>
      </c>
      <c r="AS42">
        <f>VLOOKUP($B42,Summary!$A$2:$AA$33,COLUMN(Summary!M$2),FALSE)</f>
        <v>27.705882352941181</v>
      </c>
      <c r="AT42">
        <f>VLOOKUP($B42,Summary!$A$2:$AA$33,COLUMN(Summary!N$2),FALSE)</f>
        <v>139.11764705882351</v>
      </c>
      <c r="AU42">
        <f>VLOOKUP($B42,Summary!$A$2:$AA$33,COLUMN(Summary!O$2),FALSE)</f>
        <v>4.9588235294117657</v>
      </c>
      <c r="AV42">
        <f>VLOOKUP($B42,Summary!$A$2:$AA$33,COLUMN(Summary!P$2),FALSE)</f>
        <v>1</v>
      </c>
      <c r="AW42">
        <f>VLOOKUP($B42,Summary!$A$2:$AA$33,COLUMN(Summary!Q$2),FALSE)</f>
        <v>1.6470588235294119</v>
      </c>
      <c r="AX42">
        <f>VLOOKUP($B42,Summary!$A$2:$AA$33,COLUMN(Summary!R$2),FALSE)</f>
        <v>1.9411764705882351</v>
      </c>
      <c r="AY42">
        <f>VLOOKUP($B42,Summary!$A$2:$AA$33,COLUMN(Summary!S$2),FALSE)</f>
        <v>1.294117647058824</v>
      </c>
      <c r="AZ42">
        <f>VLOOKUP($B42,Summary!$A$2:$AA$33,COLUMN(Summary!T$2),FALSE)</f>
        <v>1.3529411764705881</v>
      </c>
      <c r="BA42">
        <f>VLOOKUP($B42,Summary!$A$2:$AA$33,COLUMN(Summary!U$2),FALSE)</f>
        <v>3.7647058823529411</v>
      </c>
      <c r="BB42">
        <f>VLOOKUP($B42,Summary!$A$2:$AA$33,COLUMN(Summary!V$2),FALSE)</f>
        <v>186.58823529411771</v>
      </c>
      <c r="BC42">
        <f>VLOOKUP($B42,Summary!$A$2:$AA$33,COLUMN(Summary!W$2),FALSE)</f>
        <v>5.1764705882352944</v>
      </c>
      <c r="BD42">
        <f>VLOOKUP($B42,Summary!$A$2:$AA$33,COLUMN(Summary!X$2),FALSE)</f>
        <v>13.23529411764706</v>
      </c>
      <c r="BE42">
        <f>VLOOKUP($B42,Summary!$A$2:$AA$33,COLUMN(Summary!Y$2),FALSE)</f>
        <v>0.88235294117647056</v>
      </c>
      <c r="BF42">
        <f>VLOOKUP($B42,Summary!$A$2:$AA$33,COLUMN(Summary!Z$2),FALSE)</f>
        <v>2</v>
      </c>
      <c r="BG42">
        <f>VLOOKUP($B42,Summary!$A$2:$AA$33,COLUMN(Summary!AA$2),FALSE)</f>
        <v>29.293117647058821</v>
      </c>
      <c r="BH42" t="e">
        <f>VLOOKUP($B42,Summary!$A$2:$AA$33,COLUMN(Summary!#REF!),FALSE)</f>
        <v>#REF!</v>
      </c>
    </row>
    <row r="43" spans="1:60">
      <c r="A43" t="s">
        <v>113</v>
      </c>
      <c r="B43" t="s">
        <v>106</v>
      </c>
      <c r="C43" t="e">
        <f>VLOOKUP($A43,Summary!$A$2:$AA$33,COLUMN(Summary!#REF!),FALSE)</f>
        <v>#REF!</v>
      </c>
      <c r="D43" t="e">
        <f>VLOOKUP($A43,Summary!$A$2:$AA$33,COLUMN(Summary!#REF!),FALSE)</f>
        <v>#REF!</v>
      </c>
      <c r="E43">
        <f>VLOOKUP($A43,Summary!$A$2:$AA$33,COLUMN(Summary!B$2),FALSE)</f>
        <v>21.705882352941181</v>
      </c>
      <c r="F43">
        <f>VLOOKUP($A43,Summary!$A$2:$AA$33,COLUMN(Summary!C$2),FALSE)</f>
        <v>33.117647058823529</v>
      </c>
      <c r="G43">
        <f>VLOOKUP($A43,Summary!$A$2:$AA$33,COLUMN(Summary!D$2),FALSE)</f>
        <v>225.52941176470591</v>
      </c>
      <c r="H43">
        <f>VLOOKUP($A43,Summary!$A$2:$AA$33,COLUMN(Summary!E$2),FALSE)</f>
        <v>1.411764705882353</v>
      </c>
      <c r="I43">
        <f>VLOOKUP($A43,Summary!$A$2:$AA$33,COLUMN(Summary!F$2),FALSE)</f>
        <v>0.94117647058823528</v>
      </c>
      <c r="J43">
        <f>VLOOKUP($A43,Summary!$A$2:$AA$33,COLUMN(Summary!G$2),FALSE)</f>
        <v>2.2941176470588229</v>
      </c>
      <c r="K43">
        <f>VLOOKUP($A43,Summary!$A$2:$AA$33,COLUMN(Summary!H$2),FALSE)</f>
        <v>13.705882352941179</v>
      </c>
      <c r="L43">
        <f>VLOOKUP($A43,Summary!$A$2:$AA$33,COLUMN(Summary!I$2),FALSE)</f>
        <v>7.2882352941176469</v>
      </c>
      <c r="M43">
        <f>VLOOKUP($A43,Summary!$A$2:$AA$33,COLUMN(Summary!J$2),FALSE)</f>
        <v>6.3882352941176466</v>
      </c>
      <c r="N43">
        <f>VLOOKUP($A43,Summary!$A$2:$AA$33,COLUMN(Summary!K$2),FALSE)</f>
        <v>66.347058823529409</v>
      </c>
      <c r="O43">
        <f>VLOOKUP($A43,Summary!$A$2:$AA$33,COLUMN(Summary!L$2),FALSE)</f>
        <v>88.505882352941185</v>
      </c>
      <c r="P43">
        <f>VLOOKUP($A43,Summary!$A$2:$AA$33,COLUMN(Summary!M$2),FALSE)</f>
        <v>30</v>
      </c>
      <c r="Q43">
        <f>VLOOKUP($A43,Summary!$A$2:$AA$33,COLUMN(Summary!N$2),FALSE)</f>
        <v>128.8235294117647</v>
      </c>
      <c r="R43">
        <f>VLOOKUP($A43,Summary!$A$2:$AA$33,COLUMN(Summary!O$2),FALSE)</f>
        <v>4.1823529411764699</v>
      </c>
      <c r="S43">
        <f>VLOOKUP($A43,Summary!$A$2:$AA$33,COLUMN(Summary!P$2),FALSE)</f>
        <v>1.294117647058824</v>
      </c>
      <c r="T43">
        <f>VLOOKUP($A43,Summary!$A$2:$AA$33,COLUMN(Summary!Q$2),FALSE)</f>
        <v>1.7647058823529409</v>
      </c>
      <c r="U43">
        <f>VLOOKUP($A43,Summary!$A$2:$AA$33,COLUMN(Summary!R$2),FALSE)</f>
        <v>1.882352941176471</v>
      </c>
      <c r="V43">
        <f>VLOOKUP($A43,Summary!$A$2:$AA$33,COLUMN(Summary!S$2),FALSE)</f>
        <v>2.6470588235294121</v>
      </c>
      <c r="W43">
        <f>VLOOKUP($A43,Summary!$A$2:$AA$33,COLUMN(Summary!T$2),FALSE)</f>
        <v>2.7058823529411771</v>
      </c>
      <c r="X43">
        <f>VLOOKUP($A43,Summary!$A$2:$AA$33,COLUMN(Summary!U$2),FALSE)</f>
        <v>3.0588235294117641</v>
      </c>
      <c r="Y43">
        <f>VLOOKUP($A43,Summary!$A$2:$AA$33,COLUMN(Summary!V$2),FALSE)</f>
        <v>149.2352941176471</v>
      </c>
      <c r="Z43">
        <f>VLOOKUP($A43,Summary!$A$2:$AA$33,COLUMN(Summary!W$2),FALSE)</f>
        <v>6.3529411764705879</v>
      </c>
      <c r="AA43">
        <f>VLOOKUP($A43,Summary!$A$2:$AA$33,COLUMN(Summary!X$2),FALSE)</f>
        <v>13.23529411764706</v>
      </c>
      <c r="AB43">
        <f>VLOOKUP($A43,Summary!$A$2:$AA$33,COLUMN(Summary!Y$2),FALSE)</f>
        <v>1.117647058823529</v>
      </c>
      <c r="AC43">
        <f>VLOOKUP($A43,Summary!$A$2:$AA$33,COLUMN(Summary!Z$2),FALSE)</f>
        <v>1.529411764705882</v>
      </c>
      <c r="AD43">
        <f>VLOOKUP($A43,Summary!$A$2:$AA$33,COLUMN(Summary!AA$2),FALSE)</f>
        <v>31.1294705882353</v>
      </c>
      <c r="AE43" t="e">
        <f>VLOOKUP($A43,Summary!$A$2:$AA$33,COLUMN(Summary!#REF!),FALSE)</f>
        <v>#REF!</v>
      </c>
      <c r="AF43" t="e">
        <f>VLOOKUP($B43,Summary!$A$2:$AA$33,COLUMN(Summary!#REF!),FALSE)</f>
        <v>#REF!</v>
      </c>
      <c r="AG43" t="e">
        <f>VLOOKUP($B43,Summary!$A$2:$AA$33,COLUMN(Summary!#REF!),FALSE)</f>
        <v>#REF!</v>
      </c>
      <c r="AH43">
        <f>VLOOKUP($B43,Summary!$A$2:$AA$33,COLUMN(Summary!B$2),FALSE)</f>
        <v>21.235294117647062</v>
      </c>
      <c r="AI43">
        <f>VLOOKUP($B43,Summary!$A$2:$AA$33,COLUMN(Summary!C$2),FALSE)</f>
        <v>34.294117647058833</v>
      </c>
      <c r="AJ43">
        <f>VLOOKUP($B43,Summary!$A$2:$AA$33,COLUMN(Summary!D$2),FALSE)</f>
        <v>239</v>
      </c>
      <c r="AK43">
        <f>VLOOKUP($B43,Summary!$A$2:$AA$33,COLUMN(Summary!E$2),FALSE)</f>
        <v>1.529411764705882</v>
      </c>
      <c r="AL43">
        <f>VLOOKUP($B43,Summary!$A$2:$AA$33,COLUMN(Summary!F$2),FALSE)</f>
        <v>0.76470588235294112</v>
      </c>
      <c r="AM43">
        <f>VLOOKUP($B43,Summary!$A$2:$AA$33,COLUMN(Summary!G$2),FALSE)</f>
        <v>2</v>
      </c>
      <c r="AN43">
        <f>VLOOKUP($B43,Summary!$A$2:$AA$33,COLUMN(Summary!H$2),FALSE)</f>
        <v>13.941176470588241</v>
      </c>
      <c r="AO43">
        <f>VLOOKUP($B43,Summary!$A$2:$AA$33,COLUMN(Summary!I$2),FALSE)</f>
        <v>7.4235294117647062</v>
      </c>
      <c r="AP43">
        <f>VLOOKUP($B43,Summary!$A$2:$AA$33,COLUMN(Summary!J$2),FALSE)</f>
        <v>6.6000000000000014</v>
      </c>
      <c r="AQ43">
        <f>VLOOKUP($B43,Summary!$A$2:$AA$33,COLUMN(Summary!K$2),FALSE)</f>
        <v>61.841176470588231</v>
      </c>
      <c r="AR43">
        <f>VLOOKUP($B43,Summary!$A$2:$AA$33,COLUMN(Summary!L$2),FALSE)</f>
        <v>88.42941176470589</v>
      </c>
      <c r="AS43">
        <f>VLOOKUP($B43,Summary!$A$2:$AA$33,COLUMN(Summary!M$2),FALSE)</f>
        <v>28.058823529411761</v>
      </c>
      <c r="AT43">
        <f>VLOOKUP($B43,Summary!$A$2:$AA$33,COLUMN(Summary!N$2),FALSE)</f>
        <v>120.2941176470588</v>
      </c>
      <c r="AU43">
        <f>VLOOKUP($B43,Summary!$A$2:$AA$33,COLUMN(Summary!O$2),FALSE)</f>
        <v>4.3294117647058821</v>
      </c>
      <c r="AV43">
        <f>VLOOKUP($B43,Summary!$A$2:$AA$33,COLUMN(Summary!P$2),FALSE)</f>
        <v>1.0588235294117649</v>
      </c>
      <c r="AW43">
        <f>VLOOKUP($B43,Summary!$A$2:$AA$33,COLUMN(Summary!Q$2),FALSE)</f>
        <v>1.882352941176471</v>
      </c>
      <c r="AX43">
        <f>VLOOKUP($B43,Summary!$A$2:$AA$33,COLUMN(Summary!R$2),FALSE)</f>
        <v>2.5294117647058818</v>
      </c>
      <c r="AY43">
        <f>VLOOKUP($B43,Summary!$A$2:$AA$33,COLUMN(Summary!S$2),FALSE)</f>
        <v>1.882352941176471</v>
      </c>
      <c r="AZ43">
        <f>VLOOKUP($B43,Summary!$A$2:$AA$33,COLUMN(Summary!T$2),FALSE)</f>
        <v>2.1764705882352939</v>
      </c>
      <c r="BA43">
        <f>VLOOKUP($B43,Summary!$A$2:$AA$33,COLUMN(Summary!U$2),FALSE)</f>
        <v>3.7647058823529411</v>
      </c>
      <c r="BB43">
        <f>VLOOKUP($B43,Summary!$A$2:$AA$33,COLUMN(Summary!V$2),FALSE)</f>
        <v>182.41176470588229</v>
      </c>
      <c r="BC43">
        <f>VLOOKUP($B43,Summary!$A$2:$AA$33,COLUMN(Summary!W$2),FALSE)</f>
        <v>5.5882352941176467</v>
      </c>
      <c r="BD43">
        <f>VLOOKUP($B43,Summary!$A$2:$AA$33,COLUMN(Summary!X$2),FALSE)</f>
        <v>13.294117647058821</v>
      </c>
      <c r="BE43">
        <f>VLOOKUP($B43,Summary!$A$2:$AA$33,COLUMN(Summary!Y$2),FALSE)</f>
        <v>0.76470588235294112</v>
      </c>
      <c r="BF43">
        <f>VLOOKUP($B43,Summary!$A$2:$AA$33,COLUMN(Summary!Z$2),FALSE)</f>
        <v>1.2352941176470591</v>
      </c>
      <c r="BG43">
        <f>VLOOKUP($B43,Summary!$A$2:$AA$33,COLUMN(Summary!AA$2),FALSE)</f>
        <v>30.80088235294118</v>
      </c>
      <c r="BH43" t="e">
        <f>VLOOKUP($B43,Summary!$A$2:$AA$33,COLUMN(Summary!#REF!),FALSE)</f>
        <v>#REF!</v>
      </c>
    </row>
    <row r="44" spans="1:60">
      <c r="A44" t="s">
        <v>115</v>
      </c>
      <c r="B44" t="s">
        <v>39</v>
      </c>
      <c r="C44" t="e">
        <f>VLOOKUP($A44,Summary!$A$2:$AA$33,COLUMN(Summary!#REF!),FALSE)</f>
        <v>#REF!</v>
      </c>
      <c r="D44" t="e">
        <f>VLOOKUP($A44,Summary!$A$2:$AA$33,COLUMN(Summary!#REF!),FALSE)</f>
        <v>#REF!</v>
      </c>
      <c r="E44">
        <f>VLOOKUP($A44,Summary!$A$2:$AA$33,COLUMN(Summary!B$2),FALSE)</f>
        <v>20.941176470588239</v>
      </c>
      <c r="F44">
        <f>VLOOKUP($A44,Summary!$A$2:$AA$33,COLUMN(Summary!C$2),FALSE)</f>
        <v>35.352941176470587</v>
      </c>
      <c r="G44">
        <f>VLOOKUP($A44,Summary!$A$2:$AA$33,COLUMN(Summary!D$2),FALSE)</f>
        <v>171.70588235294119</v>
      </c>
      <c r="H44">
        <f>VLOOKUP($A44,Summary!$A$2:$AA$33,COLUMN(Summary!E$2),FALSE)</f>
        <v>0.6470588235294118</v>
      </c>
      <c r="I44">
        <f>VLOOKUP($A44,Summary!$A$2:$AA$33,COLUMN(Summary!F$2),FALSE)</f>
        <v>0.88235294117647056</v>
      </c>
      <c r="J44">
        <f>VLOOKUP($A44,Summary!$A$2:$AA$33,COLUMN(Summary!G$2),FALSE)</f>
        <v>3.7647058823529411</v>
      </c>
      <c r="K44">
        <f>VLOOKUP($A44,Summary!$A$2:$AA$33,COLUMN(Summary!H$2),FALSE)</f>
        <v>26.705882352941181</v>
      </c>
      <c r="L44">
        <f>VLOOKUP($A44,Summary!$A$2:$AA$33,COLUMN(Summary!I$2),FALSE)</f>
        <v>5.6411764705882357</v>
      </c>
      <c r="M44">
        <f>VLOOKUP($A44,Summary!$A$2:$AA$33,COLUMN(Summary!J$2),FALSE)</f>
        <v>4.4117647058823533</v>
      </c>
      <c r="N44">
        <f>VLOOKUP($A44,Summary!$A$2:$AA$33,COLUMN(Summary!K$2),FALSE)</f>
        <v>58.435294117647061</v>
      </c>
      <c r="O44">
        <f>VLOOKUP($A44,Summary!$A$2:$AA$33,COLUMN(Summary!L$2),FALSE)</f>
        <v>66.558823529411768</v>
      </c>
      <c r="P44">
        <f>VLOOKUP($A44,Summary!$A$2:$AA$33,COLUMN(Summary!M$2),FALSE)</f>
        <v>22.82352941176471</v>
      </c>
      <c r="Q44">
        <f>VLOOKUP($A44,Summary!$A$2:$AA$33,COLUMN(Summary!N$2),FALSE)</f>
        <v>96.882352941176464</v>
      </c>
      <c r="R44">
        <f>VLOOKUP($A44,Summary!$A$2:$AA$33,COLUMN(Summary!O$2),FALSE)</f>
        <v>4.0529411764705889</v>
      </c>
      <c r="S44">
        <f>VLOOKUP($A44,Summary!$A$2:$AA$33,COLUMN(Summary!P$2),FALSE)</f>
        <v>0.41176470588235292</v>
      </c>
      <c r="T44">
        <f>VLOOKUP($A44,Summary!$A$2:$AA$33,COLUMN(Summary!Q$2),FALSE)</f>
        <v>2.117647058823529</v>
      </c>
      <c r="U44">
        <f>VLOOKUP($A44,Summary!$A$2:$AA$33,COLUMN(Summary!R$2),FALSE)</f>
        <v>2.2941176470588229</v>
      </c>
      <c r="V44">
        <f>VLOOKUP($A44,Summary!$A$2:$AA$33,COLUMN(Summary!S$2),FALSE)</f>
        <v>0.94117647058823528</v>
      </c>
      <c r="W44">
        <f>VLOOKUP($A44,Summary!$A$2:$AA$33,COLUMN(Summary!T$2),FALSE)</f>
        <v>1</v>
      </c>
      <c r="X44">
        <f>VLOOKUP($A44,Summary!$A$2:$AA$33,COLUMN(Summary!U$2),FALSE)</f>
        <v>5.8235294117647056</v>
      </c>
      <c r="Y44">
        <f>VLOOKUP($A44,Summary!$A$2:$AA$33,COLUMN(Summary!V$2),FALSE)</f>
        <v>284.1764705882353</v>
      </c>
      <c r="Z44">
        <f>VLOOKUP($A44,Summary!$A$2:$AA$33,COLUMN(Summary!W$2),FALSE)</f>
        <v>3.5882352941176472</v>
      </c>
      <c r="AA44">
        <f>VLOOKUP($A44,Summary!$A$2:$AA$33,COLUMN(Summary!X$2),FALSE)</f>
        <v>13.82352941176471</v>
      </c>
      <c r="AB44">
        <f>VLOOKUP($A44,Summary!$A$2:$AA$33,COLUMN(Summary!Y$2),FALSE)</f>
        <v>1</v>
      </c>
      <c r="AC44">
        <f>VLOOKUP($A44,Summary!$A$2:$AA$33,COLUMN(Summary!Z$2),FALSE)</f>
        <v>1.705882352941176</v>
      </c>
      <c r="AD44">
        <f>VLOOKUP($A44,Summary!$A$2:$AA$33,COLUMN(Summary!AA$2),FALSE)</f>
        <v>29.15682352941176</v>
      </c>
      <c r="AE44" t="e">
        <f>VLOOKUP($A44,Summary!$A$2:$AA$33,COLUMN(Summary!#REF!),FALSE)</f>
        <v>#REF!</v>
      </c>
      <c r="AF44" t="e">
        <f>VLOOKUP($B44,Summary!$A$2:$AA$33,COLUMN(Summary!#REF!),FALSE)</f>
        <v>#REF!</v>
      </c>
      <c r="AG44" t="e">
        <f>VLOOKUP($B44,Summary!$A$2:$AA$33,COLUMN(Summary!#REF!),FALSE)</f>
        <v>#REF!</v>
      </c>
      <c r="AH44">
        <f>VLOOKUP($B44,Summary!$A$2:$AA$33,COLUMN(Summary!B$2),FALSE)</f>
        <v>19.82352941176471</v>
      </c>
      <c r="AI44">
        <f>VLOOKUP($B44,Summary!$A$2:$AA$33,COLUMN(Summary!C$2),FALSE)</f>
        <v>30.17647058823529</v>
      </c>
      <c r="AJ44">
        <f>VLOOKUP($B44,Summary!$A$2:$AA$33,COLUMN(Summary!D$2),FALSE)</f>
        <v>191.88235294117649</v>
      </c>
      <c r="AK44">
        <f>VLOOKUP($B44,Summary!$A$2:$AA$33,COLUMN(Summary!E$2),FALSE)</f>
        <v>1.6470588235294119</v>
      </c>
      <c r="AL44">
        <f>VLOOKUP($B44,Summary!$A$2:$AA$33,COLUMN(Summary!F$2),FALSE)</f>
        <v>0.52941176470588236</v>
      </c>
      <c r="AM44">
        <f>VLOOKUP($B44,Summary!$A$2:$AA$33,COLUMN(Summary!G$2),FALSE)</f>
        <v>3.0588235294117641</v>
      </c>
      <c r="AN44">
        <f>VLOOKUP($B44,Summary!$A$2:$AA$33,COLUMN(Summary!H$2),FALSE)</f>
        <v>17.882352941176471</v>
      </c>
      <c r="AO44">
        <f>VLOOKUP($B44,Summary!$A$2:$AA$33,COLUMN(Summary!I$2),FALSE)</f>
        <v>6.8705882352941172</v>
      </c>
      <c r="AP44">
        <f>VLOOKUP($B44,Summary!$A$2:$AA$33,COLUMN(Summary!J$2),FALSE)</f>
        <v>5.6999999999999993</v>
      </c>
      <c r="AQ44">
        <f>VLOOKUP($B44,Summary!$A$2:$AA$33,COLUMN(Summary!K$2),FALSE)</f>
        <v>65.441176470588232</v>
      </c>
      <c r="AR44">
        <f>VLOOKUP($B44,Summary!$A$2:$AA$33,COLUMN(Summary!L$2),FALSE)</f>
        <v>93.276470588235298</v>
      </c>
      <c r="AS44">
        <f>VLOOKUP($B44,Summary!$A$2:$AA$33,COLUMN(Summary!M$2),FALSE)</f>
        <v>26.52941176470588</v>
      </c>
      <c r="AT44">
        <f>VLOOKUP($B44,Summary!$A$2:$AA$33,COLUMN(Summary!N$2),FALSE)</f>
        <v>106.4705882352941</v>
      </c>
      <c r="AU44">
        <f>VLOOKUP($B44,Summary!$A$2:$AA$33,COLUMN(Summary!O$2),FALSE)</f>
        <v>4.0647058823529418</v>
      </c>
      <c r="AV44">
        <f>VLOOKUP($B44,Summary!$A$2:$AA$33,COLUMN(Summary!P$2),FALSE)</f>
        <v>0.47058823529411759</v>
      </c>
      <c r="AW44">
        <f>VLOOKUP($B44,Summary!$A$2:$AA$33,COLUMN(Summary!Q$2),FALSE)</f>
        <v>1.7647058823529409</v>
      </c>
      <c r="AX44">
        <f>VLOOKUP($B44,Summary!$A$2:$AA$33,COLUMN(Summary!R$2),FALSE)</f>
        <v>2</v>
      </c>
      <c r="AY44">
        <f>VLOOKUP($B44,Summary!$A$2:$AA$33,COLUMN(Summary!S$2),FALSE)</f>
        <v>1.705882352941176</v>
      </c>
      <c r="AZ44">
        <f>VLOOKUP($B44,Summary!$A$2:$AA$33,COLUMN(Summary!T$2),FALSE)</f>
        <v>1.8235294117647061</v>
      </c>
      <c r="BA44">
        <f>VLOOKUP($B44,Summary!$A$2:$AA$33,COLUMN(Summary!U$2),FALSE)</f>
        <v>4.6470588235294121</v>
      </c>
      <c r="BB44">
        <f>VLOOKUP($B44,Summary!$A$2:$AA$33,COLUMN(Summary!V$2),FALSE)</f>
        <v>215.2352941176471</v>
      </c>
      <c r="BC44">
        <f>VLOOKUP($B44,Summary!$A$2:$AA$33,COLUMN(Summary!W$2),FALSE)</f>
        <v>4.7647058823529411</v>
      </c>
      <c r="BD44">
        <f>VLOOKUP($B44,Summary!$A$2:$AA$33,COLUMN(Summary!X$2),FALSE)</f>
        <v>12.941176470588241</v>
      </c>
      <c r="BE44">
        <f>VLOOKUP($B44,Summary!$A$2:$AA$33,COLUMN(Summary!Y$2),FALSE)</f>
        <v>0.76470588235294112</v>
      </c>
      <c r="BF44">
        <f>VLOOKUP($B44,Summary!$A$2:$AA$33,COLUMN(Summary!Z$2),FALSE)</f>
        <v>1.1764705882352939</v>
      </c>
      <c r="BG44">
        <f>VLOOKUP($B44,Summary!$A$2:$AA$33,COLUMN(Summary!AA$2),FALSE)</f>
        <v>29.513588235294119</v>
      </c>
      <c r="BH44" t="e">
        <f>VLOOKUP($B44,Summary!$A$2:$AA$33,COLUMN(Summary!#REF!),FALSE)</f>
        <v>#REF!</v>
      </c>
    </row>
    <row r="45" spans="1:60">
      <c r="A45" t="s">
        <v>116</v>
      </c>
      <c r="B45" t="s">
        <v>34</v>
      </c>
      <c r="C45" t="e">
        <f>VLOOKUP($A45,Summary!$A$2:$AA$33,COLUMN(Summary!#REF!),FALSE)</f>
        <v>#REF!</v>
      </c>
      <c r="D45" t="e">
        <f>VLOOKUP($A45,Summary!$A$2:$AA$33,COLUMN(Summary!#REF!),FALSE)</f>
        <v>#REF!</v>
      </c>
      <c r="E45">
        <f>VLOOKUP($A45,Summary!$A$2:$AA$33,COLUMN(Summary!B$2),FALSE)</f>
        <v>24.764705882352938</v>
      </c>
      <c r="F45">
        <f>VLOOKUP($A45,Summary!$A$2:$AA$33,COLUMN(Summary!C$2),FALSE)</f>
        <v>37.352941176470587</v>
      </c>
      <c r="G45">
        <f>VLOOKUP($A45,Summary!$A$2:$AA$33,COLUMN(Summary!D$2),FALSE)</f>
        <v>246.35294117647061</v>
      </c>
      <c r="H45">
        <f>VLOOKUP($A45,Summary!$A$2:$AA$33,COLUMN(Summary!E$2),FALSE)</f>
        <v>1.6470588235294119</v>
      </c>
      <c r="I45">
        <f>VLOOKUP($A45,Summary!$A$2:$AA$33,COLUMN(Summary!F$2),FALSE)</f>
        <v>1</v>
      </c>
      <c r="J45">
        <f>VLOOKUP($A45,Summary!$A$2:$AA$33,COLUMN(Summary!G$2),FALSE)</f>
        <v>1.6470588235294119</v>
      </c>
      <c r="K45">
        <f>VLOOKUP($A45,Summary!$A$2:$AA$33,COLUMN(Summary!H$2),FALSE)</f>
        <v>11.47058823529412</v>
      </c>
      <c r="L45">
        <f>VLOOKUP($A45,Summary!$A$2:$AA$33,COLUMN(Summary!I$2),FALSE)</f>
        <v>6.9235294117647053</v>
      </c>
      <c r="M45">
        <f>VLOOKUP($A45,Summary!$A$2:$AA$33,COLUMN(Summary!J$2),FALSE)</f>
        <v>6.352941176470587</v>
      </c>
      <c r="N45">
        <f>VLOOKUP($A45,Summary!$A$2:$AA$33,COLUMN(Summary!K$2),FALSE)</f>
        <v>66.21764705882353</v>
      </c>
      <c r="O45">
        <f>VLOOKUP($A45,Summary!$A$2:$AA$33,COLUMN(Summary!L$2),FALSE)</f>
        <v>88.105882352941194</v>
      </c>
      <c r="P45">
        <f>VLOOKUP($A45,Summary!$A$2:$AA$33,COLUMN(Summary!M$2),FALSE)</f>
        <v>24.52941176470588</v>
      </c>
      <c r="Q45">
        <f>VLOOKUP($A45,Summary!$A$2:$AA$33,COLUMN(Summary!N$2),FALSE)</f>
        <v>104.9411764705882</v>
      </c>
      <c r="R45">
        <f>VLOOKUP($A45,Summary!$A$2:$AA$33,COLUMN(Summary!O$2),FALSE)</f>
        <v>4.1941176470588246</v>
      </c>
      <c r="S45">
        <f>VLOOKUP($A45,Summary!$A$2:$AA$33,COLUMN(Summary!P$2),FALSE)</f>
        <v>0.52941176470588236</v>
      </c>
      <c r="T45">
        <f>VLOOKUP($A45,Summary!$A$2:$AA$33,COLUMN(Summary!Q$2),FALSE)</f>
        <v>1.9411764705882351</v>
      </c>
      <c r="U45">
        <f>VLOOKUP($A45,Summary!$A$2:$AA$33,COLUMN(Summary!R$2),FALSE)</f>
        <v>2.0588235294117641</v>
      </c>
      <c r="V45">
        <f>VLOOKUP($A45,Summary!$A$2:$AA$33,COLUMN(Summary!S$2),FALSE)</f>
        <v>2.2352941176470589</v>
      </c>
      <c r="W45">
        <f>VLOOKUP($A45,Summary!$A$2:$AA$33,COLUMN(Summary!T$2),FALSE)</f>
        <v>2.2352941176470589</v>
      </c>
      <c r="X45">
        <f>VLOOKUP($A45,Summary!$A$2:$AA$33,COLUMN(Summary!U$2),FALSE)</f>
        <v>3.4705882352941182</v>
      </c>
      <c r="Y45">
        <f>VLOOKUP($A45,Summary!$A$2:$AA$33,COLUMN(Summary!V$2),FALSE)</f>
        <v>163.29411764705881</v>
      </c>
      <c r="Z45">
        <f>VLOOKUP($A45,Summary!$A$2:$AA$33,COLUMN(Summary!W$2),FALSE)</f>
        <v>5.6470588235294121</v>
      </c>
      <c r="AA45">
        <f>VLOOKUP($A45,Summary!$A$2:$AA$33,COLUMN(Summary!X$2),FALSE)</f>
        <v>12.941176470588241</v>
      </c>
      <c r="AB45">
        <f>VLOOKUP($A45,Summary!$A$2:$AA$33,COLUMN(Summary!Y$2),FALSE)</f>
        <v>0.58823529411764708</v>
      </c>
      <c r="AC45">
        <f>VLOOKUP($A45,Summary!$A$2:$AA$33,COLUMN(Summary!Z$2),FALSE)</f>
        <v>1.1764705882352939</v>
      </c>
      <c r="AD45">
        <f>VLOOKUP($A45,Summary!$A$2:$AA$33,COLUMN(Summary!AA$2),FALSE)</f>
        <v>30.473647058823531</v>
      </c>
      <c r="AE45" t="e">
        <f>VLOOKUP($A45,Summary!$A$2:$AA$33,COLUMN(Summary!#REF!),FALSE)</f>
        <v>#REF!</v>
      </c>
      <c r="AF45" t="e">
        <f>VLOOKUP($B45,Summary!$A$2:$AA$33,COLUMN(Summary!#REF!),FALSE)</f>
        <v>#REF!</v>
      </c>
      <c r="AG45" t="e">
        <f>VLOOKUP($B45,Summary!$A$2:$AA$33,COLUMN(Summary!#REF!),FALSE)</f>
        <v>#REF!</v>
      </c>
      <c r="AH45">
        <f>VLOOKUP($B45,Summary!$A$2:$AA$33,COLUMN(Summary!B$2),FALSE)</f>
        <v>24.941176470588239</v>
      </c>
      <c r="AI45">
        <f>VLOOKUP($B45,Summary!$A$2:$AA$33,COLUMN(Summary!C$2),FALSE)</f>
        <v>37.117647058823529</v>
      </c>
      <c r="AJ45">
        <f>VLOOKUP($B45,Summary!$A$2:$AA$33,COLUMN(Summary!D$2),FALSE)</f>
        <v>256.41176470588238</v>
      </c>
      <c r="AK45">
        <f>VLOOKUP($B45,Summary!$A$2:$AA$33,COLUMN(Summary!E$2),FALSE)</f>
        <v>1.7647058823529409</v>
      </c>
      <c r="AL45">
        <f>VLOOKUP($B45,Summary!$A$2:$AA$33,COLUMN(Summary!F$2),FALSE)</f>
        <v>1.117647058823529</v>
      </c>
      <c r="AM45">
        <f>VLOOKUP($B45,Summary!$A$2:$AA$33,COLUMN(Summary!G$2),FALSE)</f>
        <v>2.7647058823529411</v>
      </c>
      <c r="AN45">
        <f>VLOOKUP($B45,Summary!$A$2:$AA$33,COLUMN(Summary!H$2),FALSE)</f>
        <v>20.058823529411761</v>
      </c>
      <c r="AO45">
        <f>VLOOKUP($B45,Summary!$A$2:$AA$33,COLUMN(Summary!I$2),FALSE)</f>
        <v>7.3882352941176466</v>
      </c>
      <c r="AP45">
        <f>VLOOKUP($B45,Summary!$A$2:$AA$33,COLUMN(Summary!J$2),FALSE)</f>
        <v>6.382352941176471</v>
      </c>
      <c r="AQ45">
        <f>VLOOKUP($B45,Summary!$A$2:$AA$33,COLUMN(Summary!K$2),FALSE)</f>
        <v>66.905882352941177</v>
      </c>
      <c r="AR45">
        <f>VLOOKUP($B45,Summary!$A$2:$AA$33,COLUMN(Summary!L$2),FALSE)</f>
        <v>89.729411764705873</v>
      </c>
      <c r="AS45">
        <f>VLOOKUP($B45,Summary!$A$2:$AA$33,COLUMN(Summary!M$2),FALSE)</f>
        <v>23.117647058823529</v>
      </c>
      <c r="AT45">
        <f>VLOOKUP($B45,Summary!$A$2:$AA$33,COLUMN(Summary!N$2),FALSE)</f>
        <v>91.352941176470594</v>
      </c>
      <c r="AU45">
        <f>VLOOKUP($B45,Summary!$A$2:$AA$33,COLUMN(Summary!O$2),FALSE)</f>
        <v>3.8</v>
      </c>
      <c r="AV45">
        <f>VLOOKUP($B45,Summary!$A$2:$AA$33,COLUMN(Summary!P$2),FALSE)</f>
        <v>0.41176470588235292</v>
      </c>
      <c r="AW45">
        <f>VLOOKUP($B45,Summary!$A$2:$AA$33,COLUMN(Summary!Q$2),FALSE)</f>
        <v>1.411764705882353</v>
      </c>
      <c r="AX45">
        <f>VLOOKUP($B45,Summary!$A$2:$AA$33,COLUMN(Summary!R$2),FALSE)</f>
        <v>1.7647058823529409</v>
      </c>
      <c r="AY45">
        <f>VLOOKUP($B45,Summary!$A$2:$AA$33,COLUMN(Summary!S$2),FALSE)</f>
        <v>2.117647058823529</v>
      </c>
      <c r="AZ45">
        <f>VLOOKUP($B45,Summary!$A$2:$AA$33,COLUMN(Summary!T$2),FALSE)</f>
        <v>2.2352941176470589</v>
      </c>
      <c r="BA45">
        <f>VLOOKUP($B45,Summary!$A$2:$AA$33,COLUMN(Summary!U$2),FALSE)</f>
        <v>3.5294117647058818</v>
      </c>
      <c r="BB45">
        <f>VLOOKUP($B45,Summary!$A$2:$AA$33,COLUMN(Summary!V$2),FALSE)</f>
        <v>170.58823529411771</v>
      </c>
      <c r="BC45">
        <f>VLOOKUP($B45,Summary!$A$2:$AA$33,COLUMN(Summary!W$2),FALSE)</f>
        <v>5</v>
      </c>
      <c r="BD45">
        <f>VLOOKUP($B45,Summary!$A$2:$AA$33,COLUMN(Summary!X$2),FALSE)</f>
        <v>13.117647058823531</v>
      </c>
      <c r="BE45">
        <f>VLOOKUP($B45,Summary!$A$2:$AA$33,COLUMN(Summary!Y$2),FALSE)</f>
        <v>1</v>
      </c>
      <c r="BF45">
        <f>VLOOKUP($B45,Summary!$A$2:$AA$33,COLUMN(Summary!Z$2),FALSE)</f>
        <v>1.705882352941176</v>
      </c>
      <c r="BG45">
        <f>VLOOKUP($B45,Summary!$A$2:$AA$33,COLUMN(Summary!AA$2),FALSE)</f>
        <v>29.262764705882351</v>
      </c>
      <c r="BH45" t="e">
        <f>VLOOKUP($B45,Summary!$A$2:$AA$33,COLUMN(Summary!#REF!),FALSE)</f>
        <v>#REF!</v>
      </c>
    </row>
    <row r="46" spans="1:60">
      <c r="A46" t="s">
        <v>123</v>
      </c>
      <c r="B46" t="s">
        <v>110</v>
      </c>
      <c r="C46" t="e">
        <f>VLOOKUP($A46,Summary!$A$2:$AA$33,COLUMN(Summary!#REF!),FALSE)</f>
        <v>#REF!</v>
      </c>
      <c r="D46" t="e">
        <f>VLOOKUP($A46,Summary!$A$2:$AA$33,COLUMN(Summary!#REF!),FALSE)</f>
        <v>#REF!</v>
      </c>
      <c r="E46">
        <f>VLOOKUP($A46,Summary!$A$2:$AA$33,COLUMN(Summary!B$2),FALSE)</f>
        <v>25.17647058823529</v>
      </c>
      <c r="F46">
        <f>VLOOKUP($A46,Summary!$A$2:$AA$33,COLUMN(Summary!C$2),FALSE)</f>
        <v>36.117647058823529</v>
      </c>
      <c r="G46">
        <f>VLOOKUP($A46,Summary!$A$2:$AA$33,COLUMN(Summary!D$2),FALSE)</f>
        <v>258.64705882352939</v>
      </c>
      <c r="H46">
        <f>VLOOKUP($A46,Summary!$A$2:$AA$33,COLUMN(Summary!E$2),FALSE)</f>
        <v>2.117647058823529</v>
      </c>
      <c r="I46">
        <f>VLOOKUP($A46,Summary!$A$2:$AA$33,COLUMN(Summary!F$2),FALSE)</f>
        <v>0.58823529411764708</v>
      </c>
      <c r="J46">
        <f>VLOOKUP($A46,Summary!$A$2:$AA$33,COLUMN(Summary!G$2),FALSE)</f>
        <v>2.3529411764705879</v>
      </c>
      <c r="K46">
        <f>VLOOKUP($A46,Summary!$A$2:$AA$33,COLUMN(Summary!H$2),FALSE)</f>
        <v>15.47058823529412</v>
      </c>
      <c r="L46">
        <f>VLOOKUP($A46,Summary!$A$2:$AA$33,COLUMN(Summary!I$2),FALSE)</f>
        <v>7.5294117647058822</v>
      </c>
      <c r="M46">
        <f>VLOOKUP($A46,Summary!$A$2:$AA$33,COLUMN(Summary!J$2),FALSE)</f>
        <v>6.6882352941176473</v>
      </c>
      <c r="N46">
        <f>VLOOKUP($A46,Summary!$A$2:$AA$33,COLUMN(Summary!K$2),FALSE)</f>
        <v>69.164705882352933</v>
      </c>
      <c r="O46">
        <f>VLOOKUP($A46,Summary!$A$2:$AA$33,COLUMN(Summary!L$2),FALSE)</f>
        <v>100.4764705882353</v>
      </c>
      <c r="P46">
        <f>VLOOKUP($A46,Summary!$A$2:$AA$33,COLUMN(Summary!M$2),FALSE)</f>
        <v>27.52941176470588</v>
      </c>
      <c r="Q46">
        <f>VLOOKUP($A46,Summary!$A$2:$AA$33,COLUMN(Summary!N$2),FALSE)</f>
        <v>112.9411764705882</v>
      </c>
      <c r="R46">
        <f>VLOOKUP($A46,Summary!$A$2:$AA$33,COLUMN(Summary!O$2),FALSE)</f>
        <v>4.1000000000000014</v>
      </c>
      <c r="S46">
        <f>VLOOKUP($A46,Summary!$A$2:$AA$33,COLUMN(Summary!P$2),FALSE)</f>
        <v>0.82352941176470584</v>
      </c>
      <c r="T46">
        <f>VLOOKUP($A46,Summary!$A$2:$AA$33,COLUMN(Summary!Q$2),FALSE)</f>
        <v>2.117647058823529</v>
      </c>
      <c r="U46">
        <f>VLOOKUP($A46,Summary!$A$2:$AA$33,COLUMN(Summary!R$2),FALSE)</f>
        <v>2.2352941176470589</v>
      </c>
      <c r="V46">
        <f>VLOOKUP($A46,Summary!$A$2:$AA$33,COLUMN(Summary!S$2),FALSE)</f>
        <v>2.882352941176471</v>
      </c>
      <c r="W46">
        <f>VLOOKUP($A46,Summary!$A$2:$AA$33,COLUMN(Summary!T$2),FALSE)</f>
        <v>3.0588235294117641</v>
      </c>
      <c r="X46">
        <f>VLOOKUP($A46,Summary!$A$2:$AA$33,COLUMN(Summary!U$2),FALSE)</f>
        <v>2.5882352941176472</v>
      </c>
      <c r="Y46">
        <f>VLOOKUP($A46,Summary!$A$2:$AA$33,COLUMN(Summary!V$2),FALSE)</f>
        <v>133.0588235294118</v>
      </c>
      <c r="Z46">
        <f>VLOOKUP($A46,Summary!$A$2:$AA$33,COLUMN(Summary!W$2),FALSE)</f>
        <v>6.5294117647058822</v>
      </c>
      <c r="AA46">
        <f>VLOOKUP($A46,Summary!$A$2:$AA$33,COLUMN(Summary!X$2),FALSE)</f>
        <v>13.52941176470588</v>
      </c>
      <c r="AB46">
        <f>VLOOKUP($A46,Summary!$A$2:$AA$33,COLUMN(Summary!Y$2),FALSE)</f>
        <v>0.76470588235294112</v>
      </c>
      <c r="AC46">
        <f>VLOOKUP($A46,Summary!$A$2:$AA$33,COLUMN(Summary!Z$2),FALSE)</f>
        <v>1.3529411764705881</v>
      </c>
      <c r="AD46">
        <f>VLOOKUP($A46,Summary!$A$2:$AA$33,COLUMN(Summary!AA$2),FALSE)</f>
        <v>31.79711764705883</v>
      </c>
      <c r="AE46" t="e">
        <f>VLOOKUP($A46,Summary!$A$2:$AA$33,COLUMN(Summary!#REF!),FALSE)</f>
        <v>#REF!</v>
      </c>
      <c r="AF46" t="e">
        <f>VLOOKUP($B46,Summary!$A$2:$AA$33,COLUMN(Summary!#REF!),FALSE)</f>
        <v>#REF!</v>
      </c>
      <c r="AG46" t="e">
        <f>VLOOKUP($B46,Summary!$A$2:$AA$33,COLUMN(Summary!#REF!),FALSE)</f>
        <v>#REF!</v>
      </c>
      <c r="AH46">
        <f>VLOOKUP($B46,Summary!$A$2:$AA$33,COLUMN(Summary!B$2),FALSE)</f>
        <v>19.764705882352938</v>
      </c>
      <c r="AI46">
        <f>VLOOKUP($B46,Summary!$A$2:$AA$33,COLUMN(Summary!C$2),FALSE)</f>
        <v>28.882352941176471</v>
      </c>
      <c r="AJ46">
        <f>VLOOKUP($B46,Summary!$A$2:$AA$33,COLUMN(Summary!D$2),FALSE)</f>
        <v>257.88235294117652</v>
      </c>
      <c r="AK46">
        <f>VLOOKUP($B46,Summary!$A$2:$AA$33,COLUMN(Summary!E$2),FALSE)</f>
        <v>1.9411764705882351</v>
      </c>
      <c r="AL46">
        <f>VLOOKUP($B46,Summary!$A$2:$AA$33,COLUMN(Summary!F$2),FALSE)</f>
        <v>0.70588235294117652</v>
      </c>
      <c r="AM46">
        <f>VLOOKUP($B46,Summary!$A$2:$AA$33,COLUMN(Summary!G$2),FALSE)</f>
        <v>2</v>
      </c>
      <c r="AN46">
        <f>VLOOKUP($B46,Summary!$A$2:$AA$33,COLUMN(Summary!H$2),FALSE)</f>
        <v>11.352941176470591</v>
      </c>
      <c r="AO46">
        <f>VLOOKUP($B46,Summary!$A$2:$AA$33,COLUMN(Summary!I$2),FALSE)</f>
        <v>9.5</v>
      </c>
      <c r="AP46">
        <f>VLOOKUP($B46,Summary!$A$2:$AA$33,COLUMN(Summary!J$2),FALSE)</f>
        <v>8.5294117647058822</v>
      </c>
      <c r="AQ46">
        <f>VLOOKUP($B46,Summary!$A$2:$AA$33,COLUMN(Summary!K$2),FALSE)</f>
        <v>69.32352941176471</v>
      </c>
      <c r="AR46">
        <f>VLOOKUP($B46,Summary!$A$2:$AA$33,COLUMN(Summary!L$2),FALSE)</f>
        <v>109.6</v>
      </c>
      <c r="AS46">
        <f>VLOOKUP($B46,Summary!$A$2:$AA$33,COLUMN(Summary!M$2),FALSE)</f>
        <v>29.352941176470591</v>
      </c>
      <c r="AT46">
        <f>VLOOKUP($B46,Summary!$A$2:$AA$33,COLUMN(Summary!N$2),FALSE)</f>
        <v>140.52941176470591</v>
      </c>
      <c r="AU46">
        <f>VLOOKUP($B46,Summary!$A$2:$AA$33,COLUMN(Summary!O$2),FALSE)</f>
        <v>4.8647058823529417</v>
      </c>
      <c r="AV46">
        <f>VLOOKUP($B46,Summary!$A$2:$AA$33,COLUMN(Summary!P$2),FALSE)</f>
        <v>1.588235294117647</v>
      </c>
      <c r="AW46">
        <f>VLOOKUP($B46,Summary!$A$2:$AA$33,COLUMN(Summary!Q$2),FALSE)</f>
        <v>1.2352941176470591</v>
      </c>
      <c r="AX46">
        <f>VLOOKUP($B46,Summary!$A$2:$AA$33,COLUMN(Summary!R$2),FALSE)</f>
        <v>1.470588235294118</v>
      </c>
      <c r="AY46">
        <f>VLOOKUP($B46,Summary!$A$2:$AA$33,COLUMN(Summary!S$2),FALSE)</f>
        <v>3.5294117647058818</v>
      </c>
      <c r="AZ46">
        <f>VLOOKUP($B46,Summary!$A$2:$AA$33,COLUMN(Summary!T$2),FALSE)</f>
        <v>3.5882352941176472</v>
      </c>
      <c r="BA46">
        <f>VLOOKUP($B46,Summary!$A$2:$AA$33,COLUMN(Summary!U$2),FALSE)</f>
        <v>3.0588235294117641</v>
      </c>
      <c r="BB46">
        <f>VLOOKUP($B46,Summary!$A$2:$AA$33,COLUMN(Summary!V$2),FALSE)</f>
        <v>145.88235294117649</v>
      </c>
      <c r="BC46">
        <f>VLOOKUP($B46,Summary!$A$2:$AA$33,COLUMN(Summary!W$2),FALSE)</f>
        <v>5</v>
      </c>
      <c r="BD46">
        <f>VLOOKUP($B46,Summary!$A$2:$AA$33,COLUMN(Summary!X$2),FALSE)</f>
        <v>10.52941176470588</v>
      </c>
      <c r="BE46">
        <f>VLOOKUP($B46,Summary!$A$2:$AA$33,COLUMN(Summary!Y$2),FALSE)</f>
        <v>0.41176470588235292</v>
      </c>
      <c r="BF46">
        <f>VLOOKUP($B46,Summary!$A$2:$AA$33,COLUMN(Summary!Z$2),FALSE)</f>
        <v>0.76470588235294112</v>
      </c>
      <c r="BG46">
        <f>VLOOKUP($B46,Summary!$A$2:$AA$33,COLUMN(Summary!AA$2),FALSE)</f>
        <v>31.132411764705878</v>
      </c>
      <c r="BH46" t="e">
        <f>VLOOKUP($B46,Summary!$A$2:$AA$33,COLUMN(Summary!#REF!),FALSE)</f>
        <v>#REF!</v>
      </c>
    </row>
    <row r="47" spans="1:60">
      <c r="A47" t="s">
        <v>37</v>
      </c>
      <c r="B47" t="s">
        <v>121</v>
      </c>
      <c r="C47" t="e">
        <f>VLOOKUP($A47,Summary!$A$2:$AA$33,COLUMN(Summary!#REF!),FALSE)</f>
        <v>#REF!</v>
      </c>
      <c r="D47" t="e">
        <f>VLOOKUP($A47,Summary!$A$2:$AA$33,COLUMN(Summary!#REF!),FALSE)</f>
        <v>#REF!</v>
      </c>
      <c r="E47">
        <f>VLOOKUP($A47,Summary!$A$2:$AA$33,COLUMN(Summary!B$2),FALSE)</f>
        <v>22</v>
      </c>
      <c r="F47">
        <f>VLOOKUP($A47,Summary!$A$2:$AA$33,COLUMN(Summary!C$2),FALSE)</f>
        <v>34.176470588235297</v>
      </c>
      <c r="G47">
        <f>VLOOKUP($A47,Summary!$A$2:$AA$33,COLUMN(Summary!D$2),FALSE)</f>
        <v>233.41176470588229</v>
      </c>
      <c r="H47">
        <f>VLOOKUP($A47,Summary!$A$2:$AA$33,COLUMN(Summary!E$2),FALSE)</f>
        <v>1.882352941176471</v>
      </c>
      <c r="I47">
        <f>VLOOKUP($A47,Summary!$A$2:$AA$33,COLUMN(Summary!F$2),FALSE)</f>
        <v>0.6470588235294118</v>
      </c>
      <c r="J47">
        <f>VLOOKUP($A47,Summary!$A$2:$AA$33,COLUMN(Summary!G$2),FALSE)</f>
        <v>1.7647058823529409</v>
      </c>
      <c r="K47">
        <f>VLOOKUP($A47,Summary!$A$2:$AA$33,COLUMN(Summary!H$2),FALSE)</f>
        <v>14.23529411764706</v>
      </c>
      <c r="L47">
        <f>VLOOKUP($A47,Summary!$A$2:$AA$33,COLUMN(Summary!I$2),FALSE)</f>
        <v>7.3352941176470594</v>
      </c>
      <c r="M47">
        <f>VLOOKUP($A47,Summary!$A$2:$AA$33,COLUMN(Summary!J$2),FALSE)</f>
        <v>6.617647058823529</v>
      </c>
      <c r="N47">
        <f>VLOOKUP($A47,Summary!$A$2:$AA$33,COLUMN(Summary!K$2),FALSE)</f>
        <v>64.605882352941194</v>
      </c>
      <c r="O47">
        <f>VLOOKUP($A47,Summary!$A$2:$AA$33,COLUMN(Summary!L$2),FALSE)</f>
        <v>96.194117647058818</v>
      </c>
      <c r="P47">
        <f>VLOOKUP($A47,Summary!$A$2:$AA$33,COLUMN(Summary!M$2),FALSE)</f>
        <v>25.941176470588239</v>
      </c>
      <c r="Q47">
        <f>VLOOKUP($A47,Summary!$A$2:$AA$33,COLUMN(Summary!N$2),FALSE)</f>
        <v>112.0588235294118</v>
      </c>
      <c r="R47">
        <f>VLOOKUP($A47,Summary!$A$2:$AA$33,COLUMN(Summary!O$2),FALSE)</f>
        <v>4.2411764705882353</v>
      </c>
      <c r="S47">
        <f>VLOOKUP($A47,Summary!$A$2:$AA$33,COLUMN(Summary!P$2),FALSE)</f>
        <v>0.58823529411764708</v>
      </c>
      <c r="T47">
        <f>VLOOKUP($A47,Summary!$A$2:$AA$33,COLUMN(Summary!Q$2),FALSE)</f>
        <v>1.588235294117647</v>
      </c>
      <c r="U47">
        <f>VLOOKUP($A47,Summary!$A$2:$AA$33,COLUMN(Summary!R$2),FALSE)</f>
        <v>1.9411764705882351</v>
      </c>
      <c r="V47">
        <f>VLOOKUP($A47,Summary!$A$2:$AA$33,COLUMN(Summary!S$2),FALSE)</f>
        <v>2</v>
      </c>
      <c r="W47">
        <f>VLOOKUP($A47,Summary!$A$2:$AA$33,COLUMN(Summary!T$2),FALSE)</f>
        <v>2.2941176470588229</v>
      </c>
      <c r="X47">
        <f>VLOOKUP($A47,Summary!$A$2:$AA$33,COLUMN(Summary!U$2),FALSE)</f>
        <v>3.3529411764705879</v>
      </c>
      <c r="Y47">
        <f>VLOOKUP($A47,Summary!$A$2:$AA$33,COLUMN(Summary!V$2),FALSE)</f>
        <v>154.9411764705882</v>
      </c>
      <c r="Z47">
        <f>VLOOKUP($A47,Summary!$A$2:$AA$33,COLUMN(Summary!W$2),FALSE)</f>
        <v>6.1764705882352944</v>
      </c>
      <c r="AA47">
        <f>VLOOKUP($A47,Summary!$A$2:$AA$33,COLUMN(Summary!X$2),FALSE)</f>
        <v>13.117647058823531</v>
      </c>
      <c r="AB47">
        <f>VLOOKUP($A47,Summary!$A$2:$AA$33,COLUMN(Summary!Y$2),FALSE)</f>
        <v>0.70588235294117652</v>
      </c>
      <c r="AC47">
        <f>VLOOKUP($A47,Summary!$A$2:$AA$33,COLUMN(Summary!Z$2),FALSE)</f>
        <v>1.411764705882353</v>
      </c>
      <c r="AD47">
        <f>VLOOKUP($A47,Summary!$A$2:$AA$33,COLUMN(Summary!AA$2),FALSE)</f>
        <v>29.716588235294122</v>
      </c>
      <c r="AE47" t="e">
        <f>VLOOKUP($A47,Summary!$A$2:$AA$33,COLUMN(Summary!#REF!),FALSE)</f>
        <v>#REF!</v>
      </c>
      <c r="AF47" t="e">
        <f>VLOOKUP($B47,Summary!$A$2:$AA$33,COLUMN(Summary!#REF!),FALSE)</f>
        <v>#REF!</v>
      </c>
      <c r="AG47" t="e">
        <f>VLOOKUP($B47,Summary!$A$2:$AA$33,COLUMN(Summary!#REF!),FALSE)</f>
        <v>#REF!</v>
      </c>
      <c r="AH47">
        <f>VLOOKUP($B47,Summary!$A$2:$AA$33,COLUMN(Summary!B$2),FALSE)</f>
        <v>20.47058823529412</v>
      </c>
      <c r="AI47">
        <f>VLOOKUP($B47,Summary!$A$2:$AA$33,COLUMN(Summary!C$2),FALSE)</f>
        <v>32.764705882352942</v>
      </c>
      <c r="AJ47">
        <f>VLOOKUP($B47,Summary!$A$2:$AA$33,COLUMN(Summary!D$2),FALSE)</f>
        <v>198.8235294117647</v>
      </c>
      <c r="AK47">
        <f>VLOOKUP($B47,Summary!$A$2:$AA$33,COLUMN(Summary!E$2),FALSE)</f>
        <v>1.1764705882352939</v>
      </c>
      <c r="AL47">
        <f>VLOOKUP($B47,Summary!$A$2:$AA$33,COLUMN(Summary!F$2),FALSE)</f>
        <v>1.0588235294117649</v>
      </c>
      <c r="AM47">
        <f>VLOOKUP($B47,Summary!$A$2:$AA$33,COLUMN(Summary!G$2),FALSE)</f>
        <v>2.3529411764705879</v>
      </c>
      <c r="AN47">
        <f>VLOOKUP($B47,Summary!$A$2:$AA$33,COLUMN(Summary!H$2),FALSE)</f>
        <v>16.82352941176471</v>
      </c>
      <c r="AO47">
        <f>VLOOKUP($B47,Summary!$A$2:$AA$33,COLUMN(Summary!I$2),FALSE)</f>
        <v>6.5823529411764703</v>
      </c>
      <c r="AP47">
        <f>VLOOKUP($B47,Summary!$A$2:$AA$33,COLUMN(Summary!J$2),FALSE)</f>
        <v>5.7117647058823522</v>
      </c>
      <c r="AQ47">
        <f>VLOOKUP($B47,Summary!$A$2:$AA$33,COLUMN(Summary!K$2),FALSE)</f>
        <v>62.064705882352939</v>
      </c>
      <c r="AR47">
        <f>VLOOKUP($B47,Summary!$A$2:$AA$33,COLUMN(Summary!L$2),FALSE)</f>
        <v>77.064705882352953</v>
      </c>
      <c r="AS47">
        <f>VLOOKUP($B47,Summary!$A$2:$AA$33,COLUMN(Summary!M$2),FALSE)</f>
        <v>24.294117647058819</v>
      </c>
      <c r="AT47">
        <f>VLOOKUP($B47,Summary!$A$2:$AA$33,COLUMN(Summary!N$2),FALSE)</f>
        <v>90.705882352941174</v>
      </c>
      <c r="AU47">
        <f>VLOOKUP($B47,Summary!$A$2:$AA$33,COLUMN(Summary!O$2),FALSE)</f>
        <v>3.6882352941176468</v>
      </c>
      <c r="AV47">
        <f>VLOOKUP($B47,Summary!$A$2:$AA$33,COLUMN(Summary!P$2),FALSE)</f>
        <v>0.6470588235294118</v>
      </c>
      <c r="AW47">
        <f>VLOOKUP($B47,Summary!$A$2:$AA$33,COLUMN(Summary!Q$2),FALSE)</f>
        <v>1.529411764705882</v>
      </c>
      <c r="AX47">
        <f>VLOOKUP($B47,Summary!$A$2:$AA$33,COLUMN(Summary!R$2),FALSE)</f>
        <v>1.7647058823529409</v>
      </c>
      <c r="AY47">
        <f>VLOOKUP($B47,Summary!$A$2:$AA$33,COLUMN(Summary!S$2),FALSE)</f>
        <v>1.882352941176471</v>
      </c>
      <c r="AZ47">
        <f>VLOOKUP($B47,Summary!$A$2:$AA$33,COLUMN(Summary!T$2),FALSE)</f>
        <v>1.882352941176471</v>
      </c>
      <c r="BA47">
        <f>VLOOKUP($B47,Summary!$A$2:$AA$33,COLUMN(Summary!U$2),FALSE)</f>
        <v>4.4117647058823533</v>
      </c>
      <c r="BB47">
        <f>VLOOKUP($B47,Summary!$A$2:$AA$33,COLUMN(Summary!V$2),FALSE)</f>
        <v>222.52941176470591</v>
      </c>
      <c r="BC47">
        <f>VLOOKUP($B47,Summary!$A$2:$AA$33,COLUMN(Summary!W$2),FALSE)</f>
        <v>4.5294117647058822</v>
      </c>
      <c r="BD47">
        <f>VLOOKUP($B47,Summary!$A$2:$AA$33,COLUMN(Summary!X$2),FALSE)</f>
        <v>12.705882352941179</v>
      </c>
      <c r="BE47">
        <f>VLOOKUP($B47,Summary!$A$2:$AA$33,COLUMN(Summary!Y$2),FALSE)</f>
        <v>0.82352941176470584</v>
      </c>
      <c r="BF47">
        <f>VLOOKUP($B47,Summary!$A$2:$AA$33,COLUMN(Summary!Z$2),FALSE)</f>
        <v>1.3529411764705881</v>
      </c>
      <c r="BG47">
        <f>VLOOKUP($B47,Summary!$A$2:$AA$33,COLUMN(Summary!AA$2),FALSE)</f>
        <v>28.567647058823528</v>
      </c>
      <c r="BH47" t="e">
        <f>VLOOKUP($B47,Summary!$A$2:$AA$33,COLUMN(Summary!#REF!),FALSE)</f>
        <v>#REF!</v>
      </c>
    </row>
    <row r="48" spans="1:60">
      <c r="A48" t="s">
        <v>39</v>
      </c>
      <c r="B48" t="s">
        <v>116</v>
      </c>
      <c r="C48" t="e">
        <f>VLOOKUP($A48,Summary!$A$2:$AA$33,COLUMN(Summary!#REF!),FALSE)</f>
        <v>#REF!</v>
      </c>
      <c r="D48" t="e">
        <f>VLOOKUP($A48,Summary!$A$2:$AA$33,COLUMN(Summary!#REF!),FALSE)</f>
        <v>#REF!</v>
      </c>
      <c r="E48">
        <f>VLOOKUP($A48,Summary!$A$2:$AA$33,COLUMN(Summary!B$2),FALSE)</f>
        <v>19.82352941176471</v>
      </c>
      <c r="F48">
        <f>VLOOKUP($A48,Summary!$A$2:$AA$33,COLUMN(Summary!C$2),FALSE)</f>
        <v>30.17647058823529</v>
      </c>
      <c r="G48">
        <f>VLOOKUP($A48,Summary!$A$2:$AA$33,COLUMN(Summary!D$2),FALSE)</f>
        <v>191.88235294117649</v>
      </c>
      <c r="H48">
        <f>VLOOKUP($A48,Summary!$A$2:$AA$33,COLUMN(Summary!E$2),FALSE)</f>
        <v>1.6470588235294119</v>
      </c>
      <c r="I48">
        <f>VLOOKUP($A48,Summary!$A$2:$AA$33,COLUMN(Summary!F$2),FALSE)</f>
        <v>0.52941176470588236</v>
      </c>
      <c r="J48">
        <f>VLOOKUP($A48,Summary!$A$2:$AA$33,COLUMN(Summary!G$2),FALSE)</f>
        <v>3.0588235294117641</v>
      </c>
      <c r="K48">
        <f>VLOOKUP($A48,Summary!$A$2:$AA$33,COLUMN(Summary!H$2),FALSE)</f>
        <v>17.882352941176471</v>
      </c>
      <c r="L48">
        <f>VLOOKUP($A48,Summary!$A$2:$AA$33,COLUMN(Summary!I$2),FALSE)</f>
        <v>6.8705882352941172</v>
      </c>
      <c r="M48">
        <f>VLOOKUP($A48,Summary!$A$2:$AA$33,COLUMN(Summary!J$2),FALSE)</f>
        <v>5.6999999999999993</v>
      </c>
      <c r="N48">
        <f>VLOOKUP($A48,Summary!$A$2:$AA$33,COLUMN(Summary!K$2),FALSE)</f>
        <v>65.441176470588232</v>
      </c>
      <c r="O48">
        <f>VLOOKUP($A48,Summary!$A$2:$AA$33,COLUMN(Summary!L$2),FALSE)</f>
        <v>93.276470588235298</v>
      </c>
      <c r="P48">
        <f>VLOOKUP($A48,Summary!$A$2:$AA$33,COLUMN(Summary!M$2),FALSE)</f>
        <v>26.52941176470588</v>
      </c>
      <c r="Q48">
        <f>VLOOKUP($A48,Summary!$A$2:$AA$33,COLUMN(Summary!N$2),FALSE)</f>
        <v>106.4705882352941</v>
      </c>
      <c r="R48">
        <f>VLOOKUP($A48,Summary!$A$2:$AA$33,COLUMN(Summary!O$2),FALSE)</f>
        <v>4.0647058823529418</v>
      </c>
      <c r="S48">
        <f>VLOOKUP($A48,Summary!$A$2:$AA$33,COLUMN(Summary!P$2),FALSE)</f>
        <v>0.47058823529411759</v>
      </c>
      <c r="T48">
        <f>VLOOKUP($A48,Summary!$A$2:$AA$33,COLUMN(Summary!Q$2),FALSE)</f>
        <v>1.7647058823529409</v>
      </c>
      <c r="U48">
        <f>VLOOKUP($A48,Summary!$A$2:$AA$33,COLUMN(Summary!R$2),FALSE)</f>
        <v>2</v>
      </c>
      <c r="V48">
        <f>VLOOKUP($A48,Summary!$A$2:$AA$33,COLUMN(Summary!S$2),FALSE)</f>
        <v>1.705882352941176</v>
      </c>
      <c r="W48">
        <f>VLOOKUP($A48,Summary!$A$2:$AA$33,COLUMN(Summary!T$2),FALSE)</f>
        <v>1.8235294117647061</v>
      </c>
      <c r="X48">
        <f>VLOOKUP($A48,Summary!$A$2:$AA$33,COLUMN(Summary!U$2),FALSE)</f>
        <v>4.6470588235294121</v>
      </c>
      <c r="Y48">
        <f>VLOOKUP($A48,Summary!$A$2:$AA$33,COLUMN(Summary!V$2),FALSE)</f>
        <v>215.2352941176471</v>
      </c>
      <c r="Z48">
        <f>VLOOKUP($A48,Summary!$A$2:$AA$33,COLUMN(Summary!W$2),FALSE)</f>
        <v>4.7647058823529411</v>
      </c>
      <c r="AA48">
        <f>VLOOKUP($A48,Summary!$A$2:$AA$33,COLUMN(Summary!X$2),FALSE)</f>
        <v>12.941176470588241</v>
      </c>
      <c r="AB48">
        <f>VLOOKUP($A48,Summary!$A$2:$AA$33,COLUMN(Summary!Y$2),FALSE)</f>
        <v>0.76470588235294112</v>
      </c>
      <c r="AC48">
        <f>VLOOKUP($A48,Summary!$A$2:$AA$33,COLUMN(Summary!Z$2),FALSE)</f>
        <v>1.1764705882352939</v>
      </c>
      <c r="AD48">
        <f>VLOOKUP($A48,Summary!$A$2:$AA$33,COLUMN(Summary!AA$2),FALSE)</f>
        <v>29.513588235294119</v>
      </c>
      <c r="AE48" t="e">
        <f>VLOOKUP($A48,Summary!$A$2:$AA$33,COLUMN(Summary!#REF!),FALSE)</f>
        <v>#REF!</v>
      </c>
      <c r="AF48" t="e">
        <f>VLOOKUP($B48,Summary!$A$2:$AA$33,COLUMN(Summary!#REF!),FALSE)</f>
        <v>#REF!</v>
      </c>
      <c r="AG48" t="e">
        <f>VLOOKUP($B48,Summary!$A$2:$AA$33,COLUMN(Summary!#REF!),FALSE)</f>
        <v>#REF!</v>
      </c>
      <c r="AH48">
        <f>VLOOKUP($B48,Summary!$A$2:$AA$33,COLUMN(Summary!B$2),FALSE)</f>
        <v>24.764705882352938</v>
      </c>
      <c r="AI48">
        <f>VLOOKUP($B48,Summary!$A$2:$AA$33,COLUMN(Summary!C$2),FALSE)</f>
        <v>37.352941176470587</v>
      </c>
      <c r="AJ48">
        <f>VLOOKUP($B48,Summary!$A$2:$AA$33,COLUMN(Summary!D$2),FALSE)</f>
        <v>246.35294117647061</v>
      </c>
      <c r="AK48">
        <f>VLOOKUP($B48,Summary!$A$2:$AA$33,COLUMN(Summary!E$2),FALSE)</f>
        <v>1.6470588235294119</v>
      </c>
      <c r="AL48">
        <f>VLOOKUP($B48,Summary!$A$2:$AA$33,COLUMN(Summary!F$2),FALSE)</f>
        <v>1</v>
      </c>
      <c r="AM48">
        <f>VLOOKUP($B48,Summary!$A$2:$AA$33,COLUMN(Summary!G$2),FALSE)</f>
        <v>1.6470588235294119</v>
      </c>
      <c r="AN48">
        <f>VLOOKUP($B48,Summary!$A$2:$AA$33,COLUMN(Summary!H$2),FALSE)</f>
        <v>11.47058823529412</v>
      </c>
      <c r="AO48">
        <f>VLOOKUP($B48,Summary!$A$2:$AA$33,COLUMN(Summary!I$2),FALSE)</f>
        <v>6.9235294117647053</v>
      </c>
      <c r="AP48">
        <f>VLOOKUP($B48,Summary!$A$2:$AA$33,COLUMN(Summary!J$2),FALSE)</f>
        <v>6.352941176470587</v>
      </c>
      <c r="AQ48">
        <f>VLOOKUP($B48,Summary!$A$2:$AA$33,COLUMN(Summary!K$2),FALSE)</f>
        <v>66.21764705882353</v>
      </c>
      <c r="AR48">
        <f>VLOOKUP($B48,Summary!$A$2:$AA$33,COLUMN(Summary!L$2),FALSE)</f>
        <v>88.105882352941194</v>
      </c>
      <c r="AS48">
        <f>VLOOKUP($B48,Summary!$A$2:$AA$33,COLUMN(Summary!M$2),FALSE)</f>
        <v>24.52941176470588</v>
      </c>
      <c r="AT48">
        <f>VLOOKUP($B48,Summary!$A$2:$AA$33,COLUMN(Summary!N$2),FALSE)</f>
        <v>104.9411764705882</v>
      </c>
      <c r="AU48">
        <f>VLOOKUP($B48,Summary!$A$2:$AA$33,COLUMN(Summary!O$2),FALSE)</f>
        <v>4.1941176470588246</v>
      </c>
      <c r="AV48">
        <f>VLOOKUP($B48,Summary!$A$2:$AA$33,COLUMN(Summary!P$2),FALSE)</f>
        <v>0.52941176470588236</v>
      </c>
      <c r="AW48">
        <f>VLOOKUP($B48,Summary!$A$2:$AA$33,COLUMN(Summary!Q$2),FALSE)</f>
        <v>1.9411764705882351</v>
      </c>
      <c r="AX48">
        <f>VLOOKUP($B48,Summary!$A$2:$AA$33,COLUMN(Summary!R$2),FALSE)</f>
        <v>2.0588235294117641</v>
      </c>
      <c r="AY48">
        <f>VLOOKUP($B48,Summary!$A$2:$AA$33,COLUMN(Summary!S$2),FALSE)</f>
        <v>2.2352941176470589</v>
      </c>
      <c r="AZ48">
        <f>VLOOKUP($B48,Summary!$A$2:$AA$33,COLUMN(Summary!T$2),FALSE)</f>
        <v>2.2352941176470589</v>
      </c>
      <c r="BA48">
        <f>VLOOKUP($B48,Summary!$A$2:$AA$33,COLUMN(Summary!U$2),FALSE)</f>
        <v>3.4705882352941182</v>
      </c>
      <c r="BB48">
        <f>VLOOKUP($B48,Summary!$A$2:$AA$33,COLUMN(Summary!V$2),FALSE)</f>
        <v>163.29411764705881</v>
      </c>
      <c r="BC48">
        <f>VLOOKUP($B48,Summary!$A$2:$AA$33,COLUMN(Summary!W$2),FALSE)</f>
        <v>5.6470588235294121</v>
      </c>
      <c r="BD48">
        <f>VLOOKUP($B48,Summary!$A$2:$AA$33,COLUMN(Summary!X$2),FALSE)</f>
        <v>12.941176470588241</v>
      </c>
      <c r="BE48">
        <f>VLOOKUP($B48,Summary!$A$2:$AA$33,COLUMN(Summary!Y$2),FALSE)</f>
        <v>0.58823529411764708</v>
      </c>
      <c r="BF48">
        <f>VLOOKUP($B48,Summary!$A$2:$AA$33,COLUMN(Summary!Z$2),FALSE)</f>
        <v>1.1764705882352939</v>
      </c>
      <c r="BG48">
        <f>VLOOKUP($B48,Summary!$A$2:$AA$33,COLUMN(Summary!AA$2),FALSE)</f>
        <v>30.473647058823531</v>
      </c>
      <c r="BH48" t="e">
        <f>VLOOKUP($B48,Summary!$A$2:$AA$33,COLUMN(Summary!#REF!),FALSE)</f>
        <v>#REF!</v>
      </c>
    </row>
    <row r="49" spans="1:60">
      <c r="A49" t="s">
        <v>36</v>
      </c>
      <c r="B49" t="s">
        <v>119</v>
      </c>
      <c r="C49" t="e">
        <f>VLOOKUP($A49,Summary!$A$2:$AA$33,COLUMN(Summary!#REF!),FALSE)</f>
        <v>#REF!</v>
      </c>
      <c r="D49" t="e">
        <f>VLOOKUP($A49,Summary!$A$2:$AA$33,COLUMN(Summary!#REF!),FALSE)</f>
        <v>#REF!</v>
      </c>
      <c r="E49">
        <f>VLOOKUP($A49,Summary!$A$2:$AA$33,COLUMN(Summary!B$2),FALSE)</f>
        <v>19.294117647058819</v>
      </c>
      <c r="F49">
        <f>VLOOKUP($A49,Summary!$A$2:$AA$33,COLUMN(Summary!C$2),FALSE)</f>
        <v>29.058823529411761</v>
      </c>
      <c r="G49">
        <f>VLOOKUP($A49,Summary!$A$2:$AA$33,COLUMN(Summary!D$2),FALSE)</f>
        <v>213.8235294117647</v>
      </c>
      <c r="H49">
        <f>VLOOKUP($A49,Summary!$A$2:$AA$33,COLUMN(Summary!E$2),FALSE)</f>
        <v>1.588235294117647</v>
      </c>
      <c r="I49">
        <f>VLOOKUP($A49,Summary!$A$2:$AA$33,COLUMN(Summary!F$2),FALSE)</f>
        <v>0.41176470588235292</v>
      </c>
      <c r="J49">
        <f>VLOOKUP($A49,Summary!$A$2:$AA$33,COLUMN(Summary!G$2),FALSE)</f>
        <v>2.4117647058823528</v>
      </c>
      <c r="K49">
        <f>VLOOKUP($A49,Summary!$A$2:$AA$33,COLUMN(Summary!H$2),FALSE)</f>
        <v>14.47058823529412</v>
      </c>
      <c r="L49">
        <f>VLOOKUP($A49,Summary!$A$2:$AA$33,COLUMN(Summary!I$2),FALSE)</f>
        <v>8.1117647058823508</v>
      </c>
      <c r="M49">
        <f>VLOOKUP($A49,Summary!$A$2:$AA$33,COLUMN(Summary!J$2),FALSE)</f>
        <v>7.0352941176470596</v>
      </c>
      <c r="N49">
        <f>VLOOKUP($A49,Summary!$A$2:$AA$33,COLUMN(Summary!K$2),FALSE)</f>
        <v>67.199999999999989</v>
      </c>
      <c r="O49">
        <f>VLOOKUP($A49,Summary!$A$2:$AA$33,COLUMN(Summary!L$2),FALSE)</f>
        <v>98.711764705882359</v>
      </c>
      <c r="P49">
        <f>VLOOKUP($A49,Summary!$A$2:$AA$33,COLUMN(Summary!M$2),FALSE)</f>
        <v>31.82352941176471</v>
      </c>
      <c r="Q49">
        <f>VLOOKUP($A49,Summary!$A$2:$AA$33,COLUMN(Summary!N$2),FALSE)</f>
        <v>156.52941176470591</v>
      </c>
      <c r="R49">
        <f>VLOOKUP($A49,Summary!$A$2:$AA$33,COLUMN(Summary!O$2),FALSE)</f>
        <v>4.8529411764705879</v>
      </c>
      <c r="S49">
        <f>VLOOKUP($A49,Summary!$A$2:$AA$33,COLUMN(Summary!P$2),FALSE)</f>
        <v>1.529411764705882</v>
      </c>
      <c r="T49">
        <f>VLOOKUP($A49,Summary!$A$2:$AA$33,COLUMN(Summary!Q$2),FALSE)</f>
        <v>1.882352941176471</v>
      </c>
      <c r="U49">
        <f>VLOOKUP($A49,Summary!$A$2:$AA$33,COLUMN(Summary!R$2),FALSE)</f>
        <v>2.1764705882352939</v>
      </c>
      <c r="V49">
        <f>VLOOKUP($A49,Summary!$A$2:$AA$33,COLUMN(Summary!S$2),FALSE)</f>
        <v>3</v>
      </c>
      <c r="W49">
        <f>VLOOKUP($A49,Summary!$A$2:$AA$33,COLUMN(Summary!T$2),FALSE)</f>
        <v>3.0588235294117641</v>
      </c>
      <c r="X49">
        <f>VLOOKUP($A49,Summary!$A$2:$AA$33,COLUMN(Summary!U$2),FALSE)</f>
        <v>3.9411764705882359</v>
      </c>
      <c r="Y49">
        <f>VLOOKUP($A49,Summary!$A$2:$AA$33,COLUMN(Summary!V$2),FALSE)</f>
        <v>185.7647058823529</v>
      </c>
      <c r="Z49">
        <f>VLOOKUP($A49,Summary!$A$2:$AA$33,COLUMN(Summary!W$2),FALSE)</f>
        <v>5.117647058823529</v>
      </c>
      <c r="AA49">
        <f>VLOOKUP($A49,Summary!$A$2:$AA$33,COLUMN(Summary!X$2),FALSE)</f>
        <v>12.17647058823529</v>
      </c>
      <c r="AB49">
        <f>VLOOKUP($A49,Summary!$A$2:$AA$33,COLUMN(Summary!Y$2),FALSE)</f>
        <v>0.47058823529411759</v>
      </c>
      <c r="AC49">
        <f>VLOOKUP($A49,Summary!$A$2:$AA$33,COLUMN(Summary!Z$2),FALSE)</f>
        <v>0.82352941176470584</v>
      </c>
      <c r="AD49">
        <f>VLOOKUP($A49,Summary!$A$2:$AA$33,COLUMN(Summary!AA$2),FALSE)</f>
        <v>31.213764705882351</v>
      </c>
      <c r="AE49" t="e">
        <f>VLOOKUP($A49,Summary!$A$2:$AA$33,COLUMN(Summary!#REF!),FALSE)</f>
        <v>#REF!</v>
      </c>
      <c r="AF49" t="e">
        <f>VLOOKUP($B49,Summary!$A$2:$AA$33,COLUMN(Summary!#REF!),FALSE)</f>
        <v>#REF!</v>
      </c>
      <c r="AG49" t="e">
        <f>VLOOKUP($B49,Summary!$A$2:$AA$33,COLUMN(Summary!#REF!),FALSE)</f>
        <v>#REF!</v>
      </c>
      <c r="AH49">
        <f>VLOOKUP($B49,Summary!$A$2:$AA$33,COLUMN(Summary!B$2),FALSE)</f>
        <v>17.882352941176471</v>
      </c>
      <c r="AI49">
        <f>VLOOKUP($B49,Summary!$A$2:$AA$33,COLUMN(Summary!C$2),FALSE)</f>
        <v>29.058823529411761</v>
      </c>
      <c r="AJ49">
        <f>VLOOKUP($B49,Summary!$A$2:$AA$33,COLUMN(Summary!D$2),FALSE)</f>
        <v>180.41176470588229</v>
      </c>
      <c r="AK49">
        <f>VLOOKUP($B49,Summary!$A$2:$AA$33,COLUMN(Summary!E$2),FALSE)</f>
        <v>0.82352941176470584</v>
      </c>
      <c r="AL49">
        <f>VLOOKUP($B49,Summary!$A$2:$AA$33,COLUMN(Summary!F$2),FALSE)</f>
        <v>0.6470588235294118</v>
      </c>
      <c r="AM49">
        <f>VLOOKUP($B49,Summary!$A$2:$AA$33,COLUMN(Summary!G$2),FALSE)</f>
        <v>3.7647058823529411</v>
      </c>
      <c r="AN49">
        <f>VLOOKUP($B49,Summary!$A$2:$AA$33,COLUMN(Summary!H$2),FALSE)</f>
        <v>26.17647058823529</v>
      </c>
      <c r="AO49">
        <f>VLOOKUP($B49,Summary!$A$2:$AA$33,COLUMN(Summary!I$2),FALSE)</f>
        <v>7.2117647058823531</v>
      </c>
      <c r="AP49">
        <f>VLOOKUP($B49,Summary!$A$2:$AA$33,COLUMN(Summary!J$2),FALSE)</f>
        <v>5.5470588235294116</v>
      </c>
      <c r="AQ49">
        <f>VLOOKUP($B49,Summary!$A$2:$AA$33,COLUMN(Summary!K$2),FALSE)</f>
        <v>62.747058823529407</v>
      </c>
      <c r="AR49">
        <f>VLOOKUP($B49,Summary!$A$2:$AA$33,COLUMN(Summary!L$2),FALSE)</f>
        <v>81.623529411764707</v>
      </c>
      <c r="AS49">
        <f>VLOOKUP($B49,Summary!$A$2:$AA$33,COLUMN(Summary!M$2),FALSE)</f>
        <v>26.117647058823529</v>
      </c>
      <c r="AT49">
        <f>VLOOKUP($B49,Summary!$A$2:$AA$33,COLUMN(Summary!N$2),FALSE)</f>
        <v>108.58823529411769</v>
      </c>
      <c r="AU49">
        <f>VLOOKUP($B49,Summary!$A$2:$AA$33,COLUMN(Summary!O$2),FALSE)</f>
        <v>4.0705882352941174</v>
      </c>
      <c r="AV49">
        <f>VLOOKUP($B49,Summary!$A$2:$AA$33,COLUMN(Summary!P$2),FALSE)</f>
        <v>0.94117647058823528</v>
      </c>
      <c r="AW49">
        <f>VLOOKUP($B49,Summary!$A$2:$AA$33,COLUMN(Summary!Q$2),FALSE)</f>
        <v>1.705882352941176</v>
      </c>
      <c r="AX49">
        <f>VLOOKUP($B49,Summary!$A$2:$AA$33,COLUMN(Summary!R$2),FALSE)</f>
        <v>1.7647058823529409</v>
      </c>
      <c r="AY49">
        <f>VLOOKUP($B49,Summary!$A$2:$AA$33,COLUMN(Summary!S$2),FALSE)</f>
        <v>1.6470588235294119</v>
      </c>
      <c r="AZ49">
        <f>VLOOKUP($B49,Summary!$A$2:$AA$33,COLUMN(Summary!T$2),FALSE)</f>
        <v>1.7647058823529409</v>
      </c>
      <c r="BA49">
        <f>VLOOKUP($B49,Summary!$A$2:$AA$33,COLUMN(Summary!U$2),FALSE)</f>
        <v>4.7058823529411766</v>
      </c>
      <c r="BB49">
        <f>VLOOKUP($B49,Summary!$A$2:$AA$33,COLUMN(Summary!V$2),FALSE)</f>
        <v>235.7647058823529</v>
      </c>
      <c r="BC49">
        <f>VLOOKUP($B49,Summary!$A$2:$AA$33,COLUMN(Summary!W$2),FALSE)</f>
        <v>4.1764705882352944</v>
      </c>
      <c r="BD49">
        <f>VLOOKUP($B49,Summary!$A$2:$AA$33,COLUMN(Summary!X$2),FALSE)</f>
        <v>12.47058823529412</v>
      </c>
      <c r="BE49">
        <f>VLOOKUP($B49,Summary!$A$2:$AA$33,COLUMN(Summary!Y$2),FALSE)</f>
        <v>0.6470588235294118</v>
      </c>
      <c r="BF49">
        <f>VLOOKUP($B49,Summary!$A$2:$AA$33,COLUMN(Summary!Z$2),FALSE)</f>
        <v>1.1764705882352939</v>
      </c>
      <c r="BG49">
        <f>VLOOKUP($B49,Summary!$A$2:$AA$33,COLUMN(Summary!AA$2),FALSE)</f>
        <v>29.86864705882353</v>
      </c>
      <c r="BH49" t="e">
        <f>VLOOKUP($B49,Summary!$A$2:$AA$33,COLUMN(Summary!#REF!),FALSE)</f>
        <v>#REF!</v>
      </c>
    </row>
    <row r="50" spans="1:60">
      <c r="A50" t="s">
        <v>114</v>
      </c>
      <c r="B50" t="s">
        <v>108</v>
      </c>
      <c r="C50" t="e">
        <f>VLOOKUP($A50,Summary!$A$2:$AA$33,COLUMN(Summary!#REF!),FALSE)</f>
        <v>#REF!</v>
      </c>
      <c r="D50" t="e">
        <f>VLOOKUP($A50,Summary!$A$2:$AA$33,COLUMN(Summary!#REF!),FALSE)</f>
        <v>#REF!</v>
      </c>
      <c r="E50">
        <f>VLOOKUP($A50,Summary!$A$2:$AA$33,COLUMN(Summary!B$2),FALSE)</f>
        <v>23.941176470588239</v>
      </c>
      <c r="F50">
        <f>VLOOKUP($A50,Summary!$A$2:$AA$33,COLUMN(Summary!C$2),FALSE)</f>
        <v>37.411764705882362</v>
      </c>
      <c r="G50">
        <f>VLOOKUP($A50,Summary!$A$2:$AA$33,COLUMN(Summary!D$2),FALSE)</f>
        <v>219.11764705882351</v>
      </c>
      <c r="H50">
        <f>VLOOKUP($A50,Summary!$A$2:$AA$33,COLUMN(Summary!E$2),FALSE)</f>
        <v>1.411764705882353</v>
      </c>
      <c r="I50">
        <f>VLOOKUP($A50,Summary!$A$2:$AA$33,COLUMN(Summary!F$2),FALSE)</f>
        <v>1.2352941176470591</v>
      </c>
      <c r="J50">
        <f>VLOOKUP($A50,Summary!$A$2:$AA$33,COLUMN(Summary!G$2),FALSE)</f>
        <v>3.8235294117647061</v>
      </c>
      <c r="K50">
        <f>VLOOKUP($A50,Summary!$A$2:$AA$33,COLUMN(Summary!H$2),FALSE)</f>
        <v>26.411764705882351</v>
      </c>
      <c r="L50">
        <f>VLOOKUP($A50,Summary!$A$2:$AA$33,COLUMN(Summary!I$2),FALSE)</f>
        <v>6.4470588235294111</v>
      </c>
      <c r="M50">
        <f>VLOOKUP($A50,Summary!$A$2:$AA$33,COLUMN(Summary!J$2),FALSE)</f>
        <v>5.1705882352941179</v>
      </c>
      <c r="N50">
        <f>VLOOKUP($A50,Summary!$A$2:$AA$33,COLUMN(Summary!K$2),FALSE)</f>
        <v>63.1235294117647</v>
      </c>
      <c r="O50">
        <f>VLOOKUP($A50,Summary!$A$2:$AA$33,COLUMN(Summary!L$2),FALSE)</f>
        <v>76.899999999999977</v>
      </c>
      <c r="P50">
        <f>VLOOKUP($A50,Summary!$A$2:$AA$33,COLUMN(Summary!M$2),FALSE)</f>
        <v>21.117647058823529</v>
      </c>
      <c r="Q50">
        <f>VLOOKUP($A50,Summary!$A$2:$AA$33,COLUMN(Summary!N$2),FALSE)</f>
        <v>93.647058823529406</v>
      </c>
      <c r="R50">
        <f>VLOOKUP($A50,Summary!$A$2:$AA$33,COLUMN(Summary!O$2),FALSE)</f>
        <v>4.4705882352941178</v>
      </c>
      <c r="S50">
        <f>VLOOKUP($A50,Summary!$A$2:$AA$33,COLUMN(Summary!P$2),FALSE)</f>
        <v>0.82352941176470584</v>
      </c>
      <c r="T50">
        <f>VLOOKUP($A50,Summary!$A$2:$AA$33,COLUMN(Summary!Q$2),FALSE)</f>
        <v>1.117647058823529</v>
      </c>
      <c r="U50">
        <f>VLOOKUP($A50,Summary!$A$2:$AA$33,COLUMN(Summary!R$2),FALSE)</f>
        <v>1.411764705882353</v>
      </c>
      <c r="V50">
        <f>VLOOKUP($A50,Summary!$A$2:$AA$33,COLUMN(Summary!S$2),FALSE)</f>
        <v>1.882352941176471</v>
      </c>
      <c r="W50">
        <f>VLOOKUP($A50,Summary!$A$2:$AA$33,COLUMN(Summary!T$2),FALSE)</f>
        <v>2.0588235294117641</v>
      </c>
      <c r="X50">
        <f>VLOOKUP($A50,Summary!$A$2:$AA$33,COLUMN(Summary!U$2),FALSE)</f>
        <v>4.4117647058823533</v>
      </c>
      <c r="Y50">
        <f>VLOOKUP($A50,Summary!$A$2:$AA$33,COLUMN(Summary!V$2),FALSE)</f>
        <v>197.70588235294119</v>
      </c>
      <c r="Z50">
        <f>VLOOKUP($A50,Summary!$A$2:$AA$33,COLUMN(Summary!W$2),FALSE)</f>
        <v>4.5294117647058822</v>
      </c>
      <c r="AA50">
        <f>VLOOKUP($A50,Summary!$A$2:$AA$33,COLUMN(Summary!X$2),FALSE)</f>
        <v>12.705882352941179</v>
      </c>
      <c r="AB50">
        <f>VLOOKUP($A50,Summary!$A$2:$AA$33,COLUMN(Summary!Y$2),FALSE)</f>
        <v>0.94117647058823528</v>
      </c>
      <c r="AC50">
        <f>VLOOKUP($A50,Summary!$A$2:$AA$33,COLUMN(Summary!Z$2),FALSE)</f>
        <v>1.705882352941176</v>
      </c>
      <c r="AD50">
        <f>VLOOKUP($A50,Summary!$A$2:$AA$33,COLUMN(Summary!AA$2),FALSE)</f>
        <v>29.635235294117649</v>
      </c>
      <c r="AE50" t="e">
        <f>VLOOKUP($A50,Summary!$A$2:$AA$33,COLUMN(Summary!#REF!),FALSE)</f>
        <v>#REF!</v>
      </c>
      <c r="AF50" t="e">
        <f>VLOOKUP($B50,Summary!$A$2:$AA$33,COLUMN(Summary!#REF!),FALSE)</f>
        <v>#REF!</v>
      </c>
      <c r="AG50" t="e">
        <f>VLOOKUP($B50,Summary!$A$2:$AA$33,COLUMN(Summary!#REF!),FALSE)</f>
        <v>#REF!</v>
      </c>
      <c r="AH50">
        <f>VLOOKUP($B50,Summary!$A$2:$AA$33,COLUMN(Summary!B$2),FALSE)</f>
        <v>19.235294117647062</v>
      </c>
      <c r="AI50">
        <f>VLOOKUP($B50,Summary!$A$2:$AA$33,COLUMN(Summary!C$2),FALSE)</f>
        <v>31.17647058823529</v>
      </c>
      <c r="AJ50">
        <f>VLOOKUP($B50,Summary!$A$2:$AA$33,COLUMN(Summary!D$2),FALSE)</f>
        <v>207.29411764705881</v>
      </c>
      <c r="AK50">
        <f>VLOOKUP($B50,Summary!$A$2:$AA$33,COLUMN(Summary!E$2),FALSE)</f>
        <v>1</v>
      </c>
      <c r="AL50">
        <f>VLOOKUP($B50,Summary!$A$2:$AA$33,COLUMN(Summary!F$2),FALSE)</f>
        <v>1</v>
      </c>
      <c r="AM50">
        <f>VLOOKUP($B50,Summary!$A$2:$AA$33,COLUMN(Summary!G$2),FALSE)</f>
        <v>2.3529411764705879</v>
      </c>
      <c r="AN50">
        <f>VLOOKUP($B50,Summary!$A$2:$AA$33,COLUMN(Summary!H$2),FALSE)</f>
        <v>14.76470588235294</v>
      </c>
      <c r="AO50">
        <f>VLOOKUP($B50,Summary!$A$2:$AA$33,COLUMN(Summary!I$2),FALSE)</f>
        <v>7.0823529411764712</v>
      </c>
      <c r="AP50">
        <f>VLOOKUP($B50,Summary!$A$2:$AA$33,COLUMN(Summary!J$2),FALSE)</f>
        <v>6.2117647058823531</v>
      </c>
      <c r="AQ50">
        <f>VLOOKUP($B50,Summary!$A$2:$AA$33,COLUMN(Summary!K$2),FALSE)</f>
        <v>62.135294117647057</v>
      </c>
      <c r="AR50">
        <f>VLOOKUP($B50,Summary!$A$2:$AA$33,COLUMN(Summary!L$2),FALSE)</f>
        <v>79.705882352941174</v>
      </c>
      <c r="AS50">
        <f>VLOOKUP($B50,Summary!$A$2:$AA$33,COLUMN(Summary!M$2),FALSE)</f>
        <v>30.705882352941181</v>
      </c>
      <c r="AT50">
        <f>VLOOKUP($B50,Summary!$A$2:$AA$33,COLUMN(Summary!N$2),FALSE)</f>
        <v>127</v>
      </c>
      <c r="AU50">
        <f>VLOOKUP($B50,Summary!$A$2:$AA$33,COLUMN(Summary!O$2),FALSE)</f>
        <v>4.1294117647058819</v>
      </c>
      <c r="AV50">
        <f>VLOOKUP($B50,Summary!$A$2:$AA$33,COLUMN(Summary!P$2),FALSE)</f>
        <v>0.82352941176470584</v>
      </c>
      <c r="AW50">
        <f>VLOOKUP($B50,Summary!$A$2:$AA$33,COLUMN(Summary!Q$2),FALSE)</f>
        <v>1.882352941176471</v>
      </c>
      <c r="AX50">
        <f>VLOOKUP($B50,Summary!$A$2:$AA$33,COLUMN(Summary!R$2),FALSE)</f>
        <v>2.1764705882352939</v>
      </c>
      <c r="AY50">
        <f>VLOOKUP($B50,Summary!$A$2:$AA$33,COLUMN(Summary!S$2),FALSE)</f>
        <v>1.588235294117647</v>
      </c>
      <c r="AZ50">
        <f>VLOOKUP($B50,Summary!$A$2:$AA$33,COLUMN(Summary!T$2),FALSE)</f>
        <v>1.6470588235294119</v>
      </c>
      <c r="BA50">
        <f>VLOOKUP($B50,Summary!$A$2:$AA$33,COLUMN(Summary!U$2),FALSE)</f>
        <v>4.4117647058823533</v>
      </c>
      <c r="BB50">
        <f>VLOOKUP($B50,Summary!$A$2:$AA$33,COLUMN(Summary!V$2),FALSE)</f>
        <v>207.2352941176471</v>
      </c>
      <c r="BC50">
        <f>VLOOKUP($B50,Summary!$A$2:$AA$33,COLUMN(Summary!W$2),FALSE)</f>
        <v>5.2941176470588234</v>
      </c>
      <c r="BD50">
        <f>VLOOKUP($B50,Summary!$A$2:$AA$33,COLUMN(Summary!X$2),FALSE)</f>
        <v>13.23529411764706</v>
      </c>
      <c r="BE50">
        <f>VLOOKUP($B50,Summary!$A$2:$AA$33,COLUMN(Summary!Y$2),FALSE)</f>
        <v>0.47058823529411759</v>
      </c>
      <c r="BF50">
        <f>VLOOKUP($B50,Summary!$A$2:$AA$33,COLUMN(Summary!Z$2),FALSE)</f>
        <v>1.117647058823529</v>
      </c>
      <c r="BG50">
        <f>VLOOKUP($B50,Summary!$A$2:$AA$33,COLUMN(Summary!AA$2),FALSE)</f>
        <v>29.152000000000001</v>
      </c>
      <c r="BH50" t="e">
        <f>VLOOKUP($B50,Summary!$A$2:$AA$33,COLUMN(Summary!#REF!),FALSE)</f>
        <v>#REF!</v>
      </c>
    </row>
    <row r="51" spans="1:60">
      <c r="A51" t="s">
        <v>34</v>
      </c>
      <c r="B51" t="s">
        <v>38</v>
      </c>
      <c r="C51" t="e">
        <f>VLOOKUP($A51,Summary!$A$2:$AA$33,COLUMN(Summary!#REF!),FALSE)</f>
        <v>#REF!</v>
      </c>
      <c r="D51" t="e">
        <f>VLOOKUP($A51,Summary!$A$2:$AA$33,COLUMN(Summary!#REF!),FALSE)</f>
        <v>#REF!</v>
      </c>
      <c r="E51">
        <f>VLOOKUP($A51,Summary!$A$2:$AA$33,COLUMN(Summary!B$2),FALSE)</f>
        <v>24.941176470588239</v>
      </c>
      <c r="F51">
        <f>VLOOKUP($A51,Summary!$A$2:$AA$33,COLUMN(Summary!C$2),FALSE)</f>
        <v>37.117647058823529</v>
      </c>
      <c r="G51">
        <f>VLOOKUP($A51,Summary!$A$2:$AA$33,COLUMN(Summary!D$2),FALSE)</f>
        <v>256.41176470588238</v>
      </c>
      <c r="H51">
        <f>VLOOKUP($A51,Summary!$A$2:$AA$33,COLUMN(Summary!E$2),FALSE)</f>
        <v>1.7647058823529409</v>
      </c>
      <c r="I51">
        <f>VLOOKUP($A51,Summary!$A$2:$AA$33,COLUMN(Summary!F$2),FALSE)</f>
        <v>1.117647058823529</v>
      </c>
      <c r="J51">
        <f>VLOOKUP($A51,Summary!$A$2:$AA$33,COLUMN(Summary!G$2),FALSE)</f>
        <v>2.7647058823529411</v>
      </c>
      <c r="K51">
        <f>VLOOKUP($A51,Summary!$A$2:$AA$33,COLUMN(Summary!H$2),FALSE)</f>
        <v>20.058823529411761</v>
      </c>
      <c r="L51">
        <f>VLOOKUP($A51,Summary!$A$2:$AA$33,COLUMN(Summary!I$2),FALSE)</f>
        <v>7.3882352941176466</v>
      </c>
      <c r="M51">
        <f>VLOOKUP($A51,Summary!$A$2:$AA$33,COLUMN(Summary!J$2),FALSE)</f>
        <v>6.382352941176471</v>
      </c>
      <c r="N51">
        <f>VLOOKUP($A51,Summary!$A$2:$AA$33,COLUMN(Summary!K$2),FALSE)</f>
        <v>66.905882352941177</v>
      </c>
      <c r="O51">
        <f>VLOOKUP($A51,Summary!$A$2:$AA$33,COLUMN(Summary!L$2),FALSE)</f>
        <v>89.729411764705873</v>
      </c>
      <c r="P51">
        <f>VLOOKUP($A51,Summary!$A$2:$AA$33,COLUMN(Summary!M$2),FALSE)</f>
        <v>23.117647058823529</v>
      </c>
      <c r="Q51">
        <f>VLOOKUP($A51,Summary!$A$2:$AA$33,COLUMN(Summary!N$2),FALSE)</f>
        <v>91.352941176470594</v>
      </c>
      <c r="R51">
        <f>VLOOKUP($A51,Summary!$A$2:$AA$33,COLUMN(Summary!O$2),FALSE)</f>
        <v>3.8</v>
      </c>
      <c r="S51">
        <f>VLOOKUP($A51,Summary!$A$2:$AA$33,COLUMN(Summary!P$2),FALSE)</f>
        <v>0.41176470588235292</v>
      </c>
      <c r="T51">
        <f>VLOOKUP($A51,Summary!$A$2:$AA$33,COLUMN(Summary!Q$2),FALSE)</f>
        <v>1.411764705882353</v>
      </c>
      <c r="U51">
        <f>VLOOKUP($A51,Summary!$A$2:$AA$33,COLUMN(Summary!R$2),FALSE)</f>
        <v>1.7647058823529409</v>
      </c>
      <c r="V51">
        <f>VLOOKUP($A51,Summary!$A$2:$AA$33,COLUMN(Summary!S$2),FALSE)</f>
        <v>2.117647058823529</v>
      </c>
      <c r="W51">
        <f>VLOOKUP($A51,Summary!$A$2:$AA$33,COLUMN(Summary!T$2),FALSE)</f>
        <v>2.2352941176470589</v>
      </c>
      <c r="X51">
        <f>VLOOKUP($A51,Summary!$A$2:$AA$33,COLUMN(Summary!U$2),FALSE)</f>
        <v>3.5294117647058818</v>
      </c>
      <c r="Y51">
        <f>VLOOKUP($A51,Summary!$A$2:$AA$33,COLUMN(Summary!V$2),FALSE)</f>
        <v>170.58823529411771</v>
      </c>
      <c r="Z51">
        <f>VLOOKUP($A51,Summary!$A$2:$AA$33,COLUMN(Summary!W$2),FALSE)</f>
        <v>5</v>
      </c>
      <c r="AA51">
        <f>VLOOKUP($A51,Summary!$A$2:$AA$33,COLUMN(Summary!X$2),FALSE)</f>
        <v>13.117647058823531</v>
      </c>
      <c r="AB51">
        <f>VLOOKUP($A51,Summary!$A$2:$AA$33,COLUMN(Summary!Y$2),FALSE)</f>
        <v>1</v>
      </c>
      <c r="AC51">
        <f>VLOOKUP($A51,Summary!$A$2:$AA$33,COLUMN(Summary!Z$2),FALSE)</f>
        <v>1.705882352941176</v>
      </c>
      <c r="AD51">
        <f>VLOOKUP($A51,Summary!$A$2:$AA$33,COLUMN(Summary!AA$2),FALSE)</f>
        <v>29.262764705882351</v>
      </c>
      <c r="AE51" t="e">
        <f>VLOOKUP($A51,Summary!$A$2:$AA$33,COLUMN(Summary!#REF!),FALSE)</f>
        <v>#REF!</v>
      </c>
      <c r="AF51" t="e">
        <f>VLOOKUP($B51,Summary!$A$2:$AA$33,COLUMN(Summary!#REF!),FALSE)</f>
        <v>#REF!</v>
      </c>
      <c r="AG51" t="e">
        <f>VLOOKUP($B51,Summary!$A$2:$AA$33,COLUMN(Summary!#REF!),FALSE)</f>
        <v>#REF!</v>
      </c>
      <c r="AH51">
        <f>VLOOKUP($B51,Summary!$A$2:$AA$33,COLUMN(Summary!B$2),FALSE)</f>
        <v>18.882352941176471</v>
      </c>
      <c r="AI51">
        <f>VLOOKUP($B51,Summary!$A$2:$AA$33,COLUMN(Summary!C$2),FALSE)</f>
        <v>30.17647058823529</v>
      </c>
      <c r="AJ51">
        <f>VLOOKUP($B51,Summary!$A$2:$AA$33,COLUMN(Summary!D$2),FALSE)</f>
        <v>182.11764705882351</v>
      </c>
      <c r="AK51">
        <f>VLOOKUP($B51,Summary!$A$2:$AA$33,COLUMN(Summary!E$2),FALSE)</f>
        <v>1.117647058823529</v>
      </c>
      <c r="AL51">
        <f>VLOOKUP($B51,Summary!$A$2:$AA$33,COLUMN(Summary!F$2),FALSE)</f>
        <v>0.88235294117647056</v>
      </c>
      <c r="AM51">
        <f>VLOOKUP($B51,Summary!$A$2:$AA$33,COLUMN(Summary!G$2),FALSE)</f>
        <v>2.9411764705882359</v>
      </c>
      <c r="AN51">
        <f>VLOOKUP($B51,Summary!$A$2:$AA$33,COLUMN(Summary!H$2),FALSE)</f>
        <v>19.117647058823529</v>
      </c>
      <c r="AO51">
        <f>VLOOKUP($B51,Summary!$A$2:$AA$33,COLUMN(Summary!I$2),FALSE)</f>
        <v>6.7705882352941176</v>
      </c>
      <c r="AP51">
        <f>VLOOKUP($B51,Summary!$A$2:$AA$33,COLUMN(Summary!J$2),FALSE)</f>
        <v>5.4999999999999991</v>
      </c>
      <c r="AQ51">
        <f>VLOOKUP($B51,Summary!$A$2:$AA$33,COLUMN(Summary!K$2),FALSE)</f>
        <v>62.570588235294117</v>
      </c>
      <c r="AR51">
        <f>VLOOKUP($B51,Summary!$A$2:$AA$33,COLUMN(Summary!L$2),FALSE)</f>
        <v>79.352941176470594</v>
      </c>
      <c r="AS51">
        <f>VLOOKUP($B51,Summary!$A$2:$AA$33,COLUMN(Summary!M$2),FALSE)</f>
        <v>31.411764705882351</v>
      </c>
      <c r="AT51">
        <f>VLOOKUP($B51,Summary!$A$2:$AA$33,COLUMN(Summary!N$2),FALSE)</f>
        <v>141.11764705882351</v>
      </c>
      <c r="AU51">
        <f>VLOOKUP($B51,Summary!$A$2:$AA$33,COLUMN(Summary!O$2),FALSE)</f>
        <v>4.4294117647058826</v>
      </c>
      <c r="AV51">
        <f>VLOOKUP($B51,Summary!$A$2:$AA$33,COLUMN(Summary!P$2),FALSE)</f>
        <v>0.94117647058823528</v>
      </c>
      <c r="AW51">
        <f>VLOOKUP($B51,Summary!$A$2:$AA$33,COLUMN(Summary!Q$2),FALSE)</f>
        <v>2.0588235294117641</v>
      </c>
      <c r="AX51">
        <f>VLOOKUP($B51,Summary!$A$2:$AA$33,COLUMN(Summary!R$2),FALSE)</f>
        <v>2.2352941176470589</v>
      </c>
      <c r="AY51">
        <f>VLOOKUP($B51,Summary!$A$2:$AA$33,COLUMN(Summary!S$2),FALSE)</f>
        <v>1.8235294117647061</v>
      </c>
      <c r="AZ51">
        <f>VLOOKUP($B51,Summary!$A$2:$AA$33,COLUMN(Summary!T$2),FALSE)</f>
        <v>1.9411764705882351</v>
      </c>
      <c r="BA51">
        <f>VLOOKUP($B51,Summary!$A$2:$AA$33,COLUMN(Summary!U$2),FALSE)</f>
        <v>3.9411764705882359</v>
      </c>
      <c r="BB51">
        <f>VLOOKUP($B51,Summary!$A$2:$AA$33,COLUMN(Summary!V$2),FALSE)</f>
        <v>181.64705882352939</v>
      </c>
      <c r="BC51">
        <f>VLOOKUP($B51,Summary!$A$2:$AA$33,COLUMN(Summary!W$2),FALSE)</f>
        <v>5.7647058823529411</v>
      </c>
      <c r="BD51">
        <f>VLOOKUP($B51,Summary!$A$2:$AA$33,COLUMN(Summary!X$2),FALSE)</f>
        <v>14</v>
      </c>
      <c r="BE51">
        <f>VLOOKUP($B51,Summary!$A$2:$AA$33,COLUMN(Summary!Y$2),FALSE)</f>
        <v>0.76470588235294112</v>
      </c>
      <c r="BF51">
        <f>VLOOKUP($B51,Summary!$A$2:$AA$33,COLUMN(Summary!Z$2),FALSE)</f>
        <v>1.529411764705882</v>
      </c>
      <c r="BG51">
        <f>VLOOKUP($B51,Summary!$A$2:$AA$33,COLUMN(Summary!AA$2),FALSE)</f>
        <v>31.962764705882361</v>
      </c>
      <c r="BH51" t="e">
        <f>VLOOKUP($B51,Summary!$A$2:$AA$33,COLUMN(Summary!#REF!),FALSE)</f>
        <v>#REF!</v>
      </c>
    </row>
    <row r="52" spans="1:60">
      <c r="A52" t="s">
        <v>42</v>
      </c>
      <c r="B52" t="s">
        <v>31</v>
      </c>
      <c r="C52" t="e">
        <f>VLOOKUP($A52,Summary!$A$2:$AA$33,COLUMN(Summary!#REF!),FALSE)</f>
        <v>#REF!</v>
      </c>
      <c r="D52" t="e">
        <f>VLOOKUP($A52,Summary!$A$2:$AA$33,COLUMN(Summary!#REF!),FALSE)</f>
        <v>#REF!</v>
      </c>
      <c r="E52">
        <f>VLOOKUP($A52,Summary!$A$2:$AA$33,COLUMN(Summary!B$2),FALSE)</f>
        <v>21.82352941176471</v>
      </c>
      <c r="F52">
        <f>VLOOKUP($A52,Summary!$A$2:$AA$33,COLUMN(Summary!C$2),FALSE)</f>
        <v>33.823529411764703</v>
      </c>
      <c r="G52">
        <f>VLOOKUP($A52,Summary!$A$2:$AA$33,COLUMN(Summary!D$2),FALSE)</f>
        <v>230</v>
      </c>
      <c r="H52">
        <f>VLOOKUP($A52,Summary!$A$2:$AA$33,COLUMN(Summary!E$2),FALSE)</f>
        <v>1.3529411764705881</v>
      </c>
      <c r="I52">
        <f>VLOOKUP($A52,Summary!$A$2:$AA$33,COLUMN(Summary!F$2),FALSE)</f>
        <v>0.70588235294117652</v>
      </c>
      <c r="J52">
        <f>VLOOKUP($A52,Summary!$A$2:$AA$33,COLUMN(Summary!G$2),FALSE)</f>
        <v>2.2352941176470589</v>
      </c>
      <c r="K52">
        <f>VLOOKUP($A52,Summary!$A$2:$AA$33,COLUMN(Summary!H$2),FALSE)</f>
        <v>15.117647058823531</v>
      </c>
      <c r="L52">
        <f>VLOOKUP($A52,Summary!$A$2:$AA$33,COLUMN(Summary!I$2),FALSE)</f>
        <v>7.1941176470588237</v>
      </c>
      <c r="M52">
        <f>VLOOKUP($A52,Summary!$A$2:$AA$33,COLUMN(Summary!J$2),FALSE)</f>
        <v>6.2941176470588216</v>
      </c>
      <c r="N52">
        <f>VLOOKUP($A52,Summary!$A$2:$AA$33,COLUMN(Summary!K$2),FALSE)</f>
        <v>64.311764705882354</v>
      </c>
      <c r="O52">
        <f>VLOOKUP($A52,Summary!$A$2:$AA$33,COLUMN(Summary!L$2),FALSE)</f>
        <v>88.135294117647049</v>
      </c>
      <c r="P52">
        <f>VLOOKUP($A52,Summary!$A$2:$AA$33,COLUMN(Summary!M$2),FALSE)</f>
        <v>22.47058823529412</v>
      </c>
      <c r="Q52">
        <f>VLOOKUP($A52,Summary!$A$2:$AA$33,COLUMN(Summary!N$2),FALSE)</f>
        <v>92.941176470588232</v>
      </c>
      <c r="R52">
        <f>VLOOKUP($A52,Summary!$A$2:$AA$33,COLUMN(Summary!O$2),FALSE)</f>
        <v>4.158823529411765</v>
      </c>
      <c r="S52">
        <f>VLOOKUP($A52,Summary!$A$2:$AA$33,COLUMN(Summary!P$2),FALSE)</f>
        <v>0.6470588235294118</v>
      </c>
      <c r="T52">
        <f>VLOOKUP($A52,Summary!$A$2:$AA$33,COLUMN(Summary!Q$2),FALSE)</f>
        <v>2.0588235294117641</v>
      </c>
      <c r="U52">
        <f>VLOOKUP($A52,Summary!$A$2:$AA$33,COLUMN(Summary!R$2),FALSE)</f>
        <v>2.4705882352941182</v>
      </c>
      <c r="V52">
        <f>VLOOKUP($A52,Summary!$A$2:$AA$33,COLUMN(Summary!S$2),FALSE)</f>
        <v>1.9411764705882351</v>
      </c>
      <c r="W52">
        <f>VLOOKUP($A52,Summary!$A$2:$AA$33,COLUMN(Summary!T$2),FALSE)</f>
        <v>1.9411764705882351</v>
      </c>
      <c r="X52">
        <f>VLOOKUP($A52,Summary!$A$2:$AA$33,COLUMN(Summary!U$2),FALSE)</f>
        <v>3.882352941176471</v>
      </c>
      <c r="Y52">
        <f>VLOOKUP($A52,Summary!$A$2:$AA$33,COLUMN(Summary!V$2),FALSE)</f>
        <v>194.29411764705881</v>
      </c>
      <c r="Z52">
        <f>VLOOKUP($A52,Summary!$A$2:$AA$33,COLUMN(Summary!W$2),FALSE)</f>
        <v>4.4117647058823533</v>
      </c>
      <c r="AA52">
        <f>VLOOKUP($A52,Summary!$A$2:$AA$33,COLUMN(Summary!X$2),FALSE)</f>
        <v>12.17647058823529</v>
      </c>
      <c r="AB52">
        <f>VLOOKUP($A52,Summary!$A$2:$AA$33,COLUMN(Summary!Y$2),FALSE)</f>
        <v>0.35294117647058831</v>
      </c>
      <c r="AC52">
        <f>VLOOKUP($A52,Summary!$A$2:$AA$33,COLUMN(Summary!Z$2),FALSE)</f>
        <v>0.94117647058823528</v>
      </c>
      <c r="AD52">
        <f>VLOOKUP($A52,Summary!$A$2:$AA$33,COLUMN(Summary!AA$2),FALSE)</f>
        <v>26.902941176470591</v>
      </c>
      <c r="AE52" t="e">
        <f>VLOOKUP($A52,Summary!$A$2:$AA$33,COLUMN(Summary!#REF!),FALSE)</f>
        <v>#REF!</v>
      </c>
      <c r="AF52" t="e">
        <f>VLOOKUP($B52,Summary!$A$2:$AA$33,COLUMN(Summary!#REF!),FALSE)</f>
        <v>#REF!</v>
      </c>
      <c r="AG52" t="e">
        <f>VLOOKUP($B52,Summary!$A$2:$AA$33,COLUMN(Summary!#REF!),FALSE)</f>
        <v>#REF!</v>
      </c>
      <c r="AH52">
        <f>VLOOKUP($B52,Summary!$A$2:$AA$33,COLUMN(Summary!B$2),FALSE)</f>
        <v>24.705882352941181</v>
      </c>
      <c r="AI52">
        <f>VLOOKUP($B52,Summary!$A$2:$AA$33,COLUMN(Summary!C$2),FALSE)</f>
        <v>36.176470588235297</v>
      </c>
      <c r="AJ52">
        <f>VLOOKUP($B52,Summary!$A$2:$AA$33,COLUMN(Summary!D$2),FALSE)</f>
        <v>229.11764705882351</v>
      </c>
      <c r="AK52">
        <f>VLOOKUP($B52,Summary!$A$2:$AA$33,COLUMN(Summary!E$2),FALSE)</f>
        <v>1.588235294117647</v>
      </c>
      <c r="AL52">
        <f>VLOOKUP($B52,Summary!$A$2:$AA$33,COLUMN(Summary!F$2),FALSE)</f>
        <v>0.82352941176470584</v>
      </c>
      <c r="AM52">
        <f>VLOOKUP($B52,Summary!$A$2:$AA$33,COLUMN(Summary!G$2),FALSE)</f>
        <v>2.9411764705882359</v>
      </c>
      <c r="AN52">
        <f>VLOOKUP($B52,Summary!$A$2:$AA$33,COLUMN(Summary!H$2),FALSE)</f>
        <v>21.294117647058819</v>
      </c>
      <c r="AO52">
        <f>VLOOKUP($B52,Summary!$A$2:$AA$33,COLUMN(Summary!I$2),FALSE)</f>
        <v>6.9705882352941169</v>
      </c>
      <c r="AP52">
        <f>VLOOKUP($B52,Summary!$A$2:$AA$33,COLUMN(Summary!J$2),FALSE)</f>
        <v>5.8941176470588239</v>
      </c>
      <c r="AQ52">
        <f>VLOOKUP($B52,Summary!$A$2:$AA$33,COLUMN(Summary!K$2),FALSE)</f>
        <v>68.541176470588226</v>
      </c>
      <c r="AR52">
        <f>VLOOKUP($B52,Summary!$A$2:$AA$33,COLUMN(Summary!L$2),FALSE)</f>
        <v>90.9</v>
      </c>
      <c r="AS52">
        <f>VLOOKUP($B52,Summary!$A$2:$AA$33,COLUMN(Summary!M$2),FALSE)</f>
        <v>22.52941176470588</v>
      </c>
      <c r="AT52">
        <f>VLOOKUP($B52,Summary!$A$2:$AA$33,COLUMN(Summary!N$2),FALSE)</f>
        <v>89.82352941176471</v>
      </c>
      <c r="AU52">
        <f>VLOOKUP($B52,Summary!$A$2:$AA$33,COLUMN(Summary!O$2),FALSE)</f>
        <v>3.9</v>
      </c>
      <c r="AV52">
        <f>VLOOKUP($B52,Summary!$A$2:$AA$33,COLUMN(Summary!P$2),FALSE)</f>
        <v>0.70588235294117652</v>
      </c>
      <c r="AW52">
        <f>VLOOKUP($B52,Summary!$A$2:$AA$33,COLUMN(Summary!Q$2),FALSE)</f>
        <v>1.529411764705882</v>
      </c>
      <c r="AX52">
        <f>VLOOKUP($B52,Summary!$A$2:$AA$33,COLUMN(Summary!R$2),FALSE)</f>
        <v>1.8235294117647061</v>
      </c>
      <c r="AY52">
        <f>VLOOKUP($B52,Summary!$A$2:$AA$33,COLUMN(Summary!S$2),FALSE)</f>
        <v>2.3529411764705879</v>
      </c>
      <c r="AZ52">
        <f>VLOOKUP($B52,Summary!$A$2:$AA$33,COLUMN(Summary!T$2),FALSE)</f>
        <v>2.3529411764705879</v>
      </c>
      <c r="BA52">
        <f>VLOOKUP($B52,Summary!$A$2:$AA$33,COLUMN(Summary!U$2),FALSE)</f>
        <v>4.4705882352941178</v>
      </c>
      <c r="BB52">
        <f>VLOOKUP($B52,Summary!$A$2:$AA$33,COLUMN(Summary!V$2),FALSE)</f>
        <v>198.1764705882353</v>
      </c>
      <c r="BC52">
        <f>VLOOKUP($B52,Summary!$A$2:$AA$33,COLUMN(Summary!W$2),FALSE)</f>
        <v>4.8235294117647056</v>
      </c>
      <c r="BD52">
        <f>VLOOKUP($B52,Summary!$A$2:$AA$33,COLUMN(Summary!X$2),FALSE)</f>
        <v>12.82352941176471</v>
      </c>
      <c r="BE52">
        <f>VLOOKUP($B52,Summary!$A$2:$AA$33,COLUMN(Summary!Y$2),FALSE)</f>
        <v>0.52941176470588236</v>
      </c>
      <c r="BF52">
        <f>VLOOKUP($B52,Summary!$A$2:$AA$33,COLUMN(Summary!Z$2),FALSE)</f>
        <v>1.1764705882352939</v>
      </c>
      <c r="BG52">
        <f>VLOOKUP($B52,Summary!$A$2:$AA$33,COLUMN(Summary!AA$2),FALSE)</f>
        <v>30.94311764705882</v>
      </c>
      <c r="BH52" t="e">
        <f>VLOOKUP($B52,Summary!$A$2:$AA$33,COLUMN(Summary!#REF!),FALSE)</f>
        <v>#REF!</v>
      </c>
    </row>
    <row r="53" spans="1:60">
      <c r="A53" t="s">
        <v>110</v>
      </c>
      <c r="B53" t="s">
        <v>32</v>
      </c>
      <c r="C53" t="e">
        <f>VLOOKUP($A53,Summary!$A$2:$AA$33,COLUMN(Summary!#REF!),FALSE)</f>
        <v>#REF!</v>
      </c>
      <c r="D53" t="e">
        <f>VLOOKUP($A53,Summary!$A$2:$AA$33,COLUMN(Summary!#REF!),FALSE)</f>
        <v>#REF!</v>
      </c>
      <c r="E53">
        <f>VLOOKUP($A53,Summary!$A$2:$AA$33,COLUMN(Summary!B$2),FALSE)</f>
        <v>19.764705882352938</v>
      </c>
      <c r="F53">
        <f>VLOOKUP($A53,Summary!$A$2:$AA$33,COLUMN(Summary!C$2),FALSE)</f>
        <v>28.882352941176471</v>
      </c>
      <c r="G53">
        <f>VLOOKUP($A53,Summary!$A$2:$AA$33,COLUMN(Summary!D$2),FALSE)</f>
        <v>257.88235294117652</v>
      </c>
      <c r="H53">
        <f>VLOOKUP($A53,Summary!$A$2:$AA$33,COLUMN(Summary!E$2),FALSE)</f>
        <v>1.9411764705882351</v>
      </c>
      <c r="I53">
        <f>VLOOKUP($A53,Summary!$A$2:$AA$33,COLUMN(Summary!F$2),FALSE)</f>
        <v>0.70588235294117652</v>
      </c>
      <c r="J53">
        <f>VLOOKUP($A53,Summary!$A$2:$AA$33,COLUMN(Summary!G$2),FALSE)</f>
        <v>2</v>
      </c>
      <c r="K53">
        <f>VLOOKUP($A53,Summary!$A$2:$AA$33,COLUMN(Summary!H$2),FALSE)</f>
        <v>11.352941176470591</v>
      </c>
      <c r="L53">
        <f>VLOOKUP($A53,Summary!$A$2:$AA$33,COLUMN(Summary!I$2),FALSE)</f>
        <v>9.5</v>
      </c>
      <c r="M53">
        <f>VLOOKUP($A53,Summary!$A$2:$AA$33,COLUMN(Summary!J$2),FALSE)</f>
        <v>8.5294117647058822</v>
      </c>
      <c r="N53">
        <f>VLOOKUP($A53,Summary!$A$2:$AA$33,COLUMN(Summary!K$2),FALSE)</f>
        <v>69.32352941176471</v>
      </c>
      <c r="O53">
        <f>VLOOKUP($A53,Summary!$A$2:$AA$33,COLUMN(Summary!L$2),FALSE)</f>
        <v>109.6</v>
      </c>
      <c r="P53">
        <f>VLOOKUP($A53,Summary!$A$2:$AA$33,COLUMN(Summary!M$2),FALSE)</f>
        <v>29.352941176470591</v>
      </c>
      <c r="Q53">
        <f>VLOOKUP($A53,Summary!$A$2:$AA$33,COLUMN(Summary!N$2),FALSE)</f>
        <v>140.52941176470591</v>
      </c>
      <c r="R53">
        <f>VLOOKUP($A53,Summary!$A$2:$AA$33,COLUMN(Summary!O$2),FALSE)</f>
        <v>4.8647058823529417</v>
      </c>
      <c r="S53">
        <f>VLOOKUP($A53,Summary!$A$2:$AA$33,COLUMN(Summary!P$2),FALSE)</f>
        <v>1.588235294117647</v>
      </c>
      <c r="T53">
        <f>VLOOKUP($A53,Summary!$A$2:$AA$33,COLUMN(Summary!Q$2),FALSE)</f>
        <v>1.2352941176470591</v>
      </c>
      <c r="U53">
        <f>VLOOKUP($A53,Summary!$A$2:$AA$33,COLUMN(Summary!R$2),FALSE)</f>
        <v>1.470588235294118</v>
      </c>
      <c r="V53">
        <f>VLOOKUP($A53,Summary!$A$2:$AA$33,COLUMN(Summary!S$2),FALSE)</f>
        <v>3.5294117647058818</v>
      </c>
      <c r="W53">
        <f>VLOOKUP($A53,Summary!$A$2:$AA$33,COLUMN(Summary!T$2),FALSE)</f>
        <v>3.5882352941176472</v>
      </c>
      <c r="X53">
        <f>VLOOKUP($A53,Summary!$A$2:$AA$33,COLUMN(Summary!U$2),FALSE)</f>
        <v>3.0588235294117641</v>
      </c>
      <c r="Y53">
        <f>VLOOKUP($A53,Summary!$A$2:$AA$33,COLUMN(Summary!V$2),FALSE)</f>
        <v>145.88235294117649</v>
      </c>
      <c r="Z53">
        <f>VLOOKUP($A53,Summary!$A$2:$AA$33,COLUMN(Summary!W$2),FALSE)</f>
        <v>5</v>
      </c>
      <c r="AA53">
        <f>VLOOKUP($A53,Summary!$A$2:$AA$33,COLUMN(Summary!X$2),FALSE)</f>
        <v>10.52941176470588</v>
      </c>
      <c r="AB53">
        <f>VLOOKUP($A53,Summary!$A$2:$AA$33,COLUMN(Summary!Y$2),FALSE)</f>
        <v>0.41176470588235292</v>
      </c>
      <c r="AC53">
        <f>VLOOKUP($A53,Summary!$A$2:$AA$33,COLUMN(Summary!Z$2),FALSE)</f>
        <v>0.76470588235294112</v>
      </c>
      <c r="AD53">
        <f>VLOOKUP($A53,Summary!$A$2:$AA$33,COLUMN(Summary!AA$2),FALSE)</f>
        <v>31.132411764705878</v>
      </c>
      <c r="AE53" t="e">
        <f>VLOOKUP($A53,Summary!$A$2:$AA$33,COLUMN(Summary!#REF!),FALSE)</f>
        <v>#REF!</v>
      </c>
      <c r="AF53" t="e">
        <f>VLOOKUP($B53,Summary!$A$2:$AA$33,COLUMN(Summary!#REF!),FALSE)</f>
        <v>#REF!</v>
      </c>
      <c r="AG53" t="e">
        <f>VLOOKUP($B53,Summary!$A$2:$AA$33,COLUMN(Summary!#REF!),FALSE)</f>
        <v>#REF!</v>
      </c>
      <c r="AH53">
        <f>VLOOKUP($B53,Summary!$A$2:$AA$33,COLUMN(Summary!B$2),FALSE)</f>
        <v>20.882352941176471</v>
      </c>
      <c r="AI53">
        <f>VLOOKUP($B53,Summary!$A$2:$AA$33,COLUMN(Summary!C$2),FALSE)</f>
        <v>36.705882352941167</v>
      </c>
      <c r="AJ53">
        <f>VLOOKUP($B53,Summary!$A$2:$AA$33,COLUMN(Summary!D$2),FALSE)</f>
        <v>217.2352941176471</v>
      </c>
      <c r="AK53">
        <f>VLOOKUP($B53,Summary!$A$2:$AA$33,COLUMN(Summary!E$2),FALSE)</f>
        <v>1.411764705882353</v>
      </c>
      <c r="AL53">
        <f>VLOOKUP($B53,Summary!$A$2:$AA$33,COLUMN(Summary!F$2),FALSE)</f>
        <v>1.3529411764705881</v>
      </c>
      <c r="AM53">
        <f>VLOOKUP($B53,Summary!$A$2:$AA$33,COLUMN(Summary!G$2),FALSE)</f>
        <v>2.6470588235294121</v>
      </c>
      <c r="AN53">
        <f>VLOOKUP($B53,Summary!$A$2:$AA$33,COLUMN(Summary!H$2),FALSE)</f>
        <v>18.705882352941181</v>
      </c>
      <c r="AO53">
        <f>VLOOKUP($B53,Summary!$A$2:$AA$33,COLUMN(Summary!I$2),FALSE)</f>
        <v>6.4882352941176471</v>
      </c>
      <c r="AP53">
        <f>VLOOKUP($B53,Summary!$A$2:$AA$33,COLUMN(Summary!J$2),FALSE)</f>
        <v>5.5823529411764703</v>
      </c>
      <c r="AQ53">
        <f>VLOOKUP($B53,Summary!$A$2:$AA$33,COLUMN(Summary!K$2),FALSE)</f>
        <v>56.958823529411767</v>
      </c>
      <c r="AR53">
        <f>VLOOKUP($B53,Summary!$A$2:$AA$33,COLUMN(Summary!L$2),FALSE)</f>
        <v>72.02941176470587</v>
      </c>
      <c r="AS53">
        <f>VLOOKUP($B53,Summary!$A$2:$AA$33,COLUMN(Summary!M$2),FALSE)</f>
        <v>30.47058823529412</v>
      </c>
      <c r="AT53">
        <f>VLOOKUP($B53,Summary!$A$2:$AA$33,COLUMN(Summary!N$2),FALSE)</f>
        <v>118.64705882352941</v>
      </c>
      <c r="AU53">
        <f>VLOOKUP($B53,Summary!$A$2:$AA$33,COLUMN(Summary!O$2),FALSE)</f>
        <v>3.8</v>
      </c>
      <c r="AV53">
        <f>VLOOKUP($B53,Summary!$A$2:$AA$33,COLUMN(Summary!P$2),FALSE)</f>
        <v>0.88235294117647056</v>
      </c>
      <c r="AW53">
        <f>VLOOKUP($B53,Summary!$A$2:$AA$33,COLUMN(Summary!Q$2),FALSE)</f>
        <v>2</v>
      </c>
      <c r="AX53">
        <f>VLOOKUP($B53,Summary!$A$2:$AA$33,COLUMN(Summary!R$2),FALSE)</f>
        <v>2.1764705882352939</v>
      </c>
      <c r="AY53">
        <f>VLOOKUP($B53,Summary!$A$2:$AA$33,COLUMN(Summary!S$2),FALSE)</f>
        <v>1.7647058823529409</v>
      </c>
      <c r="AZ53">
        <f>VLOOKUP($B53,Summary!$A$2:$AA$33,COLUMN(Summary!T$2),FALSE)</f>
        <v>1.9411764705882351</v>
      </c>
      <c r="BA53">
        <f>VLOOKUP($B53,Summary!$A$2:$AA$33,COLUMN(Summary!U$2),FALSE)</f>
        <v>5.2941176470588234</v>
      </c>
      <c r="BB53">
        <f>VLOOKUP($B53,Summary!$A$2:$AA$33,COLUMN(Summary!V$2),FALSE)</f>
        <v>261.70588235294122</v>
      </c>
      <c r="BC53">
        <f>VLOOKUP($B53,Summary!$A$2:$AA$33,COLUMN(Summary!W$2),FALSE)</f>
        <v>4.7058823529411766</v>
      </c>
      <c r="BD53">
        <f>VLOOKUP($B53,Summary!$A$2:$AA$33,COLUMN(Summary!X$2),FALSE)</f>
        <v>14.882352941176469</v>
      </c>
      <c r="BE53">
        <f>VLOOKUP($B53,Summary!$A$2:$AA$33,COLUMN(Summary!Y$2),FALSE)</f>
        <v>1.0588235294117649</v>
      </c>
      <c r="BF53">
        <f>VLOOKUP($B53,Summary!$A$2:$AA$33,COLUMN(Summary!Z$2),FALSE)</f>
        <v>1.882352941176471</v>
      </c>
      <c r="BG53">
        <f>VLOOKUP($B53,Summary!$A$2:$AA$33,COLUMN(Summary!AA$2),FALSE)</f>
        <v>32.310823529411763</v>
      </c>
      <c r="BH53" t="e">
        <f>VLOOKUP($B53,Summary!$A$2:$AA$33,COLUMN(Summary!#REF!),FALSE)</f>
        <v>#REF!</v>
      </c>
    </row>
    <row r="54" spans="1:60">
      <c r="A54" t="s">
        <v>107</v>
      </c>
      <c r="B54" t="s">
        <v>111</v>
      </c>
      <c r="C54" t="e">
        <f>VLOOKUP($A54,Summary!$A$2:$AA$33,COLUMN(Summary!#REF!),FALSE)</f>
        <v>#REF!</v>
      </c>
      <c r="D54" t="e">
        <f>VLOOKUP($A54,Summary!$A$2:$AA$33,COLUMN(Summary!#REF!),FALSE)</f>
        <v>#REF!</v>
      </c>
      <c r="E54">
        <f>VLOOKUP($A54,Summary!$A$2:$AA$33,COLUMN(Summary!B$2),FALSE)</f>
        <v>23.882352941176471</v>
      </c>
      <c r="F54">
        <f>VLOOKUP($A54,Summary!$A$2:$AA$33,COLUMN(Summary!C$2),FALSE)</f>
        <v>35.647058823529413</v>
      </c>
      <c r="G54">
        <f>VLOOKUP($A54,Summary!$A$2:$AA$33,COLUMN(Summary!D$2),FALSE)</f>
        <v>234.70588235294119</v>
      </c>
      <c r="H54">
        <f>VLOOKUP($A54,Summary!$A$2:$AA$33,COLUMN(Summary!E$2),FALSE)</f>
        <v>1.6470588235294119</v>
      </c>
      <c r="I54">
        <f>VLOOKUP($A54,Summary!$A$2:$AA$33,COLUMN(Summary!F$2),FALSE)</f>
        <v>0.6470588235294118</v>
      </c>
      <c r="J54">
        <f>VLOOKUP($A54,Summary!$A$2:$AA$33,COLUMN(Summary!G$2),FALSE)</f>
        <v>2.0588235294117641</v>
      </c>
      <c r="K54">
        <f>VLOOKUP($A54,Summary!$A$2:$AA$33,COLUMN(Summary!H$2),FALSE)</f>
        <v>13.82352941176471</v>
      </c>
      <c r="L54">
        <f>VLOOKUP($A54,Summary!$A$2:$AA$33,COLUMN(Summary!I$2),FALSE)</f>
        <v>7.1294117647058828</v>
      </c>
      <c r="M54">
        <f>VLOOKUP($A54,Summary!$A$2:$AA$33,COLUMN(Summary!J$2),FALSE)</f>
        <v>6.3529411764705879</v>
      </c>
      <c r="N54">
        <f>VLOOKUP($A54,Summary!$A$2:$AA$33,COLUMN(Summary!K$2),FALSE)</f>
        <v>67.811764705882339</v>
      </c>
      <c r="O54">
        <f>VLOOKUP($A54,Summary!$A$2:$AA$33,COLUMN(Summary!L$2),FALSE)</f>
        <v>95.864705882352951</v>
      </c>
      <c r="P54">
        <f>VLOOKUP($A54,Summary!$A$2:$AA$33,COLUMN(Summary!M$2),FALSE)</f>
        <v>28.235294117647062</v>
      </c>
      <c r="Q54">
        <f>VLOOKUP($A54,Summary!$A$2:$AA$33,COLUMN(Summary!N$2),FALSE)</f>
        <v>102.4705882352941</v>
      </c>
      <c r="R54">
        <f>VLOOKUP($A54,Summary!$A$2:$AA$33,COLUMN(Summary!O$2),FALSE)</f>
        <v>3.611764705882353</v>
      </c>
      <c r="S54">
        <f>VLOOKUP($A54,Summary!$A$2:$AA$33,COLUMN(Summary!P$2),FALSE)</f>
        <v>0.76470588235294112</v>
      </c>
      <c r="T54">
        <f>VLOOKUP($A54,Summary!$A$2:$AA$33,COLUMN(Summary!Q$2),FALSE)</f>
        <v>1.7647058823529409</v>
      </c>
      <c r="U54">
        <f>VLOOKUP($A54,Summary!$A$2:$AA$33,COLUMN(Summary!R$2),FALSE)</f>
        <v>2.1764705882352939</v>
      </c>
      <c r="V54">
        <f>VLOOKUP($A54,Summary!$A$2:$AA$33,COLUMN(Summary!S$2),FALSE)</f>
        <v>2.3529411764705879</v>
      </c>
      <c r="W54">
        <f>VLOOKUP($A54,Summary!$A$2:$AA$33,COLUMN(Summary!T$2),FALSE)</f>
        <v>2.3529411764705879</v>
      </c>
      <c r="X54">
        <f>VLOOKUP($A54,Summary!$A$2:$AA$33,COLUMN(Summary!U$2),FALSE)</f>
        <v>4.4117647058823533</v>
      </c>
      <c r="Y54">
        <f>VLOOKUP($A54,Summary!$A$2:$AA$33,COLUMN(Summary!V$2),FALSE)</f>
        <v>189.64705882352939</v>
      </c>
      <c r="Z54">
        <f>VLOOKUP($A54,Summary!$A$2:$AA$33,COLUMN(Summary!W$2),FALSE)</f>
        <v>5.3529411764705879</v>
      </c>
      <c r="AA54">
        <f>VLOOKUP($A54,Summary!$A$2:$AA$33,COLUMN(Summary!X$2),FALSE)</f>
        <v>13.82352941176471</v>
      </c>
      <c r="AB54">
        <f>VLOOKUP($A54,Summary!$A$2:$AA$33,COLUMN(Summary!Y$2),FALSE)</f>
        <v>0.52941176470588236</v>
      </c>
      <c r="AC54">
        <f>VLOOKUP($A54,Summary!$A$2:$AA$33,COLUMN(Summary!Z$2),FALSE)</f>
        <v>1.117647058823529</v>
      </c>
      <c r="AD54">
        <f>VLOOKUP($A54,Summary!$A$2:$AA$33,COLUMN(Summary!AA$2),FALSE)</f>
        <v>31.170705882352941</v>
      </c>
      <c r="AE54" t="e">
        <f>VLOOKUP($A54,Summary!$A$2:$AA$33,COLUMN(Summary!#REF!),FALSE)</f>
        <v>#REF!</v>
      </c>
      <c r="AF54" t="e">
        <f>VLOOKUP($B54,Summary!$A$2:$AA$33,COLUMN(Summary!#REF!),FALSE)</f>
        <v>#REF!</v>
      </c>
      <c r="AG54" t="e">
        <f>VLOOKUP($B54,Summary!$A$2:$AA$33,COLUMN(Summary!#REF!),FALSE)</f>
        <v>#REF!</v>
      </c>
      <c r="AH54">
        <f>VLOOKUP($B54,Summary!$A$2:$AA$33,COLUMN(Summary!B$2),FALSE)</f>
        <v>21.882352941176471</v>
      </c>
      <c r="AI54">
        <f>VLOOKUP($B54,Summary!$A$2:$AA$33,COLUMN(Summary!C$2),FALSE)</f>
        <v>34.823529411764703</v>
      </c>
      <c r="AJ54">
        <f>VLOOKUP($B54,Summary!$A$2:$AA$33,COLUMN(Summary!D$2),FALSE)</f>
        <v>245.47058823529409</v>
      </c>
      <c r="AK54">
        <f>VLOOKUP($B54,Summary!$A$2:$AA$33,COLUMN(Summary!E$2),FALSE)</f>
        <v>1.588235294117647</v>
      </c>
      <c r="AL54">
        <f>VLOOKUP($B54,Summary!$A$2:$AA$33,COLUMN(Summary!F$2),FALSE)</f>
        <v>0.47058823529411759</v>
      </c>
      <c r="AM54">
        <f>VLOOKUP($B54,Summary!$A$2:$AA$33,COLUMN(Summary!G$2),FALSE)</f>
        <v>2.7647058823529411</v>
      </c>
      <c r="AN54">
        <f>VLOOKUP($B54,Summary!$A$2:$AA$33,COLUMN(Summary!H$2),FALSE)</f>
        <v>23.82352941176471</v>
      </c>
      <c r="AO54">
        <f>VLOOKUP($B54,Summary!$A$2:$AA$33,COLUMN(Summary!I$2),FALSE)</f>
        <v>7.7882352941176478</v>
      </c>
      <c r="AP54">
        <f>VLOOKUP($B54,Summary!$A$2:$AA$33,COLUMN(Summary!J$2),FALSE)</f>
        <v>6.6352941176470583</v>
      </c>
      <c r="AQ54">
        <f>VLOOKUP($B54,Summary!$A$2:$AA$33,COLUMN(Summary!K$2),FALSE)</f>
        <v>62.705882352941167</v>
      </c>
      <c r="AR54">
        <f>VLOOKUP($B54,Summary!$A$2:$AA$33,COLUMN(Summary!L$2),FALSE)</f>
        <v>94.211764705882359</v>
      </c>
      <c r="AS54">
        <f>VLOOKUP($B54,Summary!$A$2:$AA$33,COLUMN(Summary!M$2),FALSE)</f>
        <v>26.117647058823529</v>
      </c>
      <c r="AT54">
        <f>VLOOKUP($B54,Summary!$A$2:$AA$33,COLUMN(Summary!N$2),FALSE)</f>
        <v>96.882352941176464</v>
      </c>
      <c r="AU54">
        <f>VLOOKUP($B54,Summary!$A$2:$AA$33,COLUMN(Summary!O$2),FALSE)</f>
        <v>3.7117647058823531</v>
      </c>
      <c r="AV54">
        <f>VLOOKUP($B54,Summary!$A$2:$AA$33,COLUMN(Summary!P$2),FALSE)</f>
        <v>0.58823529411764708</v>
      </c>
      <c r="AW54">
        <f>VLOOKUP($B54,Summary!$A$2:$AA$33,COLUMN(Summary!Q$2),FALSE)</f>
        <v>2</v>
      </c>
      <c r="AX54">
        <f>VLOOKUP($B54,Summary!$A$2:$AA$33,COLUMN(Summary!R$2),FALSE)</f>
        <v>2.2352941176470589</v>
      </c>
      <c r="AY54">
        <f>VLOOKUP($B54,Summary!$A$2:$AA$33,COLUMN(Summary!S$2),FALSE)</f>
        <v>1.8235294117647061</v>
      </c>
      <c r="AZ54">
        <f>VLOOKUP($B54,Summary!$A$2:$AA$33,COLUMN(Summary!T$2),FALSE)</f>
        <v>1.9411764705882351</v>
      </c>
      <c r="BA54">
        <f>VLOOKUP($B54,Summary!$A$2:$AA$33,COLUMN(Summary!U$2),FALSE)</f>
        <v>4.7058823529411766</v>
      </c>
      <c r="BB54">
        <f>VLOOKUP($B54,Summary!$A$2:$AA$33,COLUMN(Summary!V$2),FALSE)</f>
        <v>219.70588235294119</v>
      </c>
      <c r="BC54">
        <f>VLOOKUP($B54,Summary!$A$2:$AA$33,COLUMN(Summary!W$2),FALSE)</f>
        <v>5.1764705882352944</v>
      </c>
      <c r="BD54">
        <f>VLOOKUP($B54,Summary!$A$2:$AA$33,COLUMN(Summary!X$2),FALSE)</f>
        <v>13.647058823529409</v>
      </c>
      <c r="BE54">
        <f>VLOOKUP($B54,Summary!$A$2:$AA$33,COLUMN(Summary!Y$2),FALSE)</f>
        <v>0.47058823529411759</v>
      </c>
      <c r="BF54">
        <f>VLOOKUP($B54,Summary!$A$2:$AA$33,COLUMN(Summary!Z$2),FALSE)</f>
        <v>1.2352941176470591</v>
      </c>
      <c r="BG54">
        <f>VLOOKUP($B54,Summary!$A$2:$AA$33,COLUMN(Summary!AA$2),FALSE)</f>
        <v>29.762764705882351</v>
      </c>
      <c r="BH54" t="e">
        <f>VLOOKUP($B54,Summary!$A$2:$AA$33,COLUMN(Summary!#REF!),FALSE)</f>
        <v>#REF!</v>
      </c>
    </row>
    <row r="55" spans="1:60">
      <c r="A55" t="s">
        <v>112</v>
      </c>
      <c r="B55" t="s">
        <v>33</v>
      </c>
      <c r="C55" t="e">
        <f>VLOOKUP($A55,Summary!$A$2:$AA$33,COLUMN(Summary!#REF!),FALSE)</f>
        <v>#REF!</v>
      </c>
      <c r="D55" t="e">
        <f>VLOOKUP($A55,Summary!$A$2:$AA$33,COLUMN(Summary!#REF!),FALSE)</f>
        <v>#REF!</v>
      </c>
      <c r="E55">
        <f>VLOOKUP($A55,Summary!$A$2:$AA$33,COLUMN(Summary!B$2),FALSE)</f>
        <v>20.882352941176471</v>
      </c>
      <c r="F55">
        <f>VLOOKUP($A55,Summary!$A$2:$AA$33,COLUMN(Summary!C$2),FALSE)</f>
        <v>33.764705882352942</v>
      </c>
      <c r="G55">
        <f>VLOOKUP($A55,Summary!$A$2:$AA$33,COLUMN(Summary!D$2),FALSE)</f>
        <v>215.64705882352939</v>
      </c>
      <c r="H55">
        <f>VLOOKUP($A55,Summary!$A$2:$AA$33,COLUMN(Summary!E$2),FALSE)</f>
        <v>1.0588235294117649</v>
      </c>
      <c r="I55">
        <f>VLOOKUP($A55,Summary!$A$2:$AA$33,COLUMN(Summary!F$2),FALSE)</f>
        <v>0.58823529411764708</v>
      </c>
      <c r="J55">
        <f>VLOOKUP($A55,Summary!$A$2:$AA$33,COLUMN(Summary!G$2),FALSE)</f>
        <v>2.4117647058823528</v>
      </c>
      <c r="K55">
        <f>VLOOKUP($A55,Summary!$A$2:$AA$33,COLUMN(Summary!H$2),FALSE)</f>
        <v>12.705882352941179</v>
      </c>
      <c r="L55">
        <f>VLOOKUP($A55,Summary!$A$2:$AA$33,COLUMN(Summary!I$2),FALSE)</f>
        <v>7.0705882352941183</v>
      </c>
      <c r="M55">
        <f>VLOOKUP($A55,Summary!$A$2:$AA$33,COLUMN(Summary!J$2),FALSE)</f>
        <v>6.2529411764705882</v>
      </c>
      <c r="N55">
        <f>VLOOKUP($A55,Summary!$A$2:$AA$33,COLUMN(Summary!K$2),FALSE)</f>
        <v>62.088235294117638</v>
      </c>
      <c r="O55">
        <f>VLOOKUP($A55,Summary!$A$2:$AA$33,COLUMN(Summary!L$2),FALSE)</f>
        <v>86.582352941176467</v>
      </c>
      <c r="P55">
        <f>VLOOKUP($A55,Summary!$A$2:$AA$33,COLUMN(Summary!M$2),FALSE)</f>
        <v>28.17647058823529</v>
      </c>
      <c r="Q55">
        <f>VLOOKUP($A55,Summary!$A$2:$AA$33,COLUMN(Summary!N$2),FALSE)</f>
        <v>121.11764705882349</v>
      </c>
      <c r="R55">
        <f>VLOOKUP($A55,Summary!$A$2:$AA$33,COLUMN(Summary!O$2),FALSE)</f>
        <v>4.1764705882352926</v>
      </c>
      <c r="S55">
        <f>VLOOKUP($A55,Summary!$A$2:$AA$33,COLUMN(Summary!P$2),FALSE)</f>
        <v>1.117647058823529</v>
      </c>
      <c r="T55">
        <f>VLOOKUP($A55,Summary!$A$2:$AA$33,COLUMN(Summary!Q$2),FALSE)</f>
        <v>1.9411764705882351</v>
      </c>
      <c r="U55">
        <f>VLOOKUP($A55,Summary!$A$2:$AA$33,COLUMN(Summary!R$2),FALSE)</f>
        <v>2.4117647058823528</v>
      </c>
      <c r="V55">
        <f>VLOOKUP($A55,Summary!$A$2:$AA$33,COLUMN(Summary!S$2),FALSE)</f>
        <v>2.0588235294117641</v>
      </c>
      <c r="W55">
        <f>VLOOKUP($A55,Summary!$A$2:$AA$33,COLUMN(Summary!T$2),FALSE)</f>
        <v>2.117647058823529</v>
      </c>
      <c r="X55">
        <f>VLOOKUP($A55,Summary!$A$2:$AA$33,COLUMN(Summary!U$2),FALSE)</f>
        <v>4.0588235294117636</v>
      </c>
      <c r="Y55">
        <f>VLOOKUP($A55,Summary!$A$2:$AA$33,COLUMN(Summary!V$2),FALSE)</f>
        <v>193</v>
      </c>
      <c r="Z55">
        <f>VLOOKUP($A55,Summary!$A$2:$AA$33,COLUMN(Summary!W$2),FALSE)</f>
        <v>4.8235294117647056</v>
      </c>
      <c r="AA55">
        <f>VLOOKUP($A55,Summary!$A$2:$AA$33,COLUMN(Summary!X$2),FALSE)</f>
        <v>13.647058823529409</v>
      </c>
      <c r="AB55">
        <f>VLOOKUP($A55,Summary!$A$2:$AA$33,COLUMN(Summary!Y$2),FALSE)</f>
        <v>0.94117647058823528</v>
      </c>
      <c r="AC55">
        <f>VLOOKUP($A55,Summary!$A$2:$AA$33,COLUMN(Summary!Z$2),FALSE)</f>
        <v>1.882352941176471</v>
      </c>
      <c r="AD55">
        <f>VLOOKUP($A55,Summary!$A$2:$AA$33,COLUMN(Summary!AA$2),FALSE)</f>
        <v>29.469588235294118</v>
      </c>
      <c r="AE55" t="e">
        <f>VLOOKUP($A55,Summary!$A$2:$AA$33,COLUMN(Summary!#REF!),FALSE)</f>
        <v>#REF!</v>
      </c>
      <c r="AF55" t="e">
        <f>VLOOKUP($B55,Summary!$A$2:$AA$33,COLUMN(Summary!#REF!),FALSE)</f>
        <v>#REF!</v>
      </c>
      <c r="AG55" t="e">
        <f>VLOOKUP($B55,Summary!$A$2:$AA$33,COLUMN(Summary!#REF!),FALSE)</f>
        <v>#REF!</v>
      </c>
      <c r="AH55">
        <f>VLOOKUP($B55,Summary!$A$2:$AA$33,COLUMN(Summary!B$2),FALSE)</f>
        <v>24.235294117647062</v>
      </c>
      <c r="AI55">
        <f>VLOOKUP($B55,Summary!$A$2:$AA$33,COLUMN(Summary!C$2),FALSE)</f>
        <v>36.470588235294123</v>
      </c>
      <c r="AJ55">
        <f>VLOOKUP($B55,Summary!$A$2:$AA$33,COLUMN(Summary!D$2),FALSE)</f>
        <v>242.70588235294119</v>
      </c>
      <c r="AK55">
        <f>VLOOKUP($B55,Summary!$A$2:$AA$33,COLUMN(Summary!E$2),FALSE)</f>
        <v>1.294117647058824</v>
      </c>
      <c r="AL55">
        <f>VLOOKUP($B55,Summary!$A$2:$AA$33,COLUMN(Summary!F$2),FALSE)</f>
        <v>0.82352941176470584</v>
      </c>
      <c r="AM55">
        <f>VLOOKUP($B55,Summary!$A$2:$AA$33,COLUMN(Summary!G$2),FALSE)</f>
        <v>2.4117647058823528</v>
      </c>
      <c r="AN55">
        <f>VLOOKUP($B55,Summary!$A$2:$AA$33,COLUMN(Summary!H$2),FALSE)</f>
        <v>14.76470588235294</v>
      </c>
      <c r="AO55">
        <f>VLOOKUP($B55,Summary!$A$2:$AA$33,COLUMN(Summary!I$2),FALSE)</f>
        <v>7.1235294117647054</v>
      </c>
      <c r="AP55">
        <f>VLOOKUP($B55,Summary!$A$2:$AA$33,COLUMN(Summary!J$2),FALSE)</f>
        <v>6.3352941176470594</v>
      </c>
      <c r="AQ55">
        <f>VLOOKUP($B55,Summary!$A$2:$AA$33,COLUMN(Summary!K$2),FALSE)</f>
        <v>67.17647058823529</v>
      </c>
      <c r="AR55">
        <f>VLOOKUP($B55,Summary!$A$2:$AA$33,COLUMN(Summary!L$2),FALSE)</f>
        <v>88.770588235294113</v>
      </c>
      <c r="AS55">
        <f>VLOOKUP($B55,Summary!$A$2:$AA$33,COLUMN(Summary!M$2),FALSE)</f>
        <v>26.647058823529409</v>
      </c>
      <c r="AT55">
        <f>VLOOKUP($B55,Summary!$A$2:$AA$33,COLUMN(Summary!N$2),FALSE)</f>
        <v>96.82352941176471</v>
      </c>
      <c r="AU55">
        <f>VLOOKUP($B55,Summary!$A$2:$AA$33,COLUMN(Summary!O$2),FALSE)</f>
        <v>3.5882352941176472</v>
      </c>
      <c r="AV55">
        <f>VLOOKUP($B55,Summary!$A$2:$AA$33,COLUMN(Summary!P$2),FALSE)</f>
        <v>1</v>
      </c>
      <c r="AW55">
        <f>VLOOKUP($B55,Summary!$A$2:$AA$33,COLUMN(Summary!Q$2),FALSE)</f>
        <v>1.7647058823529409</v>
      </c>
      <c r="AX55">
        <f>VLOOKUP($B55,Summary!$A$2:$AA$33,COLUMN(Summary!R$2),FALSE)</f>
        <v>2.1764705882352939</v>
      </c>
      <c r="AY55">
        <f>VLOOKUP($B55,Summary!$A$2:$AA$33,COLUMN(Summary!S$2),FALSE)</f>
        <v>2.0588235294117641</v>
      </c>
      <c r="AZ55">
        <f>VLOOKUP($B55,Summary!$A$2:$AA$33,COLUMN(Summary!T$2),FALSE)</f>
        <v>2.0588235294117641</v>
      </c>
      <c r="BA55">
        <f>VLOOKUP($B55,Summary!$A$2:$AA$33,COLUMN(Summary!U$2),FALSE)</f>
        <v>3.5882352941176472</v>
      </c>
      <c r="BB55">
        <f>VLOOKUP($B55,Summary!$A$2:$AA$33,COLUMN(Summary!V$2),FALSE)</f>
        <v>170.1764705882353</v>
      </c>
      <c r="BC55">
        <f>VLOOKUP($B55,Summary!$A$2:$AA$33,COLUMN(Summary!W$2),FALSE)</f>
        <v>5.117647058823529</v>
      </c>
      <c r="BD55">
        <f>VLOOKUP($B55,Summary!$A$2:$AA$33,COLUMN(Summary!X$2),FALSE)</f>
        <v>13.41176470588235</v>
      </c>
      <c r="BE55">
        <f>VLOOKUP($B55,Summary!$A$2:$AA$33,COLUMN(Summary!Y$2),FALSE)</f>
        <v>0.76470588235294112</v>
      </c>
      <c r="BF55">
        <f>VLOOKUP($B55,Summary!$A$2:$AA$33,COLUMN(Summary!Z$2),FALSE)</f>
        <v>1.705882352941176</v>
      </c>
      <c r="BG55">
        <f>VLOOKUP($B55,Summary!$A$2:$AA$33,COLUMN(Summary!AA$2),FALSE)</f>
        <v>30.914588235294119</v>
      </c>
      <c r="BH55" t="e">
        <f>VLOOKUP($B55,Summary!$A$2:$AA$33,COLUMN(Summary!#REF!),FALSE)</f>
        <v>#REF!</v>
      </c>
    </row>
    <row r="56" spans="1:60">
      <c r="A56" t="s">
        <v>109</v>
      </c>
      <c r="B56" t="s">
        <v>41</v>
      </c>
      <c r="C56" t="e">
        <f>VLOOKUP($A56,Summary!$A$2:$AA$33,COLUMN(Summary!#REF!),FALSE)</f>
        <v>#REF!</v>
      </c>
      <c r="D56" t="e">
        <f>VLOOKUP($A56,Summary!$A$2:$AA$33,COLUMN(Summary!#REF!),FALSE)</f>
        <v>#REF!</v>
      </c>
      <c r="E56">
        <f>VLOOKUP($A56,Summary!$A$2:$AA$33,COLUMN(Summary!B$2),FALSE)</f>
        <v>20.588235294117649</v>
      </c>
      <c r="F56">
        <f>VLOOKUP($A56,Summary!$A$2:$AA$33,COLUMN(Summary!C$2),FALSE)</f>
        <v>34.470588235294123</v>
      </c>
      <c r="G56">
        <f>VLOOKUP($A56,Summary!$A$2:$AA$33,COLUMN(Summary!D$2),FALSE)</f>
        <v>161.2352941176471</v>
      </c>
      <c r="H56">
        <f>VLOOKUP($A56,Summary!$A$2:$AA$33,COLUMN(Summary!E$2),FALSE)</f>
        <v>0.76470588235294112</v>
      </c>
      <c r="I56">
        <f>VLOOKUP($A56,Summary!$A$2:$AA$33,COLUMN(Summary!F$2),FALSE)</f>
        <v>0.58823529411764708</v>
      </c>
      <c r="J56">
        <f>VLOOKUP($A56,Summary!$A$2:$AA$33,COLUMN(Summary!G$2),FALSE)</f>
        <v>3.8235294117647061</v>
      </c>
      <c r="K56">
        <f>VLOOKUP($A56,Summary!$A$2:$AA$33,COLUMN(Summary!H$2),FALSE)</f>
        <v>29.647058823529409</v>
      </c>
      <c r="L56">
        <f>VLOOKUP($A56,Summary!$A$2:$AA$33,COLUMN(Summary!I$2),FALSE)</f>
        <v>5.5294117647058822</v>
      </c>
      <c r="M56">
        <f>VLOOKUP($A56,Summary!$A$2:$AA$33,COLUMN(Summary!J$2),FALSE)</f>
        <v>4.1705882352941179</v>
      </c>
      <c r="N56">
        <f>VLOOKUP($A56,Summary!$A$2:$AA$33,COLUMN(Summary!K$2),FALSE)</f>
        <v>60.205882352941167</v>
      </c>
      <c r="O56">
        <f>VLOOKUP($A56,Summary!$A$2:$AA$33,COLUMN(Summary!L$2),FALSE)</f>
        <v>71.682352941176475</v>
      </c>
      <c r="P56">
        <f>VLOOKUP($A56,Summary!$A$2:$AA$33,COLUMN(Summary!M$2),FALSE)</f>
        <v>26.17647058823529</v>
      </c>
      <c r="Q56">
        <f>VLOOKUP($A56,Summary!$A$2:$AA$33,COLUMN(Summary!N$2),FALSE)</f>
        <v>104.0588235294118</v>
      </c>
      <c r="R56">
        <f>VLOOKUP($A56,Summary!$A$2:$AA$33,COLUMN(Summary!O$2),FALSE)</f>
        <v>3.9117647058823528</v>
      </c>
      <c r="S56">
        <f>VLOOKUP($A56,Summary!$A$2:$AA$33,COLUMN(Summary!P$2),FALSE)</f>
        <v>0.41176470588235292</v>
      </c>
      <c r="T56">
        <f>VLOOKUP($A56,Summary!$A$2:$AA$33,COLUMN(Summary!Q$2),FALSE)</f>
        <v>1.470588235294118</v>
      </c>
      <c r="U56">
        <f>VLOOKUP($A56,Summary!$A$2:$AA$33,COLUMN(Summary!R$2),FALSE)</f>
        <v>1.7647058823529409</v>
      </c>
      <c r="V56">
        <f>VLOOKUP($A56,Summary!$A$2:$AA$33,COLUMN(Summary!S$2),FALSE)</f>
        <v>1</v>
      </c>
      <c r="W56">
        <f>VLOOKUP($A56,Summary!$A$2:$AA$33,COLUMN(Summary!T$2),FALSE)</f>
        <v>1.1764705882352939</v>
      </c>
      <c r="X56">
        <f>VLOOKUP($A56,Summary!$A$2:$AA$33,COLUMN(Summary!U$2),FALSE)</f>
        <v>4.8235294117647056</v>
      </c>
      <c r="Y56">
        <f>VLOOKUP($A56,Summary!$A$2:$AA$33,COLUMN(Summary!V$2),FALSE)</f>
        <v>225.7647058823529</v>
      </c>
      <c r="Z56">
        <f>VLOOKUP($A56,Summary!$A$2:$AA$33,COLUMN(Summary!W$2),FALSE)</f>
        <v>5</v>
      </c>
      <c r="AA56">
        <f>VLOOKUP($A56,Summary!$A$2:$AA$33,COLUMN(Summary!X$2),FALSE)</f>
        <v>14.647058823529409</v>
      </c>
      <c r="AB56">
        <f>VLOOKUP($A56,Summary!$A$2:$AA$33,COLUMN(Summary!Y$2),FALSE)</f>
        <v>1.3529411764705881</v>
      </c>
      <c r="AC56">
        <f>VLOOKUP($A56,Summary!$A$2:$AA$33,COLUMN(Summary!Z$2),FALSE)</f>
        <v>2.8235294117647061</v>
      </c>
      <c r="AD56">
        <f>VLOOKUP($A56,Summary!$A$2:$AA$33,COLUMN(Summary!AA$2),FALSE)</f>
        <v>31.110647058823531</v>
      </c>
      <c r="AE56" t="e">
        <f>VLOOKUP($A56,Summary!$A$2:$AA$33,COLUMN(Summary!#REF!),FALSE)</f>
        <v>#REF!</v>
      </c>
      <c r="AF56" t="e">
        <f>VLOOKUP($B56,Summary!$A$2:$AA$33,COLUMN(Summary!#REF!),FALSE)</f>
        <v>#REF!</v>
      </c>
      <c r="AG56" t="e">
        <f>VLOOKUP($B56,Summary!$A$2:$AA$33,COLUMN(Summary!#REF!),FALSE)</f>
        <v>#REF!</v>
      </c>
      <c r="AH56">
        <f>VLOOKUP($B56,Summary!$A$2:$AA$33,COLUMN(Summary!B$2),FALSE)</f>
        <v>23.117647058823529</v>
      </c>
      <c r="AI56">
        <f>VLOOKUP($B56,Summary!$A$2:$AA$33,COLUMN(Summary!C$2),FALSE)</f>
        <v>33.294117647058833</v>
      </c>
      <c r="AJ56">
        <f>VLOOKUP($B56,Summary!$A$2:$AA$33,COLUMN(Summary!D$2),FALSE)</f>
        <v>265.52941176470591</v>
      </c>
      <c r="AK56">
        <f>VLOOKUP($B56,Summary!$A$2:$AA$33,COLUMN(Summary!E$2),FALSE)</f>
        <v>1.7647058823529409</v>
      </c>
      <c r="AL56">
        <f>VLOOKUP($B56,Summary!$A$2:$AA$33,COLUMN(Summary!F$2),FALSE)</f>
        <v>0.88235294117647056</v>
      </c>
      <c r="AM56">
        <f>VLOOKUP($B56,Summary!$A$2:$AA$33,COLUMN(Summary!G$2),FALSE)</f>
        <v>1.8235294117647061</v>
      </c>
      <c r="AN56">
        <f>VLOOKUP($B56,Summary!$A$2:$AA$33,COLUMN(Summary!H$2),FALSE)</f>
        <v>10.82352941176471</v>
      </c>
      <c r="AO56">
        <f>VLOOKUP($B56,Summary!$A$2:$AA$33,COLUMN(Summary!I$2),FALSE)</f>
        <v>8.3941176470588239</v>
      </c>
      <c r="AP56">
        <f>VLOOKUP($B56,Summary!$A$2:$AA$33,COLUMN(Summary!J$2),FALSE)</f>
        <v>7.7058823529411766</v>
      </c>
      <c r="AQ56">
        <f>VLOOKUP($B56,Summary!$A$2:$AA$33,COLUMN(Summary!K$2),FALSE)</f>
        <v>70.235294117647058</v>
      </c>
      <c r="AR56">
        <f>VLOOKUP($B56,Summary!$A$2:$AA$33,COLUMN(Summary!L$2),FALSE)</f>
        <v>98.452941176470588</v>
      </c>
      <c r="AS56">
        <f>VLOOKUP($B56,Summary!$A$2:$AA$33,COLUMN(Summary!M$2),FALSE)</f>
        <v>26.82352941176471</v>
      </c>
      <c r="AT56">
        <f>VLOOKUP($B56,Summary!$A$2:$AA$33,COLUMN(Summary!N$2),FALSE)</f>
        <v>135.7647058823529</v>
      </c>
      <c r="AU56">
        <f>VLOOKUP($B56,Summary!$A$2:$AA$33,COLUMN(Summary!O$2),FALSE)</f>
        <v>5.0294117647058822</v>
      </c>
      <c r="AV56">
        <f>VLOOKUP($B56,Summary!$A$2:$AA$33,COLUMN(Summary!P$2),FALSE)</f>
        <v>1.588235294117647</v>
      </c>
      <c r="AW56">
        <f>VLOOKUP($B56,Summary!$A$2:$AA$33,COLUMN(Summary!Q$2),FALSE)</f>
        <v>1.411764705882353</v>
      </c>
      <c r="AX56">
        <f>VLOOKUP($B56,Summary!$A$2:$AA$33,COLUMN(Summary!R$2),FALSE)</f>
        <v>1.6470588235294119</v>
      </c>
      <c r="AY56">
        <f>VLOOKUP($B56,Summary!$A$2:$AA$33,COLUMN(Summary!S$2),FALSE)</f>
        <v>3.4117647058823528</v>
      </c>
      <c r="AZ56">
        <f>VLOOKUP($B56,Summary!$A$2:$AA$33,COLUMN(Summary!T$2),FALSE)</f>
        <v>3.4705882352941182</v>
      </c>
      <c r="BA56">
        <f>VLOOKUP($B56,Summary!$A$2:$AA$33,COLUMN(Summary!U$2),FALSE)</f>
        <v>3.117647058823529</v>
      </c>
      <c r="BB56">
        <f>VLOOKUP($B56,Summary!$A$2:$AA$33,COLUMN(Summary!V$2),FALSE)</f>
        <v>142.58823529411771</v>
      </c>
      <c r="BC56">
        <f>VLOOKUP($B56,Summary!$A$2:$AA$33,COLUMN(Summary!W$2),FALSE)</f>
        <v>5</v>
      </c>
      <c r="BD56">
        <f>VLOOKUP($B56,Summary!$A$2:$AA$33,COLUMN(Summary!X$2),FALSE)</f>
        <v>11.882352941176469</v>
      </c>
      <c r="BE56">
        <f>VLOOKUP($B56,Summary!$A$2:$AA$33,COLUMN(Summary!Y$2),FALSE)</f>
        <v>0.6470588235294118</v>
      </c>
      <c r="BF56">
        <f>VLOOKUP($B56,Summary!$A$2:$AA$33,COLUMN(Summary!Z$2),FALSE)</f>
        <v>1.470588235294118</v>
      </c>
      <c r="BG56">
        <f>VLOOKUP($B56,Summary!$A$2:$AA$33,COLUMN(Summary!AA$2),FALSE)</f>
        <v>30.171647058823531</v>
      </c>
      <c r="BH56" t="e">
        <f>VLOOKUP($B56,Summary!$A$2:$AA$33,COLUMN(Summary!#REF!),FALSE)</f>
        <v>#REF!</v>
      </c>
    </row>
    <row r="57" spans="1:60">
      <c r="A57" t="s">
        <v>30</v>
      </c>
      <c r="B57" t="s">
        <v>122</v>
      </c>
      <c r="C57" t="e">
        <f>VLOOKUP($A57,Summary!$A$2:$AA$33,COLUMN(Summary!#REF!),FALSE)</f>
        <v>#REF!</v>
      </c>
      <c r="D57" t="e">
        <f>VLOOKUP($A57,Summary!$A$2:$AA$33,COLUMN(Summary!#REF!),FALSE)</f>
        <v>#REF!</v>
      </c>
      <c r="E57">
        <f>VLOOKUP($A57,Summary!$A$2:$AA$33,COLUMN(Summary!B$2),FALSE)</f>
        <v>24</v>
      </c>
      <c r="F57">
        <f>VLOOKUP($A57,Summary!$A$2:$AA$33,COLUMN(Summary!C$2),FALSE)</f>
        <v>35.647058823529413</v>
      </c>
      <c r="G57">
        <f>VLOOKUP($A57,Summary!$A$2:$AA$33,COLUMN(Summary!D$2),FALSE)</f>
        <v>258.88235294117652</v>
      </c>
      <c r="H57">
        <f>VLOOKUP($A57,Summary!$A$2:$AA$33,COLUMN(Summary!E$2),FALSE)</f>
        <v>1.7647058823529409</v>
      </c>
      <c r="I57">
        <f>VLOOKUP($A57,Summary!$A$2:$AA$33,COLUMN(Summary!F$2),FALSE)</f>
        <v>0.70588235294117652</v>
      </c>
      <c r="J57">
        <f>VLOOKUP($A57,Summary!$A$2:$AA$33,COLUMN(Summary!G$2),FALSE)</f>
        <v>1.8235294117647061</v>
      </c>
      <c r="K57">
        <f>VLOOKUP($A57,Summary!$A$2:$AA$33,COLUMN(Summary!H$2),FALSE)</f>
        <v>12.058823529411759</v>
      </c>
      <c r="L57">
        <f>VLOOKUP($A57,Summary!$A$2:$AA$33,COLUMN(Summary!I$2),FALSE)</f>
        <v>7.7117647058823522</v>
      </c>
      <c r="M57">
        <f>VLOOKUP($A57,Summary!$A$2:$AA$33,COLUMN(Summary!J$2),FALSE)</f>
        <v>7.0588235294117636</v>
      </c>
      <c r="N57">
        <f>VLOOKUP($A57,Summary!$A$2:$AA$33,COLUMN(Summary!K$2),FALSE)</f>
        <v>67.452941176470588</v>
      </c>
      <c r="O57">
        <f>VLOOKUP($A57,Summary!$A$2:$AA$33,COLUMN(Summary!L$2),FALSE)</f>
        <v>97.535294117647055</v>
      </c>
      <c r="P57">
        <f>VLOOKUP($A57,Summary!$A$2:$AA$33,COLUMN(Summary!M$2),FALSE)</f>
        <v>29.411764705882351</v>
      </c>
      <c r="Q57">
        <f>VLOOKUP($A57,Summary!$A$2:$AA$33,COLUMN(Summary!N$2),FALSE)</f>
        <v>135.9411764705882</v>
      </c>
      <c r="R57">
        <f>VLOOKUP($A57,Summary!$A$2:$AA$33,COLUMN(Summary!O$2),FALSE)</f>
        <v>4.617647058823529</v>
      </c>
      <c r="S57">
        <f>VLOOKUP($A57,Summary!$A$2:$AA$33,COLUMN(Summary!P$2),FALSE)</f>
        <v>1.588235294117647</v>
      </c>
      <c r="T57">
        <f>VLOOKUP($A57,Summary!$A$2:$AA$33,COLUMN(Summary!Q$2),FALSE)</f>
        <v>1.117647058823529</v>
      </c>
      <c r="U57">
        <f>VLOOKUP($A57,Summary!$A$2:$AA$33,COLUMN(Summary!R$2),FALSE)</f>
        <v>1.2352941176470591</v>
      </c>
      <c r="V57">
        <f>VLOOKUP($A57,Summary!$A$2:$AA$33,COLUMN(Summary!S$2),FALSE)</f>
        <v>2.8235294117647061</v>
      </c>
      <c r="W57">
        <f>VLOOKUP($A57,Summary!$A$2:$AA$33,COLUMN(Summary!T$2),FALSE)</f>
        <v>3.0588235294117641</v>
      </c>
      <c r="X57">
        <f>VLOOKUP($A57,Summary!$A$2:$AA$33,COLUMN(Summary!U$2),FALSE)</f>
        <v>3.3529411764705879</v>
      </c>
      <c r="Y57">
        <f>VLOOKUP($A57,Summary!$A$2:$AA$33,COLUMN(Summary!V$2),FALSE)</f>
        <v>155.64705882352939</v>
      </c>
      <c r="Z57">
        <f>VLOOKUP($A57,Summary!$A$2:$AA$33,COLUMN(Summary!W$2),FALSE)</f>
        <v>5.4705882352941178</v>
      </c>
      <c r="AA57">
        <f>VLOOKUP($A57,Summary!$A$2:$AA$33,COLUMN(Summary!X$2),FALSE)</f>
        <v>13.17647058823529</v>
      </c>
      <c r="AB57">
        <f>VLOOKUP($A57,Summary!$A$2:$AA$33,COLUMN(Summary!Y$2),FALSE)</f>
        <v>1.2352941176470591</v>
      </c>
      <c r="AC57">
        <f>VLOOKUP($A57,Summary!$A$2:$AA$33,COLUMN(Summary!Z$2),FALSE)</f>
        <v>2.3529411764705879</v>
      </c>
      <c r="AD57">
        <f>VLOOKUP($A57,Summary!$A$2:$AA$33,COLUMN(Summary!AA$2),FALSE)</f>
        <v>31.363705882352949</v>
      </c>
      <c r="AE57" t="e">
        <f>VLOOKUP($A57,Summary!$A$2:$AA$33,COLUMN(Summary!#REF!),FALSE)</f>
        <v>#REF!</v>
      </c>
      <c r="AF57" t="e">
        <f>VLOOKUP($B57,Summary!$A$2:$AA$33,COLUMN(Summary!#REF!),FALSE)</f>
        <v>#REF!</v>
      </c>
      <c r="AG57" t="e">
        <f>VLOOKUP($B57,Summary!$A$2:$AA$33,COLUMN(Summary!#REF!),FALSE)</f>
        <v>#REF!</v>
      </c>
      <c r="AH57">
        <f>VLOOKUP($B57,Summary!$A$2:$AA$33,COLUMN(Summary!B$2),FALSE)</f>
        <v>21.411764705882351</v>
      </c>
      <c r="AI57">
        <f>VLOOKUP($B57,Summary!$A$2:$AA$33,COLUMN(Summary!C$2),FALSE)</f>
        <v>33.411764705882362</v>
      </c>
      <c r="AJ57">
        <f>VLOOKUP($B57,Summary!$A$2:$AA$33,COLUMN(Summary!D$2),FALSE)</f>
        <v>224.2352941176471</v>
      </c>
      <c r="AK57">
        <f>VLOOKUP($B57,Summary!$A$2:$AA$33,COLUMN(Summary!E$2),FALSE)</f>
        <v>1.6470588235294119</v>
      </c>
      <c r="AL57">
        <f>VLOOKUP($B57,Summary!$A$2:$AA$33,COLUMN(Summary!F$2),FALSE)</f>
        <v>0.58823529411764708</v>
      </c>
      <c r="AM57">
        <f>VLOOKUP($B57,Summary!$A$2:$AA$33,COLUMN(Summary!G$2),FALSE)</f>
        <v>2.3529411764705879</v>
      </c>
      <c r="AN57">
        <f>VLOOKUP($B57,Summary!$A$2:$AA$33,COLUMN(Summary!H$2),FALSE)</f>
        <v>13.647058823529409</v>
      </c>
      <c r="AO57">
        <f>VLOOKUP($B57,Summary!$A$2:$AA$33,COLUMN(Summary!I$2),FALSE)</f>
        <v>7.2411764705882362</v>
      </c>
      <c r="AP57">
        <f>VLOOKUP($B57,Summary!$A$2:$AA$33,COLUMN(Summary!J$2),FALSE)</f>
        <v>6.3529411764705879</v>
      </c>
      <c r="AQ57">
        <f>VLOOKUP($B57,Summary!$A$2:$AA$33,COLUMN(Summary!K$2),FALSE)</f>
        <v>64.058823529411768</v>
      </c>
      <c r="AR57">
        <f>VLOOKUP($B57,Summary!$A$2:$AA$33,COLUMN(Summary!L$2),FALSE)</f>
        <v>93.047058823529412</v>
      </c>
      <c r="AS57">
        <f>VLOOKUP($B57,Summary!$A$2:$AA$33,COLUMN(Summary!M$2),FALSE)</f>
        <v>25.82352941176471</v>
      </c>
      <c r="AT57">
        <f>VLOOKUP($B57,Summary!$A$2:$AA$33,COLUMN(Summary!N$2),FALSE)</f>
        <v>88.764705882352942</v>
      </c>
      <c r="AU57">
        <f>VLOOKUP($B57,Summary!$A$2:$AA$33,COLUMN(Summary!O$2),FALSE)</f>
        <v>3.547058823529412</v>
      </c>
      <c r="AV57">
        <f>VLOOKUP($B57,Summary!$A$2:$AA$33,COLUMN(Summary!P$2),FALSE)</f>
        <v>0.47058823529411759</v>
      </c>
      <c r="AW57">
        <f>VLOOKUP($B57,Summary!$A$2:$AA$33,COLUMN(Summary!Q$2),FALSE)</f>
        <v>1.705882352941176</v>
      </c>
      <c r="AX57">
        <f>VLOOKUP($B57,Summary!$A$2:$AA$33,COLUMN(Summary!R$2),FALSE)</f>
        <v>1.8235294117647061</v>
      </c>
      <c r="AY57">
        <f>VLOOKUP($B57,Summary!$A$2:$AA$33,COLUMN(Summary!S$2),FALSE)</f>
        <v>1.9411764705882351</v>
      </c>
      <c r="AZ57">
        <f>VLOOKUP($B57,Summary!$A$2:$AA$33,COLUMN(Summary!T$2),FALSE)</f>
        <v>1.9411764705882351</v>
      </c>
      <c r="BA57">
        <f>VLOOKUP($B57,Summary!$A$2:$AA$33,COLUMN(Summary!U$2),FALSE)</f>
        <v>4.5294117647058822</v>
      </c>
      <c r="BB57">
        <f>VLOOKUP($B57,Summary!$A$2:$AA$33,COLUMN(Summary!V$2),FALSE)</f>
        <v>226.70588235294119</v>
      </c>
      <c r="BC57">
        <f>VLOOKUP($B57,Summary!$A$2:$AA$33,COLUMN(Summary!W$2),FALSE)</f>
        <v>5.7647058823529411</v>
      </c>
      <c r="BD57">
        <f>VLOOKUP($B57,Summary!$A$2:$AA$33,COLUMN(Summary!X$2),FALSE)</f>
        <v>13.882352941176469</v>
      </c>
      <c r="BE57">
        <f>VLOOKUP($B57,Summary!$A$2:$AA$33,COLUMN(Summary!Y$2),FALSE)</f>
        <v>0.70588235294117652</v>
      </c>
      <c r="BF57">
        <f>VLOOKUP($B57,Summary!$A$2:$AA$33,COLUMN(Summary!Z$2),FALSE)</f>
        <v>1.0588235294117649</v>
      </c>
      <c r="BG57">
        <f>VLOOKUP($B57,Summary!$A$2:$AA$33,COLUMN(Summary!AA$2),FALSE)</f>
        <v>29.422588235294111</v>
      </c>
      <c r="BH57" t="e">
        <f>VLOOKUP($B57,Summary!$A$2:$AA$33,COLUMN(Summary!#REF!),FALSE)</f>
        <v>#REF!</v>
      </c>
    </row>
    <row r="58" spans="1:60">
      <c r="A58" t="s">
        <v>40</v>
      </c>
      <c r="B58" t="s">
        <v>121</v>
      </c>
      <c r="C58" t="e">
        <f>VLOOKUP($A58,Summary!$A$2:$AA$33,COLUMN(Summary!#REF!),FALSE)</f>
        <v>#REF!</v>
      </c>
      <c r="D58" t="e">
        <f>VLOOKUP($A58,Summary!$A$2:$AA$33,COLUMN(Summary!#REF!),FALSE)</f>
        <v>#REF!</v>
      </c>
      <c r="E58">
        <f>VLOOKUP($A58,Summary!$A$2:$AA$33,COLUMN(Summary!B$2),FALSE)</f>
        <v>20.647058823529409</v>
      </c>
      <c r="F58">
        <f>VLOOKUP($A58,Summary!$A$2:$AA$33,COLUMN(Summary!C$2),FALSE)</f>
        <v>32.764705882352942</v>
      </c>
      <c r="G58">
        <f>VLOOKUP($A58,Summary!$A$2:$AA$33,COLUMN(Summary!D$2),FALSE)</f>
        <v>180.52941176470591</v>
      </c>
      <c r="H58">
        <f>VLOOKUP($A58,Summary!$A$2:$AA$33,COLUMN(Summary!E$2),FALSE)</f>
        <v>0.94117647058823528</v>
      </c>
      <c r="I58">
        <f>VLOOKUP($A58,Summary!$A$2:$AA$33,COLUMN(Summary!F$2),FALSE)</f>
        <v>1.2352941176470591</v>
      </c>
      <c r="J58">
        <f>VLOOKUP($A58,Summary!$A$2:$AA$33,COLUMN(Summary!G$2),FALSE)</f>
        <v>2.8235294117647061</v>
      </c>
      <c r="K58">
        <f>VLOOKUP($A58,Summary!$A$2:$AA$33,COLUMN(Summary!H$2),FALSE)</f>
        <v>19</v>
      </c>
      <c r="L58">
        <f>VLOOKUP($A58,Summary!$A$2:$AA$33,COLUMN(Summary!I$2),FALSE)</f>
        <v>6.1941176470588246</v>
      </c>
      <c r="M58">
        <f>VLOOKUP($A58,Summary!$A$2:$AA$33,COLUMN(Summary!J$2),FALSE)</f>
        <v>5.158823529411765</v>
      </c>
      <c r="N58">
        <f>VLOOKUP($A58,Summary!$A$2:$AA$33,COLUMN(Summary!K$2),FALSE)</f>
        <v>62.711764705882359</v>
      </c>
      <c r="O58">
        <f>VLOOKUP($A58,Summary!$A$2:$AA$33,COLUMN(Summary!L$2),FALSE)</f>
        <v>71.058823529411768</v>
      </c>
      <c r="P58">
        <f>VLOOKUP($A58,Summary!$A$2:$AA$33,COLUMN(Summary!M$2),FALSE)</f>
        <v>24.411764705882351</v>
      </c>
      <c r="Q58">
        <f>VLOOKUP($A58,Summary!$A$2:$AA$33,COLUMN(Summary!N$2),FALSE)</f>
        <v>95.705882352941174</v>
      </c>
      <c r="R58">
        <f>VLOOKUP($A58,Summary!$A$2:$AA$33,COLUMN(Summary!O$2),FALSE)</f>
        <v>3.8529411764705879</v>
      </c>
      <c r="S58">
        <f>VLOOKUP($A58,Summary!$A$2:$AA$33,COLUMN(Summary!P$2),FALSE)</f>
        <v>0.52941176470588236</v>
      </c>
      <c r="T58">
        <f>VLOOKUP($A58,Summary!$A$2:$AA$33,COLUMN(Summary!Q$2),FALSE)</f>
        <v>0.94117647058823528</v>
      </c>
      <c r="U58">
        <f>VLOOKUP($A58,Summary!$A$2:$AA$33,COLUMN(Summary!R$2),FALSE)</f>
        <v>1.470588235294118</v>
      </c>
      <c r="V58">
        <f>VLOOKUP($A58,Summary!$A$2:$AA$33,COLUMN(Summary!S$2),FALSE)</f>
        <v>1.411764705882353</v>
      </c>
      <c r="W58">
        <f>VLOOKUP($A58,Summary!$A$2:$AA$33,COLUMN(Summary!T$2),FALSE)</f>
        <v>1.470588235294118</v>
      </c>
      <c r="X58">
        <f>VLOOKUP($A58,Summary!$A$2:$AA$33,COLUMN(Summary!U$2),FALSE)</f>
        <v>5.7647058823529411</v>
      </c>
      <c r="Y58">
        <f>VLOOKUP($A58,Summary!$A$2:$AA$33,COLUMN(Summary!V$2),FALSE)</f>
        <v>270.47058823529409</v>
      </c>
      <c r="Z58">
        <f>VLOOKUP($A58,Summary!$A$2:$AA$33,COLUMN(Summary!W$2),FALSE)</f>
        <v>3.9411764705882359</v>
      </c>
      <c r="AA58">
        <f>VLOOKUP($A58,Summary!$A$2:$AA$33,COLUMN(Summary!X$2),FALSE)</f>
        <v>13.058823529411759</v>
      </c>
      <c r="AB58">
        <f>VLOOKUP($A58,Summary!$A$2:$AA$33,COLUMN(Summary!Y$2),FALSE)</f>
        <v>0.52941176470588236</v>
      </c>
      <c r="AC58">
        <f>VLOOKUP($A58,Summary!$A$2:$AA$33,COLUMN(Summary!Z$2),FALSE)</f>
        <v>1.470588235294118</v>
      </c>
      <c r="AD58">
        <f>VLOOKUP($A58,Summary!$A$2:$AA$33,COLUMN(Summary!AA$2),FALSE)</f>
        <v>28.04605882352941</v>
      </c>
      <c r="AE58" t="e">
        <f>VLOOKUP($A58,Summary!$A$2:$AA$33,COLUMN(Summary!#REF!),FALSE)</f>
        <v>#REF!</v>
      </c>
      <c r="AF58" t="e">
        <f>VLOOKUP($B58,Summary!$A$2:$AA$33,COLUMN(Summary!#REF!),FALSE)</f>
        <v>#REF!</v>
      </c>
      <c r="AG58" t="e">
        <f>VLOOKUP($B58,Summary!$A$2:$AA$33,COLUMN(Summary!#REF!),FALSE)</f>
        <v>#REF!</v>
      </c>
      <c r="AH58">
        <f>VLOOKUP($B58,Summary!$A$2:$AA$33,COLUMN(Summary!B$2),FALSE)</f>
        <v>20.47058823529412</v>
      </c>
      <c r="AI58">
        <f>VLOOKUP($B58,Summary!$A$2:$AA$33,COLUMN(Summary!C$2),FALSE)</f>
        <v>32.764705882352942</v>
      </c>
      <c r="AJ58">
        <f>VLOOKUP($B58,Summary!$A$2:$AA$33,COLUMN(Summary!D$2),FALSE)</f>
        <v>198.8235294117647</v>
      </c>
      <c r="AK58">
        <f>VLOOKUP($B58,Summary!$A$2:$AA$33,COLUMN(Summary!E$2),FALSE)</f>
        <v>1.1764705882352939</v>
      </c>
      <c r="AL58">
        <f>VLOOKUP($B58,Summary!$A$2:$AA$33,COLUMN(Summary!F$2),FALSE)</f>
        <v>1.0588235294117649</v>
      </c>
      <c r="AM58">
        <f>VLOOKUP($B58,Summary!$A$2:$AA$33,COLUMN(Summary!G$2),FALSE)</f>
        <v>2.3529411764705879</v>
      </c>
      <c r="AN58">
        <f>VLOOKUP($B58,Summary!$A$2:$AA$33,COLUMN(Summary!H$2),FALSE)</f>
        <v>16.82352941176471</v>
      </c>
      <c r="AO58">
        <f>VLOOKUP($B58,Summary!$A$2:$AA$33,COLUMN(Summary!I$2),FALSE)</f>
        <v>6.5823529411764703</v>
      </c>
      <c r="AP58">
        <f>VLOOKUP($B58,Summary!$A$2:$AA$33,COLUMN(Summary!J$2),FALSE)</f>
        <v>5.7117647058823522</v>
      </c>
      <c r="AQ58">
        <f>VLOOKUP($B58,Summary!$A$2:$AA$33,COLUMN(Summary!K$2),FALSE)</f>
        <v>62.064705882352939</v>
      </c>
      <c r="AR58">
        <f>VLOOKUP($B58,Summary!$A$2:$AA$33,COLUMN(Summary!L$2),FALSE)</f>
        <v>77.064705882352953</v>
      </c>
      <c r="AS58">
        <f>VLOOKUP($B58,Summary!$A$2:$AA$33,COLUMN(Summary!M$2),FALSE)</f>
        <v>24.294117647058819</v>
      </c>
      <c r="AT58">
        <f>VLOOKUP($B58,Summary!$A$2:$AA$33,COLUMN(Summary!N$2),FALSE)</f>
        <v>90.705882352941174</v>
      </c>
      <c r="AU58">
        <f>VLOOKUP($B58,Summary!$A$2:$AA$33,COLUMN(Summary!O$2),FALSE)</f>
        <v>3.6882352941176468</v>
      </c>
      <c r="AV58">
        <f>VLOOKUP($B58,Summary!$A$2:$AA$33,COLUMN(Summary!P$2),FALSE)</f>
        <v>0.6470588235294118</v>
      </c>
      <c r="AW58">
        <f>VLOOKUP($B58,Summary!$A$2:$AA$33,COLUMN(Summary!Q$2),FALSE)</f>
        <v>1.529411764705882</v>
      </c>
      <c r="AX58">
        <f>VLOOKUP($B58,Summary!$A$2:$AA$33,COLUMN(Summary!R$2),FALSE)</f>
        <v>1.7647058823529409</v>
      </c>
      <c r="AY58">
        <f>VLOOKUP($B58,Summary!$A$2:$AA$33,COLUMN(Summary!S$2),FALSE)</f>
        <v>1.882352941176471</v>
      </c>
      <c r="AZ58">
        <f>VLOOKUP($B58,Summary!$A$2:$AA$33,COLUMN(Summary!T$2),FALSE)</f>
        <v>1.882352941176471</v>
      </c>
      <c r="BA58">
        <f>VLOOKUP($B58,Summary!$A$2:$AA$33,COLUMN(Summary!U$2),FALSE)</f>
        <v>4.4117647058823533</v>
      </c>
      <c r="BB58">
        <f>VLOOKUP($B58,Summary!$A$2:$AA$33,COLUMN(Summary!V$2),FALSE)</f>
        <v>222.52941176470591</v>
      </c>
      <c r="BC58">
        <f>VLOOKUP($B58,Summary!$A$2:$AA$33,COLUMN(Summary!W$2),FALSE)</f>
        <v>4.5294117647058822</v>
      </c>
      <c r="BD58">
        <f>VLOOKUP($B58,Summary!$A$2:$AA$33,COLUMN(Summary!X$2),FALSE)</f>
        <v>12.705882352941179</v>
      </c>
      <c r="BE58">
        <f>VLOOKUP($B58,Summary!$A$2:$AA$33,COLUMN(Summary!Y$2),FALSE)</f>
        <v>0.82352941176470584</v>
      </c>
      <c r="BF58">
        <f>VLOOKUP($B58,Summary!$A$2:$AA$33,COLUMN(Summary!Z$2),FALSE)</f>
        <v>1.3529411764705881</v>
      </c>
      <c r="BG58">
        <f>VLOOKUP($B58,Summary!$A$2:$AA$33,COLUMN(Summary!AA$2),FALSE)</f>
        <v>28.567647058823528</v>
      </c>
      <c r="BH58" t="e">
        <f>VLOOKUP($B58,Summary!$A$2:$AA$33,COLUMN(Summary!#REF!),FALSE)</f>
        <v>#REF!</v>
      </c>
    </row>
    <row r="59" spans="1:60">
      <c r="A59" t="s">
        <v>113</v>
      </c>
      <c r="B59" t="s">
        <v>115</v>
      </c>
      <c r="C59" t="e">
        <f>VLOOKUP($A59,Summary!$A$2:$AA$33,COLUMN(Summary!#REF!),FALSE)</f>
        <v>#REF!</v>
      </c>
      <c r="D59" t="e">
        <f>VLOOKUP($A59,Summary!$A$2:$AA$33,COLUMN(Summary!#REF!),FALSE)</f>
        <v>#REF!</v>
      </c>
      <c r="E59">
        <f>VLOOKUP($A59,Summary!$A$2:$AA$33,COLUMN(Summary!B$2),FALSE)</f>
        <v>21.705882352941181</v>
      </c>
      <c r="F59">
        <f>VLOOKUP($A59,Summary!$A$2:$AA$33,COLUMN(Summary!C$2),FALSE)</f>
        <v>33.117647058823529</v>
      </c>
      <c r="G59">
        <f>VLOOKUP($A59,Summary!$A$2:$AA$33,COLUMN(Summary!D$2),FALSE)</f>
        <v>225.52941176470591</v>
      </c>
      <c r="H59">
        <f>VLOOKUP($A59,Summary!$A$2:$AA$33,COLUMN(Summary!E$2),FALSE)</f>
        <v>1.411764705882353</v>
      </c>
      <c r="I59">
        <f>VLOOKUP($A59,Summary!$A$2:$AA$33,COLUMN(Summary!F$2),FALSE)</f>
        <v>0.94117647058823528</v>
      </c>
      <c r="J59">
        <f>VLOOKUP($A59,Summary!$A$2:$AA$33,COLUMN(Summary!G$2),FALSE)</f>
        <v>2.2941176470588229</v>
      </c>
      <c r="K59">
        <f>VLOOKUP($A59,Summary!$A$2:$AA$33,COLUMN(Summary!H$2),FALSE)</f>
        <v>13.705882352941179</v>
      </c>
      <c r="L59">
        <f>VLOOKUP($A59,Summary!$A$2:$AA$33,COLUMN(Summary!I$2),FALSE)</f>
        <v>7.2882352941176469</v>
      </c>
      <c r="M59">
        <f>VLOOKUP($A59,Summary!$A$2:$AA$33,COLUMN(Summary!J$2),FALSE)</f>
        <v>6.3882352941176466</v>
      </c>
      <c r="N59">
        <f>VLOOKUP($A59,Summary!$A$2:$AA$33,COLUMN(Summary!K$2),FALSE)</f>
        <v>66.347058823529409</v>
      </c>
      <c r="O59">
        <f>VLOOKUP($A59,Summary!$A$2:$AA$33,COLUMN(Summary!L$2),FALSE)</f>
        <v>88.505882352941185</v>
      </c>
      <c r="P59">
        <f>VLOOKUP($A59,Summary!$A$2:$AA$33,COLUMN(Summary!M$2),FALSE)</f>
        <v>30</v>
      </c>
      <c r="Q59">
        <f>VLOOKUP($A59,Summary!$A$2:$AA$33,COLUMN(Summary!N$2),FALSE)</f>
        <v>128.8235294117647</v>
      </c>
      <c r="R59">
        <f>VLOOKUP($A59,Summary!$A$2:$AA$33,COLUMN(Summary!O$2),FALSE)</f>
        <v>4.1823529411764699</v>
      </c>
      <c r="S59">
        <f>VLOOKUP($A59,Summary!$A$2:$AA$33,COLUMN(Summary!P$2),FALSE)</f>
        <v>1.294117647058824</v>
      </c>
      <c r="T59">
        <f>VLOOKUP($A59,Summary!$A$2:$AA$33,COLUMN(Summary!Q$2),FALSE)</f>
        <v>1.7647058823529409</v>
      </c>
      <c r="U59">
        <f>VLOOKUP($A59,Summary!$A$2:$AA$33,COLUMN(Summary!R$2),FALSE)</f>
        <v>1.882352941176471</v>
      </c>
      <c r="V59">
        <f>VLOOKUP($A59,Summary!$A$2:$AA$33,COLUMN(Summary!S$2),FALSE)</f>
        <v>2.6470588235294121</v>
      </c>
      <c r="W59">
        <f>VLOOKUP($A59,Summary!$A$2:$AA$33,COLUMN(Summary!T$2),FALSE)</f>
        <v>2.7058823529411771</v>
      </c>
      <c r="X59">
        <f>VLOOKUP($A59,Summary!$A$2:$AA$33,COLUMN(Summary!U$2),FALSE)</f>
        <v>3.0588235294117641</v>
      </c>
      <c r="Y59">
        <f>VLOOKUP($A59,Summary!$A$2:$AA$33,COLUMN(Summary!V$2),FALSE)</f>
        <v>149.2352941176471</v>
      </c>
      <c r="Z59">
        <f>VLOOKUP($A59,Summary!$A$2:$AA$33,COLUMN(Summary!W$2),FALSE)</f>
        <v>6.3529411764705879</v>
      </c>
      <c r="AA59">
        <f>VLOOKUP($A59,Summary!$A$2:$AA$33,COLUMN(Summary!X$2),FALSE)</f>
        <v>13.23529411764706</v>
      </c>
      <c r="AB59">
        <f>VLOOKUP($A59,Summary!$A$2:$AA$33,COLUMN(Summary!Y$2),FALSE)</f>
        <v>1.117647058823529</v>
      </c>
      <c r="AC59">
        <f>VLOOKUP($A59,Summary!$A$2:$AA$33,COLUMN(Summary!Z$2),FALSE)</f>
        <v>1.529411764705882</v>
      </c>
      <c r="AD59">
        <f>VLOOKUP($A59,Summary!$A$2:$AA$33,COLUMN(Summary!AA$2),FALSE)</f>
        <v>31.1294705882353</v>
      </c>
      <c r="AE59" t="e">
        <f>VLOOKUP($A59,Summary!$A$2:$AA$33,COLUMN(Summary!#REF!),FALSE)</f>
        <v>#REF!</v>
      </c>
      <c r="AF59" t="e">
        <f>VLOOKUP($B59,Summary!$A$2:$AA$33,COLUMN(Summary!#REF!),FALSE)</f>
        <v>#REF!</v>
      </c>
      <c r="AG59" t="e">
        <f>VLOOKUP($B59,Summary!$A$2:$AA$33,COLUMN(Summary!#REF!),FALSE)</f>
        <v>#REF!</v>
      </c>
      <c r="AH59">
        <f>VLOOKUP($B59,Summary!$A$2:$AA$33,COLUMN(Summary!B$2),FALSE)</f>
        <v>20.941176470588239</v>
      </c>
      <c r="AI59">
        <f>VLOOKUP($B59,Summary!$A$2:$AA$33,COLUMN(Summary!C$2),FALSE)</f>
        <v>35.352941176470587</v>
      </c>
      <c r="AJ59">
        <f>VLOOKUP($B59,Summary!$A$2:$AA$33,COLUMN(Summary!D$2),FALSE)</f>
        <v>171.70588235294119</v>
      </c>
      <c r="AK59">
        <f>VLOOKUP($B59,Summary!$A$2:$AA$33,COLUMN(Summary!E$2),FALSE)</f>
        <v>0.6470588235294118</v>
      </c>
      <c r="AL59">
        <f>VLOOKUP($B59,Summary!$A$2:$AA$33,COLUMN(Summary!F$2),FALSE)</f>
        <v>0.88235294117647056</v>
      </c>
      <c r="AM59">
        <f>VLOOKUP($B59,Summary!$A$2:$AA$33,COLUMN(Summary!G$2),FALSE)</f>
        <v>3.7647058823529411</v>
      </c>
      <c r="AN59">
        <f>VLOOKUP($B59,Summary!$A$2:$AA$33,COLUMN(Summary!H$2),FALSE)</f>
        <v>26.705882352941181</v>
      </c>
      <c r="AO59">
        <f>VLOOKUP($B59,Summary!$A$2:$AA$33,COLUMN(Summary!I$2),FALSE)</f>
        <v>5.6411764705882357</v>
      </c>
      <c r="AP59">
        <f>VLOOKUP($B59,Summary!$A$2:$AA$33,COLUMN(Summary!J$2),FALSE)</f>
        <v>4.4117647058823533</v>
      </c>
      <c r="AQ59">
        <f>VLOOKUP($B59,Summary!$A$2:$AA$33,COLUMN(Summary!K$2),FALSE)</f>
        <v>58.435294117647061</v>
      </c>
      <c r="AR59">
        <f>VLOOKUP($B59,Summary!$A$2:$AA$33,COLUMN(Summary!L$2),FALSE)</f>
        <v>66.558823529411768</v>
      </c>
      <c r="AS59">
        <f>VLOOKUP($B59,Summary!$A$2:$AA$33,COLUMN(Summary!M$2),FALSE)</f>
        <v>22.82352941176471</v>
      </c>
      <c r="AT59">
        <f>VLOOKUP($B59,Summary!$A$2:$AA$33,COLUMN(Summary!N$2),FALSE)</f>
        <v>96.882352941176464</v>
      </c>
      <c r="AU59">
        <f>VLOOKUP($B59,Summary!$A$2:$AA$33,COLUMN(Summary!O$2),FALSE)</f>
        <v>4.0529411764705889</v>
      </c>
      <c r="AV59">
        <f>VLOOKUP($B59,Summary!$A$2:$AA$33,COLUMN(Summary!P$2),FALSE)</f>
        <v>0.41176470588235292</v>
      </c>
      <c r="AW59">
        <f>VLOOKUP($B59,Summary!$A$2:$AA$33,COLUMN(Summary!Q$2),FALSE)</f>
        <v>2.117647058823529</v>
      </c>
      <c r="AX59">
        <f>VLOOKUP($B59,Summary!$A$2:$AA$33,COLUMN(Summary!R$2),FALSE)</f>
        <v>2.2941176470588229</v>
      </c>
      <c r="AY59">
        <f>VLOOKUP($B59,Summary!$A$2:$AA$33,COLUMN(Summary!S$2),FALSE)</f>
        <v>0.94117647058823528</v>
      </c>
      <c r="AZ59">
        <f>VLOOKUP($B59,Summary!$A$2:$AA$33,COLUMN(Summary!T$2),FALSE)</f>
        <v>1</v>
      </c>
      <c r="BA59">
        <f>VLOOKUP($B59,Summary!$A$2:$AA$33,COLUMN(Summary!U$2),FALSE)</f>
        <v>5.8235294117647056</v>
      </c>
      <c r="BB59">
        <f>VLOOKUP($B59,Summary!$A$2:$AA$33,COLUMN(Summary!V$2),FALSE)</f>
        <v>284.1764705882353</v>
      </c>
      <c r="BC59">
        <f>VLOOKUP($B59,Summary!$A$2:$AA$33,COLUMN(Summary!W$2),FALSE)</f>
        <v>3.5882352941176472</v>
      </c>
      <c r="BD59">
        <f>VLOOKUP($B59,Summary!$A$2:$AA$33,COLUMN(Summary!X$2),FALSE)</f>
        <v>13.82352941176471</v>
      </c>
      <c r="BE59">
        <f>VLOOKUP($B59,Summary!$A$2:$AA$33,COLUMN(Summary!Y$2),FALSE)</f>
        <v>1</v>
      </c>
      <c r="BF59">
        <f>VLOOKUP($B59,Summary!$A$2:$AA$33,COLUMN(Summary!Z$2),FALSE)</f>
        <v>1.705882352941176</v>
      </c>
      <c r="BG59">
        <f>VLOOKUP($B59,Summary!$A$2:$AA$33,COLUMN(Summary!AA$2),FALSE)</f>
        <v>29.15682352941176</v>
      </c>
      <c r="BH59" t="e">
        <f>VLOOKUP($B59,Summary!$A$2:$AA$33,COLUMN(Summary!#REF!),FALSE)</f>
        <v>#REF!</v>
      </c>
    </row>
    <row r="60" spans="1:60">
      <c r="A60" t="s">
        <v>117</v>
      </c>
      <c r="B60" t="s">
        <v>106</v>
      </c>
      <c r="C60" t="e">
        <f>VLOOKUP($A60,Summary!$A$2:$AA$33,COLUMN(Summary!#REF!),FALSE)</f>
        <v>#REF!</v>
      </c>
      <c r="D60" t="e">
        <f>VLOOKUP($A60,Summary!$A$2:$AA$33,COLUMN(Summary!#REF!),FALSE)</f>
        <v>#REF!</v>
      </c>
      <c r="E60">
        <f>VLOOKUP($A60,Summary!$A$2:$AA$33,COLUMN(Summary!B$2),FALSE)</f>
        <v>20.882352941176471</v>
      </c>
      <c r="F60">
        <f>VLOOKUP($A60,Summary!$A$2:$AA$33,COLUMN(Summary!C$2),FALSE)</f>
        <v>32.647058823529413</v>
      </c>
      <c r="G60">
        <f>VLOOKUP($A60,Summary!$A$2:$AA$33,COLUMN(Summary!D$2),FALSE)</f>
        <v>184.9411764705882</v>
      </c>
      <c r="H60">
        <f>VLOOKUP($A60,Summary!$A$2:$AA$33,COLUMN(Summary!E$2),FALSE)</f>
        <v>1.0588235294117649</v>
      </c>
      <c r="I60">
        <f>VLOOKUP($A60,Summary!$A$2:$AA$33,COLUMN(Summary!F$2),FALSE)</f>
        <v>0.70588235294117652</v>
      </c>
      <c r="J60">
        <f>VLOOKUP($A60,Summary!$A$2:$AA$33,COLUMN(Summary!G$2),FALSE)</f>
        <v>2.4705882352941182</v>
      </c>
      <c r="K60">
        <f>VLOOKUP($A60,Summary!$A$2:$AA$33,COLUMN(Summary!H$2),FALSE)</f>
        <v>16.82352941176471</v>
      </c>
      <c r="L60">
        <f>VLOOKUP($A60,Summary!$A$2:$AA$33,COLUMN(Summary!I$2),FALSE)</f>
        <v>6.2176470588235304</v>
      </c>
      <c r="M60">
        <f>VLOOKUP($A60,Summary!$A$2:$AA$33,COLUMN(Summary!J$2),FALSE)</f>
        <v>5.3235294117647056</v>
      </c>
      <c r="N60">
        <f>VLOOKUP($A60,Summary!$A$2:$AA$33,COLUMN(Summary!K$2),FALSE)</f>
        <v>64.288235294117655</v>
      </c>
      <c r="O60">
        <f>VLOOKUP($A60,Summary!$A$2:$AA$33,COLUMN(Summary!L$2),FALSE)</f>
        <v>80.899999999999991</v>
      </c>
      <c r="P60">
        <f>VLOOKUP($A60,Summary!$A$2:$AA$33,COLUMN(Summary!M$2),FALSE)</f>
        <v>27.705882352941181</v>
      </c>
      <c r="Q60">
        <f>VLOOKUP($A60,Summary!$A$2:$AA$33,COLUMN(Summary!N$2),FALSE)</f>
        <v>139.11764705882351</v>
      </c>
      <c r="R60">
        <f>VLOOKUP($A60,Summary!$A$2:$AA$33,COLUMN(Summary!O$2),FALSE)</f>
        <v>4.9588235294117657</v>
      </c>
      <c r="S60">
        <f>VLOOKUP($A60,Summary!$A$2:$AA$33,COLUMN(Summary!P$2),FALSE)</f>
        <v>1</v>
      </c>
      <c r="T60">
        <f>VLOOKUP($A60,Summary!$A$2:$AA$33,COLUMN(Summary!Q$2),FALSE)</f>
        <v>1.6470588235294119</v>
      </c>
      <c r="U60">
        <f>VLOOKUP($A60,Summary!$A$2:$AA$33,COLUMN(Summary!R$2),FALSE)</f>
        <v>1.9411764705882351</v>
      </c>
      <c r="V60">
        <f>VLOOKUP($A60,Summary!$A$2:$AA$33,COLUMN(Summary!S$2),FALSE)</f>
        <v>1.294117647058824</v>
      </c>
      <c r="W60">
        <f>VLOOKUP($A60,Summary!$A$2:$AA$33,COLUMN(Summary!T$2),FALSE)</f>
        <v>1.3529411764705881</v>
      </c>
      <c r="X60">
        <f>VLOOKUP($A60,Summary!$A$2:$AA$33,COLUMN(Summary!U$2),FALSE)</f>
        <v>3.7647058823529411</v>
      </c>
      <c r="Y60">
        <f>VLOOKUP($A60,Summary!$A$2:$AA$33,COLUMN(Summary!V$2),FALSE)</f>
        <v>186.58823529411771</v>
      </c>
      <c r="Z60">
        <f>VLOOKUP($A60,Summary!$A$2:$AA$33,COLUMN(Summary!W$2),FALSE)</f>
        <v>5.1764705882352944</v>
      </c>
      <c r="AA60">
        <f>VLOOKUP($A60,Summary!$A$2:$AA$33,COLUMN(Summary!X$2),FALSE)</f>
        <v>13.23529411764706</v>
      </c>
      <c r="AB60">
        <f>VLOOKUP($A60,Summary!$A$2:$AA$33,COLUMN(Summary!Y$2),FALSE)</f>
        <v>0.88235294117647056</v>
      </c>
      <c r="AC60">
        <f>VLOOKUP($A60,Summary!$A$2:$AA$33,COLUMN(Summary!Z$2),FALSE)</f>
        <v>2</v>
      </c>
      <c r="AD60">
        <f>VLOOKUP($A60,Summary!$A$2:$AA$33,COLUMN(Summary!AA$2),FALSE)</f>
        <v>29.293117647058821</v>
      </c>
      <c r="AE60" t="e">
        <f>VLOOKUP($A60,Summary!$A$2:$AA$33,COLUMN(Summary!#REF!),FALSE)</f>
        <v>#REF!</v>
      </c>
      <c r="AF60" t="e">
        <f>VLOOKUP($B60,Summary!$A$2:$AA$33,COLUMN(Summary!#REF!),FALSE)</f>
        <v>#REF!</v>
      </c>
      <c r="AG60" t="e">
        <f>VLOOKUP($B60,Summary!$A$2:$AA$33,COLUMN(Summary!#REF!),FALSE)</f>
        <v>#REF!</v>
      </c>
      <c r="AH60">
        <f>VLOOKUP($B60,Summary!$A$2:$AA$33,COLUMN(Summary!B$2),FALSE)</f>
        <v>21.235294117647062</v>
      </c>
      <c r="AI60">
        <f>VLOOKUP($B60,Summary!$A$2:$AA$33,COLUMN(Summary!C$2),FALSE)</f>
        <v>34.294117647058833</v>
      </c>
      <c r="AJ60">
        <f>VLOOKUP($B60,Summary!$A$2:$AA$33,COLUMN(Summary!D$2),FALSE)</f>
        <v>239</v>
      </c>
      <c r="AK60">
        <f>VLOOKUP($B60,Summary!$A$2:$AA$33,COLUMN(Summary!E$2),FALSE)</f>
        <v>1.529411764705882</v>
      </c>
      <c r="AL60">
        <f>VLOOKUP($B60,Summary!$A$2:$AA$33,COLUMN(Summary!F$2),FALSE)</f>
        <v>0.76470588235294112</v>
      </c>
      <c r="AM60">
        <f>VLOOKUP($B60,Summary!$A$2:$AA$33,COLUMN(Summary!G$2),FALSE)</f>
        <v>2</v>
      </c>
      <c r="AN60">
        <f>VLOOKUP($B60,Summary!$A$2:$AA$33,COLUMN(Summary!H$2),FALSE)</f>
        <v>13.941176470588241</v>
      </c>
      <c r="AO60">
        <f>VLOOKUP($B60,Summary!$A$2:$AA$33,COLUMN(Summary!I$2),FALSE)</f>
        <v>7.4235294117647062</v>
      </c>
      <c r="AP60">
        <f>VLOOKUP($B60,Summary!$A$2:$AA$33,COLUMN(Summary!J$2),FALSE)</f>
        <v>6.6000000000000014</v>
      </c>
      <c r="AQ60">
        <f>VLOOKUP($B60,Summary!$A$2:$AA$33,COLUMN(Summary!K$2),FALSE)</f>
        <v>61.841176470588231</v>
      </c>
      <c r="AR60">
        <f>VLOOKUP($B60,Summary!$A$2:$AA$33,COLUMN(Summary!L$2),FALSE)</f>
        <v>88.42941176470589</v>
      </c>
      <c r="AS60">
        <f>VLOOKUP($B60,Summary!$A$2:$AA$33,COLUMN(Summary!M$2),FALSE)</f>
        <v>28.058823529411761</v>
      </c>
      <c r="AT60">
        <f>VLOOKUP($B60,Summary!$A$2:$AA$33,COLUMN(Summary!N$2),FALSE)</f>
        <v>120.2941176470588</v>
      </c>
      <c r="AU60">
        <f>VLOOKUP($B60,Summary!$A$2:$AA$33,COLUMN(Summary!O$2),FALSE)</f>
        <v>4.3294117647058821</v>
      </c>
      <c r="AV60">
        <f>VLOOKUP($B60,Summary!$A$2:$AA$33,COLUMN(Summary!P$2),FALSE)</f>
        <v>1.0588235294117649</v>
      </c>
      <c r="AW60">
        <f>VLOOKUP($B60,Summary!$A$2:$AA$33,COLUMN(Summary!Q$2),FALSE)</f>
        <v>1.882352941176471</v>
      </c>
      <c r="AX60">
        <f>VLOOKUP($B60,Summary!$A$2:$AA$33,COLUMN(Summary!R$2),FALSE)</f>
        <v>2.5294117647058818</v>
      </c>
      <c r="AY60">
        <f>VLOOKUP($B60,Summary!$A$2:$AA$33,COLUMN(Summary!S$2),FALSE)</f>
        <v>1.882352941176471</v>
      </c>
      <c r="AZ60">
        <f>VLOOKUP($B60,Summary!$A$2:$AA$33,COLUMN(Summary!T$2),FALSE)</f>
        <v>2.1764705882352939</v>
      </c>
      <c r="BA60">
        <f>VLOOKUP($B60,Summary!$A$2:$AA$33,COLUMN(Summary!U$2),FALSE)</f>
        <v>3.7647058823529411</v>
      </c>
      <c r="BB60">
        <f>VLOOKUP($B60,Summary!$A$2:$AA$33,COLUMN(Summary!V$2),FALSE)</f>
        <v>182.41176470588229</v>
      </c>
      <c r="BC60">
        <f>VLOOKUP($B60,Summary!$A$2:$AA$33,COLUMN(Summary!W$2),FALSE)</f>
        <v>5.5882352941176467</v>
      </c>
      <c r="BD60">
        <f>VLOOKUP($B60,Summary!$A$2:$AA$33,COLUMN(Summary!X$2),FALSE)</f>
        <v>13.294117647058821</v>
      </c>
      <c r="BE60">
        <f>VLOOKUP($B60,Summary!$A$2:$AA$33,COLUMN(Summary!Y$2),FALSE)</f>
        <v>0.76470588235294112</v>
      </c>
      <c r="BF60">
        <f>VLOOKUP($B60,Summary!$A$2:$AA$33,COLUMN(Summary!Z$2),FALSE)</f>
        <v>1.2352941176470591</v>
      </c>
      <c r="BG60">
        <f>VLOOKUP($B60,Summary!$A$2:$AA$33,COLUMN(Summary!AA$2),FALSE)</f>
        <v>30.80088235294118</v>
      </c>
      <c r="BH60" t="e">
        <f>VLOOKUP($B60,Summary!$A$2:$AA$33,COLUMN(Summary!#REF!),FALSE)</f>
        <v>#REF!</v>
      </c>
    </row>
    <row r="61" spans="1:60">
      <c r="A61" t="s">
        <v>118</v>
      </c>
      <c r="B61" t="s">
        <v>43</v>
      </c>
      <c r="C61" t="e">
        <f>VLOOKUP($A61,Summary!$A$2:$AA$33,COLUMN(Summary!#REF!),FALSE)</f>
        <v>#REF!</v>
      </c>
      <c r="D61" t="e">
        <f>VLOOKUP($A61,Summary!$A$2:$AA$33,COLUMN(Summary!#REF!),FALSE)</f>
        <v>#REF!</v>
      </c>
      <c r="E61">
        <f>VLOOKUP($A61,Summary!$A$2:$AA$33,COLUMN(Summary!B$2),FALSE)</f>
        <v>19.882352941176471</v>
      </c>
      <c r="F61">
        <f>VLOOKUP($A61,Summary!$A$2:$AA$33,COLUMN(Summary!C$2),FALSE)</f>
        <v>30.47058823529412</v>
      </c>
      <c r="G61">
        <f>VLOOKUP($A61,Summary!$A$2:$AA$33,COLUMN(Summary!D$2),FALSE)</f>
        <v>169.7647058823529</v>
      </c>
      <c r="H61">
        <f>VLOOKUP($A61,Summary!$A$2:$AA$33,COLUMN(Summary!E$2),FALSE)</f>
        <v>0.88235294117647056</v>
      </c>
      <c r="I61">
        <f>VLOOKUP($A61,Summary!$A$2:$AA$33,COLUMN(Summary!F$2),FALSE)</f>
        <v>0.70588235294117652</v>
      </c>
      <c r="J61">
        <f>VLOOKUP($A61,Summary!$A$2:$AA$33,COLUMN(Summary!G$2),FALSE)</f>
        <v>5</v>
      </c>
      <c r="K61">
        <f>VLOOKUP($A61,Summary!$A$2:$AA$33,COLUMN(Summary!H$2),FALSE)</f>
        <v>27.352941176470591</v>
      </c>
      <c r="L61">
        <f>VLOOKUP($A61,Summary!$A$2:$AA$33,COLUMN(Summary!I$2),FALSE)</f>
        <v>6.3058823529411754</v>
      </c>
      <c r="M61">
        <f>VLOOKUP($A61,Summary!$A$2:$AA$33,COLUMN(Summary!J$2),FALSE)</f>
        <v>4.7117647058823522</v>
      </c>
      <c r="N61">
        <f>VLOOKUP($A61,Summary!$A$2:$AA$33,COLUMN(Summary!K$2),FALSE)</f>
        <v>64.682352941176461</v>
      </c>
      <c r="O61">
        <f>VLOOKUP($A61,Summary!$A$2:$AA$33,COLUMN(Summary!L$2),FALSE)</f>
        <v>80.476470588235301</v>
      </c>
      <c r="P61">
        <f>VLOOKUP($A61,Summary!$A$2:$AA$33,COLUMN(Summary!M$2),FALSE)</f>
        <v>26.705882352941181</v>
      </c>
      <c r="Q61">
        <f>VLOOKUP($A61,Summary!$A$2:$AA$33,COLUMN(Summary!N$2),FALSE)</f>
        <v>110.2352941176471</v>
      </c>
      <c r="R61">
        <f>VLOOKUP($A61,Summary!$A$2:$AA$33,COLUMN(Summary!O$2),FALSE)</f>
        <v>4.0941176470588232</v>
      </c>
      <c r="S61">
        <f>VLOOKUP($A61,Summary!$A$2:$AA$33,COLUMN(Summary!P$2),FALSE)</f>
        <v>0.58823529411764708</v>
      </c>
      <c r="T61">
        <f>VLOOKUP($A61,Summary!$A$2:$AA$33,COLUMN(Summary!Q$2),FALSE)</f>
        <v>1.294117647058824</v>
      </c>
      <c r="U61">
        <f>VLOOKUP($A61,Summary!$A$2:$AA$33,COLUMN(Summary!R$2),FALSE)</f>
        <v>1.8235294117647061</v>
      </c>
      <c r="V61">
        <f>VLOOKUP($A61,Summary!$A$2:$AA$33,COLUMN(Summary!S$2),FALSE)</f>
        <v>1.411764705882353</v>
      </c>
      <c r="W61">
        <f>VLOOKUP($A61,Summary!$A$2:$AA$33,COLUMN(Summary!T$2),FALSE)</f>
        <v>1.470588235294118</v>
      </c>
      <c r="X61">
        <f>VLOOKUP($A61,Summary!$A$2:$AA$33,COLUMN(Summary!U$2),FALSE)</f>
        <v>5.5882352941176467</v>
      </c>
      <c r="Y61">
        <f>VLOOKUP($A61,Summary!$A$2:$AA$33,COLUMN(Summary!V$2),FALSE)</f>
        <v>257.11764705882348</v>
      </c>
      <c r="Z61">
        <f>VLOOKUP($A61,Summary!$A$2:$AA$33,COLUMN(Summary!W$2),FALSE)</f>
        <v>4.4117647058823533</v>
      </c>
      <c r="AA61">
        <f>VLOOKUP($A61,Summary!$A$2:$AA$33,COLUMN(Summary!X$2),FALSE)</f>
        <v>14.58823529411765</v>
      </c>
      <c r="AB61">
        <f>VLOOKUP($A61,Summary!$A$2:$AA$33,COLUMN(Summary!Y$2),FALSE)</f>
        <v>1.0588235294117649</v>
      </c>
      <c r="AC61">
        <f>VLOOKUP($A61,Summary!$A$2:$AA$33,COLUMN(Summary!Z$2),FALSE)</f>
        <v>2.1764705882352939</v>
      </c>
      <c r="AD61">
        <f>VLOOKUP($A61,Summary!$A$2:$AA$33,COLUMN(Summary!AA$2),FALSE)</f>
        <v>29.553000000000001</v>
      </c>
      <c r="AE61" t="e">
        <f>VLOOKUP($A61,Summary!$A$2:$AA$33,COLUMN(Summary!#REF!),FALSE)</f>
        <v>#REF!</v>
      </c>
      <c r="AF61" t="e">
        <f>VLOOKUP($B61,Summary!$A$2:$AA$33,COLUMN(Summary!#REF!),FALSE)</f>
        <v>#REF!</v>
      </c>
      <c r="AG61" t="e">
        <f>VLOOKUP($B61,Summary!$A$2:$AA$33,COLUMN(Summary!#REF!),FALSE)</f>
        <v>#REF!</v>
      </c>
      <c r="AH61">
        <f>VLOOKUP($B61,Summary!$A$2:$AA$33,COLUMN(Summary!B$2),FALSE)</f>
        <v>22.647058823529409</v>
      </c>
      <c r="AI61">
        <f>VLOOKUP($B61,Summary!$A$2:$AA$33,COLUMN(Summary!C$2),FALSE)</f>
        <v>34.058823529411768</v>
      </c>
      <c r="AJ61">
        <f>VLOOKUP($B61,Summary!$A$2:$AA$33,COLUMN(Summary!D$2),FALSE)</f>
        <v>244.35294117647061</v>
      </c>
      <c r="AK61">
        <f>VLOOKUP($B61,Summary!$A$2:$AA$33,COLUMN(Summary!E$2),FALSE)</f>
        <v>1.705882352941176</v>
      </c>
      <c r="AL61">
        <f>VLOOKUP($B61,Summary!$A$2:$AA$33,COLUMN(Summary!F$2),FALSE)</f>
        <v>1.0588235294117649</v>
      </c>
      <c r="AM61">
        <f>VLOOKUP($B61,Summary!$A$2:$AA$33,COLUMN(Summary!G$2),FALSE)</f>
        <v>1.411764705882353</v>
      </c>
      <c r="AN61">
        <f>VLOOKUP($B61,Summary!$A$2:$AA$33,COLUMN(Summary!H$2),FALSE)</f>
        <v>8.9411764705882355</v>
      </c>
      <c r="AO61">
        <f>VLOOKUP($B61,Summary!$A$2:$AA$33,COLUMN(Summary!I$2),FALSE)</f>
        <v>7.5823529411764712</v>
      </c>
      <c r="AP61">
        <f>VLOOKUP($B61,Summary!$A$2:$AA$33,COLUMN(Summary!J$2),FALSE)</f>
        <v>7.0176470588235302</v>
      </c>
      <c r="AQ61">
        <f>VLOOKUP($B61,Summary!$A$2:$AA$33,COLUMN(Summary!K$2),FALSE)</f>
        <v>66.029411764705884</v>
      </c>
      <c r="AR61">
        <f>VLOOKUP($B61,Summary!$A$2:$AA$33,COLUMN(Summary!L$2),FALSE)</f>
        <v>90.899999999999977</v>
      </c>
      <c r="AS61">
        <f>VLOOKUP($B61,Summary!$A$2:$AA$33,COLUMN(Summary!M$2),FALSE)</f>
        <v>30.117647058823529</v>
      </c>
      <c r="AT61">
        <f>VLOOKUP($B61,Summary!$A$2:$AA$33,COLUMN(Summary!N$2),FALSE)</f>
        <v>130.11764705882351</v>
      </c>
      <c r="AU61">
        <f>VLOOKUP($B61,Summary!$A$2:$AA$33,COLUMN(Summary!O$2),FALSE)</f>
        <v>4.2411764705882353</v>
      </c>
      <c r="AV61">
        <f>VLOOKUP($B61,Summary!$A$2:$AA$33,COLUMN(Summary!P$2),FALSE)</f>
        <v>1.294117647058824</v>
      </c>
      <c r="AW61">
        <f>VLOOKUP($B61,Summary!$A$2:$AA$33,COLUMN(Summary!Q$2),FALSE)</f>
        <v>1.411764705882353</v>
      </c>
      <c r="AX61">
        <f>VLOOKUP($B61,Summary!$A$2:$AA$33,COLUMN(Summary!R$2),FALSE)</f>
        <v>1.705882352941176</v>
      </c>
      <c r="AY61">
        <f>VLOOKUP($B61,Summary!$A$2:$AA$33,COLUMN(Summary!S$2),FALSE)</f>
        <v>2.882352941176471</v>
      </c>
      <c r="AZ61">
        <f>VLOOKUP($B61,Summary!$A$2:$AA$33,COLUMN(Summary!T$2),FALSE)</f>
        <v>2.9411764705882359</v>
      </c>
      <c r="BA61">
        <f>VLOOKUP($B61,Summary!$A$2:$AA$33,COLUMN(Summary!U$2),FALSE)</f>
        <v>3</v>
      </c>
      <c r="BB61">
        <f>VLOOKUP($B61,Summary!$A$2:$AA$33,COLUMN(Summary!V$2),FALSE)</f>
        <v>137.29411764705881</v>
      </c>
      <c r="BC61">
        <f>VLOOKUP($B61,Summary!$A$2:$AA$33,COLUMN(Summary!W$2),FALSE)</f>
        <v>6.4117647058823533</v>
      </c>
      <c r="BD61">
        <f>VLOOKUP($B61,Summary!$A$2:$AA$33,COLUMN(Summary!X$2),FALSE)</f>
        <v>12.882352941176469</v>
      </c>
      <c r="BE61">
        <f>VLOOKUP($B61,Summary!$A$2:$AA$33,COLUMN(Summary!Y$2),FALSE)</f>
        <v>0.52941176470588236</v>
      </c>
      <c r="BF61">
        <f>VLOOKUP($B61,Summary!$A$2:$AA$33,COLUMN(Summary!Z$2),FALSE)</f>
        <v>0.94117647058823528</v>
      </c>
      <c r="BG61">
        <f>VLOOKUP($B61,Summary!$A$2:$AA$33,COLUMN(Summary!AA$2),FALSE)</f>
        <v>32.030411764705882</v>
      </c>
      <c r="BH61" t="e">
        <f>VLOOKUP($B61,Summary!$A$2:$AA$33,COLUMN(Summary!#REF!),FALSE)</f>
        <v>#REF!</v>
      </c>
    </row>
    <row r="62" spans="1:60">
      <c r="A62" t="s">
        <v>123</v>
      </c>
      <c r="B62" t="s">
        <v>120</v>
      </c>
      <c r="C62" t="e">
        <f>VLOOKUP($A62,Summary!$A$2:$AA$33,COLUMN(Summary!#REF!),FALSE)</f>
        <v>#REF!</v>
      </c>
      <c r="D62" t="e">
        <f>VLOOKUP($A62,Summary!$A$2:$AA$33,COLUMN(Summary!#REF!),FALSE)</f>
        <v>#REF!</v>
      </c>
      <c r="E62">
        <f>VLOOKUP($A62,Summary!$A$2:$AA$33,COLUMN(Summary!B$2),FALSE)</f>
        <v>25.17647058823529</v>
      </c>
      <c r="F62">
        <f>VLOOKUP($A62,Summary!$A$2:$AA$33,COLUMN(Summary!C$2),FALSE)</f>
        <v>36.117647058823529</v>
      </c>
      <c r="G62">
        <f>VLOOKUP($A62,Summary!$A$2:$AA$33,COLUMN(Summary!D$2),FALSE)</f>
        <v>258.64705882352939</v>
      </c>
      <c r="H62">
        <f>VLOOKUP($A62,Summary!$A$2:$AA$33,COLUMN(Summary!E$2),FALSE)</f>
        <v>2.117647058823529</v>
      </c>
      <c r="I62">
        <f>VLOOKUP($A62,Summary!$A$2:$AA$33,COLUMN(Summary!F$2),FALSE)</f>
        <v>0.58823529411764708</v>
      </c>
      <c r="J62">
        <f>VLOOKUP($A62,Summary!$A$2:$AA$33,COLUMN(Summary!G$2),FALSE)</f>
        <v>2.3529411764705879</v>
      </c>
      <c r="K62">
        <f>VLOOKUP($A62,Summary!$A$2:$AA$33,COLUMN(Summary!H$2),FALSE)</f>
        <v>15.47058823529412</v>
      </c>
      <c r="L62">
        <f>VLOOKUP($A62,Summary!$A$2:$AA$33,COLUMN(Summary!I$2),FALSE)</f>
        <v>7.5294117647058822</v>
      </c>
      <c r="M62">
        <f>VLOOKUP($A62,Summary!$A$2:$AA$33,COLUMN(Summary!J$2),FALSE)</f>
        <v>6.6882352941176473</v>
      </c>
      <c r="N62">
        <f>VLOOKUP($A62,Summary!$A$2:$AA$33,COLUMN(Summary!K$2),FALSE)</f>
        <v>69.164705882352933</v>
      </c>
      <c r="O62">
        <f>VLOOKUP($A62,Summary!$A$2:$AA$33,COLUMN(Summary!L$2),FALSE)</f>
        <v>100.4764705882353</v>
      </c>
      <c r="P62">
        <f>VLOOKUP($A62,Summary!$A$2:$AA$33,COLUMN(Summary!M$2),FALSE)</f>
        <v>27.52941176470588</v>
      </c>
      <c r="Q62">
        <f>VLOOKUP($A62,Summary!$A$2:$AA$33,COLUMN(Summary!N$2),FALSE)</f>
        <v>112.9411764705882</v>
      </c>
      <c r="R62">
        <f>VLOOKUP($A62,Summary!$A$2:$AA$33,COLUMN(Summary!O$2),FALSE)</f>
        <v>4.1000000000000014</v>
      </c>
      <c r="S62">
        <f>VLOOKUP($A62,Summary!$A$2:$AA$33,COLUMN(Summary!P$2),FALSE)</f>
        <v>0.82352941176470584</v>
      </c>
      <c r="T62">
        <f>VLOOKUP($A62,Summary!$A$2:$AA$33,COLUMN(Summary!Q$2),FALSE)</f>
        <v>2.117647058823529</v>
      </c>
      <c r="U62">
        <f>VLOOKUP($A62,Summary!$A$2:$AA$33,COLUMN(Summary!R$2),FALSE)</f>
        <v>2.2352941176470589</v>
      </c>
      <c r="V62">
        <f>VLOOKUP($A62,Summary!$A$2:$AA$33,COLUMN(Summary!S$2),FALSE)</f>
        <v>2.882352941176471</v>
      </c>
      <c r="W62">
        <f>VLOOKUP($A62,Summary!$A$2:$AA$33,COLUMN(Summary!T$2),FALSE)</f>
        <v>3.0588235294117641</v>
      </c>
      <c r="X62">
        <f>VLOOKUP($A62,Summary!$A$2:$AA$33,COLUMN(Summary!U$2),FALSE)</f>
        <v>2.5882352941176472</v>
      </c>
      <c r="Y62">
        <f>VLOOKUP($A62,Summary!$A$2:$AA$33,COLUMN(Summary!V$2),FALSE)</f>
        <v>133.0588235294118</v>
      </c>
      <c r="Z62">
        <f>VLOOKUP($A62,Summary!$A$2:$AA$33,COLUMN(Summary!W$2),FALSE)</f>
        <v>6.5294117647058822</v>
      </c>
      <c r="AA62">
        <f>VLOOKUP($A62,Summary!$A$2:$AA$33,COLUMN(Summary!X$2),FALSE)</f>
        <v>13.52941176470588</v>
      </c>
      <c r="AB62">
        <f>VLOOKUP($A62,Summary!$A$2:$AA$33,COLUMN(Summary!Y$2),FALSE)</f>
        <v>0.76470588235294112</v>
      </c>
      <c r="AC62">
        <f>VLOOKUP($A62,Summary!$A$2:$AA$33,COLUMN(Summary!Z$2),FALSE)</f>
        <v>1.3529411764705881</v>
      </c>
      <c r="AD62">
        <f>VLOOKUP($A62,Summary!$A$2:$AA$33,COLUMN(Summary!AA$2),FALSE)</f>
        <v>31.79711764705883</v>
      </c>
      <c r="AE62" t="e">
        <f>VLOOKUP($A62,Summary!$A$2:$AA$33,COLUMN(Summary!#REF!),FALSE)</f>
        <v>#REF!</v>
      </c>
      <c r="AF62" t="e">
        <f>VLOOKUP($B62,Summary!$A$2:$AA$33,COLUMN(Summary!#REF!),FALSE)</f>
        <v>#REF!</v>
      </c>
      <c r="AG62" t="e">
        <f>VLOOKUP($B62,Summary!$A$2:$AA$33,COLUMN(Summary!#REF!),FALSE)</f>
        <v>#REF!</v>
      </c>
      <c r="AH62">
        <f>VLOOKUP($B62,Summary!$A$2:$AA$33,COLUMN(Summary!B$2),FALSE)</f>
        <v>24.058823529411761</v>
      </c>
      <c r="AI62">
        <f>VLOOKUP($B62,Summary!$A$2:$AA$33,COLUMN(Summary!C$2),FALSE)</f>
        <v>37.176470588235297</v>
      </c>
      <c r="AJ62">
        <f>VLOOKUP($B62,Summary!$A$2:$AA$33,COLUMN(Summary!D$2),FALSE)</f>
        <v>232.7647058823529</v>
      </c>
      <c r="AK62">
        <f>VLOOKUP($B62,Summary!$A$2:$AA$33,COLUMN(Summary!E$2),FALSE)</f>
        <v>1.411764705882353</v>
      </c>
      <c r="AL62">
        <f>VLOOKUP($B62,Summary!$A$2:$AA$33,COLUMN(Summary!F$2),FALSE)</f>
        <v>0.47058823529411759</v>
      </c>
      <c r="AM62">
        <f>VLOOKUP($B62,Summary!$A$2:$AA$33,COLUMN(Summary!G$2),FALSE)</f>
        <v>2.5294117647058818</v>
      </c>
      <c r="AN62">
        <f>VLOOKUP($B62,Summary!$A$2:$AA$33,COLUMN(Summary!H$2),FALSE)</f>
        <v>20.882352941176471</v>
      </c>
      <c r="AO62">
        <f>VLOOKUP($B62,Summary!$A$2:$AA$33,COLUMN(Summary!I$2),FALSE)</f>
        <v>6.8058823529411763</v>
      </c>
      <c r="AP62">
        <f>VLOOKUP($B62,Summary!$A$2:$AA$33,COLUMN(Summary!J$2),FALSE)</f>
        <v>5.8647058823529417</v>
      </c>
      <c r="AQ62">
        <f>VLOOKUP($B62,Summary!$A$2:$AA$33,COLUMN(Summary!K$2),FALSE)</f>
        <v>64.129411764705878</v>
      </c>
      <c r="AR62">
        <f>VLOOKUP($B62,Summary!$A$2:$AA$33,COLUMN(Summary!L$2),FALSE)</f>
        <v>87.764705882352942</v>
      </c>
      <c r="AS62">
        <f>VLOOKUP($B62,Summary!$A$2:$AA$33,COLUMN(Summary!M$2),FALSE)</f>
        <v>25.352941176470591</v>
      </c>
      <c r="AT62">
        <f>VLOOKUP($B62,Summary!$A$2:$AA$33,COLUMN(Summary!N$2),FALSE)</f>
        <v>96.588235294117652</v>
      </c>
      <c r="AU62">
        <f>VLOOKUP($B62,Summary!$A$2:$AA$33,COLUMN(Summary!O$2),FALSE)</f>
        <v>3.6823529411764699</v>
      </c>
      <c r="AV62">
        <f>VLOOKUP($B62,Summary!$A$2:$AA$33,COLUMN(Summary!P$2),FALSE)</f>
        <v>0.6470588235294118</v>
      </c>
      <c r="AW62">
        <f>VLOOKUP($B62,Summary!$A$2:$AA$33,COLUMN(Summary!Q$2),FALSE)</f>
        <v>1.8235294117647061</v>
      </c>
      <c r="AX62">
        <f>VLOOKUP($B62,Summary!$A$2:$AA$33,COLUMN(Summary!R$2),FALSE)</f>
        <v>1.9411764705882351</v>
      </c>
      <c r="AY62">
        <f>VLOOKUP($B62,Summary!$A$2:$AA$33,COLUMN(Summary!S$2),FALSE)</f>
        <v>2.0588235294117641</v>
      </c>
      <c r="AZ62">
        <f>VLOOKUP($B62,Summary!$A$2:$AA$33,COLUMN(Summary!T$2),FALSE)</f>
        <v>2.0588235294117641</v>
      </c>
      <c r="BA62">
        <f>VLOOKUP($B62,Summary!$A$2:$AA$33,COLUMN(Summary!U$2),FALSE)</f>
        <v>4.4117647058823533</v>
      </c>
      <c r="BB62">
        <f>VLOOKUP($B62,Summary!$A$2:$AA$33,COLUMN(Summary!V$2),FALSE)</f>
        <v>204.41176470588229</v>
      </c>
      <c r="BC62">
        <f>VLOOKUP($B62,Summary!$A$2:$AA$33,COLUMN(Summary!W$2),FALSE)</f>
        <v>5.3529411764705879</v>
      </c>
      <c r="BD62">
        <f>VLOOKUP($B62,Summary!$A$2:$AA$33,COLUMN(Summary!X$2),FALSE)</f>
        <v>13.941176470588241</v>
      </c>
      <c r="BE62">
        <f>VLOOKUP($B62,Summary!$A$2:$AA$33,COLUMN(Summary!Y$2),FALSE)</f>
        <v>0.88235294117647056</v>
      </c>
      <c r="BF62">
        <f>VLOOKUP($B62,Summary!$A$2:$AA$33,COLUMN(Summary!Z$2),FALSE)</f>
        <v>1.882352941176471</v>
      </c>
      <c r="BG62">
        <f>VLOOKUP($B62,Summary!$A$2:$AA$33,COLUMN(Summary!AA$2),FALSE)</f>
        <v>28.94405882352941</v>
      </c>
      <c r="BH62" t="e">
        <f>VLOOKUP($B62,Summary!$A$2:$AA$33,COLUMN(Summary!#REF!),FALSE)</f>
        <v>#REF!</v>
      </c>
    </row>
    <row r="63" spans="1:60">
      <c r="A63" t="s">
        <v>33</v>
      </c>
      <c r="B63" t="s">
        <v>107</v>
      </c>
      <c r="C63" t="e">
        <f>VLOOKUP($A63,Summary!$A$2:$AA$33,COLUMN(Summary!#REF!),FALSE)</f>
        <v>#REF!</v>
      </c>
      <c r="D63" t="e">
        <f>VLOOKUP($A63,Summary!$A$2:$AA$33,COLUMN(Summary!#REF!),FALSE)</f>
        <v>#REF!</v>
      </c>
      <c r="E63">
        <f>VLOOKUP($A63,Summary!$A$2:$AA$33,COLUMN(Summary!B$2),FALSE)</f>
        <v>24.235294117647062</v>
      </c>
      <c r="F63">
        <f>VLOOKUP($A63,Summary!$A$2:$AA$33,COLUMN(Summary!C$2),FALSE)</f>
        <v>36.470588235294123</v>
      </c>
      <c r="G63">
        <f>VLOOKUP($A63,Summary!$A$2:$AA$33,COLUMN(Summary!D$2),FALSE)</f>
        <v>242.70588235294119</v>
      </c>
      <c r="H63">
        <f>VLOOKUP($A63,Summary!$A$2:$AA$33,COLUMN(Summary!E$2),FALSE)</f>
        <v>1.294117647058824</v>
      </c>
      <c r="I63">
        <f>VLOOKUP($A63,Summary!$A$2:$AA$33,COLUMN(Summary!F$2),FALSE)</f>
        <v>0.82352941176470584</v>
      </c>
      <c r="J63">
        <f>VLOOKUP($A63,Summary!$A$2:$AA$33,COLUMN(Summary!G$2),FALSE)</f>
        <v>2.4117647058823528</v>
      </c>
      <c r="K63">
        <f>VLOOKUP($A63,Summary!$A$2:$AA$33,COLUMN(Summary!H$2),FALSE)</f>
        <v>14.76470588235294</v>
      </c>
      <c r="L63">
        <f>VLOOKUP($A63,Summary!$A$2:$AA$33,COLUMN(Summary!I$2),FALSE)</f>
        <v>7.1235294117647054</v>
      </c>
      <c r="M63">
        <f>VLOOKUP($A63,Summary!$A$2:$AA$33,COLUMN(Summary!J$2),FALSE)</f>
        <v>6.3352941176470594</v>
      </c>
      <c r="N63">
        <f>VLOOKUP($A63,Summary!$A$2:$AA$33,COLUMN(Summary!K$2),FALSE)</f>
        <v>67.17647058823529</v>
      </c>
      <c r="O63">
        <f>VLOOKUP($A63,Summary!$A$2:$AA$33,COLUMN(Summary!L$2),FALSE)</f>
        <v>88.770588235294113</v>
      </c>
      <c r="P63">
        <f>VLOOKUP($A63,Summary!$A$2:$AA$33,COLUMN(Summary!M$2),FALSE)</f>
        <v>26.647058823529409</v>
      </c>
      <c r="Q63">
        <f>VLOOKUP($A63,Summary!$A$2:$AA$33,COLUMN(Summary!N$2),FALSE)</f>
        <v>96.82352941176471</v>
      </c>
      <c r="R63">
        <f>VLOOKUP($A63,Summary!$A$2:$AA$33,COLUMN(Summary!O$2),FALSE)</f>
        <v>3.5882352941176472</v>
      </c>
      <c r="S63">
        <f>VLOOKUP($A63,Summary!$A$2:$AA$33,COLUMN(Summary!P$2),FALSE)</f>
        <v>1</v>
      </c>
      <c r="T63">
        <f>VLOOKUP($A63,Summary!$A$2:$AA$33,COLUMN(Summary!Q$2),FALSE)</f>
        <v>1.7647058823529409</v>
      </c>
      <c r="U63">
        <f>VLOOKUP($A63,Summary!$A$2:$AA$33,COLUMN(Summary!R$2),FALSE)</f>
        <v>2.1764705882352939</v>
      </c>
      <c r="V63">
        <f>VLOOKUP($A63,Summary!$A$2:$AA$33,COLUMN(Summary!S$2),FALSE)</f>
        <v>2.0588235294117641</v>
      </c>
      <c r="W63">
        <f>VLOOKUP($A63,Summary!$A$2:$AA$33,COLUMN(Summary!T$2),FALSE)</f>
        <v>2.0588235294117641</v>
      </c>
      <c r="X63">
        <f>VLOOKUP($A63,Summary!$A$2:$AA$33,COLUMN(Summary!U$2),FALSE)</f>
        <v>3.5882352941176472</v>
      </c>
      <c r="Y63">
        <f>VLOOKUP($A63,Summary!$A$2:$AA$33,COLUMN(Summary!V$2),FALSE)</f>
        <v>170.1764705882353</v>
      </c>
      <c r="Z63">
        <f>VLOOKUP($A63,Summary!$A$2:$AA$33,COLUMN(Summary!W$2),FALSE)</f>
        <v>5.117647058823529</v>
      </c>
      <c r="AA63">
        <f>VLOOKUP($A63,Summary!$A$2:$AA$33,COLUMN(Summary!X$2),FALSE)</f>
        <v>13.41176470588235</v>
      </c>
      <c r="AB63">
        <f>VLOOKUP($A63,Summary!$A$2:$AA$33,COLUMN(Summary!Y$2),FALSE)</f>
        <v>0.76470588235294112</v>
      </c>
      <c r="AC63">
        <f>VLOOKUP($A63,Summary!$A$2:$AA$33,COLUMN(Summary!Z$2),FALSE)</f>
        <v>1.705882352941176</v>
      </c>
      <c r="AD63">
        <f>VLOOKUP($A63,Summary!$A$2:$AA$33,COLUMN(Summary!AA$2),FALSE)</f>
        <v>30.914588235294119</v>
      </c>
      <c r="AE63" t="e">
        <f>VLOOKUP($A63,Summary!$A$2:$AA$33,COLUMN(Summary!#REF!),FALSE)</f>
        <v>#REF!</v>
      </c>
      <c r="AF63" t="e">
        <f>VLOOKUP($B63,Summary!$A$2:$AA$33,COLUMN(Summary!#REF!),FALSE)</f>
        <v>#REF!</v>
      </c>
      <c r="AG63" t="e">
        <f>VLOOKUP($B63,Summary!$A$2:$AA$33,COLUMN(Summary!#REF!),FALSE)</f>
        <v>#REF!</v>
      </c>
      <c r="AH63">
        <f>VLOOKUP($B63,Summary!$A$2:$AA$33,COLUMN(Summary!B$2),FALSE)</f>
        <v>23.882352941176471</v>
      </c>
      <c r="AI63">
        <f>VLOOKUP($B63,Summary!$A$2:$AA$33,COLUMN(Summary!C$2),FALSE)</f>
        <v>35.647058823529413</v>
      </c>
      <c r="AJ63">
        <f>VLOOKUP($B63,Summary!$A$2:$AA$33,COLUMN(Summary!D$2),FALSE)</f>
        <v>234.70588235294119</v>
      </c>
      <c r="AK63">
        <f>VLOOKUP($B63,Summary!$A$2:$AA$33,COLUMN(Summary!E$2),FALSE)</f>
        <v>1.6470588235294119</v>
      </c>
      <c r="AL63">
        <f>VLOOKUP($B63,Summary!$A$2:$AA$33,COLUMN(Summary!F$2),FALSE)</f>
        <v>0.6470588235294118</v>
      </c>
      <c r="AM63">
        <f>VLOOKUP($B63,Summary!$A$2:$AA$33,COLUMN(Summary!G$2),FALSE)</f>
        <v>2.0588235294117641</v>
      </c>
      <c r="AN63">
        <f>VLOOKUP($B63,Summary!$A$2:$AA$33,COLUMN(Summary!H$2),FALSE)</f>
        <v>13.82352941176471</v>
      </c>
      <c r="AO63">
        <f>VLOOKUP($B63,Summary!$A$2:$AA$33,COLUMN(Summary!I$2),FALSE)</f>
        <v>7.1294117647058828</v>
      </c>
      <c r="AP63">
        <f>VLOOKUP($B63,Summary!$A$2:$AA$33,COLUMN(Summary!J$2),FALSE)</f>
        <v>6.3529411764705879</v>
      </c>
      <c r="AQ63">
        <f>VLOOKUP($B63,Summary!$A$2:$AA$33,COLUMN(Summary!K$2),FALSE)</f>
        <v>67.811764705882339</v>
      </c>
      <c r="AR63">
        <f>VLOOKUP($B63,Summary!$A$2:$AA$33,COLUMN(Summary!L$2),FALSE)</f>
        <v>95.864705882352951</v>
      </c>
      <c r="AS63">
        <f>VLOOKUP($B63,Summary!$A$2:$AA$33,COLUMN(Summary!M$2),FALSE)</f>
        <v>28.235294117647062</v>
      </c>
      <c r="AT63">
        <f>VLOOKUP($B63,Summary!$A$2:$AA$33,COLUMN(Summary!N$2),FALSE)</f>
        <v>102.4705882352941</v>
      </c>
      <c r="AU63">
        <f>VLOOKUP($B63,Summary!$A$2:$AA$33,COLUMN(Summary!O$2),FALSE)</f>
        <v>3.611764705882353</v>
      </c>
      <c r="AV63">
        <f>VLOOKUP($B63,Summary!$A$2:$AA$33,COLUMN(Summary!P$2),FALSE)</f>
        <v>0.76470588235294112</v>
      </c>
      <c r="AW63">
        <f>VLOOKUP($B63,Summary!$A$2:$AA$33,COLUMN(Summary!Q$2),FALSE)</f>
        <v>1.7647058823529409</v>
      </c>
      <c r="AX63">
        <f>VLOOKUP($B63,Summary!$A$2:$AA$33,COLUMN(Summary!R$2),FALSE)</f>
        <v>2.1764705882352939</v>
      </c>
      <c r="AY63">
        <f>VLOOKUP($B63,Summary!$A$2:$AA$33,COLUMN(Summary!S$2),FALSE)</f>
        <v>2.3529411764705879</v>
      </c>
      <c r="AZ63">
        <f>VLOOKUP($B63,Summary!$A$2:$AA$33,COLUMN(Summary!T$2),FALSE)</f>
        <v>2.3529411764705879</v>
      </c>
      <c r="BA63">
        <f>VLOOKUP($B63,Summary!$A$2:$AA$33,COLUMN(Summary!U$2),FALSE)</f>
        <v>4.4117647058823533</v>
      </c>
      <c r="BB63">
        <f>VLOOKUP($B63,Summary!$A$2:$AA$33,COLUMN(Summary!V$2),FALSE)</f>
        <v>189.64705882352939</v>
      </c>
      <c r="BC63">
        <f>VLOOKUP($B63,Summary!$A$2:$AA$33,COLUMN(Summary!W$2),FALSE)</f>
        <v>5.3529411764705879</v>
      </c>
      <c r="BD63">
        <f>VLOOKUP($B63,Summary!$A$2:$AA$33,COLUMN(Summary!X$2),FALSE)</f>
        <v>13.82352941176471</v>
      </c>
      <c r="BE63">
        <f>VLOOKUP($B63,Summary!$A$2:$AA$33,COLUMN(Summary!Y$2),FALSE)</f>
        <v>0.52941176470588236</v>
      </c>
      <c r="BF63">
        <f>VLOOKUP($B63,Summary!$A$2:$AA$33,COLUMN(Summary!Z$2),FALSE)</f>
        <v>1.117647058823529</v>
      </c>
      <c r="BG63">
        <f>VLOOKUP($B63,Summary!$A$2:$AA$33,COLUMN(Summary!AA$2),FALSE)</f>
        <v>31.170705882352941</v>
      </c>
      <c r="BH63" t="e">
        <f>VLOOKUP($B63,Summary!$A$2:$AA$33,COLUMN(Summary!#REF!),FALSE)</f>
        <v>#REF!</v>
      </c>
    </row>
    <row r="64" spans="1:60">
      <c r="A64" t="s">
        <v>121</v>
      </c>
      <c r="B64" t="s">
        <v>38</v>
      </c>
      <c r="C64" t="e">
        <f>VLOOKUP($A64,Summary!$A$2:$AA$33,COLUMN(Summary!#REF!),FALSE)</f>
        <v>#REF!</v>
      </c>
      <c r="D64" t="e">
        <f>VLOOKUP($A64,Summary!$A$2:$AA$33,COLUMN(Summary!#REF!),FALSE)</f>
        <v>#REF!</v>
      </c>
      <c r="E64">
        <f>VLOOKUP($A64,Summary!$A$2:$AA$33,COLUMN(Summary!B$2),FALSE)</f>
        <v>20.47058823529412</v>
      </c>
      <c r="F64">
        <f>VLOOKUP($A64,Summary!$A$2:$AA$33,COLUMN(Summary!C$2),FALSE)</f>
        <v>32.764705882352942</v>
      </c>
      <c r="G64">
        <f>VLOOKUP($A64,Summary!$A$2:$AA$33,COLUMN(Summary!D$2),FALSE)</f>
        <v>198.8235294117647</v>
      </c>
      <c r="H64">
        <f>VLOOKUP($A64,Summary!$A$2:$AA$33,COLUMN(Summary!E$2),FALSE)</f>
        <v>1.1764705882352939</v>
      </c>
      <c r="I64">
        <f>VLOOKUP($A64,Summary!$A$2:$AA$33,COLUMN(Summary!F$2),FALSE)</f>
        <v>1.0588235294117649</v>
      </c>
      <c r="J64">
        <f>VLOOKUP($A64,Summary!$A$2:$AA$33,COLUMN(Summary!G$2),FALSE)</f>
        <v>2.3529411764705879</v>
      </c>
      <c r="K64">
        <f>VLOOKUP($A64,Summary!$A$2:$AA$33,COLUMN(Summary!H$2),FALSE)</f>
        <v>16.82352941176471</v>
      </c>
      <c r="L64">
        <f>VLOOKUP($A64,Summary!$A$2:$AA$33,COLUMN(Summary!I$2),FALSE)</f>
        <v>6.5823529411764703</v>
      </c>
      <c r="M64">
        <f>VLOOKUP($A64,Summary!$A$2:$AA$33,COLUMN(Summary!J$2),FALSE)</f>
        <v>5.7117647058823522</v>
      </c>
      <c r="N64">
        <f>VLOOKUP($A64,Summary!$A$2:$AA$33,COLUMN(Summary!K$2),FALSE)</f>
        <v>62.064705882352939</v>
      </c>
      <c r="O64">
        <f>VLOOKUP($A64,Summary!$A$2:$AA$33,COLUMN(Summary!L$2),FALSE)</f>
        <v>77.064705882352953</v>
      </c>
      <c r="P64">
        <f>VLOOKUP($A64,Summary!$A$2:$AA$33,COLUMN(Summary!M$2),FALSE)</f>
        <v>24.294117647058819</v>
      </c>
      <c r="Q64">
        <f>VLOOKUP($A64,Summary!$A$2:$AA$33,COLUMN(Summary!N$2),FALSE)</f>
        <v>90.705882352941174</v>
      </c>
      <c r="R64">
        <f>VLOOKUP($A64,Summary!$A$2:$AA$33,COLUMN(Summary!O$2),FALSE)</f>
        <v>3.6882352941176468</v>
      </c>
      <c r="S64">
        <f>VLOOKUP($A64,Summary!$A$2:$AA$33,COLUMN(Summary!P$2),FALSE)</f>
        <v>0.6470588235294118</v>
      </c>
      <c r="T64">
        <f>VLOOKUP($A64,Summary!$A$2:$AA$33,COLUMN(Summary!Q$2),FALSE)</f>
        <v>1.529411764705882</v>
      </c>
      <c r="U64">
        <f>VLOOKUP($A64,Summary!$A$2:$AA$33,COLUMN(Summary!R$2),FALSE)</f>
        <v>1.7647058823529409</v>
      </c>
      <c r="V64">
        <f>VLOOKUP($A64,Summary!$A$2:$AA$33,COLUMN(Summary!S$2),FALSE)</f>
        <v>1.882352941176471</v>
      </c>
      <c r="W64">
        <f>VLOOKUP($A64,Summary!$A$2:$AA$33,COLUMN(Summary!T$2),FALSE)</f>
        <v>1.882352941176471</v>
      </c>
      <c r="X64">
        <f>VLOOKUP($A64,Summary!$A$2:$AA$33,COLUMN(Summary!U$2),FALSE)</f>
        <v>4.4117647058823533</v>
      </c>
      <c r="Y64">
        <f>VLOOKUP($A64,Summary!$A$2:$AA$33,COLUMN(Summary!V$2),FALSE)</f>
        <v>222.52941176470591</v>
      </c>
      <c r="Z64">
        <f>VLOOKUP($A64,Summary!$A$2:$AA$33,COLUMN(Summary!W$2),FALSE)</f>
        <v>4.5294117647058822</v>
      </c>
      <c r="AA64">
        <f>VLOOKUP($A64,Summary!$A$2:$AA$33,COLUMN(Summary!X$2),FALSE)</f>
        <v>12.705882352941179</v>
      </c>
      <c r="AB64">
        <f>VLOOKUP($A64,Summary!$A$2:$AA$33,COLUMN(Summary!Y$2),FALSE)</f>
        <v>0.82352941176470584</v>
      </c>
      <c r="AC64">
        <f>VLOOKUP($A64,Summary!$A$2:$AA$33,COLUMN(Summary!Z$2),FALSE)</f>
        <v>1.3529411764705881</v>
      </c>
      <c r="AD64">
        <f>VLOOKUP($A64,Summary!$A$2:$AA$33,COLUMN(Summary!AA$2),FALSE)</f>
        <v>28.567647058823528</v>
      </c>
      <c r="AE64" t="e">
        <f>VLOOKUP($A64,Summary!$A$2:$AA$33,COLUMN(Summary!#REF!),FALSE)</f>
        <v>#REF!</v>
      </c>
      <c r="AF64" t="e">
        <f>VLOOKUP($B64,Summary!$A$2:$AA$33,COLUMN(Summary!#REF!),FALSE)</f>
        <v>#REF!</v>
      </c>
      <c r="AG64" t="e">
        <f>VLOOKUP($B64,Summary!$A$2:$AA$33,COLUMN(Summary!#REF!),FALSE)</f>
        <v>#REF!</v>
      </c>
      <c r="AH64">
        <f>VLOOKUP($B64,Summary!$A$2:$AA$33,COLUMN(Summary!B$2),FALSE)</f>
        <v>18.882352941176471</v>
      </c>
      <c r="AI64">
        <f>VLOOKUP($B64,Summary!$A$2:$AA$33,COLUMN(Summary!C$2),FALSE)</f>
        <v>30.17647058823529</v>
      </c>
      <c r="AJ64">
        <f>VLOOKUP($B64,Summary!$A$2:$AA$33,COLUMN(Summary!D$2),FALSE)</f>
        <v>182.11764705882351</v>
      </c>
      <c r="AK64">
        <f>VLOOKUP($B64,Summary!$A$2:$AA$33,COLUMN(Summary!E$2),FALSE)</f>
        <v>1.117647058823529</v>
      </c>
      <c r="AL64">
        <f>VLOOKUP($B64,Summary!$A$2:$AA$33,COLUMN(Summary!F$2),FALSE)</f>
        <v>0.88235294117647056</v>
      </c>
      <c r="AM64">
        <f>VLOOKUP($B64,Summary!$A$2:$AA$33,COLUMN(Summary!G$2),FALSE)</f>
        <v>2.9411764705882359</v>
      </c>
      <c r="AN64">
        <f>VLOOKUP($B64,Summary!$A$2:$AA$33,COLUMN(Summary!H$2),FALSE)</f>
        <v>19.117647058823529</v>
      </c>
      <c r="AO64">
        <f>VLOOKUP($B64,Summary!$A$2:$AA$33,COLUMN(Summary!I$2),FALSE)</f>
        <v>6.7705882352941176</v>
      </c>
      <c r="AP64">
        <f>VLOOKUP($B64,Summary!$A$2:$AA$33,COLUMN(Summary!J$2),FALSE)</f>
        <v>5.4999999999999991</v>
      </c>
      <c r="AQ64">
        <f>VLOOKUP($B64,Summary!$A$2:$AA$33,COLUMN(Summary!K$2),FALSE)</f>
        <v>62.570588235294117</v>
      </c>
      <c r="AR64">
        <f>VLOOKUP($B64,Summary!$A$2:$AA$33,COLUMN(Summary!L$2),FALSE)</f>
        <v>79.352941176470594</v>
      </c>
      <c r="AS64">
        <f>VLOOKUP($B64,Summary!$A$2:$AA$33,COLUMN(Summary!M$2),FALSE)</f>
        <v>31.411764705882351</v>
      </c>
      <c r="AT64">
        <f>VLOOKUP($B64,Summary!$A$2:$AA$33,COLUMN(Summary!N$2),FALSE)</f>
        <v>141.11764705882351</v>
      </c>
      <c r="AU64">
        <f>VLOOKUP($B64,Summary!$A$2:$AA$33,COLUMN(Summary!O$2),FALSE)</f>
        <v>4.4294117647058826</v>
      </c>
      <c r="AV64">
        <f>VLOOKUP($B64,Summary!$A$2:$AA$33,COLUMN(Summary!P$2),FALSE)</f>
        <v>0.94117647058823528</v>
      </c>
      <c r="AW64">
        <f>VLOOKUP($B64,Summary!$A$2:$AA$33,COLUMN(Summary!Q$2),FALSE)</f>
        <v>2.0588235294117641</v>
      </c>
      <c r="AX64">
        <f>VLOOKUP($B64,Summary!$A$2:$AA$33,COLUMN(Summary!R$2),FALSE)</f>
        <v>2.2352941176470589</v>
      </c>
      <c r="AY64">
        <f>VLOOKUP($B64,Summary!$A$2:$AA$33,COLUMN(Summary!S$2),FALSE)</f>
        <v>1.8235294117647061</v>
      </c>
      <c r="AZ64">
        <f>VLOOKUP($B64,Summary!$A$2:$AA$33,COLUMN(Summary!T$2),FALSE)</f>
        <v>1.9411764705882351</v>
      </c>
      <c r="BA64">
        <f>VLOOKUP($B64,Summary!$A$2:$AA$33,COLUMN(Summary!U$2),FALSE)</f>
        <v>3.9411764705882359</v>
      </c>
      <c r="BB64">
        <f>VLOOKUP($B64,Summary!$A$2:$AA$33,COLUMN(Summary!V$2),FALSE)</f>
        <v>181.64705882352939</v>
      </c>
      <c r="BC64">
        <f>VLOOKUP($B64,Summary!$A$2:$AA$33,COLUMN(Summary!W$2),FALSE)</f>
        <v>5.7647058823529411</v>
      </c>
      <c r="BD64">
        <f>VLOOKUP($B64,Summary!$A$2:$AA$33,COLUMN(Summary!X$2),FALSE)</f>
        <v>14</v>
      </c>
      <c r="BE64">
        <f>VLOOKUP($B64,Summary!$A$2:$AA$33,COLUMN(Summary!Y$2),FALSE)</f>
        <v>0.76470588235294112</v>
      </c>
      <c r="BF64">
        <f>VLOOKUP($B64,Summary!$A$2:$AA$33,COLUMN(Summary!Z$2),FALSE)</f>
        <v>1.529411764705882</v>
      </c>
      <c r="BG64">
        <f>VLOOKUP($B64,Summary!$A$2:$AA$33,COLUMN(Summary!AA$2),FALSE)</f>
        <v>31.962764705882361</v>
      </c>
      <c r="BH64" t="e">
        <f>VLOOKUP($B64,Summary!$A$2:$AA$33,COLUMN(Summary!#REF!),FALSE)</f>
        <v>#REF!</v>
      </c>
    </row>
    <row r="65" spans="1:60">
      <c r="A65" t="s">
        <v>32</v>
      </c>
      <c r="B65" t="s">
        <v>112</v>
      </c>
      <c r="C65" t="e">
        <f>VLOOKUP($A65,Summary!$A$2:$AA$33,COLUMN(Summary!#REF!),FALSE)</f>
        <v>#REF!</v>
      </c>
      <c r="D65" t="e">
        <f>VLOOKUP($A65,Summary!$A$2:$AA$33,COLUMN(Summary!#REF!),FALSE)</f>
        <v>#REF!</v>
      </c>
      <c r="E65">
        <f>VLOOKUP($A65,Summary!$A$2:$AA$33,COLUMN(Summary!B$2),FALSE)</f>
        <v>20.882352941176471</v>
      </c>
      <c r="F65">
        <f>VLOOKUP($A65,Summary!$A$2:$AA$33,COLUMN(Summary!C$2),FALSE)</f>
        <v>36.705882352941167</v>
      </c>
      <c r="G65">
        <f>VLOOKUP($A65,Summary!$A$2:$AA$33,COLUMN(Summary!D$2),FALSE)</f>
        <v>217.2352941176471</v>
      </c>
      <c r="H65">
        <f>VLOOKUP($A65,Summary!$A$2:$AA$33,COLUMN(Summary!E$2),FALSE)</f>
        <v>1.411764705882353</v>
      </c>
      <c r="I65">
        <f>VLOOKUP($A65,Summary!$A$2:$AA$33,COLUMN(Summary!F$2),FALSE)</f>
        <v>1.3529411764705881</v>
      </c>
      <c r="J65">
        <f>VLOOKUP($A65,Summary!$A$2:$AA$33,COLUMN(Summary!G$2),FALSE)</f>
        <v>2.6470588235294121</v>
      </c>
      <c r="K65">
        <f>VLOOKUP($A65,Summary!$A$2:$AA$33,COLUMN(Summary!H$2),FALSE)</f>
        <v>18.705882352941181</v>
      </c>
      <c r="L65">
        <f>VLOOKUP($A65,Summary!$A$2:$AA$33,COLUMN(Summary!I$2),FALSE)</f>
        <v>6.4882352941176471</v>
      </c>
      <c r="M65">
        <f>VLOOKUP($A65,Summary!$A$2:$AA$33,COLUMN(Summary!J$2),FALSE)</f>
        <v>5.5823529411764703</v>
      </c>
      <c r="N65">
        <f>VLOOKUP($A65,Summary!$A$2:$AA$33,COLUMN(Summary!K$2),FALSE)</f>
        <v>56.958823529411767</v>
      </c>
      <c r="O65">
        <f>VLOOKUP($A65,Summary!$A$2:$AA$33,COLUMN(Summary!L$2),FALSE)</f>
        <v>72.02941176470587</v>
      </c>
      <c r="P65">
        <f>VLOOKUP($A65,Summary!$A$2:$AA$33,COLUMN(Summary!M$2),FALSE)</f>
        <v>30.47058823529412</v>
      </c>
      <c r="Q65">
        <f>VLOOKUP($A65,Summary!$A$2:$AA$33,COLUMN(Summary!N$2),FALSE)</f>
        <v>118.64705882352941</v>
      </c>
      <c r="R65">
        <f>VLOOKUP($A65,Summary!$A$2:$AA$33,COLUMN(Summary!O$2),FALSE)</f>
        <v>3.8</v>
      </c>
      <c r="S65">
        <f>VLOOKUP($A65,Summary!$A$2:$AA$33,COLUMN(Summary!P$2),FALSE)</f>
        <v>0.88235294117647056</v>
      </c>
      <c r="T65">
        <f>VLOOKUP($A65,Summary!$A$2:$AA$33,COLUMN(Summary!Q$2),FALSE)</f>
        <v>2</v>
      </c>
      <c r="U65">
        <f>VLOOKUP($A65,Summary!$A$2:$AA$33,COLUMN(Summary!R$2),FALSE)</f>
        <v>2.1764705882352939</v>
      </c>
      <c r="V65">
        <f>VLOOKUP($A65,Summary!$A$2:$AA$33,COLUMN(Summary!S$2),FALSE)</f>
        <v>1.7647058823529409</v>
      </c>
      <c r="W65">
        <f>VLOOKUP($A65,Summary!$A$2:$AA$33,COLUMN(Summary!T$2),FALSE)</f>
        <v>1.9411764705882351</v>
      </c>
      <c r="X65">
        <f>VLOOKUP($A65,Summary!$A$2:$AA$33,COLUMN(Summary!U$2),FALSE)</f>
        <v>5.2941176470588234</v>
      </c>
      <c r="Y65">
        <f>VLOOKUP($A65,Summary!$A$2:$AA$33,COLUMN(Summary!V$2),FALSE)</f>
        <v>261.70588235294122</v>
      </c>
      <c r="Z65">
        <f>VLOOKUP($A65,Summary!$A$2:$AA$33,COLUMN(Summary!W$2),FALSE)</f>
        <v>4.7058823529411766</v>
      </c>
      <c r="AA65">
        <f>VLOOKUP($A65,Summary!$A$2:$AA$33,COLUMN(Summary!X$2),FALSE)</f>
        <v>14.882352941176469</v>
      </c>
      <c r="AB65">
        <f>VLOOKUP($A65,Summary!$A$2:$AA$33,COLUMN(Summary!Y$2),FALSE)</f>
        <v>1.0588235294117649</v>
      </c>
      <c r="AC65">
        <f>VLOOKUP($A65,Summary!$A$2:$AA$33,COLUMN(Summary!Z$2),FALSE)</f>
        <v>1.882352941176471</v>
      </c>
      <c r="AD65">
        <f>VLOOKUP($A65,Summary!$A$2:$AA$33,COLUMN(Summary!AA$2),FALSE)</f>
        <v>32.310823529411763</v>
      </c>
      <c r="AE65" t="e">
        <f>VLOOKUP($A65,Summary!$A$2:$AA$33,COLUMN(Summary!#REF!),FALSE)</f>
        <v>#REF!</v>
      </c>
      <c r="AF65" t="e">
        <f>VLOOKUP($B65,Summary!$A$2:$AA$33,COLUMN(Summary!#REF!),FALSE)</f>
        <v>#REF!</v>
      </c>
      <c r="AG65" t="e">
        <f>VLOOKUP($B65,Summary!$A$2:$AA$33,COLUMN(Summary!#REF!),FALSE)</f>
        <v>#REF!</v>
      </c>
      <c r="AH65">
        <f>VLOOKUP($B65,Summary!$A$2:$AA$33,COLUMN(Summary!B$2),FALSE)</f>
        <v>20.882352941176471</v>
      </c>
      <c r="AI65">
        <f>VLOOKUP($B65,Summary!$A$2:$AA$33,COLUMN(Summary!C$2),FALSE)</f>
        <v>33.764705882352942</v>
      </c>
      <c r="AJ65">
        <f>VLOOKUP($B65,Summary!$A$2:$AA$33,COLUMN(Summary!D$2),FALSE)</f>
        <v>215.64705882352939</v>
      </c>
      <c r="AK65">
        <f>VLOOKUP($B65,Summary!$A$2:$AA$33,COLUMN(Summary!E$2),FALSE)</f>
        <v>1.0588235294117649</v>
      </c>
      <c r="AL65">
        <f>VLOOKUP($B65,Summary!$A$2:$AA$33,COLUMN(Summary!F$2),FALSE)</f>
        <v>0.58823529411764708</v>
      </c>
      <c r="AM65">
        <f>VLOOKUP($B65,Summary!$A$2:$AA$33,COLUMN(Summary!G$2),FALSE)</f>
        <v>2.4117647058823528</v>
      </c>
      <c r="AN65">
        <f>VLOOKUP($B65,Summary!$A$2:$AA$33,COLUMN(Summary!H$2),FALSE)</f>
        <v>12.705882352941179</v>
      </c>
      <c r="AO65">
        <f>VLOOKUP($B65,Summary!$A$2:$AA$33,COLUMN(Summary!I$2),FALSE)</f>
        <v>7.0705882352941183</v>
      </c>
      <c r="AP65">
        <f>VLOOKUP($B65,Summary!$A$2:$AA$33,COLUMN(Summary!J$2),FALSE)</f>
        <v>6.2529411764705882</v>
      </c>
      <c r="AQ65">
        <f>VLOOKUP($B65,Summary!$A$2:$AA$33,COLUMN(Summary!K$2),FALSE)</f>
        <v>62.088235294117638</v>
      </c>
      <c r="AR65">
        <f>VLOOKUP($B65,Summary!$A$2:$AA$33,COLUMN(Summary!L$2),FALSE)</f>
        <v>86.582352941176467</v>
      </c>
      <c r="AS65">
        <f>VLOOKUP($B65,Summary!$A$2:$AA$33,COLUMN(Summary!M$2),FALSE)</f>
        <v>28.17647058823529</v>
      </c>
      <c r="AT65">
        <f>VLOOKUP($B65,Summary!$A$2:$AA$33,COLUMN(Summary!N$2),FALSE)</f>
        <v>121.11764705882349</v>
      </c>
      <c r="AU65">
        <f>VLOOKUP($B65,Summary!$A$2:$AA$33,COLUMN(Summary!O$2),FALSE)</f>
        <v>4.1764705882352926</v>
      </c>
      <c r="AV65">
        <f>VLOOKUP($B65,Summary!$A$2:$AA$33,COLUMN(Summary!P$2),FALSE)</f>
        <v>1.117647058823529</v>
      </c>
      <c r="AW65">
        <f>VLOOKUP($B65,Summary!$A$2:$AA$33,COLUMN(Summary!Q$2),FALSE)</f>
        <v>1.9411764705882351</v>
      </c>
      <c r="AX65">
        <f>VLOOKUP($B65,Summary!$A$2:$AA$33,COLUMN(Summary!R$2),FALSE)</f>
        <v>2.4117647058823528</v>
      </c>
      <c r="AY65">
        <f>VLOOKUP($B65,Summary!$A$2:$AA$33,COLUMN(Summary!S$2),FALSE)</f>
        <v>2.0588235294117641</v>
      </c>
      <c r="AZ65">
        <f>VLOOKUP($B65,Summary!$A$2:$AA$33,COLUMN(Summary!T$2),FALSE)</f>
        <v>2.117647058823529</v>
      </c>
      <c r="BA65">
        <f>VLOOKUP($B65,Summary!$A$2:$AA$33,COLUMN(Summary!U$2),FALSE)</f>
        <v>4.0588235294117636</v>
      </c>
      <c r="BB65">
        <f>VLOOKUP($B65,Summary!$A$2:$AA$33,COLUMN(Summary!V$2),FALSE)</f>
        <v>193</v>
      </c>
      <c r="BC65">
        <f>VLOOKUP($B65,Summary!$A$2:$AA$33,COLUMN(Summary!W$2),FALSE)</f>
        <v>4.8235294117647056</v>
      </c>
      <c r="BD65">
        <f>VLOOKUP($B65,Summary!$A$2:$AA$33,COLUMN(Summary!X$2),FALSE)</f>
        <v>13.647058823529409</v>
      </c>
      <c r="BE65">
        <f>VLOOKUP($B65,Summary!$A$2:$AA$33,COLUMN(Summary!Y$2),FALSE)</f>
        <v>0.94117647058823528</v>
      </c>
      <c r="BF65">
        <f>VLOOKUP($B65,Summary!$A$2:$AA$33,COLUMN(Summary!Z$2),FALSE)</f>
        <v>1.882352941176471</v>
      </c>
      <c r="BG65">
        <f>VLOOKUP($B65,Summary!$A$2:$AA$33,COLUMN(Summary!AA$2),FALSE)</f>
        <v>29.469588235294118</v>
      </c>
      <c r="BH65" t="e">
        <f>VLOOKUP($B65,Summary!$A$2:$AA$33,COLUMN(Summary!#REF!),FALSE)</f>
        <v>#REF!</v>
      </c>
    </row>
    <row r="66" spans="1:60">
      <c r="A66" t="s">
        <v>43</v>
      </c>
      <c r="B66" t="s">
        <v>40</v>
      </c>
      <c r="C66" t="e">
        <f>VLOOKUP($A66,Summary!$A$2:$AA$33,COLUMN(Summary!#REF!),FALSE)</f>
        <v>#REF!</v>
      </c>
      <c r="D66" t="e">
        <f>VLOOKUP($A66,Summary!$A$2:$AA$33,COLUMN(Summary!#REF!),FALSE)</f>
        <v>#REF!</v>
      </c>
      <c r="E66">
        <f>VLOOKUP($A66,Summary!$A$2:$AA$33,COLUMN(Summary!B$2),FALSE)</f>
        <v>22.647058823529409</v>
      </c>
      <c r="F66">
        <f>VLOOKUP($A66,Summary!$A$2:$AA$33,COLUMN(Summary!C$2),FALSE)</f>
        <v>34.058823529411768</v>
      </c>
      <c r="G66">
        <f>VLOOKUP($A66,Summary!$A$2:$AA$33,COLUMN(Summary!D$2),FALSE)</f>
        <v>244.35294117647061</v>
      </c>
      <c r="H66">
        <f>VLOOKUP($A66,Summary!$A$2:$AA$33,COLUMN(Summary!E$2),FALSE)</f>
        <v>1.705882352941176</v>
      </c>
      <c r="I66">
        <f>VLOOKUP($A66,Summary!$A$2:$AA$33,COLUMN(Summary!F$2),FALSE)</f>
        <v>1.0588235294117649</v>
      </c>
      <c r="J66">
        <f>VLOOKUP($A66,Summary!$A$2:$AA$33,COLUMN(Summary!G$2),FALSE)</f>
        <v>1.411764705882353</v>
      </c>
      <c r="K66">
        <f>VLOOKUP($A66,Summary!$A$2:$AA$33,COLUMN(Summary!H$2),FALSE)</f>
        <v>8.9411764705882355</v>
      </c>
      <c r="L66">
        <f>VLOOKUP($A66,Summary!$A$2:$AA$33,COLUMN(Summary!I$2),FALSE)</f>
        <v>7.5823529411764712</v>
      </c>
      <c r="M66">
        <f>VLOOKUP($A66,Summary!$A$2:$AA$33,COLUMN(Summary!J$2),FALSE)</f>
        <v>7.0176470588235302</v>
      </c>
      <c r="N66">
        <f>VLOOKUP($A66,Summary!$A$2:$AA$33,COLUMN(Summary!K$2),FALSE)</f>
        <v>66.029411764705884</v>
      </c>
      <c r="O66">
        <f>VLOOKUP($A66,Summary!$A$2:$AA$33,COLUMN(Summary!L$2),FALSE)</f>
        <v>90.899999999999977</v>
      </c>
      <c r="P66">
        <f>VLOOKUP($A66,Summary!$A$2:$AA$33,COLUMN(Summary!M$2),FALSE)</f>
        <v>30.117647058823529</v>
      </c>
      <c r="Q66">
        <f>VLOOKUP($A66,Summary!$A$2:$AA$33,COLUMN(Summary!N$2),FALSE)</f>
        <v>130.11764705882351</v>
      </c>
      <c r="R66">
        <f>VLOOKUP($A66,Summary!$A$2:$AA$33,COLUMN(Summary!O$2),FALSE)</f>
        <v>4.2411764705882353</v>
      </c>
      <c r="S66">
        <f>VLOOKUP($A66,Summary!$A$2:$AA$33,COLUMN(Summary!P$2),FALSE)</f>
        <v>1.294117647058824</v>
      </c>
      <c r="T66">
        <f>VLOOKUP($A66,Summary!$A$2:$AA$33,COLUMN(Summary!Q$2),FALSE)</f>
        <v>1.411764705882353</v>
      </c>
      <c r="U66">
        <f>VLOOKUP($A66,Summary!$A$2:$AA$33,COLUMN(Summary!R$2),FALSE)</f>
        <v>1.705882352941176</v>
      </c>
      <c r="V66">
        <f>VLOOKUP($A66,Summary!$A$2:$AA$33,COLUMN(Summary!S$2),FALSE)</f>
        <v>2.882352941176471</v>
      </c>
      <c r="W66">
        <f>VLOOKUP($A66,Summary!$A$2:$AA$33,COLUMN(Summary!T$2),FALSE)</f>
        <v>2.9411764705882359</v>
      </c>
      <c r="X66">
        <f>VLOOKUP($A66,Summary!$A$2:$AA$33,COLUMN(Summary!U$2),FALSE)</f>
        <v>3</v>
      </c>
      <c r="Y66">
        <f>VLOOKUP($A66,Summary!$A$2:$AA$33,COLUMN(Summary!V$2),FALSE)</f>
        <v>137.29411764705881</v>
      </c>
      <c r="Z66">
        <f>VLOOKUP($A66,Summary!$A$2:$AA$33,COLUMN(Summary!W$2),FALSE)</f>
        <v>6.4117647058823533</v>
      </c>
      <c r="AA66">
        <f>VLOOKUP($A66,Summary!$A$2:$AA$33,COLUMN(Summary!X$2),FALSE)</f>
        <v>12.882352941176469</v>
      </c>
      <c r="AB66">
        <f>VLOOKUP($A66,Summary!$A$2:$AA$33,COLUMN(Summary!Y$2),FALSE)</f>
        <v>0.52941176470588236</v>
      </c>
      <c r="AC66">
        <f>VLOOKUP($A66,Summary!$A$2:$AA$33,COLUMN(Summary!Z$2),FALSE)</f>
        <v>0.94117647058823528</v>
      </c>
      <c r="AD66">
        <f>VLOOKUP($A66,Summary!$A$2:$AA$33,COLUMN(Summary!AA$2),FALSE)</f>
        <v>32.030411764705882</v>
      </c>
      <c r="AE66" t="e">
        <f>VLOOKUP($A66,Summary!$A$2:$AA$33,COLUMN(Summary!#REF!),FALSE)</f>
        <v>#REF!</v>
      </c>
      <c r="AF66" t="e">
        <f>VLOOKUP($B66,Summary!$A$2:$AA$33,COLUMN(Summary!#REF!),FALSE)</f>
        <v>#REF!</v>
      </c>
      <c r="AG66" t="e">
        <f>VLOOKUP($B66,Summary!$A$2:$AA$33,COLUMN(Summary!#REF!),FALSE)</f>
        <v>#REF!</v>
      </c>
      <c r="AH66">
        <f>VLOOKUP($B66,Summary!$A$2:$AA$33,COLUMN(Summary!B$2),FALSE)</f>
        <v>20.647058823529409</v>
      </c>
      <c r="AI66">
        <f>VLOOKUP($B66,Summary!$A$2:$AA$33,COLUMN(Summary!C$2),FALSE)</f>
        <v>32.764705882352942</v>
      </c>
      <c r="AJ66">
        <f>VLOOKUP($B66,Summary!$A$2:$AA$33,COLUMN(Summary!D$2),FALSE)</f>
        <v>180.52941176470591</v>
      </c>
      <c r="AK66">
        <f>VLOOKUP($B66,Summary!$A$2:$AA$33,COLUMN(Summary!E$2),FALSE)</f>
        <v>0.94117647058823528</v>
      </c>
      <c r="AL66">
        <f>VLOOKUP($B66,Summary!$A$2:$AA$33,COLUMN(Summary!F$2),FALSE)</f>
        <v>1.2352941176470591</v>
      </c>
      <c r="AM66">
        <f>VLOOKUP($B66,Summary!$A$2:$AA$33,COLUMN(Summary!G$2),FALSE)</f>
        <v>2.8235294117647061</v>
      </c>
      <c r="AN66">
        <f>VLOOKUP($B66,Summary!$A$2:$AA$33,COLUMN(Summary!H$2),FALSE)</f>
        <v>19</v>
      </c>
      <c r="AO66">
        <f>VLOOKUP($B66,Summary!$A$2:$AA$33,COLUMN(Summary!I$2),FALSE)</f>
        <v>6.1941176470588246</v>
      </c>
      <c r="AP66">
        <f>VLOOKUP($B66,Summary!$A$2:$AA$33,COLUMN(Summary!J$2),FALSE)</f>
        <v>5.158823529411765</v>
      </c>
      <c r="AQ66">
        <f>VLOOKUP($B66,Summary!$A$2:$AA$33,COLUMN(Summary!K$2),FALSE)</f>
        <v>62.711764705882359</v>
      </c>
      <c r="AR66">
        <f>VLOOKUP($B66,Summary!$A$2:$AA$33,COLUMN(Summary!L$2),FALSE)</f>
        <v>71.058823529411768</v>
      </c>
      <c r="AS66">
        <f>VLOOKUP($B66,Summary!$A$2:$AA$33,COLUMN(Summary!M$2),FALSE)</f>
        <v>24.411764705882351</v>
      </c>
      <c r="AT66">
        <f>VLOOKUP($B66,Summary!$A$2:$AA$33,COLUMN(Summary!N$2),FALSE)</f>
        <v>95.705882352941174</v>
      </c>
      <c r="AU66">
        <f>VLOOKUP($B66,Summary!$A$2:$AA$33,COLUMN(Summary!O$2),FALSE)</f>
        <v>3.8529411764705879</v>
      </c>
      <c r="AV66">
        <f>VLOOKUP($B66,Summary!$A$2:$AA$33,COLUMN(Summary!P$2),FALSE)</f>
        <v>0.52941176470588236</v>
      </c>
      <c r="AW66">
        <f>VLOOKUP($B66,Summary!$A$2:$AA$33,COLUMN(Summary!Q$2),FALSE)</f>
        <v>0.94117647058823528</v>
      </c>
      <c r="AX66">
        <f>VLOOKUP($B66,Summary!$A$2:$AA$33,COLUMN(Summary!R$2),FALSE)</f>
        <v>1.470588235294118</v>
      </c>
      <c r="AY66">
        <f>VLOOKUP($B66,Summary!$A$2:$AA$33,COLUMN(Summary!S$2),FALSE)</f>
        <v>1.411764705882353</v>
      </c>
      <c r="AZ66">
        <f>VLOOKUP($B66,Summary!$A$2:$AA$33,COLUMN(Summary!T$2),FALSE)</f>
        <v>1.470588235294118</v>
      </c>
      <c r="BA66">
        <f>VLOOKUP($B66,Summary!$A$2:$AA$33,COLUMN(Summary!U$2),FALSE)</f>
        <v>5.7647058823529411</v>
      </c>
      <c r="BB66">
        <f>VLOOKUP($B66,Summary!$A$2:$AA$33,COLUMN(Summary!V$2),FALSE)</f>
        <v>270.47058823529409</v>
      </c>
      <c r="BC66">
        <f>VLOOKUP($B66,Summary!$A$2:$AA$33,COLUMN(Summary!W$2),FALSE)</f>
        <v>3.9411764705882359</v>
      </c>
      <c r="BD66">
        <f>VLOOKUP($B66,Summary!$A$2:$AA$33,COLUMN(Summary!X$2),FALSE)</f>
        <v>13.058823529411759</v>
      </c>
      <c r="BE66">
        <f>VLOOKUP($B66,Summary!$A$2:$AA$33,COLUMN(Summary!Y$2),FALSE)</f>
        <v>0.52941176470588236</v>
      </c>
      <c r="BF66">
        <f>VLOOKUP($B66,Summary!$A$2:$AA$33,COLUMN(Summary!Z$2),FALSE)</f>
        <v>1.470588235294118</v>
      </c>
      <c r="BG66">
        <f>VLOOKUP($B66,Summary!$A$2:$AA$33,COLUMN(Summary!AA$2),FALSE)</f>
        <v>28.04605882352941</v>
      </c>
      <c r="BH66" t="e">
        <f>VLOOKUP($B66,Summary!$A$2:$AA$33,COLUMN(Summary!#REF!),FALSE)</f>
        <v>#REF!</v>
      </c>
    </row>
    <row r="67" spans="1:60">
      <c r="A67" t="s">
        <v>114</v>
      </c>
      <c r="B67" t="s">
        <v>118</v>
      </c>
      <c r="C67" t="e">
        <f>VLOOKUP($A67,Summary!$A$2:$AA$33,COLUMN(Summary!#REF!),FALSE)</f>
        <v>#REF!</v>
      </c>
      <c r="D67" t="e">
        <f>VLOOKUP($A67,Summary!$A$2:$AA$33,COLUMN(Summary!#REF!),FALSE)</f>
        <v>#REF!</v>
      </c>
      <c r="E67">
        <f>VLOOKUP($A67,Summary!$A$2:$AA$33,COLUMN(Summary!B$2),FALSE)</f>
        <v>23.941176470588239</v>
      </c>
      <c r="F67">
        <f>VLOOKUP($A67,Summary!$A$2:$AA$33,COLUMN(Summary!C$2),FALSE)</f>
        <v>37.411764705882362</v>
      </c>
      <c r="G67">
        <f>VLOOKUP($A67,Summary!$A$2:$AA$33,COLUMN(Summary!D$2),FALSE)</f>
        <v>219.11764705882351</v>
      </c>
      <c r="H67">
        <f>VLOOKUP($A67,Summary!$A$2:$AA$33,COLUMN(Summary!E$2),FALSE)</f>
        <v>1.411764705882353</v>
      </c>
      <c r="I67">
        <f>VLOOKUP($A67,Summary!$A$2:$AA$33,COLUMN(Summary!F$2),FALSE)</f>
        <v>1.2352941176470591</v>
      </c>
      <c r="J67">
        <f>VLOOKUP($A67,Summary!$A$2:$AA$33,COLUMN(Summary!G$2),FALSE)</f>
        <v>3.8235294117647061</v>
      </c>
      <c r="K67">
        <f>VLOOKUP($A67,Summary!$A$2:$AA$33,COLUMN(Summary!H$2),FALSE)</f>
        <v>26.411764705882351</v>
      </c>
      <c r="L67">
        <f>VLOOKUP($A67,Summary!$A$2:$AA$33,COLUMN(Summary!I$2),FALSE)</f>
        <v>6.4470588235294111</v>
      </c>
      <c r="M67">
        <f>VLOOKUP($A67,Summary!$A$2:$AA$33,COLUMN(Summary!J$2),FALSE)</f>
        <v>5.1705882352941179</v>
      </c>
      <c r="N67">
        <f>VLOOKUP($A67,Summary!$A$2:$AA$33,COLUMN(Summary!K$2),FALSE)</f>
        <v>63.1235294117647</v>
      </c>
      <c r="O67">
        <f>VLOOKUP($A67,Summary!$A$2:$AA$33,COLUMN(Summary!L$2),FALSE)</f>
        <v>76.899999999999977</v>
      </c>
      <c r="P67">
        <f>VLOOKUP($A67,Summary!$A$2:$AA$33,COLUMN(Summary!M$2),FALSE)</f>
        <v>21.117647058823529</v>
      </c>
      <c r="Q67">
        <f>VLOOKUP($A67,Summary!$A$2:$AA$33,COLUMN(Summary!N$2),FALSE)</f>
        <v>93.647058823529406</v>
      </c>
      <c r="R67">
        <f>VLOOKUP($A67,Summary!$A$2:$AA$33,COLUMN(Summary!O$2),FALSE)</f>
        <v>4.4705882352941178</v>
      </c>
      <c r="S67">
        <f>VLOOKUP($A67,Summary!$A$2:$AA$33,COLUMN(Summary!P$2),FALSE)</f>
        <v>0.82352941176470584</v>
      </c>
      <c r="T67">
        <f>VLOOKUP($A67,Summary!$A$2:$AA$33,COLUMN(Summary!Q$2),FALSE)</f>
        <v>1.117647058823529</v>
      </c>
      <c r="U67">
        <f>VLOOKUP($A67,Summary!$A$2:$AA$33,COLUMN(Summary!R$2),FALSE)</f>
        <v>1.411764705882353</v>
      </c>
      <c r="V67">
        <f>VLOOKUP($A67,Summary!$A$2:$AA$33,COLUMN(Summary!S$2),FALSE)</f>
        <v>1.882352941176471</v>
      </c>
      <c r="W67">
        <f>VLOOKUP($A67,Summary!$A$2:$AA$33,COLUMN(Summary!T$2),FALSE)</f>
        <v>2.0588235294117641</v>
      </c>
      <c r="X67">
        <f>VLOOKUP($A67,Summary!$A$2:$AA$33,COLUMN(Summary!U$2),FALSE)</f>
        <v>4.4117647058823533</v>
      </c>
      <c r="Y67">
        <f>VLOOKUP($A67,Summary!$A$2:$AA$33,COLUMN(Summary!V$2),FALSE)</f>
        <v>197.70588235294119</v>
      </c>
      <c r="Z67">
        <f>VLOOKUP($A67,Summary!$A$2:$AA$33,COLUMN(Summary!W$2),FALSE)</f>
        <v>4.5294117647058822</v>
      </c>
      <c r="AA67">
        <f>VLOOKUP($A67,Summary!$A$2:$AA$33,COLUMN(Summary!X$2),FALSE)</f>
        <v>12.705882352941179</v>
      </c>
      <c r="AB67">
        <f>VLOOKUP($A67,Summary!$A$2:$AA$33,COLUMN(Summary!Y$2),FALSE)</f>
        <v>0.94117647058823528</v>
      </c>
      <c r="AC67">
        <f>VLOOKUP($A67,Summary!$A$2:$AA$33,COLUMN(Summary!Z$2),FALSE)</f>
        <v>1.705882352941176</v>
      </c>
      <c r="AD67">
        <f>VLOOKUP($A67,Summary!$A$2:$AA$33,COLUMN(Summary!AA$2),FALSE)</f>
        <v>29.635235294117649</v>
      </c>
      <c r="AE67" t="e">
        <f>VLOOKUP($A67,Summary!$A$2:$AA$33,COLUMN(Summary!#REF!),FALSE)</f>
        <v>#REF!</v>
      </c>
      <c r="AF67" t="e">
        <f>VLOOKUP($B67,Summary!$A$2:$AA$33,COLUMN(Summary!#REF!),FALSE)</f>
        <v>#REF!</v>
      </c>
      <c r="AG67" t="e">
        <f>VLOOKUP($B67,Summary!$A$2:$AA$33,COLUMN(Summary!#REF!),FALSE)</f>
        <v>#REF!</v>
      </c>
      <c r="AH67">
        <f>VLOOKUP($B67,Summary!$A$2:$AA$33,COLUMN(Summary!B$2),FALSE)</f>
        <v>19.882352941176471</v>
      </c>
      <c r="AI67">
        <f>VLOOKUP($B67,Summary!$A$2:$AA$33,COLUMN(Summary!C$2),FALSE)</f>
        <v>30.47058823529412</v>
      </c>
      <c r="AJ67">
        <f>VLOOKUP($B67,Summary!$A$2:$AA$33,COLUMN(Summary!D$2),FALSE)</f>
        <v>169.7647058823529</v>
      </c>
      <c r="AK67">
        <f>VLOOKUP($B67,Summary!$A$2:$AA$33,COLUMN(Summary!E$2),FALSE)</f>
        <v>0.88235294117647056</v>
      </c>
      <c r="AL67">
        <f>VLOOKUP($B67,Summary!$A$2:$AA$33,COLUMN(Summary!F$2),FALSE)</f>
        <v>0.70588235294117652</v>
      </c>
      <c r="AM67">
        <f>VLOOKUP($B67,Summary!$A$2:$AA$33,COLUMN(Summary!G$2),FALSE)</f>
        <v>5</v>
      </c>
      <c r="AN67">
        <f>VLOOKUP($B67,Summary!$A$2:$AA$33,COLUMN(Summary!H$2),FALSE)</f>
        <v>27.352941176470591</v>
      </c>
      <c r="AO67">
        <f>VLOOKUP($B67,Summary!$A$2:$AA$33,COLUMN(Summary!I$2),FALSE)</f>
        <v>6.3058823529411754</v>
      </c>
      <c r="AP67">
        <f>VLOOKUP($B67,Summary!$A$2:$AA$33,COLUMN(Summary!J$2),FALSE)</f>
        <v>4.7117647058823522</v>
      </c>
      <c r="AQ67">
        <f>VLOOKUP($B67,Summary!$A$2:$AA$33,COLUMN(Summary!K$2),FALSE)</f>
        <v>64.682352941176461</v>
      </c>
      <c r="AR67">
        <f>VLOOKUP($B67,Summary!$A$2:$AA$33,COLUMN(Summary!L$2),FALSE)</f>
        <v>80.476470588235301</v>
      </c>
      <c r="AS67">
        <f>VLOOKUP($B67,Summary!$A$2:$AA$33,COLUMN(Summary!M$2),FALSE)</f>
        <v>26.705882352941181</v>
      </c>
      <c r="AT67">
        <f>VLOOKUP($B67,Summary!$A$2:$AA$33,COLUMN(Summary!N$2),FALSE)</f>
        <v>110.2352941176471</v>
      </c>
      <c r="AU67">
        <f>VLOOKUP($B67,Summary!$A$2:$AA$33,COLUMN(Summary!O$2),FALSE)</f>
        <v>4.0941176470588232</v>
      </c>
      <c r="AV67">
        <f>VLOOKUP($B67,Summary!$A$2:$AA$33,COLUMN(Summary!P$2),FALSE)</f>
        <v>0.58823529411764708</v>
      </c>
      <c r="AW67">
        <f>VLOOKUP($B67,Summary!$A$2:$AA$33,COLUMN(Summary!Q$2),FALSE)</f>
        <v>1.294117647058824</v>
      </c>
      <c r="AX67">
        <f>VLOOKUP($B67,Summary!$A$2:$AA$33,COLUMN(Summary!R$2),FALSE)</f>
        <v>1.8235294117647061</v>
      </c>
      <c r="AY67">
        <f>VLOOKUP($B67,Summary!$A$2:$AA$33,COLUMN(Summary!S$2),FALSE)</f>
        <v>1.411764705882353</v>
      </c>
      <c r="AZ67">
        <f>VLOOKUP($B67,Summary!$A$2:$AA$33,COLUMN(Summary!T$2),FALSE)</f>
        <v>1.470588235294118</v>
      </c>
      <c r="BA67">
        <f>VLOOKUP($B67,Summary!$A$2:$AA$33,COLUMN(Summary!U$2),FALSE)</f>
        <v>5.5882352941176467</v>
      </c>
      <c r="BB67">
        <f>VLOOKUP($B67,Summary!$A$2:$AA$33,COLUMN(Summary!V$2),FALSE)</f>
        <v>257.11764705882348</v>
      </c>
      <c r="BC67">
        <f>VLOOKUP($B67,Summary!$A$2:$AA$33,COLUMN(Summary!W$2),FALSE)</f>
        <v>4.4117647058823533</v>
      </c>
      <c r="BD67">
        <f>VLOOKUP($B67,Summary!$A$2:$AA$33,COLUMN(Summary!X$2),FALSE)</f>
        <v>14.58823529411765</v>
      </c>
      <c r="BE67">
        <f>VLOOKUP($B67,Summary!$A$2:$AA$33,COLUMN(Summary!Y$2),FALSE)</f>
        <v>1.0588235294117649</v>
      </c>
      <c r="BF67">
        <f>VLOOKUP($B67,Summary!$A$2:$AA$33,COLUMN(Summary!Z$2),FALSE)</f>
        <v>2.1764705882352939</v>
      </c>
      <c r="BG67">
        <f>VLOOKUP($B67,Summary!$A$2:$AA$33,COLUMN(Summary!AA$2),FALSE)</f>
        <v>29.553000000000001</v>
      </c>
      <c r="BH67" t="e">
        <f>VLOOKUP($B67,Summary!$A$2:$AA$33,COLUMN(Summary!#REF!),FALSE)</f>
        <v>#REF!</v>
      </c>
    </row>
    <row r="68" spans="1:60">
      <c r="A68" t="s">
        <v>30</v>
      </c>
      <c r="B68" t="s">
        <v>36</v>
      </c>
      <c r="C68" t="e">
        <f>VLOOKUP($A68,Summary!$A$2:$AA$33,COLUMN(Summary!#REF!),FALSE)</f>
        <v>#REF!</v>
      </c>
      <c r="D68" t="e">
        <f>VLOOKUP($A68,Summary!$A$2:$AA$33,COLUMN(Summary!#REF!),FALSE)</f>
        <v>#REF!</v>
      </c>
      <c r="E68">
        <f>VLOOKUP($A68,Summary!$A$2:$AA$33,COLUMN(Summary!B$2),FALSE)</f>
        <v>24</v>
      </c>
      <c r="F68">
        <f>VLOOKUP($A68,Summary!$A$2:$AA$33,COLUMN(Summary!C$2),FALSE)</f>
        <v>35.647058823529413</v>
      </c>
      <c r="G68">
        <f>VLOOKUP($A68,Summary!$A$2:$AA$33,COLUMN(Summary!D$2),FALSE)</f>
        <v>258.88235294117652</v>
      </c>
      <c r="H68">
        <f>VLOOKUP($A68,Summary!$A$2:$AA$33,COLUMN(Summary!E$2),FALSE)</f>
        <v>1.7647058823529409</v>
      </c>
      <c r="I68">
        <f>VLOOKUP($A68,Summary!$A$2:$AA$33,COLUMN(Summary!F$2),FALSE)</f>
        <v>0.70588235294117652</v>
      </c>
      <c r="J68">
        <f>VLOOKUP($A68,Summary!$A$2:$AA$33,COLUMN(Summary!G$2),FALSE)</f>
        <v>1.8235294117647061</v>
      </c>
      <c r="K68">
        <f>VLOOKUP($A68,Summary!$A$2:$AA$33,COLUMN(Summary!H$2),FALSE)</f>
        <v>12.058823529411759</v>
      </c>
      <c r="L68">
        <f>VLOOKUP($A68,Summary!$A$2:$AA$33,COLUMN(Summary!I$2),FALSE)</f>
        <v>7.7117647058823522</v>
      </c>
      <c r="M68">
        <f>VLOOKUP($A68,Summary!$A$2:$AA$33,COLUMN(Summary!J$2),FALSE)</f>
        <v>7.0588235294117636</v>
      </c>
      <c r="N68">
        <f>VLOOKUP($A68,Summary!$A$2:$AA$33,COLUMN(Summary!K$2),FALSE)</f>
        <v>67.452941176470588</v>
      </c>
      <c r="O68">
        <f>VLOOKUP($A68,Summary!$A$2:$AA$33,COLUMN(Summary!L$2),FALSE)</f>
        <v>97.535294117647055</v>
      </c>
      <c r="P68">
        <f>VLOOKUP($A68,Summary!$A$2:$AA$33,COLUMN(Summary!M$2),FALSE)</f>
        <v>29.411764705882351</v>
      </c>
      <c r="Q68">
        <f>VLOOKUP($A68,Summary!$A$2:$AA$33,COLUMN(Summary!N$2),FALSE)</f>
        <v>135.9411764705882</v>
      </c>
      <c r="R68">
        <f>VLOOKUP($A68,Summary!$A$2:$AA$33,COLUMN(Summary!O$2),FALSE)</f>
        <v>4.617647058823529</v>
      </c>
      <c r="S68">
        <f>VLOOKUP($A68,Summary!$A$2:$AA$33,COLUMN(Summary!P$2),FALSE)</f>
        <v>1.588235294117647</v>
      </c>
      <c r="T68">
        <f>VLOOKUP($A68,Summary!$A$2:$AA$33,COLUMN(Summary!Q$2),FALSE)</f>
        <v>1.117647058823529</v>
      </c>
      <c r="U68">
        <f>VLOOKUP($A68,Summary!$A$2:$AA$33,COLUMN(Summary!R$2),FALSE)</f>
        <v>1.2352941176470591</v>
      </c>
      <c r="V68">
        <f>VLOOKUP($A68,Summary!$A$2:$AA$33,COLUMN(Summary!S$2),FALSE)</f>
        <v>2.8235294117647061</v>
      </c>
      <c r="W68">
        <f>VLOOKUP($A68,Summary!$A$2:$AA$33,COLUMN(Summary!T$2),FALSE)</f>
        <v>3.0588235294117641</v>
      </c>
      <c r="X68">
        <f>VLOOKUP($A68,Summary!$A$2:$AA$33,COLUMN(Summary!U$2),FALSE)</f>
        <v>3.3529411764705879</v>
      </c>
      <c r="Y68">
        <f>VLOOKUP($A68,Summary!$A$2:$AA$33,COLUMN(Summary!V$2),FALSE)</f>
        <v>155.64705882352939</v>
      </c>
      <c r="Z68">
        <f>VLOOKUP($A68,Summary!$A$2:$AA$33,COLUMN(Summary!W$2),FALSE)</f>
        <v>5.4705882352941178</v>
      </c>
      <c r="AA68">
        <f>VLOOKUP($A68,Summary!$A$2:$AA$33,COLUMN(Summary!X$2),FALSE)</f>
        <v>13.17647058823529</v>
      </c>
      <c r="AB68">
        <f>VLOOKUP($A68,Summary!$A$2:$AA$33,COLUMN(Summary!Y$2),FALSE)</f>
        <v>1.2352941176470591</v>
      </c>
      <c r="AC68">
        <f>VLOOKUP($A68,Summary!$A$2:$AA$33,COLUMN(Summary!Z$2),FALSE)</f>
        <v>2.3529411764705879</v>
      </c>
      <c r="AD68">
        <f>VLOOKUP($A68,Summary!$A$2:$AA$33,COLUMN(Summary!AA$2),FALSE)</f>
        <v>31.363705882352949</v>
      </c>
      <c r="AE68" t="e">
        <f>VLOOKUP($A68,Summary!$A$2:$AA$33,COLUMN(Summary!#REF!),FALSE)</f>
        <v>#REF!</v>
      </c>
      <c r="AF68" t="e">
        <f>VLOOKUP($B68,Summary!$A$2:$AA$33,COLUMN(Summary!#REF!),FALSE)</f>
        <v>#REF!</v>
      </c>
      <c r="AG68" t="e">
        <f>VLOOKUP($B68,Summary!$A$2:$AA$33,COLUMN(Summary!#REF!),FALSE)</f>
        <v>#REF!</v>
      </c>
      <c r="AH68">
        <f>VLOOKUP($B68,Summary!$A$2:$AA$33,COLUMN(Summary!B$2),FALSE)</f>
        <v>19.294117647058819</v>
      </c>
      <c r="AI68">
        <f>VLOOKUP($B68,Summary!$A$2:$AA$33,COLUMN(Summary!C$2),FALSE)</f>
        <v>29.058823529411761</v>
      </c>
      <c r="AJ68">
        <f>VLOOKUP($B68,Summary!$A$2:$AA$33,COLUMN(Summary!D$2),FALSE)</f>
        <v>213.8235294117647</v>
      </c>
      <c r="AK68">
        <f>VLOOKUP($B68,Summary!$A$2:$AA$33,COLUMN(Summary!E$2),FALSE)</f>
        <v>1.588235294117647</v>
      </c>
      <c r="AL68">
        <f>VLOOKUP($B68,Summary!$A$2:$AA$33,COLUMN(Summary!F$2),FALSE)</f>
        <v>0.41176470588235292</v>
      </c>
      <c r="AM68">
        <f>VLOOKUP($B68,Summary!$A$2:$AA$33,COLUMN(Summary!G$2),FALSE)</f>
        <v>2.4117647058823528</v>
      </c>
      <c r="AN68">
        <f>VLOOKUP($B68,Summary!$A$2:$AA$33,COLUMN(Summary!H$2),FALSE)</f>
        <v>14.47058823529412</v>
      </c>
      <c r="AO68">
        <f>VLOOKUP($B68,Summary!$A$2:$AA$33,COLUMN(Summary!I$2),FALSE)</f>
        <v>8.1117647058823508</v>
      </c>
      <c r="AP68">
        <f>VLOOKUP($B68,Summary!$A$2:$AA$33,COLUMN(Summary!J$2),FALSE)</f>
        <v>7.0352941176470596</v>
      </c>
      <c r="AQ68">
        <f>VLOOKUP($B68,Summary!$A$2:$AA$33,COLUMN(Summary!K$2),FALSE)</f>
        <v>67.199999999999989</v>
      </c>
      <c r="AR68">
        <f>VLOOKUP($B68,Summary!$A$2:$AA$33,COLUMN(Summary!L$2),FALSE)</f>
        <v>98.711764705882359</v>
      </c>
      <c r="AS68">
        <f>VLOOKUP($B68,Summary!$A$2:$AA$33,COLUMN(Summary!M$2),FALSE)</f>
        <v>31.82352941176471</v>
      </c>
      <c r="AT68">
        <f>VLOOKUP($B68,Summary!$A$2:$AA$33,COLUMN(Summary!N$2),FALSE)</f>
        <v>156.52941176470591</v>
      </c>
      <c r="AU68">
        <f>VLOOKUP($B68,Summary!$A$2:$AA$33,COLUMN(Summary!O$2),FALSE)</f>
        <v>4.8529411764705879</v>
      </c>
      <c r="AV68">
        <f>VLOOKUP($B68,Summary!$A$2:$AA$33,COLUMN(Summary!P$2),FALSE)</f>
        <v>1.529411764705882</v>
      </c>
      <c r="AW68">
        <f>VLOOKUP($B68,Summary!$A$2:$AA$33,COLUMN(Summary!Q$2),FALSE)</f>
        <v>1.882352941176471</v>
      </c>
      <c r="AX68">
        <f>VLOOKUP($B68,Summary!$A$2:$AA$33,COLUMN(Summary!R$2),FALSE)</f>
        <v>2.1764705882352939</v>
      </c>
      <c r="AY68">
        <f>VLOOKUP($B68,Summary!$A$2:$AA$33,COLUMN(Summary!S$2),FALSE)</f>
        <v>3</v>
      </c>
      <c r="AZ68">
        <f>VLOOKUP($B68,Summary!$A$2:$AA$33,COLUMN(Summary!T$2),FALSE)</f>
        <v>3.0588235294117641</v>
      </c>
      <c r="BA68">
        <f>VLOOKUP($B68,Summary!$A$2:$AA$33,COLUMN(Summary!U$2),FALSE)</f>
        <v>3.9411764705882359</v>
      </c>
      <c r="BB68">
        <f>VLOOKUP($B68,Summary!$A$2:$AA$33,COLUMN(Summary!V$2),FALSE)</f>
        <v>185.7647058823529</v>
      </c>
      <c r="BC68">
        <f>VLOOKUP($B68,Summary!$A$2:$AA$33,COLUMN(Summary!W$2),FALSE)</f>
        <v>5.117647058823529</v>
      </c>
      <c r="BD68">
        <f>VLOOKUP($B68,Summary!$A$2:$AA$33,COLUMN(Summary!X$2),FALSE)</f>
        <v>12.17647058823529</v>
      </c>
      <c r="BE68">
        <f>VLOOKUP($B68,Summary!$A$2:$AA$33,COLUMN(Summary!Y$2),FALSE)</f>
        <v>0.47058823529411759</v>
      </c>
      <c r="BF68">
        <f>VLOOKUP($B68,Summary!$A$2:$AA$33,COLUMN(Summary!Z$2),FALSE)</f>
        <v>0.82352941176470584</v>
      </c>
      <c r="BG68">
        <f>VLOOKUP($B68,Summary!$A$2:$AA$33,COLUMN(Summary!AA$2),FALSE)</f>
        <v>31.213764705882351</v>
      </c>
      <c r="BH68" t="e">
        <f>VLOOKUP($B68,Summary!$A$2:$AA$33,COLUMN(Summary!#REF!),FALSE)</f>
        <v>#REF!</v>
      </c>
    </row>
    <row r="69" spans="1:60">
      <c r="A69" t="s">
        <v>108</v>
      </c>
      <c r="B69" t="s">
        <v>122</v>
      </c>
      <c r="C69" t="e">
        <f>VLOOKUP($A69,Summary!$A$2:$AA$33,COLUMN(Summary!#REF!),FALSE)</f>
        <v>#REF!</v>
      </c>
      <c r="D69" t="e">
        <f>VLOOKUP($A69,Summary!$A$2:$AA$33,COLUMN(Summary!#REF!),FALSE)</f>
        <v>#REF!</v>
      </c>
      <c r="E69">
        <f>VLOOKUP($A69,Summary!$A$2:$AA$33,COLUMN(Summary!B$2),FALSE)</f>
        <v>19.235294117647062</v>
      </c>
      <c r="F69">
        <f>VLOOKUP($A69,Summary!$A$2:$AA$33,COLUMN(Summary!C$2),FALSE)</f>
        <v>31.17647058823529</v>
      </c>
      <c r="G69">
        <f>VLOOKUP($A69,Summary!$A$2:$AA$33,COLUMN(Summary!D$2),FALSE)</f>
        <v>207.29411764705881</v>
      </c>
      <c r="H69">
        <f>VLOOKUP($A69,Summary!$A$2:$AA$33,COLUMN(Summary!E$2),FALSE)</f>
        <v>1</v>
      </c>
      <c r="I69">
        <f>VLOOKUP($A69,Summary!$A$2:$AA$33,COLUMN(Summary!F$2),FALSE)</f>
        <v>1</v>
      </c>
      <c r="J69">
        <f>VLOOKUP($A69,Summary!$A$2:$AA$33,COLUMN(Summary!G$2),FALSE)</f>
        <v>2.3529411764705879</v>
      </c>
      <c r="K69">
        <f>VLOOKUP($A69,Summary!$A$2:$AA$33,COLUMN(Summary!H$2),FALSE)</f>
        <v>14.76470588235294</v>
      </c>
      <c r="L69">
        <f>VLOOKUP($A69,Summary!$A$2:$AA$33,COLUMN(Summary!I$2),FALSE)</f>
        <v>7.0823529411764712</v>
      </c>
      <c r="M69">
        <f>VLOOKUP($A69,Summary!$A$2:$AA$33,COLUMN(Summary!J$2),FALSE)</f>
        <v>6.2117647058823531</v>
      </c>
      <c r="N69">
        <f>VLOOKUP($A69,Summary!$A$2:$AA$33,COLUMN(Summary!K$2),FALSE)</f>
        <v>62.135294117647057</v>
      </c>
      <c r="O69">
        <f>VLOOKUP($A69,Summary!$A$2:$AA$33,COLUMN(Summary!L$2),FALSE)</f>
        <v>79.705882352941174</v>
      </c>
      <c r="P69">
        <f>VLOOKUP($A69,Summary!$A$2:$AA$33,COLUMN(Summary!M$2),FALSE)</f>
        <v>30.705882352941181</v>
      </c>
      <c r="Q69">
        <f>VLOOKUP($A69,Summary!$A$2:$AA$33,COLUMN(Summary!N$2),FALSE)</f>
        <v>127</v>
      </c>
      <c r="R69">
        <f>VLOOKUP($A69,Summary!$A$2:$AA$33,COLUMN(Summary!O$2),FALSE)</f>
        <v>4.1294117647058819</v>
      </c>
      <c r="S69">
        <f>VLOOKUP($A69,Summary!$A$2:$AA$33,COLUMN(Summary!P$2),FALSE)</f>
        <v>0.82352941176470584</v>
      </c>
      <c r="T69">
        <f>VLOOKUP($A69,Summary!$A$2:$AA$33,COLUMN(Summary!Q$2),FALSE)</f>
        <v>1.882352941176471</v>
      </c>
      <c r="U69">
        <f>VLOOKUP($A69,Summary!$A$2:$AA$33,COLUMN(Summary!R$2),FALSE)</f>
        <v>2.1764705882352939</v>
      </c>
      <c r="V69">
        <f>VLOOKUP($A69,Summary!$A$2:$AA$33,COLUMN(Summary!S$2),FALSE)</f>
        <v>1.588235294117647</v>
      </c>
      <c r="W69">
        <f>VLOOKUP($A69,Summary!$A$2:$AA$33,COLUMN(Summary!T$2),FALSE)</f>
        <v>1.6470588235294119</v>
      </c>
      <c r="X69">
        <f>VLOOKUP($A69,Summary!$A$2:$AA$33,COLUMN(Summary!U$2),FALSE)</f>
        <v>4.4117647058823533</v>
      </c>
      <c r="Y69">
        <f>VLOOKUP($A69,Summary!$A$2:$AA$33,COLUMN(Summary!V$2),FALSE)</f>
        <v>207.2352941176471</v>
      </c>
      <c r="Z69">
        <f>VLOOKUP($A69,Summary!$A$2:$AA$33,COLUMN(Summary!W$2),FALSE)</f>
        <v>5.2941176470588234</v>
      </c>
      <c r="AA69">
        <f>VLOOKUP($A69,Summary!$A$2:$AA$33,COLUMN(Summary!X$2),FALSE)</f>
        <v>13.23529411764706</v>
      </c>
      <c r="AB69">
        <f>VLOOKUP($A69,Summary!$A$2:$AA$33,COLUMN(Summary!Y$2),FALSE)</f>
        <v>0.47058823529411759</v>
      </c>
      <c r="AC69">
        <f>VLOOKUP($A69,Summary!$A$2:$AA$33,COLUMN(Summary!Z$2),FALSE)</f>
        <v>1.117647058823529</v>
      </c>
      <c r="AD69">
        <f>VLOOKUP($A69,Summary!$A$2:$AA$33,COLUMN(Summary!AA$2),FALSE)</f>
        <v>29.152000000000001</v>
      </c>
      <c r="AE69" t="e">
        <f>VLOOKUP($A69,Summary!$A$2:$AA$33,COLUMN(Summary!#REF!),FALSE)</f>
        <v>#REF!</v>
      </c>
      <c r="AF69" t="e">
        <f>VLOOKUP($B69,Summary!$A$2:$AA$33,COLUMN(Summary!#REF!),FALSE)</f>
        <v>#REF!</v>
      </c>
      <c r="AG69" t="e">
        <f>VLOOKUP($B69,Summary!$A$2:$AA$33,COLUMN(Summary!#REF!),FALSE)</f>
        <v>#REF!</v>
      </c>
      <c r="AH69">
        <f>VLOOKUP($B69,Summary!$A$2:$AA$33,COLUMN(Summary!B$2),FALSE)</f>
        <v>21.411764705882351</v>
      </c>
      <c r="AI69">
        <f>VLOOKUP($B69,Summary!$A$2:$AA$33,COLUMN(Summary!C$2),FALSE)</f>
        <v>33.411764705882362</v>
      </c>
      <c r="AJ69">
        <f>VLOOKUP($B69,Summary!$A$2:$AA$33,COLUMN(Summary!D$2),FALSE)</f>
        <v>224.2352941176471</v>
      </c>
      <c r="AK69">
        <f>VLOOKUP($B69,Summary!$A$2:$AA$33,COLUMN(Summary!E$2),FALSE)</f>
        <v>1.6470588235294119</v>
      </c>
      <c r="AL69">
        <f>VLOOKUP($B69,Summary!$A$2:$AA$33,COLUMN(Summary!F$2),FALSE)</f>
        <v>0.58823529411764708</v>
      </c>
      <c r="AM69">
        <f>VLOOKUP($B69,Summary!$A$2:$AA$33,COLUMN(Summary!G$2),FALSE)</f>
        <v>2.3529411764705879</v>
      </c>
      <c r="AN69">
        <f>VLOOKUP($B69,Summary!$A$2:$AA$33,COLUMN(Summary!H$2),FALSE)</f>
        <v>13.647058823529409</v>
      </c>
      <c r="AO69">
        <f>VLOOKUP($B69,Summary!$A$2:$AA$33,COLUMN(Summary!I$2),FALSE)</f>
        <v>7.2411764705882362</v>
      </c>
      <c r="AP69">
        <f>VLOOKUP($B69,Summary!$A$2:$AA$33,COLUMN(Summary!J$2),FALSE)</f>
        <v>6.3529411764705879</v>
      </c>
      <c r="AQ69">
        <f>VLOOKUP($B69,Summary!$A$2:$AA$33,COLUMN(Summary!K$2),FALSE)</f>
        <v>64.058823529411768</v>
      </c>
      <c r="AR69">
        <f>VLOOKUP($B69,Summary!$A$2:$AA$33,COLUMN(Summary!L$2),FALSE)</f>
        <v>93.047058823529412</v>
      </c>
      <c r="AS69">
        <f>VLOOKUP($B69,Summary!$A$2:$AA$33,COLUMN(Summary!M$2),FALSE)</f>
        <v>25.82352941176471</v>
      </c>
      <c r="AT69">
        <f>VLOOKUP($B69,Summary!$A$2:$AA$33,COLUMN(Summary!N$2),FALSE)</f>
        <v>88.764705882352942</v>
      </c>
      <c r="AU69">
        <f>VLOOKUP($B69,Summary!$A$2:$AA$33,COLUMN(Summary!O$2),FALSE)</f>
        <v>3.547058823529412</v>
      </c>
      <c r="AV69">
        <f>VLOOKUP($B69,Summary!$A$2:$AA$33,COLUMN(Summary!P$2),FALSE)</f>
        <v>0.47058823529411759</v>
      </c>
      <c r="AW69">
        <f>VLOOKUP($B69,Summary!$A$2:$AA$33,COLUMN(Summary!Q$2),FALSE)</f>
        <v>1.705882352941176</v>
      </c>
      <c r="AX69">
        <f>VLOOKUP($B69,Summary!$A$2:$AA$33,COLUMN(Summary!R$2),FALSE)</f>
        <v>1.8235294117647061</v>
      </c>
      <c r="AY69">
        <f>VLOOKUP($B69,Summary!$A$2:$AA$33,COLUMN(Summary!S$2),FALSE)</f>
        <v>1.9411764705882351</v>
      </c>
      <c r="AZ69">
        <f>VLOOKUP($B69,Summary!$A$2:$AA$33,COLUMN(Summary!T$2),FALSE)</f>
        <v>1.9411764705882351</v>
      </c>
      <c r="BA69">
        <f>VLOOKUP($B69,Summary!$A$2:$AA$33,COLUMN(Summary!U$2),FALSE)</f>
        <v>4.5294117647058822</v>
      </c>
      <c r="BB69">
        <f>VLOOKUP($B69,Summary!$A$2:$AA$33,COLUMN(Summary!V$2),FALSE)</f>
        <v>226.70588235294119</v>
      </c>
      <c r="BC69">
        <f>VLOOKUP($B69,Summary!$A$2:$AA$33,COLUMN(Summary!W$2),FALSE)</f>
        <v>5.7647058823529411</v>
      </c>
      <c r="BD69">
        <f>VLOOKUP($B69,Summary!$A$2:$AA$33,COLUMN(Summary!X$2),FALSE)</f>
        <v>13.882352941176469</v>
      </c>
      <c r="BE69">
        <f>VLOOKUP($B69,Summary!$A$2:$AA$33,COLUMN(Summary!Y$2),FALSE)</f>
        <v>0.70588235294117652</v>
      </c>
      <c r="BF69">
        <f>VLOOKUP($B69,Summary!$A$2:$AA$33,COLUMN(Summary!Z$2),FALSE)</f>
        <v>1.0588235294117649</v>
      </c>
      <c r="BG69">
        <f>VLOOKUP($B69,Summary!$A$2:$AA$33,COLUMN(Summary!AA$2),FALSE)</f>
        <v>29.422588235294111</v>
      </c>
      <c r="BH69" t="e">
        <f>VLOOKUP($B69,Summary!$A$2:$AA$33,COLUMN(Summary!#REF!),FALSE)</f>
        <v>#REF!</v>
      </c>
    </row>
    <row r="70" spans="1:60">
      <c r="A70" t="s">
        <v>35</v>
      </c>
      <c r="B70" t="s">
        <v>106</v>
      </c>
      <c r="C70" t="e">
        <f>VLOOKUP($A70,Summary!$A$2:$AA$33,COLUMN(Summary!#REF!),FALSE)</f>
        <v>#REF!</v>
      </c>
      <c r="D70" t="e">
        <f>VLOOKUP($A70,Summary!$A$2:$AA$33,COLUMN(Summary!#REF!),FALSE)</f>
        <v>#REF!</v>
      </c>
      <c r="E70">
        <f>VLOOKUP($A70,Summary!$A$2:$AA$33,COLUMN(Summary!B$2),FALSE)</f>
        <v>19</v>
      </c>
      <c r="F70">
        <f>VLOOKUP($A70,Summary!$A$2:$AA$33,COLUMN(Summary!C$2),FALSE)</f>
        <v>29.764705882352938</v>
      </c>
      <c r="G70">
        <f>VLOOKUP($A70,Summary!$A$2:$AA$33,COLUMN(Summary!D$2),FALSE)</f>
        <v>186.0588235294118</v>
      </c>
      <c r="H70">
        <f>VLOOKUP($A70,Summary!$A$2:$AA$33,COLUMN(Summary!E$2),FALSE)</f>
        <v>0.76470588235294112</v>
      </c>
      <c r="I70">
        <f>VLOOKUP($A70,Summary!$A$2:$AA$33,COLUMN(Summary!F$2),FALSE)</f>
        <v>0.52941176470588236</v>
      </c>
      <c r="J70">
        <f>VLOOKUP($A70,Summary!$A$2:$AA$33,COLUMN(Summary!G$2),FALSE)</f>
        <v>2.117647058823529</v>
      </c>
      <c r="K70">
        <f>VLOOKUP($A70,Summary!$A$2:$AA$33,COLUMN(Summary!H$2),FALSE)</f>
        <v>15.17647058823529</v>
      </c>
      <c r="L70">
        <f>VLOOKUP($A70,Summary!$A$2:$AA$33,COLUMN(Summary!I$2),FALSE)</f>
        <v>6.9470588235294111</v>
      </c>
      <c r="M70">
        <f>VLOOKUP($A70,Summary!$A$2:$AA$33,COLUMN(Summary!J$2),FALSE)</f>
        <v>6.0588235294117654</v>
      </c>
      <c r="N70">
        <f>VLOOKUP($A70,Summary!$A$2:$AA$33,COLUMN(Summary!K$2),FALSE)</f>
        <v>64.511764705882356</v>
      </c>
      <c r="O70">
        <f>VLOOKUP($A70,Summary!$A$2:$AA$33,COLUMN(Summary!L$2),FALSE)</f>
        <v>84.329411764705895</v>
      </c>
      <c r="P70">
        <f>VLOOKUP($A70,Summary!$A$2:$AA$33,COLUMN(Summary!M$2),FALSE)</f>
        <v>28.647058823529409</v>
      </c>
      <c r="Q70">
        <f>VLOOKUP($A70,Summary!$A$2:$AA$33,COLUMN(Summary!N$2),FALSE)</f>
        <v>118.2352941176471</v>
      </c>
      <c r="R70">
        <f>VLOOKUP($A70,Summary!$A$2:$AA$33,COLUMN(Summary!O$2),FALSE)</f>
        <v>4.0764705882352938</v>
      </c>
      <c r="S70">
        <f>VLOOKUP($A70,Summary!$A$2:$AA$33,COLUMN(Summary!P$2),FALSE)</f>
        <v>0.94117647058823528</v>
      </c>
      <c r="T70">
        <f>VLOOKUP($A70,Summary!$A$2:$AA$33,COLUMN(Summary!Q$2),FALSE)</f>
        <v>1.705882352941176</v>
      </c>
      <c r="U70">
        <f>VLOOKUP($A70,Summary!$A$2:$AA$33,COLUMN(Summary!R$2),FALSE)</f>
        <v>1.8235294117647061</v>
      </c>
      <c r="V70">
        <f>VLOOKUP($A70,Summary!$A$2:$AA$33,COLUMN(Summary!S$2),FALSE)</f>
        <v>1.588235294117647</v>
      </c>
      <c r="W70">
        <f>VLOOKUP($A70,Summary!$A$2:$AA$33,COLUMN(Summary!T$2),FALSE)</f>
        <v>1.6470588235294119</v>
      </c>
      <c r="X70">
        <f>VLOOKUP($A70,Summary!$A$2:$AA$33,COLUMN(Summary!U$2),FALSE)</f>
        <v>5.2352941176470589</v>
      </c>
      <c r="Y70">
        <f>VLOOKUP($A70,Summary!$A$2:$AA$33,COLUMN(Summary!V$2),FALSE)</f>
        <v>230.2352941176471</v>
      </c>
      <c r="Z70">
        <f>VLOOKUP($A70,Summary!$A$2:$AA$33,COLUMN(Summary!W$2),FALSE)</f>
        <v>5</v>
      </c>
      <c r="AA70">
        <f>VLOOKUP($A70,Summary!$A$2:$AA$33,COLUMN(Summary!X$2),FALSE)</f>
        <v>13.647058823529409</v>
      </c>
      <c r="AB70">
        <f>VLOOKUP($A70,Summary!$A$2:$AA$33,COLUMN(Summary!Y$2),FALSE)</f>
        <v>0.52941176470588236</v>
      </c>
      <c r="AC70">
        <f>VLOOKUP($A70,Summary!$A$2:$AA$33,COLUMN(Summary!Z$2),FALSE)</f>
        <v>1.117647058823529</v>
      </c>
      <c r="AD70">
        <f>VLOOKUP($A70,Summary!$A$2:$AA$33,COLUMN(Summary!AA$2),FALSE)</f>
        <v>29.642176470588229</v>
      </c>
      <c r="AE70" t="e">
        <f>VLOOKUP($A70,Summary!$A$2:$AA$33,COLUMN(Summary!#REF!),FALSE)</f>
        <v>#REF!</v>
      </c>
      <c r="AF70" t="e">
        <f>VLOOKUP($B70,Summary!$A$2:$AA$33,COLUMN(Summary!#REF!),FALSE)</f>
        <v>#REF!</v>
      </c>
      <c r="AG70" t="e">
        <f>VLOOKUP($B70,Summary!$A$2:$AA$33,COLUMN(Summary!#REF!),FALSE)</f>
        <v>#REF!</v>
      </c>
      <c r="AH70">
        <f>VLOOKUP($B70,Summary!$A$2:$AA$33,COLUMN(Summary!B$2),FALSE)</f>
        <v>21.235294117647062</v>
      </c>
      <c r="AI70">
        <f>VLOOKUP($B70,Summary!$A$2:$AA$33,COLUMN(Summary!C$2),FALSE)</f>
        <v>34.294117647058833</v>
      </c>
      <c r="AJ70">
        <f>VLOOKUP($B70,Summary!$A$2:$AA$33,COLUMN(Summary!D$2),FALSE)</f>
        <v>239</v>
      </c>
      <c r="AK70">
        <f>VLOOKUP($B70,Summary!$A$2:$AA$33,COLUMN(Summary!E$2),FALSE)</f>
        <v>1.529411764705882</v>
      </c>
      <c r="AL70">
        <f>VLOOKUP($B70,Summary!$A$2:$AA$33,COLUMN(Summary!F$2),FALSE)</f>
        <v>0.76470588235294112</v>
      </c>
      <c r="AM70">
        <f>VLOOKUP($B70,Summary!$A$2:$AA$33,COLUMN(Summary!G$2),FALSE)</f>
        <v>2</v>
      </c>
      <c r="AN70">
        <f>VLOOKUP($B70,Summary!$A$2:$AA$33,COLUMN(Summary!H$2),FALSE)</f>
        <v>13.941176470588241</v>
      </c>
      <c r="AO70">
        <f>VLOOKUP($B70,Summary!$A$2:$AA$33,COLUMN(Summary!I$2),FALSE)</f>
        <v>7.4235294117647062</v>
      </c>
      <c r="AP70">
        <f>VLOOKUP($B70,Summary!$A$2:$AA$33,COLUMN(Summary!J$2),FALSE)</f>
        <v>6.6000000000000014</v>
      </c>
      <c r="AQ70">
        <f>VLOOKUP($B70,Summary!$A$2:$AA$33,COLUMN(Summary!K$2),FALSE)</f>
        <v>61.841176470588231</v>
      </c>
      <c r="AR70">
        <f>VLOOKUP($B70,Summary!$A$2:$AA$33,COLUMN(Summary!L$2),FALSE)</f>
        <v>88.42941176470589</v>
      </c>
      <c r="AS70">
        <f>VLOOKUP($B70,Summary!$A$2:$AA$33,COLUMN(Summary!M$2),FALSE)</f>
        <v>28.058823529411761</v>
      </c>
      <c r="AT70">
        <f>VLOOKUP($B70,Summary!$A$2:$AA$33,COLUMN(Summary!N$2),FALSE)</f>
        <v>120.2941176470588</v>
      </c>
      <c r="AU70">
        <f>VLOOKUP($B70,Summary!$A$2:$AA$33,COLUMN(Summary!O$2),FALSE)</f>
        <v>4.3294117647058821</v>
      </c>
      <c r="AV70">
        <f>VLOOKUP($B70,Summary!$A$2:$AA$33,COLUMN(Summary!P$2),FALSE)</f>
        <v>1.0588235294117649</v>
      </c>
      <c r="AW70">
        <f>VLOOKUP($B70,Summary!$A$2:$AA$33,COLUMN(Summary!Q$2),FALSE)</f>
        <v>1.882352941176471</v>
      </c>
      <c r="AX70">
        <f>VLOOKUP($B70,Summary!$A$2:$AA$33,COLUMN(Summary!R$2),FALSE)</f>
        <v>2.5294117647058818</v>
      </c>
      <c r="AY70">
        <f>VLOOKUP($B70,Summary!$A$2:$AA$33,COLUMN(Summary!S$2),FALSE)</f>
        <v>1.882352941176471</v>
      </c>
      <c r="AZ70">
        <f>VLOOKUP($B70,Summary!$A$2:$AA$33,COLUMN(Summary!T$2),FALSE)</f>
        <v>2.1764705882352939</v>
      </c>
      <c r="BA70">
        <f>VLOOKUP($B70,Summary!$A$2:$AA$33,COLUMN(Summary!U$2),FALSE)</f>
        <v>3.7647058823529411</v>
      </c>
      <c r="BB70">
        <f>VLOOKUP($B70,Summary!$A$2:$AA$33,COLUMN(Summary!V$2),FALSE)</f>
        <v>182.41176470588229</v>
      </c>
      <c r="BC70">
        <f>VLOOKUP($B70,Summary!$A$2:$AA$33,COLUMN(Summary!W$2),FALSE)</f>
        <v>5.5882352941176467</v>
      </c>
      <c r="BD70">
        <f>VLOOKUP($B70,Summary!$A$2:$AA$33,COLUMN(Summary!X$2),FALSE)</f>
        <v>13.294117647058821</v>
      </c>
      <c r="BE70">
        <f>VLOOKUP($B70,Summary!$A$2:$AA$33,COLUMN(Summary!Y$2),FALSE)</f>
        <v>0.76470588235294112</v>
      </c>
      <c r="BF70">
        <f>VLOOKUP($B70,Summary!$A$2:$AA$33,COLUMN(Summary!Z$2),FALSE)</f>
        <v>1.2352941176470591</v>
      </c>
      <c r="BG70">
        <f>VLOOKUP($B70,Summary!$A$2:$AA$33,COLUMN(Summary!AA$2),FALSE)</f>
        <v>30.80088235294118</v>
      </c>
      <c r="BH70" t="e">
        <f>VLOOKUP($B70,Summary!$A$2:$AA$33,COLUMN(Summary!#REF!),FALSE)</f>
        <v>#REF!</v>
      </c>
    </row>
    <row r="71" spans="1:60">
      <c r="A71" t="s">
        <v>117</v>
      </c>
      <c r="B71" t="s">
        <v>42</v>
      </c>
      <c r="C71" t="e">
        <f>VLOOKUP($A71,Summary!$A$2:$AA$33,COLUMN(Summary!#REF!),FALSE)</f>
        <v>#REF!</v>
      </c>
      <c r="D71" t="e">
        <f>VLOOKUP($A71,Summary!$A$2:$AA$33,COLUMN(Summary!#REF!),FALSE)</f>
        <v>#REF!</v>
      </c>
      <c r="E71">
        <f>VLOOKUP($A71,Summary!$A$2:$AA$33,COLUMN(Summary!B$2),FALSE)</f>
        <v>20.882352941176471</v>
      </c>
      <c r="F71">
        <f>VLOOKUP($A71,Summary!$A$2:$AA$33,COLUMN(Summary!C$2),FALSE)</f>
        <v>32.647058823529413</v>
      </c>
      <c r="G71">
        <f>VLOOKUP($A71,Summary!$A$2:$AA$33,COLUMN(Summary!D$2),FALSE)</f>
        <v>184.9411764705882</v>
      </c>
      <c r="H71">
        <f>VLOOKUP($A71,Summary!$A$2:$AA$33,COLUMN(Summary!E$2),FALSE)</f>
        <v>1.0588235294117649</v>
      </c>
      <c r="I71">
        <f>VLOOKUP($A71,Summary!$A$2:$AA$33,COLUMN(Summary!F$2),FALSE)</f>
        <v>0.70588235294117652</v>
      </c>
      <c r="J71">
        <f>VLOOKUP($A71,Summary!$A$2:$AA$33,COLUMN(Summary!G$2),FALSE)</f>
        <v>2.4705882352941182</v>
      </c>
      <c r="K71">
        <f>VLOOKUP($A71,Summary!$A$2:$AA$33,COLUMN(Summary!H$2),FALSE)</f>
        <v>16.82352941176471</v>
      </c>
      <c r="L71">
        <f>VLOOKUP($A71,Summary!$A$2:$AA$33,COLUMN(Summary!I$2),FALSE)</f>
        <v>6.2176470588235304</v>
      </c>
      <c r="M71">
        <f>VLOOKUP($A71,Summary!$A$2:$AA$33,COLUMN(Summary!J$2),FALSE)</f>
        <v>5.3235294117647056</v>
      </c>
      <c r="N71">
        <f>VLOOKUP($A71,Summary!$A$2:$AA$33,COLUMN(Summary!K$2),FALSE)</f>
        <v>64.288235294117655</v>
      </c>
      <c r="O71">
        <f>VLOOKUP($A71,Summary!$A$2:$AA$33,COLUMN(Summary!L$2),FALSE)</f>
        <v>80.899999999999991</v>
      </c>
      <c r="P71">
        <f>VLOOKUP($A71,Summary!$A$2:$AA$33,COLUMN(Summary!M$2),FALSE)</f>
        <v>27.705882352941181</v>
      </c>
      <c r="Q71">
        <f>VLOOKUP($A71,Summary!$A$2:$AA$33,COLUMN(Summary!N$2),FALSE)</f>
        <v>139.11764705882351</v>
      </c>
      <c r="R71">
        <f>VLOOKUP($A71,Summary!$A$2:$AA$33,COLUMN(Summary!O$2),FALSE)</f>
        <v>4.9588235294117657</v>
      </c>
      <c r="S71">
        <f>VLOOKUP($A71,Summary!$A$2:$AA$33,COLUMN(Summary!P$2),FALSE)</f>
        <v>1</v>
      </c>
      <c r="T71">
        <f>VLOOKUP($A71,Summary!$A$2:$AA$33,COLUMN(Summary!Q$2),FALSE)</f>
        <v>1.6470588235294119</v>
      </c>
      <c r="U71">
        <f>VLOOKUP($A71,Summary!$A$2:$AA$33,COLUMN(Summary!R$2),FALSE)</f>
        <v>1.9411764705882351</v>
      </c>
      <c r="V71">
        <f>VLOOKUP($A71,Summary!$A$2:$AA$33,COLUMN(Summary!S$2),FALSE)</f>
        <v>1.294117647058824</v>
      </c>
      <c r="W71">
        <f>VLOOKUP($A71,Summary!$A$2:$AA$33,COLUMN(Summary!T$2),FALSE)</f>
        <v>1.3529411764705881</v>
      </c>
      <c r="X71">
        <f>VLOOKUP($A71,Summary!$A$2:$AA$33,COLUMN(Summary!U$2),FALSE)</f>
        <v>3.7647058823529411</v>
      </c>
      <c r="Y71">
        <f>VLOOKUP($A71,Summary!$A$2:$AA$33,COLUMN(Summary!V$2),FALSE)</f>
        <v>186.58823529411771</v>
      </c>
      <c r="Z71">
        <f>VLOOKUP($A71,Summary!$A$2:$AA$33,COLUMN(Summary!W$2),FALSE)</f>
        <v>5.1764705882352944</v>
      </c>
      <c r="AA71">
        <f>VLOOKUP($A71,Summary!$A$2:$AA$33,COLUMN(Summary!X$2),FALSE)</f>
        <v>13.23529411764706</v>
      </c>
      <c r="AB71">
        <f>VLOOKUP($A71,Summary!$A$2:$AA$33,COLUMN(Summary!Y$2),FALSE)</f>
        <v>0.88235294117647056</v>
      </c>
      <c r="AC71">
        <f>VLOOKUP($A71,Summary!$A$2:$AA$33,COLUMN(Summary!Z$2),FALSE)</f>
        <v>2</v>
      </c>
      <c r="AD71">
        <f>VLOOKUP($A71,Summary!$A$2:$AA$33,COLUMN(Summary!AA$2),FALSE)</f>
        <v>29.293117647058821</v>
      </c>
      <c r="AE71" t="e">
        <f>VLOOKUP($A71,Summary!$A$2:$AA$33,COLUMN(Summary!#REF!),FALSE)</f>
        <v>#REF!</v>
      </c>
      <c r="AF71" t="e">
        <f>VLOOKUP($B71,Summary!$A$2:$AA$33,COLUMN(Summary!#REF!),FALSE)</f>
        <v>#REF!</v>
      </c>
      <c r="AG71" t="e">
        <f>VLOOKUP($B71,Summary!$A$2:$AA$33,COLUMN(Summary!#REF!),FALSE)</f>
        <v>#REF!</v>
      </c>
      <c r="AH71">
        <f>VLOOKUP($B71,Summary!$A$2:$AA$33,COLUMN(Summary!B$2),FALSE)</f>
        <v>21.82352941176471</v>
      </c>
      <c r="AI71">
        <f>VLOOKUP($B71,Summary!$A$2:$AA$33,COLUMN(Summary!C$2),FALSE)</f>
        <v>33.823529411764703</v>
      </c>
      <c r="AJ71">
        <f>VLOOKUP($B71,Summary!$A$2:$AA$33,COLUMN(Summary!D$2),FALSE)</f>
        <v>230</v>
      </c>
      <c r="AK71">
        <f>VLOOKUP($B71,Summary!$A$2:$AA$33,COLUMN(Summary!E$2),FALSE)</f>
        <v>1.3529411764705881</v>
      </c>
      <c r="AL71">
        <f>VLOOKUP($B71,Summary!$A$2:$AA$33,COLUMN(Summary!F$2),FALSE)</f>
        <v>0.70588235294117652</v>
      </c>
      <c r="AM71">
        <f>VLOOKUP($B71,Summary!$A$2:$AA$33,COLUMN(Summary!G$2),FALSE)</f>
        <v>2.2352941176470589</v>
      </c>
      <c r="AN71">
        <f>VLOOKUP($B71,Summary!$A$2:$AA$33,COLUMN(Summary!H$2),FALSE)</f>
        <v>15.117647058823531</v>
      </c>
      <c r="AO71">
        <f>VLOOKUP($B71,Summary!$A$2:$AA$33,COLUMN(Summary!I$2),FALSE)</f>
        <v>7.1941176470588237</v>
      </c>
      <c r="AP71">
        <f>VLOOKUP($B71,Summary!$A$2:$AA$33,COLUMN(Summary!J$2),FALSE)</f>
        <v>6.2941176470588216</v>
      </c>
      <c r="AQ71">
        <f>VLOOKUP($B71,Summary!$A$2:$AA$33,COLUMN(Summary!K$2),FALSE)</f>
        <v>64.311764705882354</v>
      </c>
      <c r="AR71">
        <f>VLOOKUP($B71,Summary!$A$2:$AA$33,COLUMN(Summary!L$2),FALSE)</f>
        <v>88.135294117647049</v>
      </c>
      <c r="AS71">
        <f>VLOOKUP($B71,Summary!$A$2:$AA$33,COLUMN(Summary!M$2),FALSE)</f>
        <v>22.47058823529412</v>
      </c>
      <c r="AT71">
        <f>VLOOKUP($B71,Summary!$A$2:$AA$33,COLUMN(Summary!N$2),FALSE)</f>
        <v>92.941176470588232</v>
      </c>
      <c r="AU71">
        <f>VLOOKUP($B71,Summary!$A$2:$AA$33,COLUMN(Summary!O$2),FALSE)</f>
        <v>4.158823529411765</v>
      </c>
      <c r="AV71">
        <f>VLOOKUP($B71,Summary!$A$2:$AA$33,COLUMN(Summary!P$2),FALSE)</f>
        <v>0.6470588235294118</v>
      </c>
      <c r="AW71">
        <f>VLOOKUP($B71,Summary!$A$2:$AA$33,COLUMN(Summary!Q$2),FALSE)</f>
        <v>2.0588235294117641</v>
      </c>
      <c r="AX71">
        <f>VLOOKUP($B71,Summary!$A$2:$AA$33,COLUMN(Summary!R$2),FALSE)</f>
        <v>2.4705882352941182</v>
      </c>
      <c r="AY71">
        <f>VLOOKUP($B71,Summary!$A$2:$AA$33,COLUMN(Summary!S$2),FALSE)</f>
        <v>1.9411764705882351</v>
      </c>
      <c r="AZ71">
        <f>VLOOKUP($B71,Summary!$A$2:$AA$33,COLUMN(Summary!T$2),FALSE)</f>
        <v>1.9411764705882351</v>
      </c>
      <c r="BA71">
        <f>VLOOKUP($B71,Summary!$A$2:$AA$33,COLUMN(Summary!U$2),FALSE)</f>
        <v>3.882352941176471</v>
      </c>
      <c r="BB71">
        <f>VLOOKUP($B71,Summary!$A$2:$AA$33,COLUMN(Summary!V$2),FALSE)</f>
        <v>194.29411764705881</v>
      </c>
      <c r="BC71">
        <f>VLOOKUP($B71,Summary!$A$2:$AA$33,COLUMN(Summary!W$2),FALSE)</f>
        <v>4.4117647058823533</v>
      </c>
      <c r="BD71">
        <f>VLOOKUP($B71,Summary!$A$2:$AA$33,COLUMN(Summary!X$2),FALSE)</f>
        <v>12.17647058823529</v>
      </c>
      <c r="BE71">
        <f>VLOOKUP($B71,Summary!$A$2:$AA$33,COLUMN(Summary!Y$2),FALSE)</f>
        <v>0.35294117647058831</v>
      </c>
      <c r="BF71">
        <f>VLOOKUP($B71,Summary!$A$2:$AA$33,COLUMN(Summary!Z$2),FALSE)</f>
        <v>0.94117647058823528</v>
      </c>
      <c r="BG71">
        <f>VLOOKUP($B71,Summary!$A$2:$AA$33,COLUMN(Summary!AA$2),FALSE)</f>
        <v>26.902941176470591</v>
      </c>
      <c r="BH71" t="e">
        <f>VLOOKUP($B71,Summary!$A$2:$AA$33,COLUMN(Summary!#REF!),FALSE)</f>
        <v>#REF!</v>
      </c>
    </row>
    <row r="72" spans="1:60">
      <c r="A72" t="s">
        <v>37</v>
      </c>
      <c r="B72" t="s">
        <v>39</v>
      </c>
      <c r="C72" t="e">
        <f>VLOOKUP($A72,Summary!$A$2:$AA$33,COLUMN(Summary!#REF!),FALSE)</f>
        <v>#REF!</v>
      </c>
      <c r="D72" t="e">
        <f>VLOOKUP($A72,Summary!$A$2:$AA$33,COLUMN(Summary!#REF!),FALSE)</f>
        <v>#REF!</v>
      </c>
      <c r="E72">
        <f>VLOOKUP($A72,Summary!$A$2:$AA$33,COLUMN(Summary!B$2),FALSE)</f>
        <v>22</v>
      </c>
      <c r="F72">
        <f>VLOOKUP($A72,Summary!$A$2:$AA$33,COLUMN(Summary!C$2),FALSE)</f>
        <v>34.176470588235297</v>
      </c>
      <c r="G72">
        <f>VLOOKUP($A72,Summary!$A$2:$AA$33,COLUMN(Summary!D$2),FALSE)</f>
        <v>233.41176470588229</v>
      </c>
      <c r="H72">
        <f>VLOOKUP($A72,Summary!$A$2:$AA$33,COLUMN(Summary!E$2),FALSE)</f>
        <v>1.882352941176471</v>
      </c>
      <c r="I72">
        <f>VLOOKUP($A72,Summary!$A$2:$AA$33,COLUMN(Summary!F$2),FALSE)</f>
        <v>0.6470588235294118</v>
      </c>
      <c r="J72">
        <f>VLOOKUP($A72,Summary!$A$2:$AA$33,COLUMN(Summary!G$2),FALSE)</f>
        <v>1.7647058823529409</v>
      </c>
      <c r="K72">
        <f>VLOOKUP($A72,Summary!$A$2:$AA$33,COLUMN(Summary!H$2),FALSE)</f>
        <v>14.23529411764706</v>
      </c>
      <c r="L72">
        <f>VLOOKUP($A72,Summary!$A$2:$AA$33,COLUMN(Summary!I$2),FALSE)</f>
        <v>7.3352941176470594</v>
      </c>
      <c r="M72">
        <f>VLOOKUP($A72,Summary!$A$2:$AA$33,COLUMN(Summary!J$2),FALSE)</f>
        <v>6.617647058823529</v>
      </c>
      <c r="N72">
        <f>VLOOKUP($A72,Summary!$A$2:$AA$33,COLUMN(Summary!K$2),FALSE)</f>
        <v>64.605882352941194</v>
      </c>
      <c r="O72">
        <f>VLOOKUP($A72,Summary!$A$2:$AA$33,COLUMN(Summary!L$2),FALSE)</f>
        <v>96.194117647058818</v>
      </c>
      <c r="P72">
        <f>VLOOKUP($A72,Summary!$A$2:$AA$33,COLUMN(Summary!M$2),FALSE)</f>
        <v>25.941176470588239</v>
      </c>
      <c r="Q72">
        <f>VLOOKUP($A72,Summary!$A$2:$AA$33,COLUMN(Summary!N$2),FALSE)</f>
        <v>112.0588235294118</v>
      </c>
      <c r="R72">
        <f>VLOOKUP($A72,Summary!$A$2:$AA$33,COLUMN(Summary!O$2),FALSE)</f>
        <v>4.2411764705882353</v>
      </c>
      <c r="S72">
        <f>VLOOKUP($A72,Summary!$A$2:$AA$33,COLUMN(Summary!P$2),FALSE)</f>
        <v>0.58823529411764708</v>
      </c>
      <c r="T72">
        <f>VLOOKUP($A72,Summary!$A$2:$AA$33,COLUMN(Summary!Q$2),FALSE)</f>
        <v>1.588235294117647</v>
      </c>
      <c r="U72">
        <f>VLOOKUP($A72,Summary!$A$2:$AA$33,COLUMN(Summary!R$2),FALSE)</f>
        <v>1.9411764705882351</v>
      </c>
      <c r="V72">
        <f>VLOOKUP($A72,Summary!$A$2:$AA$33,COLUMN(Summary!S$2),FALSE)</f>
        <v>2</v>
      </c>
      <c r="W72">
        <f>VLOOKUP($A72,Summary!$A$2:$AA$33,COLUMN(Summary!T$2),FALSE)</f>
        <v>2.2941176470588229</v>
      </c>
      <c r="X72">
        <f>VLOOKUP($A72,Summary!$A$2:$AA$33,COLUMN(Summary!U$2),FALSE)</f>
        <v>3.3529411764705879</v>
      </c>
      <c r="Y72">
        <f>VLOOKUP($A72,Summary!$A$2:$AA$33,COLUMN(Summary!V$2),FALSE)</f>
        <v>154.9411764705882</v>
      </c>
      <c r="Z72">
        <f>VLOOKUP($A72,Summary!$A$2:$AA$33,COLUMN(Summary!W$2),FALSE)</f>
        <v>6.1764705882352944</v>
      </c>
      <c r="AA72">
        <f>VLOOKUP($A72,Summary!$A$2:$AA$33,COLUMN(Summary!X$2),FALSE)</f>
        <v>13.117647058823531</v>
      </c>
      <c r="AB72">
        <f>VLOOKUP($A72,Summary!$A$2:$AA$33,COLUMN(Summary!Y$2),FALSE)</f>
        <v>0.70588235294117652</v>
      </c>
      <c r="AC72">
        <f>VLOOKUP($A72,Summary!$A$2:$AA$33,COLUMN(Summary!Z$2),FALSE)</f>
        <v>1.411764705882353</v>
      </c>
      <c r="AD72">
        <f>VLOOKUP($A72,Summary!$A$2:$AA$33,COLUMN(Summary!AA$2),FALSE)</f>
        <v>29.716588235294122</v>
      </c>
      <c r="AE72" t="e">
        <f>VLOOKUP($A72,Summary!$A$2:$AA$33,COLUMN(Summary!#REF!),FALSE)</f>
        <v>#REF!</v>
      </c>
      <c r="AF72" t="e">
        <f>VLOOKUP($B72,Summary!$A$2:$AA$33,COLUMN(Summary!#REF!),FALSE)</f>
        <v>#REF!</v>
      </c>
      <c r="AG72" t="e">
        <f>VLOOKUP($B72,Summary!$A$2:$AA$33,COLUMN(Summary!#REF!),FALSE)</f>
        <v>#REF!</v>
      </c>
      <c r="AH72">
        <f>VLOOKUP($B72,Summary!$A$2:$AA$33,COLUMN(Summary!B$2),FALSE)</f>
        <v>19.82352941176471</v>
      </c>
      <c r="AI72">
        <f>VLOOKUP($B72,Summary!$A$2:$AA$33,COLUMN(Summary!C$2),FALSE)</f>
        <v>30.17647058823529</v>
      </c>
      <c r="AJ72">
        <f>VLOOKUP($B72,Summary!$A$2:$AA$33,COLUMN(Summary!D$2),FALSE)</f>
        <v>191.88235294117649</v>
      </c>
      <c r="AK72">
        <f>VLOOKUP($B72,Summary!$A$2:$AA$33,COLUMN(Summary!E$2),FALSE)</f>
        <v>1.6470588235294119</v>
      </c>
      <c r="AL72">
        <f>VLOOKUP($B72,Summary!$A$2:$AA$33,COLUMN(Summary!F$2),FALSE)</f>
        <v>0.52941176470588236</v>
      </c>
      <c r="AM72">
        <f>VLOOKUP($B72,Summary!$A$2:$AA$33,COLUMN(Summary!G$2),FALSE)</f>
        <v>3.0588235294117641</v>
      </c>
      <c r="AN72">
        <f>VLOOKUP($B72,Summary!$A$2:$AA$33,COLUMN(Summary!H$2),FALSE)</f>
        <v>17.882352941176471</v>
      </c>
      <c r="AO72">
        <f>VLOOKUP($B72,Summary!$A$2:$AA$33,COLUMN(Summary!I$2),FALSE)</f>
        <v>6.8705882352941172</v>
      </c>
      <c r="AP72">
        <f>VLOOKUP($B72,Summary!$A$2:$AA$33,COLUMN(Summary!J$2),FALSE)</f>
        <v>5.6999999999999993</v>
      </c>
      <c r="AQ72">
        <f>VLOOKUP($B72,Summary!$A$2:$AA$33,COLUMN(Summary!K$2),FALSE)</f>
        <v>65.441176470588232</v>
      </c>
      <c r="AR72">
        <f>VLOOKUP($B72,Summary!$A$2:$AA$33,COLUMN(Summary!L$2),FALSE)</f>
        <v>93.276470588235298</v>
      </c>
      <c r="AS72">
        <f>VLOOKUP($B72,Summary!$A$2:$AA$33,COLUMN(Summary!M$2),FALSE)</f>
        <v>26.52941176470588</v>
      </c>
      <c r="AT72">
        <f>VLOOKUP($B72,Summary!$A$2:$AA$33,COLUMN(Summary!N$2),FALSE)</f>
        <v>106.4705882352941</v>
      </c>
      <c r="AU72">
        <f>VLOOKUP($B72,Summary!$A$2:$AA$33,COLUMN(Summary!O$2),FALSE)</f>
        <v>4.0647058823529418</v>
      </c>
      <c r="AV72">
        <f>VLOOKUP($B72,Summary!$A$2:$AA$33,COLUMN(Summary!P$2),FALSE)</f>
        <v>0.47058823529411759</v>
      </c>
      <c r="AW72">
        <f>VLOOKUP($B72,Summary!$A$2:$AA$33,COLUMN(Summary!Q$2),FALSE)</f>
        <v>1.7647058823529409</v>
      </c>
      <c r="AX72">
        <f>VLOOKUP($B72,Summary!$A$2:$AA$33,COLUMN(Summary!R$2),FALSE)</f>
        <v>2</v>
      </c>
      <c r="AY72">
        <f>VLOOKUP($B72,Summary!$A$2:$AA$33,COLUMN(Summary!S$2),FALSE)</f>
        <v>1.705882352941176</v>
      </c>
      <c r="AZ72">
        <f>VLOOKUP($B72,Summary!$A$2:$AA$33,COLUMN(Summary!T$2),FALSE)</f>
        <v>1.8235294117647061</v>
      </c>
      <c r="BA72">
        <f>VLOOKUP($B72,Summary!$A$2:$AA$33,COLUMN(Summary!U$2),FALSE)</f>
        <v>4.6470588235294121</v>
      </c>
      <c r="BB72">
        <f>VLOOKUP($B72,Summary!$A$2:$AA$33,COLUMN(Summary!V$2),FALSE)</f>
        <v>215.2352941176471</v>
      </c>
      <c r="BC72">
        <f>VLOOKUP($B72,Summary!$A$2:$AA$33,COLUMN(Summary!W$2),FALSE)</f>
        <v>4.7647058823529411</v>
      </c>
      <c r="BD72">
        <f>VLOOKUP($B72,Summary!$A$2:$AA$33,COLUMN(Summary!X$2),FALSE)</f>
        <v>12.941176470588241</v>
      </c>
      <c r="BE72">
        <f>VLOOKUP($B72,Summary!$A$2:$AA$33,COLUMN(Summary!Y$2),FALSE)</f>
        <v>0.76470588235294112</v>
      </c>
      <c r="BF72">
        <f>VLOOKUP($B72,Summary!$A$2:$AA$33,COLUMN(Summary!Z$2),FALSE)</f>
        <v>1.1764705882352939</v>
      </c>
      <c r="BG72">
        <f>VLOOKUP($B72,Summary!$A$2:$AA$33,COLUMN(Summary!AA$2),FALSE)</f>
        <v>29.513588235294119</v>
      </c>
      <c r="BH72" t="e">
        <f>VLOOKUP($B72,Summary!$A$2:$AA$33,COLUMN(Summary!#REF!),FALSE)</f>
        <v>#REF!</v>
      </c>
    </row>
    <row r="73" spans="1:60">
      <c r="A73" t="s">
        <v>120</v>
      </c>
      <c r="B73" t="s">
        <v>116</v>
      </c>
      <c r="C73" t="e">
        <f>VLOOKUP($A73,Summary!$A$2:$AA$33,COLUMN(Summary!#REF!),FALSE)</f>
        <v>#REF!</v>
      </c>
      <c r="D73" t="e">
        <f>VLOOKUP($A73,Summary!$A$2:$AA$33,COLUMN(Summary!#REF!),FALSE)</f>
        <v>#REF!</v>
      </c>
      <c r="E73">
        <f>VLOOKUP($A73,Summary!$A$2:$AA$33,COLUMN(Summary!B$2),FALSE)</f>
        <v>24.058823529411761</v>
      </c>
      <c r="F73">
        <f>VLOOKUP($A73,Summary!$A$2:$AA$33,COLUMN(Summary!C$2),FALSE)</f>
        <v>37.176470588235297</v>
      </c>
      <c r="G73">
        <f>VLOOKUP($A73,Summary!$A$2:$AA$33,COLUMN(Summary!D$2),FALSE)</f>
        <v>232.7647058823529</v>
      </c>
      <c r="H73">
        <f>VLOOKUP($A73,Summary!$A$2:$AA$33,COLUMN(Summary!E$2),FALSE)</f>
        <v>1.411764705882353</v>
      </c>
      <c r="I73">
        <f>VLOOKUP($A73,Summary!$A$2:$AA$33,COLUMN(Summary!F$2),FALSE)</f>
        <v>0.47058823529411759</v>
      </c>
      <c r="J73">
        <f>VLOOKUP($A73,Summary!$A$2:$AA$33,COLUMN(Summary!G$2),FALSE)</f>
        <v>2.5294117647058818</v>
      </c>
      <c r="K73">
        <f>VLOOKUP($A73,Summary!$A$2:$AA$33,COLUMN(Summary!H$2),FALSE)</f>
        <v>20.882352941176471</v>
      </c>
      <c r="L73">
        <f>VLOOKUP($A73,Summary!$A$2:$AA$33,COLUMN(Summary!I$2),FALSE)</f>
        <v>6.8058823529411763</v>
      </c>
      <c r="M73">
        <f>VLOOKUP($A73,Summary!$A$2:$AA$33,COLUMN(Summary!J$2),FALSE)</f>
        <v>5.8647058823529417</v>
      </c>
      <c r="N73">
        <f>VLOOKUP($A73,Summary!$A$2:$AA$33,COLUMN(Summary!K$2),FALSE)</f>
        <v>64.129411764705878</v>
      </c>
      <c r="O73">
        <f>VLOOKUP($A73,Summary!$A$2:$AA$33,COLUMN(Summary!L$2),FALSE)</f>
        <v>87.764705882352942</v>
      </c>
      <c r="P73">
        <f>VLOOKUP($A73,Summary!$A$2:$AA$33,COLUMN(Summary!M$2),FALSE)</f>
        <v>25.352941176470591</v>
      </c>
      <c r="Q73">
        <f>VLOOKUP($A73,Summary!$A$2:$AA$33,COLUMN(Summary!N$2),FALSE)</f>
        <v>96.588235294117652</v>
      </c>
      <c r="R73">
        <f>VLOOKUP($A73,Summary!$A$2:$AA$33,COLUMN(Summary!O$2),FALSE)</f>
        <v>3.6823529411764699</v>
      </c>
      <c r="S73">
        <f>VLOOKUP($A73,Summary!$A$2:$AA$33,COLUMN(Summary!P$2),FALSE)</f>
        <v>0.6470588235294118</v>
      </c>
      <c r="T73">
        <f>VLOOKUP($A73,Summary!$A$2:$AA$33,COLUMN(Summary!Q$2),FALSE)</f>
        <v>1.8235294117647061</v>
      </c>
      <c r="U73">
        <f>VLOOKUP($A73,Summary!$A$2:$AA$33,COLUMN(Summary!R$2),FALSE)</f>
        <v>1.9411764705882351</v>
      </c>
      <c r="V73">
        <f>VLOOKUP($A73,Summary!$A$2:$AA$33,COLUMN(Summary!S$2),FALSE)</f>
        <v>2.0588235294117641</v>
      </c>
      <c r="W73">
        <f>VLOOKUP($A73,Summary!$A$2:$AA$33,COLUMN(Summary!T$2),FALSE)</f>
        <v>2.0588235294117641</v>
      </c>
      <c r="X73">
        <f>VLOOKUP($A73,Summary!$A$2:$AA$33,COLUMN(Summary!U$2),FALSE)</f>
        <v>4.4117647058823533</v>
      </c>
      <c r="Y73">
        <f>VLOOKUP($A73,Summary!$A$2:$AA$33,COLUMN(Summary!V$2),FALSE)</f>
        <v>204.41176470588229</v>
      </c>
      <c r="Z73">
        <f>VLOOKUP($A73,Summary!$A$2:$AA$33,COLUMN(Summary!W$2),FALSE)</f>
        <v>5.3529411764705879</v>
      </c>
      <c r="AA73">
        <f>VLOOKUP($A73,Summary!$A$2:$AA$33,COLUMN(Summary!X$2),FALSE)</f>
        <v>13.941176470588241</v>
      </c>
      <c r="AB73">
        <f>VLOOKUP($A73,Summary!$A$2:$AA$33,COLUMN(Summary!Y$2),FALSE)</f>
        <v>0.88235294117647056</v>
      </c>
      <c r="AC73">
        <f>VLOOKUP($A73,Summary!$A$2:$AA$33,COLUMN(Summary!Z$2),FALSE)</f>
        <v>1.882352941176471</v>
      </c>
      <c r="AD73">
        <f>VLOOKUP($A73,Summary!$A$2:$AA$33,COLUMN(Summary!AA$2),FALSE)</f>
        <v>28.94405882352941</v>
      </c>
      <c r="AE73" t="e">
        <f>VLOOKUP($A73,Summary!$A$2:$AA$33,COLUMN(Summary!#REF!),FALSE)</f>
        <v>#REF!</v>
      </c>
      <c r="AF73" t="e">
        <f>VLOOKUP($B73,Summary!$A$2:$AA$33,COLUMN(Summary!#REF!),FALSE)</f>
        <v>#REF!</v>
      </c>
      <c r="AG73" t="e">
        <f>VLOOKUP($B73,Summary!$A$2:$AA$33,COLUMN(Summary!#REF!),FALSE)</f>
        <v>#REF!</v>
      </c>
      <c r="AH73">
        <f>VLOOKUP($B73,Summary!$A$2:$AA$33,COLUMN(Summary!B$2),FALSE)</f>
        <v>24.764705882352938</v>
      </c>
      <c r="AI73">
        <f>VLOOKUP($B73,Summary!$A$2:$AA$33,COLUMN(Summary!C$2),FALSE)</f>
        <v>37.352941176470587</v>
      </c>
      <c r="AJ73">
        <f>VLOOKUP($B73,Summary!$A$2:$AA$33,COLUMN(Summary!D$2),FALSE)</f>
        <v>246.35294117647061</v>
      </c>
      <c r="AK73">
        <f>VLOOKUP($B73,Summary!$A$2:$AA$33,COLUMN(Summary!E$2),FALSE)</f>
        <v>1.6470588235294119</v>
      </c>
      <c r="AL73">
        <f>VLOOKUP($B73,Summary!$A$2:$AA$33,COLUMN(Summary!F$2),FALSE)</f>
        <v>1</v>
      </c>
      <c r="AM73">
        <f>VLOOKUP($B73,Summary!$A$2:$AA$33,COLUMN(Summary!G$2),FALSE)</f>
        <v>1.6470588235294119</v>
      </c>
      <c r="AN73">
        <f>VLOOKUP($B73,Summary!$A$2:$AA$33,COLUMN(Summary!H$2),FALSE)</f>
        <v>11.47058823529412</v>
      </c>
      <c r="AO73">
        <f>VLOOKUP($B73,Summary!$A$2:$AA$33,COLUMN(Summary!I$2),FALSE)</f>
        <v>6.9235294117647053</v>
      </c>
      <c r="AP73">
        <f>VLOOKUP($B73,Summary!$A$2:$AA$33,COLUMN(Summary!J$2),FALSE)</f>
        <v>6.352941176470587</v>
      </c>
      <c r="AQ73">
        <f>VLOOKUP($B73,Summary!$A$2:$AA$33,COLUMN(Summary!K$2),FALSE)</f>
        <v>66.21764705882353</v>
      </c>
      <c r="AR73">
        <f>VLOOKUP($B73,Summary!$A$2:$AA$33,COLUMN(Summary!L$2),FALSE)</f>
        <v>88.105882352941194</v>
      </c>
      <c r="AS73">
        <f>VLOOKUP($B73,Summary!$A$2:$AA$33,COLUMN(Summary!M$2),FALSE)</f>
        <v>24.52941176470588</v>
      </c>
      <c r="AT73">
        <f>VLOOKUP($B73,Summary!$A$2:$AA$33,COLUMN(Summary!N$2),FALSE)</f>
        <v>104.9411764705882</v>
      </c>
      <c r="AU73">
        <f>VLOOKUP($B73,Summary!$A$2:$AA$33,COLUMN(Summary!O$2),FALSE)</f>
        <v>4.1941176470588246</v>
      </c>
      <c r="AV73">
        <f>VLOOKUP($B73,Summary!$A$2:$AA$33,COLUMN(Summary!P$2),FALSE)</f>
        <v>0.52941176470588236</v>
      </c>
      <c r="AW73">
        <f>VLOOKUP($B73,Summary!$A$2:$AA$33,COLUMN(Summary!Q$2),FALSE)</f>
        <v>1.9411764705882351</v>
      </c>
      <c r="AX73">
        <f>VLOOKUP($B73,Summary!$A$2:$AA$33,COLUMN(Summary!R$2),FALSE)</f>
        <v>2.0588235294117641</v>
      </c>
      <c r="AY73">
        <f>VLOOKUP($B73,Summary!$A$2:$AA$33,COLUMN(Summary!S$2),FALSE)</f>
        <v>2.2352941176470589</v>
      </c>
      <c r="AZ73">
        <f>VLOOKUP($B73,Summary!$A$2:$AA$33,COLUMN(Summary!T$2),FALSE)</f>
        <v>2.2352941176470589</v>
      </c>
      <c r="BA73">
        <f>VLOOKUP($B73,Summary!$A$2:$AA$33,COLUMN(Summary!U$2),FALSE)</f>
        <v>3.4705882352941182</v>
      </c>
      <c r="BB73">
        <f>VLOOKUP($B73,Summary!$A$2:$AA$33,COLUMN(Summary!V$2),FALSE)</f>
        <v>163.29411764705881</v>
      </c>
      <c r="BC73">
        <f>VLOOKUP($B73,Summary!$A$2:$AA$33,COLUMN(Summary!W$2),FALSE)</f>
        <v>5.6470588235294121</v>
      </c>
      <c r="BD73">
        <f>VLOOKUP($B73,Summary!$A$2:$AA$33,COLUMN(Summary!X$2),FALSE)</f>
        <v>12.941176470588241</v>
      </c>
      <c r="BE73">
        <f>VLOOKUP($B73,Summary!$A$2:$AA$33,COLUMN(Summary!Y$2),FALSE)</f>
        <v>0.58823529411764708</v>
      </c>
      <c r="BF73">
        <f>VLOOKUP($B73,Summary!$A$2:$AA$33,COLUMN(Summary!Z$2),FALSE)</f>
        <v>1.1764705882352939</v>
      </c>
      <c r="BG73">
        <f>VLOOKUP($B73,Summary!$A$2:$AA$33,COLUMN(Summary!AA$2),FALSE)</f>
        <v>30.473647058823531</v>
      </c>
      <c r="BH73" t="e">
        <f>VLOOKUP($B73,Summary!$A$2:$AA$33,COLUMN(Summary!#REF!),FALSE)</f>
        <v>#REF!</v>
      </c>
    </row>
    <row r="74" spans="1:60">
      <c r="A74" t="s">
        <v>41</v>
      </c>
      <c r="B74" t="s">
        <v>113</v>
      </c>
      <c r="C74" t="e">
        <f>VLOOKUP($A74,Summary!$A$2:$AA$33,COLUMN(Summary!#REF!),FALSE)</f>
        <v>#REF!</v>
      </c>
      <c r="D74" t="e">
        <f>VLOOKUP($A74,Summary!$A$2:$AA$33,COLUMN(Summary!#REF!),FALSE)</f>
        <v>#REF!</v>
      </c>
      <c r="E74">
        <f>VLOOKUP($A74,Summary!$A$2:$AA$33,COLUMN(Summary!B$2),FALSE)</f>
        <v>23.117647058823529</v>
      </c>
      <c r="F74">
        <f>VLOOKUP($A74,Summary!$A$2:$AA$33,COLUMN(Summary!C$2),FALSE)</f>
        <v>33.294117647058833</v>
      </c>
      <c r="G74">
        <f>VLOOKUP($A74,Summary!$A$2:$AA$33,COLUMN(Summary!D$2),FALSE)</f>
        <v>265.52941176470591</v>
      </c>
      <c r="H74">
        <f>VLOOKUP($A74,Summary!$A$2:$AA$33,COLUMN(Summary!E$2),FALSE)</f>
        <v>1.7647058823529409</v>
      </c>
      <c r="I74">
        <f>VLOOKUP($A74,Summary!$A$2:$AA$33,COLUMN(Summary!F$2),FALSE)</f>
        <v>0.88235294117647056</v>
      </c>
      <c r="J74">
        <f>VLOOKUP($A74,Summary!$A$2:$AA$33,COLUMN(Summary!G$2),FALSE)</f>
        <v>1.8235294117647061</v>
      </c>
      <c r="K74">
        <f>VLOOKUP($A74,Summary!$A$2:$AA$33,COLUMN(Summary!H$2),FALSE)</f>
        <v>10.82352941176471</v>
      </c>
      <c r="L74">
        <f>VLOOKUP($A74,Summary!$A$2:$AA$33,COLUMN(Summary!I$2),FALSE)</f>
        <v>8.3941176470588239</v>
      </c>
      <c r="M74">
        <f>VLOOKUP($A74,Summary!$A$2:$AA$33,COLUMN(Summary!J$2),FALSE)</f>
        <v>7.7058823529411766</v>
      </c>
      <c r="N74">
        <f>VLOOKUP($A74,Summary!$A$2:$AA$33,COLUMN(Summary!K$2),FALSE)</f>
        <v>70.235294117647058</v>
      </c>
      <c r="O74">
        <f>VLOOKUP($A74,Summary!$A$2:$AA$33,COLUMN(Summary!L$2),FALSE)</f>
        <v>98.452941176470588</v>
      </c>
      <c r="P74">
        <f>VLOOKUP($A74,Summary!$A$2:$AA$33,COLUMN(Summary!M$2),FALSE)</f>
        <v>26.82352941176471</v>
      </c>
      <c r="Q74">
        <f>VLOOKUP($A74,Summary!$A$2:$AA$33,COLUMN(Summary!N$2),FALSE)</f>
        <v>135.7647058823529</v>
      </c>
      <c r="R74">
        <f>VLOOKUP($A74,Summary!$A$2:$AA$33,COLUMN(Summary!O$2),FALSE)</f>
        <v>5.0294117647058822</v>
      </c>
      <c r="S74">
        <f>VLOOKUP($A74,Summary!$A$2:$AA$33,COLUMN(Summary!P$2),FALSE)</f>
        <v>1.588235294117647</v>
      </c>
      <c r="T74">
        <f>VLOOKUP($A74,Summary!$A$2:$AA$33,COLUMN(Summary!Q$2),FALSE)</f>
        <v>1.411764705882353</v>
      </c>
      <c r="U74">
        <f>VLOOKUP($A74,Summary!$A$2:$AA$33,COLUMN(Summary!R$2),FALSE)</f>
        <v>1.6470588235294119</v>
      </c>
      <c r="V74">
        <f>VLOOKUP($A74,Summary!$A$2:$AA$33,COLUMN(Summary!S$2),FALSE)</f>
        <v>3.4117647058823528</v>
      </c>
      <c r="W74">
        <f>VLOOKUP($A74,Summary!$A$2:$AA$33,COLUMN(Summary!T$2),FALSE)</f>
        <v>3.4705882352941182</v>
      </c>
      <c r="X74">
        <f>VLOOKUP($A74,Summary!$A$2:$AA$33,COLUMN(Summary!U$2),FALSE)</f>
        <v>3.117647058823529</v>
      </c>
      <c r="Y74">
        <f>VLOOKUP($A74,Summary!$A$2:$AA$33,COLUMN(Summary!V$2),FALSE)</f>
        <v>142.58823529411771</v>
      </c>
      <c r="Z74">
        <f>VLOOKUP($A74,Summary!$A$2:$AA$33,COLUMN(Summary!W$2),FALSE)</f>
        <v>5</v>
      </c>
      <c r="AA74">
        <f>VLOOKUP($A74,Summary!$A$2:$AA$33,COLUMN(Summary!X$2),FALSE)</f>
        <v>11.882352941176469</v>
      </c>
      <c r="AB74">
        <f>VLOOKUP($A74,Summary!$A$2:$AA$33,COLUMN(Summary!Y$2),FALSE)</f>
        <v>0.6470588235294118</v>
      </c>
      <c r="AC74">
        <f>VLOOKUP($A74,Summary!$A$2:$AA$33,COLUMN(Summary!Z$2),FALSE)</f>
        <v>1.470588235294118</v>
      </c>
      <c r="AD74">
        <f>VLOOKUP($A74,Summary!$A$2:$AA$33,COLUMN(Summary!AA$2),FALSE)</f>
        <v>30.171647058823531</v>
      </c>
      <c r="AE74" t="e">
        <f>VLOOKUP($A74,Summary!$A$2:$AA$33,COLUMN(Summary!#REF!),FALSE)</f>
        <v>#REF!</v>
      </c>
      <c r="AF74" t="e">
        <f>VLOOKUP($B74,Summary!$A$2:$AA$33,COLUMN(Summary!#REF!),FALSE)</f>
        <v>#REF!</v>
      </c>
      <c r="AG74" t="e">
        <f>VLOOKUP($B74,Summary!$A$2:$AA$33,COLUMN(Summary!#REF!),FALSE)</f>
        <v>#REF!</v>
      </c>
      <c r="AH74">
        <f>VLOOKUP($B74,Summary!$A$2:$AA$33,COLUMN(Summary!B$2),FALSE)</f>
        <v>21.705882352941181</v>
      </c>
      <c r="AI74">
        <f>VLOOKUP($B74,Summary!$A$2:$AA$33,COLUMN(Summary!C$2),FALSE)</f>
        <v>33.117647058823529</v>
      </c>
      <c r="AJ74">
        <f>VLOOKUP($B74,Summary!$A$2:$AA$33,COLUMN(Summary!D$2),FALSE)</f>
        <v>225.52941176470591</v>
      </c>
      <c r="AK74">
        <f>VLOOKUP($B74,Summary!$A$2:$AA$33,COLUMN(Summary!E$2),FALSE)</f>
        <v>1.411764705882353</v>
      </c>
      <c r="AL74">
        <f>VLOOKUP($B74,Summary!$A$2:$AA$33,COLUMN(Summary!F$2),FALSE)</f>
        <v>0.94117647058823528</v>
      </c>
      <c r="AM74">
        <f>VLOOKUP($B74,Summary!$A$2:$AA$33,COLUMN(Summary!G$2),FALSE)</f>
        <v>2.2941176470588229</v>
      </c>
      <c r="AN74">
        <f>VLOOKUP($B74,Summary!$A$2:$AA$33,COLUMN(Summary!H$2),FALSE)</f>
        <v>13.705882352941179</v>
      </c>
      <c r="AO74">
        <f>VLOOKUP($B74,Summary!$A$2:$AA$33,COLUMN(Summary!I$2),FALSE)</f>
        <v>7.2882352941176469</v>
      </c>
      <c r="AP74">
        <f>VLOOKUP($B74,Summary!$A$2:$AA$33,COLUMN(Summary!J$2),FALSE)</f>
        <v>6.3882352941176466</v>
      </c>
      <c r="AQ74">
        <f>VLOOKUP($B74,Summary!$A$2:$AA$33,COLUMN(Summary!K$2),FALSE)</f>
        <v>66.347058823529409</v>
      </c>
      <c r="AR74">
        <f>VLOOKUP($B74,Summary!$A$2:$AA$33,COLUMN(Summary!L$2),FALSE)</f>
        <v>88.505882352941185</v>
      </c>
      <c r="AS74">
        <f>VLOOKUP($B74,Summary!$A$2:$AA$33,COLUMN(Summary!M$2),FALSE)</f>
        <v>30</v>
      </c>
      <c r="AT74">
        <f>VLOOKUP($B74,Summary!$A$2:$AA$33,COLUMN(Summary!N$2),FALSE)</f>
        <v>128.8235294117647</v>
      </c>
      <c r="AU74">
        <f>VLOOKUP($B74,Summary!$A$2:$AA$33,COLUMN(Summary!O$2),FALSE)</f>
        <v>4.1823529411764699</v>
      </c>
      <c r="AV74">
        <f>VLOOKUP($B74,Summary!$A$2:$AA$33,COLUMN(Summary!P$2),FALSE)</f>
        <v>1.294117647058824</v>
      </c>
      <c r="AW74">
        <f>VLOOKUP($B74,Summary!$A$2:$AA$33,COLUMN(Summary!Q$2),FALSE)</f>
        <v>1.7647058823529409</v>
      </c>
      <c r="AX74">
        <f>VLOOKUP($B74,Summary!$A$2:$AA$33,COLUMN(Summary!R$2),FALSE)</f>
        <v>1.882352941176471</v>
      </c>
      <c r="AY74">
        <f>VLOOKUP($B74,Summary!$A$2:$AA$33,COLUMN(Summary!S$2),FALSE)</f>
        <v>2.6470588235294121</v>
      </c>
      <c r="AZ74">
        <f>VLOOKUP($B74,Summary!$A$2:$AA$33,COLUMN(Summary!T$2),FALSE)</f>
        <v>2.7058823529411771</v>
      </c>
      <c r="BA74">
        <f>VLOOKUP($B74,Summary!$A$2:$AA$33,COLUMN(Summary!U$2),FALSE)</f>
        <v>3.0588235294117641</v>
      </c>
      <c r="BB74">
        <f>VLOOKUP($B74,Summary!$A$2:$AA$33,COLUMN(Summary!V$2),FALSE)</f>
        <v>149.2352941176471</v>
      </c>
      <c r="BC74">
        <f>VLOOKUP($B74,Summary!$A$2:$AA$33,COLUMN(Summary!W$2),FALSE)</f>
        <v>6.3529411764705879</v>
      </c>
      <c r="BD74">
        <f>VLOOKUP($B74,Summary!$A$2:$AA$33,COLUMN(Summary!X$2),FALSE)</f>
        <v>13.23529411764706</v>
      </c>
      <c r="BE74">
        <f>VLOOKUP($B74,Summary!$A$2:$AA$33,COLUMN(Summary!Y$2),FALSE)</f>
        <v>1.117647058823529</v>
      </c>
      <c r="BF74">
        <f>VLOOKUP($B74,Summary!$A$2:$AA$33,COLUMN(Summary!Z$2),FALSE)</f>
        <v>1.529411764705882</v>
      </c>
      <c r="BG74">
        <f>VLOOKUP($B74,Summary!$A$2:$AA$33,COLUMN(Summary!AA$2),FALSE)</f>
        <v>31.1294705882353</v>
      </c>
      <c r="BH74" t="e">
        <f>VLOOKUP($B74,Summary!$A$2:$AA$33,COLUMN(Summary!#REF!),FALSE)</f>
        <v>#REF!</v>
      </c>
    </row>
    <row r="75" spans="1:60">
      <c r="A75" t="s">
        <v>110</v>
      </c>
      <c r="B75" t="s">
        <v>34</v>
      </c>
      <c r="C75" t="e">
        <f>VLOOKUP($A75,Summary!$A$2:$AA$33,COLUMN(Summary!#REF!),FALSE)</f>
        <v>#REF!</v>
      </c>
      <c r="D75" t="e">
        <f>VLOOKUP($A75,Summary!$A$2:$AA$33,COLUMN(Summary!#REF!),FALSE)</f>
        <v>#REF!</v>
      </c>
      <c r="E75">
        <f>VLOOKUP($A75,Summary!$A$2:$AA$33,COLUMN(Summary!B$2),FALSE)</f>
        <v>19.764705882352938</v>
      </c>
      <c r="F75">
        <f>VLOOKUP($A75,Summary!$A$2:$AA$33,COLUMN(Summary!C$2),FALSE)</f>
        <v>28.882352941176471</v>
      </c>
      <c r="G75">
        <f>VLOOKUP($A75,Summary!$A$2:$AA$33,COLUMN(Summary!D$2),FALSE)</f>
        <v>257.88235294117652</v>
      </c>
      <c r="H75">
        <f>VLOOKUP($A75,Summary!$A$2:$AA$33,COLUMN(Summary!E$2),FALSE)</f>
        <v>1.9411764705882351</v>
      </c>
      <c r="I75">
        <f>VLOOKUP($A75,Summary!$A$2:$AA$33,COLUMN(Summary!F$2),FALSE)</f>
        <v>0.70588235294117652</v>
      </c>
      <c r="J75">
        <f>VLOOKUP($A75,Summary!$A$2:$AA$33,COLUMN(Summary!G$2),FALSE)</f>
        <v>2</v>
      </c>
      <c r="K75">
        <f>VLOOKUP($A75,Summary!$A$2:$AA$33,COLUMN(Summary!H$2),FALSE)</f>
        <v>11.352941176470591</v>
      </c>
      <c r="L75">
        <f>VLOOKUP($A75,Summary!$A$2:$AA$33,COLUMN(Summary!I$2),FALSE)</f>
        <v>9.5</v>
      </c>
      <c r="M75">
        <f>VLOOKUP($A75,Summary!$A$2:$AA$33,COLUMN(Summary!J$2),FALSE)</f>
        <v>8.5294117647058822</v>
      </c>
      <c r="N75">
        <f>VLOOKUP($A75,Summary!$A$2:$AA$33,COLUMN(Summary!K$2),FALSE)</f>
        <v>69.32352941176471</v>
      </c>
      <c r="O75">
        <f>VLOOKUP($A75,Summary!$A$2:$AA$33,COLUMN(Summary!L$2),FALSE)</f>
        <v>109.6</v>
      </c>
      <c r="P75">
        <f>VLOOKUP($A75,Summary!$A$2:$AA$33,COLUMN(Summary!M$2),FALSE)</f>
        <v>29.352941176470591</v>
      </c>
      <c r="Q75">
        <f>VLOOKUP($A75,Summary!$A$2:$AA$33,COLUMN(Summary!N$2),FALSE)</f>
        <v>140.52941176470591</v>
      </c>
      <c r="R75">
        <f>VLOOKUP($A75,Summary!$A$2:$AA$33,COLUMN(Summary!O$2),FALSE)</f>
        <v>4.8647058823529417</v>
      </c>
      <c r="S75">
        <f>VLOOKUP($A75,Summary!$A$2:$AA$33,COLUMN(Summary!P$2),FALSE)</f>
        <v>1.588235294117647</v>
      </c>
      <c r="T75">
        <f>VLOOKUP($A75,Summary!$A$2:$AA$33,COLUMN(Summary!Q$2),FALSE)</f>
        <v>1.2352941176470591</v>
      </c>
      <c r="U75">
        <f>VLOOKUP($A75,Summary!$A$2:$AA$33,COLUMN(Summary!R$2),FALSE)</f>
        <v>1.470588235294118</v>
      </c>
      <c r="V75">
        <f>VLOOKUP($A75,Summary!$A$2:$AA$33,COLUMN(Summary!S$2),FALSE)</f>
        <v>3.5294117647058818</v>
      </c>
      <c r="W75">
        <f>VLOOKUP($A75,Summary!$A$2:$AA$33,COLUMN(Summary!T$2),FALSE)</f>
        <v>3.5882352941176472</v>
      </c>
      <c r="X75">
        <f>VLOOKUP($A75,Summary!$A$2:$AA$33,COLUMN(Summary!U$2),FALSE)</f>
        <v>3.0588235294117641</v>
      </c>
      <c r="Y75">
        <f>VLOOKUP($A75,Summary!$A$2:$AA$33,COLUMN(Summary!V$2),FALSE)</f>
        <v>145.88235294117649</v>
      </c>
      <c r="Z75">
        <f>VLOOKUP($A75,Summary!$A$2:$AA$33,COLUMN(Summary!W$2),FALSE)</f>
        <v>5</v>
      </c>
      <c r="AA75">
        <f>VLOOKUP($A75,Summary!$A$2:$AA$33,COLUMN(Summary!X$2),FALSE)</f>
        <v>10.52941176470588</v>
      </c>
      <c r="AB75">
        <f>VLOOKUP($A75,Summary!$A$2:$AA$33,COLUMN(Summary!Y$2),FALSE)</f>
        <v>0.41176470588235292</v>
      </c>
      <c r="AC75">
        <f>VLOOKUP($A75,Summary!$A$2:$AA$33,COLUMN(Summary!Z$2),FALSE)</f>
        <v>0.76470588235294112</v>
      </c>
      <c r="AD75">
        <f>VLOOKUP($A75,Summary!$A$2:$AA$33,COLUMN(Summary!AA$2),FALSE)</f>
        <v>31.132411764705878</v>
      </c>
      <c r="AE75" t="e">
        <f>VLOOKUP($A75,Summary!$A$2:$AA$33,COLUMN(Summary!#REF!),FALSE)</f>
        <v>#REF!</v>
      </c>
      <c r="AF75" t="e">
        <f>VLOOKUP($B75,Summary!$A$2:$AA$33,COLUMN(Summary!#REF!),FALSE)</f>
        <v>#REF!</v>
      </c>
      <c r="AG75" t="e">
        <f>VLOOKUP($B75,Summary!$A$2:$AA$33,COLUMN(Summary!#REF!),FALSE)</f>
        <v>#REF!</v>
      </c>
      <c r="AH75">
        <f>VLOOKUP($B75,Summary!$A$2:$AA$33,COLUMN(Summary!B$2),FALSE)</f>
        <v>24.941176470588239</v>
      </c>
      <c r="AI75">
        <f>VLOOKUP($B75,Summary!$A$2:$AA$33,COLUMN(Summary!C$2),FALSE)</f>
        <v>37.117647058823529</v>
      </c>
      <c r="AJ75">
        <f>VLOOKUP($B75,Summary!$A$2:$AA$33,COLUMN(Summary!D$2),FALSE)</f>
        <v>256.41176470588238</v>
      </c>
      <c r="AK75">
        <f>VLOOKUP($B75,Summary!$A$2:$AA$33,COLUMN(Summary!E$2),FALSE)</f>
        <v>1.7647058823529409</v>
      </c>
      <c r="AL75">
        <f>VLOOKUP($B75,Summary!$A$2:$AA$33,COLUMN(Summary!F$2),FALSE)</f>
        <v>1.117647058823529</v>
      </c>
      <c r="AM75">
        <f>VLOOKUP($B75,Summary!$A$2:$AA$33,COLUMN(Summary!G$2),FALSE)</f>
        <v>2.7647058823529411</v>
      </c>
      <c r="AN75">
        <f>VLOOKUP($B75,Summary!$A$2:$AA$33,COLUMN(Summary!H$2),FALSE)</f>
        <v>20.058823529411761</v>
      </c>
      <c r="AO75">
        <f>VLOOKUP($B75,Summary!$A$2:$AA$33,COLUMN(Summary!I$2),FALSE)</f>
        <v>7.3882352941176466</v>
      </c>
      <c r="AP75">
        <f>VLOOKUP($B75,Summary!$A$2:$AA$33,COLUMN(Summary!J$2),FALSE)</f>
        <v>6.382352941176471</v>
      </c>
      <c r="AQ75">
        <f>VLOOKUP($B75,Summary!$A$2:$AA$33,COLUMN(Summary!K$2),FALSE)</f>
        <v>66.905882352941177</v>
      </c>
      <c r="AR75">
        <f>VLOOKUP($B75,Summary!$A$2:$AA$33,COLUMN(Summary!L$2),FALSE)</f>
        <v>89.729411764705873</v>
      </c>
      <c r="AS75">
        <f>VLOOKUP($B75,Summary!$A$2:$AA$33,COLUMN(Summary!M$2),FALSE)</f>
        <v>23.117647058823529</v>
      </c>
      <c r="AT75">
        <f>VLOOKUP($B75,Summary!$A$2:$AA$33,COLUMN(Summary!N$2),FALSE)</f>
        <v>91.352941176470594</v>
      </c>
      <c r="AU75">
        <f>VLOOKUP($B75,Summary!$A$2:$AA$33,COLUMN(Summary!O$2),FALSE)</f>
        <v>3.8</v>
      </c>
      <c r="AV75">
        <f>VLOOKUP($B75,Summary!$A$2:$AA$33,COLUMN(Summary!P$2),FALSE)</f>
        <v>0.41176470588235292</v>
      </c>
      <c r="AW75">
        <f>VLOOKUP($B75,Summary!$A$2:$AA$33,COLUMN(Summary!Q$2),FALSE)</f>
        <v>1.411764705882353</v>
      </c>
      <c r="AX75">
        <f>VLOOKUP($B75,Summary!$A$2:$AA$33,COLUMN(Summary!R$2),FALSE)</f>
        <v>1.7647058823529409</v>
      </c>
      <c r="AY75">
        <f>VLOOKUP($B75,Summary!$A$2:$AA$33,COLUMN(Summary!S$2),FALSE)</f>
        <v>2.117647058823529</v>
      </c>
      <c r="AZ75">
        <f>VLOOKUP($B75,Summary!$A$2:$AA$33,COLUMN(Summary!T$2),FALSE)</f>
        <v>2.2352941176470589</v>
      </c>
      <c r="BA75">
        <f>VLOOKUP($B75,Summary!$A$2:$AA$33,COLUMN(Summary!U$2),FALSE)</f>
        <v>3.5294117647058818</v>
      </c>
      <c r="BB75">
        <f>VLOOKUP($B75,Summary!$A$2:$AA$33,COLUMN(Summary!V$2),FALSE)</f>
        <v>170.58823529411771</v>
      </c>
      <c r="BC75">
        <f>VLOOKUP($B75,Summary!$A$2:$AA$33,COLUMN(Summary!W$2),FALSE)</f>
        <v>5</v>
      </c>
      <c r="BD75">
        <f>VLOOKUP($B75,Summary!$A$2:$AA$33,COLUMN(Summary!X$2),FALSE)</f>
        <v>13.117647058823531</v>
      </c>
      <c r="BE75">
        <f>VLOOKUP($B75,Summary!$A$2:$AA$33,COLUMN(Summary!Y$2),FALSE)</f>
        <v>1</v>
      </c>
      <c r="BF75">
        <f>VLOOKUP($B75,Summary!$A$2:$AA$33,COLUMN(Summary!Z$2),FALSE)</f>
        <v>1.705882352941176</v>
      </c>
      <c r="BG75">
        <f>VLOOKUP($B75,Summary!$A$2:$AA$33,COLUMN(Summary!AA$2),FALSE)</f>
        <v>29.262764705882351</v>
      </c>
      <c r="BH75" t="e">
        <f>VLOOKUP($B75,Summary!$A$2:$AA$33,COLUMN(Summary!#REF!),FALSE)</f>
        <v>#REF!</v>
      </c>
    </row>
    <row r="76" spans="1:60">
      <c r="A76" t="s">
        <v>122</v>
      </c>
      <c r="B76" t="s">
        <v>43</v>
      </c>
      <c r="C76" t="e">
        <f>VLOOKUP($A76,Summary!$A$2:$AA$33,COLUMN(Summary!#REF!),FALSE)</f>
        <v>#REF!</v>
      </c>
      <c r="D76" t="e">
        <f>VLOOKUP($A76,Summary!$A$2:$AA$33,COLUMN(Summary!#REF!),FALSE)</f>
        <v>#REF!</v>
      </c>
      <c r="E76">
        <f>VLOOKUP($A76,Summary!$A$2:$AA$33,COLUMN(Summary!B$2),FALSE)</f>
        <v>21.411764705882351</v>
      </c>
      <c r="F76">
        <f>VLOOKUP($A76,Summary!$A$2:$AA$33,COLUMN(Summary!C$2),FALSE)</f>
        <v>33.411764705882362</v>
      </c>
      <c r="G76">
        <f>VLOOKUP($A76,Summary!$A$2:$AA$33,COLUMN(Summary!D$2),FALSE)</f>
        <v>224.2352941176471</v>
      </c>
      <c r="H76">
        <f>VLOOKUP($A76,Summary!$A$2:$AA$33,COLUMN(Summary!E$2),FALSE)</f>
        <v>1.6470588235294119</v>
      </c>
      <c r="I76">
        <f>VLOOKUP($A76,Summary!$A$2:$AA$33,COLUMN(Summary!F$2),FALSE)</f>
        <v>0.58823529411764708</v>
      </c>
      <c r="J76">
        <f>VLOOKUP($A76,Summary!$A$2:$AA$33,COLUMN(Summary!G$2),FALSE)</f>
        <v>2.3529411764705879</v>
      </c>
      <c r="K76">
        <f>VLOOKUP($A76,Summary!$A$2:$AA$33,COLUMN(Summary!H$2),FALSE)</f>
        <v>13.647058823529409</v>
      </c>
      <c r="L76">
        <f>VLOOKUP($A76,Summary!$A$2:$AA$33,COLUMN(Summary!I$2),FALSE)</f>
        <v>7.2411764705882362</v>
      </c>
      <c r="M76">
        <f>VLOOKUP($A76,Summary!$A$2:$AA$33,COLUMN(Summary!J$2),FALSE)</f>
        <v>6.3529411764705879</v>
      </c>
      <c r="N76">
        <f>VLOOKUP($A76,Summary!$A$2:$AA$33,COLUMN(Summary!K$2),FALSE)</f>
        <v>64.058823529411768</v>
      </c>
      <c r="O76">
        <f>VLOOKUP($A76,Summary!$A$2:$AA$33,COLUMN(Summary!L$2),FALSE)</f>
        <v>93.047058823529412</v>
      </c>
      <c r="P76">
        <f>VLOOKUP($A76,Summary!$A$2:$AA$33,COLUMN(Summary!M$2),FALSE)</f>
        <v>25.82352941176471</v>
      </c>
      <c r="Q76">
        <f>VLOOKUP($A76,Summary!$A$2:$AA$33,COLUMN(Summary!N$2),FALSE)</f>
        <v>88.764705882352942</v>
      </c>
      <c r="R76">
        <f>VLOOKUP($A76,Summary!$A$2:$AA$33,COLUMN(Summary!O$2),FALSE)</f>
        <v>3.547058823529412</v>
      </c>
      <c r="S76">
        <f>VLOOKUP($A76,Summary!$A$2:$AA$33,COLUMN(Summary!P$2),FALSE)</f>
        <v>0.47058823529411759</v>
      </c>
      <c r="T76">
        <f>VLOOKUP($A76,Summary!$A$2:$AA$33,COLUMN(Summary!Q$2),FALSE)</f>
        <v>1.705882352941176</v>
      </c>
      <c r="U76">
        <f>VLOOKUP($A76,Summary!$A$2:$AA$33,COLUMN(Summary!R$2),FALSE)</f>
        <v>1.8235294117647061</v>
      </c>
      <c r="V76">
        <f>VLOOKUP($A76,Summary!$A$2:$AA$33,COLUMN(Summary!S$2),FALSE)</f>
        <v>1.9411764705882351</v>
      </c>
      <c r="W76">
        <f>VLOOKUP($A76,Summary!$A$2:$AA$33,COLUMN(Summary!T$2),FALSE)</f>
        <v>1.9411764705882351</v>
      </c>
      <c r="X76">
        <f>VLOOKUP($A76,Summary!$A$2:$AA$33,COLUMN(Summary!U$2),FALSE)</f>
        <v>4.5294117647058822</v>
      </c>
      <c r="Y76">
        <f>VLOOKUP($A76,Summary!$A$2:$AA$33,COLUMN(Summary!V$2),FALSE)</f>
        <v>226.70588235294119</v>
      </c>
      <c r="Z76">
        <f>VLOOKUP($A76,Summary!$A$2:$AA$33,COLUMN(Summary!W$2),FALSE)</f>
        <v>5.7647058823529411</v>
      </c>
      <c r="AA76">
        <f>VLOOKUP($A76,Summary!$A$2:$AA$33,COLUMN(Summary!X$2),FALSE)</f>
        <v>13.882352941176469</v>
      </c>
      <c r="AB76">
        <f>VLOOKUP($A76,Summary!$A$2:$AA$33,COLUMN(Summary!Y$2),FALSE)</f>
        <v>0.70588235294117652</v>
      </c>
      <c r="AC76">
        <f>VLOOKUP($A76,Summary!$A$2:$AA$33,COLUMN(Summary!Z$2),FALSE)</f>
        <v>1.0588235294117649</v>
      </c>
      <c r="AD76">
        <f>VLOOKUP($A76,Summary!$A$2:$AA$33,COLUMN(Summary!AA$2),FALSE)</f>
        <v>29.422588235294111</v>
      </c>
      <c r="AE76" t="e">
        <f>VLOOKUP($A76,Summary!$A$2:$AA$33,COLUMN(Summary!#REF!),FALSE)</f>
        <v>#REF!</v>
      </c>
      <c r="AF76" t="e">
        <f>VLOOKUP($B76,Summary!$A$2:$AA$33,COLUMN(Summary!#REF!),FALSE)</f>
        <v>#REF!</v>
      </c>
      <c r="AG76" t="e">
        <f>VLOOKUP($B76,Summary!$A$2:$AA$33,COLUMN(Summary!#REF!),FALSE)</f>
        <v>#REF!</v>
      </c>
      <c r="AH76">
        <f>VLOOKUP($B76,Summary!$A$2:$AA$33,COLUMN(Summary!B$2),FALSE)</f>
        <v>22.647058823529409</v>
      </c>
      <c r="AI76">
        <f>VLOOKUP($B76,Summary!$A$2:$AA$33,COLUMN(Summary!C$2),FALSE)</f>
        <v>34.058823529411768</v>
      </c>
      <c r="AJ76">
        <f>VLOOKUP($B76,Summary!$A$2:$AA$33,COLUMN(Summary!D$2),FALSE)</f>
        <v>244.35294117647061</v>
      </c>
      <c r="AK76">
        <f>VLOOKUP($B76,Summary!$A$2:$AA$33,COLUMN(Summary!E$2),FALSE)</f>
        <v>1.705882352941176</v>
      </c>
      <c r="AL76">
        <f>VLOOKUP($B76,Summary!$A$2:$AA$33,COLUMN(Summary!F$2),FALSE)</f>
        <v>1.0588235294117649</v>
      </c>
      <c r="AM76">
        <f>VLOOKUP($B76,Summary!$A$2:$AA$33,COLUMN(Summary!G$2),FALSE)</f>
        <v>1.411764705882353</v>
      </c>
      <c r="AN76">
        <f>VLOOKUP($B76,Summary!$A$2:$AA$33,COLUMN(Summary!H$2),FALSE)</f>
        <v>8.9411764705882355</v>
      </c>
      <c r="AO76">
        <f>VLOOKUP($B76,Summary!$A$2:$AA$33,COLUMN(Summary!I$2),FALSE)</f>
        <v>7.5823529411764712</v>
      </c>
      <c r="AP76">
        <f>VLOOKUP($B76,Summary!$A$2:$AA$33,COLUMN(Summary!J$2),FALSE)</f>
        <v>7.0176470588235302</v>
      </c>
      <c r="AQ76">
        <f>VLOOKUP($B76,Summary!$A$2:$AA$33,COLUMN(Summary!K$2),FALSE)</f>
        <v>66.029411764705884</v>
      </c>
      <c r="AR76">
        <f>VLOOKUP($B76,Summary!$A$2:$AA$33,COLUMN(Summary!L$2),FALSE)</f>
        <v>90.899999999999977</v>
      </c>
      <c r="AS76">
        <f>VLOOKUP($B76,Summary!$A$2:$AA$33,COLUMN(Summary!M$2),FALSE)</f>
        <v>30.117647058823529</v>
      </c>
      <c r="AT76">
        <f>VLOOKUP($B76,Summary!$A$2:$AA$33,COLUMN(Summary!N$2),FALSE)</f>
        <v>130.11764705882351</v>
      </c>
      <c r="AU76">
        <f>VLOOKUP($B76,Summary!$A$2:$AA$33,COLUMN(Summary!O$2),FALSE)</f>
        <v>4.2411764705882353</v>
      </c>
      <c r="AV76">
        <f>VLOOKUP($B76,Summary!$A$2:$AA$33,COLUMN(Summary!P$2),FALSE)</f>
        <v>1.294117647058824</v>
      </c>
      <c r="AW76">
        <f>VLOOKUP($B76,Summary!$A$2:$AA$33,COLUMN(Summary!Q$2),FALSE)</f>
        <v>1.411764705882353</v>
      </c>
      <c r="AX76">
        <f>VLOOKUP($B76,Summary!$A$2:$AA$33,COLUMN(Summary!R$2),FALSE)</f>
        <v>1.705882352941176</v>
      </c>
      <c r="AY76">
        <f>VLOOKUP($B76,Summary!$A$2:$AA$33,COLUMN(Summary!S$2),FALSE)</f>
        <v>2.882352941176471</v>
      </c>
      <c r="AZ76">
        <f>VLOOKUP($B76,Summary!$A$2:$AA$33,COLUMN(Summary!T$2),FALSE)</f>
        <v>2.9411764705882359</v>
      </c>
      <c r="BA76">
        <f>VLOOKUP($B76,Summary!$A$2:$AA$33,COLUMN(Summary!U$2),FALSE)</f>
        <v>3</v>
      </c>
      <c r="BB76">
        <f>VLOOKUP($B76,Summary!$A$2:$AA$33,COLUMN(Summary!V$2),FALSE)</f>
        <v>137.29411764705881</v>
      </c>
      <c r="BC76">
        <f>VLOOKUP($B76,Summary!$A$2:$AA$33,COLUMN(Summary!W$2),FALSE)</f>
        <v>6.4117647058823533</v>
      </c>
      <c r="BD76">
        <f>VLOOKUP($B76,Summary!$A$2:$AA$33,COLUMN(Summary!X$2),FALSE)</f>
        <v>12.882352941176469</v>
      </c>
      <c r="BE76">
        <f>VLOOKUP($B76,Summary!$A$2:$AA$33,COLUMN(Summary!Y$2),FALSE)</f>
        <v>0.52941176470588236</v>
      </c>
      <c r="BF76">
        <f>VLOOKUP($B76,Summary!$A$2:$AA$33,COLUMN(Summary!Z$2),FALSE)</f>
        <v>0.94117647058823528</v>
      </c>
      <c r="BG76">
        <f>VLOOKUP($B76,Summary!$A$2:$AA$33,COLUMN(Summary!AA$2),FALSE)</f>
        <v>32.030411764705882</v>
      </c>
      <c r="BH76" t="e">
        <f>VLOOKUP($B76,Summary!$A$2:$AA$33,COLUMN(Summary!#REF!),FALSE)</f>
        <v>#REF!</v>
      </c>
    </row>
    <row r="77" spans="1:60">
      <c r="A77" t="s">
        <v>111</v>
      </c>
      <c r="B77" t="s">
        <v>109</v>
      </c>
      <c r="C77" t="e">
        <f>VLOOKUP($A77,Summary!$A$2:$AA$33,COLUMN(Summary!#REF!),FALSE)</f>
        <v>#REF!</v>
      </c>
      <c r="D77" t="e">
        <f>VLOOKUP($A77,Summary!$A$2:$AA$33,COLUMN(Summary!#REF!),FALSE)</f>
        <v>#REF!</v>
      </c>
      <c r="E77">
        <f>VLOOKUP($A77,Summary!$A$2:$AA$33,COLUMN(Summary!B$2),FALSE)</f>
        <v>21.882352941176471</v>
      </c>
      <c r="F77">
        <f>VLOOKUP($A77,Summary!$A$2:$AA$33,COLUMN(Summary!C$2),FALSE)</f>
        <v>34.823529411764703</v>
      </c>
      <c r="G77">
        <f>VLOOKUP($A77,Summary!$A$2:$AA$33,COLUMN(Summary!D$2),FALSE)</f>
        <v>245.47058823529409</v>
      </c>
      <c r="H77">
        <f>VLOOKUP($A77,Summary!$A$2:$AA$33,COLUMN(Summary!E$2),FALSE)</f>
        <v>1.588235294117647</v>
      </c>
      <c r="I77">
        <f>VLOOKUP($A77,Summary!$A$2:$AA$33,COLUMN(Summary!F$2),FALSE)</f>
        <v>0.47058823529411759</v>
      </c>
      <c r="J77">
        <f>VLOOKUP($A77,Summary!$A$2:$AA$33,COLUMN(Summary!G$2),FALSE)</f>
        <v>2.7647058823529411</v>
      </c>
      <c r="K77">
        <f>VLOOKUP($A77,Summary!$A$2:$AA$33,COLUMN(Summary!H$2),FALSE)</f>
        <v>23.82352941176471</v>
      </c>
      <c r="L77">
        <f>VLOOKUP($A77,Summary!$A$2:$AA$33,COLUMN(Summary!I$2),FALSE)</f>
        <v>7.7882352941176478</v>
      </c>
      <c r="M77">
        <f>VLOOKUP($A77,Summary!$A$2:$AA$33,COLUMN(Summary!J$2),FALSE)</f>
        <v>6.6352941176470583</v>
      </c>
      <c r="N77">
        <f>VLOOKUP($A77,Summary!$A$2:$AA$33,COLUMN(Summary!K$2),FALSE)</f>
        <v>62.705882352941167</v>
      </c>
      <c r="O77">
        <f>VLOOKUP($A77,Summary!$A$2:$AA$33,COLUMN(Summary!L$2),FALSE)</f>
        <v>94.211764705882359</v>
      </c>
      <c r="P77">
        <f>VLOOKUP($A77,Summary!$A$2:$AA$33,COLUMN(Summary!M$2),FALSE)</f>
        <v>26.117647058823529</v>
      </c>
      <c r="Q77">
        <f>VLOOKUP($A77,Summary!$A$2:$AA$33,COLUMN(Summary!N$2),FALSE)</f>
        <v>96.882352941176464</v>
      </c>
      <c r="R77">
        <f>VLOOKUP($A77,Summary!$A$2:$AA$33,COLUMN(Summary!O$2),FALSE)</f>
        <v>3.7117647058823531</v>
      </c>
      <c r="S77">
        <f>VLOOKUP($A77,Summary!$A$2:$AA$33,COLUMN(Summary!P$2),FALSE)</f>
        <v>0.58823529411764708</v>
      </c>
      <c r="T77">
        <f>VLOOKUP($A77,Summary!$A$2:$AA$33,COLUMN(Summary!Q$2),FALSE)</f>
        <v>2</v>
      </c>
      <c r="U77">
        <f>VLOOKUP($A77,Summary!$A$2:$AA$33,COLUMN(Summary!R$2),FALSE)</f>
        <v>2.2352941176470589</v>
      </c>
      <c r="V77">
        <f>VLOOKUP($A77,Summary!$A$2:$AA$33,COLUMN(Summary!S$2),FALSE)</f>
        <v>1.8235294117647061</v>
      </c>
      <c r="W77">
        <f>VLOOKUP($A77,Summary!$A$2:$AA$33,COLUMN(Summary!T$2),FALSE)</f>
        <v>1.9411764705882351</v>
      </c>
      <c r="X77">
        <f>VLOOKUP($A77,Summary!$A$2:$AA$33,COLUMN(Summary!U$2),FALSE)</f>
        <v>4.7058823529411766</v>
      </c>
      <c r="Y77">
        <f>VLOOKUP($A77,Summary!$A$2:$AA$33,COLUMN(Summary!V$2),FALSE)</f>
        <v>219.70588235294119</v>
      </c>
      <c r="Z77">
        <f>VLOOKUP($A77,Summary!$A$2:$AA$33,COLUMN(Summary!W$2),FALSE)</f>
        <v>5.1764705882352944</v>
      </c>
      <c r="AA77">
        <f>VLOOKUP($A77,Summary!$A$2:$AA$33,COLUMN(Summary!X$2),FALSE)</f>
        <v>13.647058823529409</v>
      </c>
      <c r="AB77">
        <f>VLOOKUP($A77,Summary!$A$2:$AA$33,COLUMN(Summary!Y$2),FALSE)</f>
        <v>0.47058823529411759</v>
      </c>
      <c r="AC77">
        <f>VLOOKUP($A77,Summary!$A$2:$AA$33,COLUMN(Summary!Z$2),FALSE)</f>
        <v>1.2352941176470591</v>
      </c>
      <c r="AD77">
        <f>VLOOKUP($A77,Summary!$A$2:$AA$33,COLUMN(Summary!AA$2),FALSE)</f>
        <v>29.762764705882351</v>
      </c>
      <c r="AE77" t="e">
        <f>VLOOKUP($A77,Summary!$A$2:$AA$33,COLUMN(Summary!#REF!),FALSE)</f>
        <v>#REF!</v>
      </c>
      <c r="AF77" t="e">
        <f>VLOOKUP($B77,Summary!$A$2:$AA$33,COLUMN(Summary!#REF!),FALSE)</f>
        <v>#REF!</v>
      </c>
      <c r="AG77" t="e">
        <f>VLOOKUP($B77,Summary!$A$2:$AA$33,COLUMN(Summary!#REF!),FALSE)</f>
        <v>#REF!</v>
      </c>
      <c r="AH77">
        <f>VLOOKUP($B77,Summary!$A$2:$AA$33,COLUMN(Summary!B$2),FALSE)</f>
        <v>20.588235294117649</v>
      </c>
      <c r="AI77">
        <f>VLOOKUP($B77,Summary!$A$2:$AA$33,COLUMN(Summary!C$2),FALSE)</f>
        <v>34.470588235294123</v>
      </c>
      <c r="AJ77">
        <f>VLOOKUP($B77,Summary!$A$2:$AA$33,COLUMN(Summary!D$2),FALSE)</f>
        <v>161.2352941176471</v>
      </c>
      <c r="AK77">
        <f>VLOOKUP($B77,Summary!$A$2:$AA$33,COLUMN(Summary!E$2),FALSE)</f>
        <v>0.76470588235294112</v>
      </c>
      <c r="AL77">
        <f>VLOOKUP($B77,Summary!$A$2:$AA$33,COLUMN(Summary!F$2),FALSE)</f>
        <v>0.58823529411764708</v>
      </c>
      <c r="AM77">
        <f>VLOOKUP($B77,Summary!$A$2:$AA$33,COLUMN(Summary!G$2),FALSE)</f>
        <v>3.8235294117647061</v>
      </c>
      <c r="AN77">
        <f>VLOOKUP($B77,Summary!$A$2:$AA$33,COLUMN(Summary!H$2),FALSE)</f>
        <v>29.647058823529409</v>
      </c>
      <c r="AO77">
        <f>VLOOKUP($B77,Summary!$A$2:$AA$33,COLUMN(Summary!I$2),FALSE)</f>
        <v>5.5294117647058822</v>
      </c>
      <c r="AP77">
        <f>VLOOKUP($B77,Summary!$A$2:$AA$33,COLUMN(Summary!J$2),FALSE)</f>
        <v>4.1705882352941179</v>
      </c>
      <c r="AQ77">
        <f>VLOOKUP($B77,Summary!$A$2:$AA$33,COLUMN(Summary!K$2),FALSE)</f>
        <v>60.205882352941167</v>
      </c>
      <c r="AR77">
        <f>VLOOKUP($B77,Summary!$A$2:$AA$33,COLUMN(Summary!L$2),FALSE)</f>
        <v>71.682352941176475</v>
      </c>
      <c r="AS77">
        <f>VLOOKUP($B77,Summary!$A$2:$AA$33,COLUMN(Summary!M$2),FALSE)</f>
        <v>26.17647058823529</v>
      </c>
      <c r="AT77">
        <f>VLOOKUP($B77,Summary!$A$2:$AA$33,COLUMN(Summary!N$2),FALSE)</f>
        <v>104.0588235294118</v>
      </c>
      <c r="AU77">
        <f>VLOOKUP($B77,Summary!$A$2:$AA$33,COLUMN(Summary!O$2),FALSE)</f>
        <v>3.9117647058823528</v>
      </c>
      <c r="AV77">
        <f>VLOOKUP($B77,Summary!$A$2:$AA$33,COLUMN(Summary!P$2),FALSE)</f>
        <v>0.41176470588235292</v>
      </c>
      <c r="AW77">
        <f>VLOOKUP($B77,Summary!$A$2:$AA$33,COLUMN(Summary!Q$2),FALSE)</f>
        <v>1.470588235294118</v>
      </c>
      <c r="AX77">
        <f>VLOOKUP($B77,Summary!$A$2:$AA$33,COLUMN(Summary!R$2),FALSE)</f>
        <v>1.7647058823529409</v>
      </c>
      <c r="AY77">
        <f>VLOOKUP($B77,Summary!$A$2:$AA$33,COLUMN(Summary!S$2),FALSE)</f>
        <v>1</v>
      </c>
      <c r="AZ77">
        <f>VLOOKUP($B77,Summary!$A$2:$AA$33,COLUMN(Summary!T$2),FALSE)</f>
        <v>1.1764705882352939</v>
      </c>
      <c r="BA77">
        <f>VLOOKUP($B77,Summary!$A$2:$AA$33,COLUMN(Summary!U$2),FALSE)</f>
        <v>4.8235294117647056</v>
      </c>
      <c r="BB77">
        <f>VLOOKUP($B77,Summary!$A$2:$AA$33,COLUMN(Summary!V$2),FALSE)</f>
        <v>225.7647058823529</v>
      </c>
      <c r="BC77">
        <f>VLOOKUP($B77,Summary!$A$2:$AA$33,COLUMN(Summary!W$2),FALSE)</f>
        <v>5</v>
      </c>
      <c r="BD77">
        <f>VLOOKUP($B77,Summary!$A$2:$AA$33,COLUMN(Summary!X$2),FALSE)</f>
        <v>14.647058823529409</v>
      </c>
      <c r="BE77">
        <f>VLOOKUP($B77,Summary!$A$2:$AA$33,COLUMN(Summary!Y$2),FALSE)</f>
        <v>1.3529411764705881</v>
      </c>
      <c r="BF77">
        <f>VLOOKUP($B77,Summary!$A$2:$AA$33,COLUMN(Summary!Z$2),FALSE)</f>
        <v>2.8235294117647061</v>
      </c>
      <c r="BG77">
        <f>VLOOKUP($B77,Summary!$A$2:$AA$33,COLUMN(Summary!AA$2),FALSE)</f>
        <v>31.110647058823531</v>
      </c>
      <c r="BH77" t="e">
        <f>VLOOKUP($B77,Summary!$A$2:$AA$33,COLUMN(Summary!#REF!),FALSE)</f>
        <v>#REF!</v>
      </c>
    </row>
    <row r="78" spans="1:60">
      <c r="A78" t="s">
        <v>107</v>
      </c>
      <c r="B78" t="s">
        <v>112</v>
      </c>
      <c r="C78" t="e">
        <f>VLOOKUP($A78,Summary!$A$2:$AA$33,COLUMN(Summary!#REF!),FALSE)</f>
        <v>#REF!</v>
      </c>
      <c r="D78" t="e">
        <f>VLOOKUP($A78,Summary!$A$2:$AA$33,COLUMN(Summary!#REF!),FALSE)</f>
        <v>#REF!</v>
      </c>
      <c r="E78">
        <f>VLOOKUP($A78,Summary!$A$2:$AA$33,COLUMN(Summary!B$2),FALSE)</f>
        <v>23.882352941176471</v>
      </c>
      <c r="F78">
        <f>VLOOKUP($A78,Summary!$A$2:$AA$33,COLUMN(Summary!C$2),FALSE)</f>
        <v>35.647058823529413</v>
      </c>
      <c r="G78">
        <f>VLOOKUP($A78,Summary!$A$2:$AA$33,COLUMN(Summary!D$2),FALSE)</f>
        <v>234.70588235294119</v>
      </c>
      <c r="H78">
        <f>VLOOKUP($A78,Summary!$A$2:$AA$33,COLUMN(Summary!E$2),FALSE)</f>
        <v>1.6470588235294119</v>
      </c>
      <c r="I78">
        <f>VLOOKUP($A78,Summary!$A$2:$AA$33,COLUMN(Summary!F$2),FALSE)</f>
        <v>0.6470588235294118</v>
      </c>
      <c r="J78">
        <f>VLOOKUP($A78,Summary!$A$2:$AA$33,COLUMN(Summary!G$2),FALSE)</f>
        <v>2.0588235294117641</v>
      </c>
      <c r="K78">
        <f>VLOOKUP($A78,Summary!$A$2:$AA$33,COLUMN(Summary!H$2),FALSE)</f>
        <v>13.82352941176471</v>
      </c>
      <c r="L78">
        <f>VLOOKUP($A78,Summary!$A$2:$AA$33,COLUMN(Summary!I$2),FALSE)</f>
        <v>7.1294117647058828</v>
      </c>
      <c r="M78">
        <f>VLOOKUP($A78,Summary!$A$2:$AA$33,COLUMN(Summary!J$2),FALSE)</f>
        <v>6.3529411764705879</v>
      </c>
      <c r="N78">
        <f>VLOOKUP($A78,Summary!$A$2:$AA$33,COLUMN(Summary!K$2),FALSE)</f>
        <v>67.811764705882339</v>
      </c>
      <c r="O78">
        <f>VLOOKUP($A78,Summary!$A$2:$AA$33,COLUMN(Summary!L$2),FALSE)</f>
        <v>95.864705882352951</v>
      </c>
      <c r="P78">
        <f>VLOOKUP($A78,Summary!$A$2:$AA$33,COLUMN(Summary!M$2),FALSE)</f>
        <v>28.235294117647062</v>
      </c>
      <c r="Q78">
        <f>VLOOKUP($A78,Summary!$A$2:$AA$33,COLUMN(Summary!N$2),FALSE)</f>
        <v>102.4705882352941</v>
      </c>
      <c r="R78">
        <f>VLOOKUP($A78,Summary!$A$2:$AA$33,COLUMN(Summary!O$2),FALSE)</f>
        <v>3.611764705882353</v>
      </c>
      <c r="S78">
        <f>VLOOKUP($A78,Summary!$A$2:$AA$33,COLUMN(Summary!P$2),FALSE)</f>
        <v>0.76470588235294112</v>
      </c>
      <c r="T78">
        <f>VLOOKUP($A78,Summary!$A$2:$AA$33,COLUMN(Summary!Q$2),FALSE)</f>
        <v>1.7647058823529409</v>
      </c>
      <c r="U78">
        <f>VLOOKUP($A78,Summary!$A$2:$AA$33,COLUMN(Summary!R$2),FALSE)</f>
        <v>2.1764705882352939</v>
      </c>
      <c r="V78">
        <f>VLOOKUP($A78,Summary!$A$2:$AA$33,COLUMN(Summary!S$2),FALSE)</f>
        <v>2.3529411764705879</v>
      </c>
      <c r="W78">
        <f>VLOOKUP($A78,Summary!$A$2:$AA$33,COLUMN(Summary!T$2),FALSE)</f>
        <v>2.3529411764705879</v>
      </c>
      <c r="X78">
        <f>VLOOKUP($A78,Summary!$A$2:$AA$33,COLUMN(Summary!U$2),FALSE)</f>
        <v>4.4117647058823533</v>
      </c>
      <c r="Y78">
        <f>VLOOKUP($A78,Summary!$A$2:$AA$33,COLUMN(Summary!V$2),FALSE)</f>
        <v>189.64705882352939</v>
      </c>
      <c r="Z78">
        <f>VLOOKUP($A78,Summary!$A$2:$AA$33,COLUMN(Summary!W$2),FALSE)</f>
        <v>5.3529411764705879</v>
      </c>
      <c r="AA78">
        <f>VLOOKUP($A78,Summary!$A$2:$AA$33,COLUMN(Summary!X$2),FALSE)</f>
        <v>13.82352941176471</v>
      </c>
      <c r="AB78">
        <f>VLOOKUP($A78,Summary!$A$2:$AA$33,COLUMN(Summary!Y$2),FALSE)</f>
        <v>0.52941176470588236</v>
      </c>
      <c r="AC78">
        <f>VLOOKUP($A78,Summary!$A$2:$AA$33,COLUMN(Summary!Z$2),FALSE)</f>
        <v>1.117647058823529</v>
      </c>
      <c r="AD78">
        <f>VLOOKUP($A78,Summary!$A$2:$AA$33,COLUMN(Summary!AA$2),FALSE)</f>
        <v>31.170705882352941</v>
      </c>
      <c r="AE78" t="e">
        <f>VLOOKUP($A78,Summary!$A$2:$AA$33,COLUMN(Summary!#REF!),FALSE)</f>
        <v>#REF!</v>
      </c>
      <c r="AF78" t="e">
        <f>VLOOKUP($B78,Summary!$A$2:$AA$33,COLUMN(Summary!#REF!),FALSE)</f>
        <v>#REF!</v>
      </c>
      <c r="AG78" t="e">
        <f>VLOOKUP($B78,Summary!$A$2:$AA$33,COLUMN(Summary!#REF!),FALSE)</f>
        <v>#REF!</v>
      </c>
      <c r="AH78">
        <f>VLOOKUP($B78,Summary!$A$2:$AA$33,COLUMN(Summary!B$2),FALSE)</f>
        <v>20.882352941176471</v>
      </c>
      <c r="AI78">
        <f>VLOOKUP($B78,Summary!$A$2:$AA$33,COLUMN(Summary!C$2),FALSE)</f>
        <v>33.764705882352942</v>
      </c>
      <c r="AJ78">
        <f>VLOOKUP($B78,Summary!$A$2:$AA$33,COLUMN(Summary!D$2),FALSE)</f>
        <v>215.64705882352939</v>
      </c>
      <c r="AK78">
        <f>VLOOKUP($B78,Summary!$A$2:$AA$33,COLUMN(Summary!E$2),FALSE)</f>
        <v>1.0588235294117649</v>
      </c>
      <c r="AL78">
        <f>VLOOKUP($B78,Summary!$A$2:$AA$33,COLUMN(Summary!F$2),FALSE)</f>
        <v>0.58823529411764708</v>
      </c>
      <c r="AM78">
        <f>VLOOKUP($B78,Summary!$A$2:$AA$33,COLUMN(Summary!G$2),FALSE)</f>
        <v>2.4117647058823528</v>
      </c>
      <c r="AN78">
        <f>VLOOKUP($B78,Summary!$A$2:$AA$33,COLUMN(Summary!H$2),FALSE)</f>
        <v>12.705882352941179</v>
      </c>
      <c r="AO78">
        <f>VLOOKUP($B78,Summary!$A$2:$AA$33,COLUMN(Summary!I$2),FALSE)</f>
        <v>7.0705882352941183</v>
      </c>
      <c r="AP78">
        <f>VLOOKUP($B78,Summary!$A$2:$AA$33,COLUMN(Summary!J$2),FALSE)</f>
        <v>6.2529411764705882</v>
      </c>
      <c r="AQ78">
        <f>VLOOKUP($B78,Summary!$A$2:$AA$33,COLUMN(Summary!K$2),FALSE)</f>
        <v>62.088235294117638</v>
      </c>
      <c r="AR78">
        <f>VLOOKUP($B78,Summary!$A$2:$AA$33,COLUMN(Summary!L$2),FALSE)</f>
        <v>86.582352941176467</v>
      </c>
      <c r="AS78">
        <f>VLOOKUP($B78,Summary!$A$2:$AA$33,COLUMN(Summary!M$2),FALSE)</f>
        <v>28.17647058823529</v>
      </c>
      <c r="AT78">
        <f>VLOOKUP($B78,Summary!$A$2:$AA$33,COLUMN(Summary!N$2),FALSE)</f>
        <v>121.11764705882349</v>
      </c>
      <c r="AU78">
        <f>VLOOKUP($B78,Summary!$A$2:$AA$33,COLUMN(Summary!O$2),FALSE)</f>
        <v>4.1764705882352926</v>
      </c>
      <c r="AV78">
        <f>VLOOKUP($B78,Summary!$A$2:$AA$33,COLUMN(Summary!P$2),FALSE)</f>
        <v>1.117647058823529</v>
      </c>
      <c r="AW78">
        <f>VLOOKUP($B78,Summary!$A$2:$AA$33,COLUMN(Summary!Q$2),FALSE)</f>
        <v>1.9411764705882351</v>
      </c>
      <c r="AX78">
        <f>VLOOKUP($B78,Summary!$A$2:$AA$33,COLUMN(Summary!R$2),FALSE)</f>
        <v>2.4117647058823528</v>
      </c>
      <c r="AY78">
        <f>VLOOKUP($B78,Summary!$A$2:$AA$33,COLUMN(Summary!S$2),FALSE)</f>
        <v>2.0588235294117641</v>
      </c>
      <c r="AZ78">
        <f>VLOOKUP($B78,Summary!$A$2:$AA$33,COLUMN(Summary!T$2),FALSE)</f>
        <v>2.117647058823529</v>
      </c>
      <c r="BA78">
        <f>VLOOKUP($B78,Summary!$A$2:$AA$33,COLUMN(Summary!U$2),FALSE)</f>
        <v>4.0588235294117636</v>
      </c>
      <c r="BB78">
        <f>VLOOKUP($B78,Summary!$A$2:$AA$33,COLUMN(Summary!V$2),FALSE)</f>
        <v>193</v>
      </c>
      <c r="BC78">
        <f>VLOOKUP($B78,Summary!$A$2:$AA$33,COLUMN(Summary!W$2),FALSE)</f>
        <v>4.8235294117647056</v>
      </c>
      <c r="BD78">
        <f>VLOOKUP($B78,Summary!$A$2:$AA$33,COLUMN(Summary!X$2),FALSE)</f>
        <v>13.647058823529409</v>
      </c>
      <c r="BE78">
        <f>VLOOKUP($B78,Summary!$A$2:$AA$33,COLUMN(Summary!Y$2),FALSE)</f>
        <v>0.94117647058823528</v>
      </c>
      <c r="BF78">
        <f>VLOOKUP($B78,Summary!$A$2:$AA$33,COLUMN(Summary!Z$2),FALSE)</f>
        <v>1.882352941176471</v>
      </c>
      <c r="BG78">
        <f>VLOOKUP($B78,Summary!$A$2:$AA$33,COLUMN(Summary!AA$2),FALSE)</f>
        <v>29.469588235294118</v>
      </c>
      <c r="BH78" t="e">
        <f>VLOOKUP($B78,Summary!$A$2:$AA$33,COLUMN(Summary!#REF!),FALSE)</f>
        <v>#REF!</v>
      </c>
    </row>
    <row r="79" spans="1:60">
      <c r="A79" t="s">
        <v>106</v>
      </c>
      <c r="B79" t="s">
        <v>123</v>
      </c>
      <c r="C79" t="e">
        <f>VLOOKUP($A79,Summary!$A$2:$AA$33,COLUMN(Summary!#REF!),FALSE)</f>
        <v>#REF!</v>
      </c>
      <c r="D79" t="e">
        <f>VLOOKUP($A79,Summary!$A$2:$AA$33,COLUMN(Summary!#REF!),FALSE)</f>
        <v>#REF!</v>
      </c>
      <c r="E79">
        <f>VLOOKUP($A79,Summary!$A$2:$AA$33,COLUMN(Summary!B$2),FALSE)</f>
        <v>21.235294117647062</v>
      </c>
      <c r="F79">
        <f>VLOOKUP($A79,Summary!$A$2:$AA$33,COLUMN(Summary!C$2),FALSE)</f>
        <v>34.294117647058833</v>
      </c>
      <c r="G79">
        <f>VLOOKUP($A79,Summary!$A$2:$AA$33,COLUMN(Summary!D$2),FALSE)</f>
        <v>239</v>
      </c>
      <c r="H79">
        <f>VLOOKUP($A79,Summary!$A$2:$AA$33,COLUMN(Summary!E$2),FALSE)</f>
        <v>1.529411764705882</v>
      </c>
      <c r="I79">
        <f>VLOOKUP($A79,Summary!$A$2:$AA$33,COLUMN(Summary!F$2),FALSE)</f>
        <v>0.76470588235294112</v>
      </c>
      <c r="J79">
        <f>VLOOKUP($A79,Summary!$A$2:$AA$33,COLUMN(Summary!G$2),FALSE)</f>
        <v>2</v>
      </c>
      <c r="K79">
        <f>VLOOKUP($A79,Summary!$A$2:$AA$33,COLUMN(Summary!H$2),FALSE)</f>
        <v>13.941176470588241</v>
      </c>
      <c r="L79">
        <f>VLOOKUP($A79,Summary!$A$2:$AA$33,COLUMN(Summary!I$2),FALSE)</f>
        <v>7.4235294117647062</v>
      </c>
      <c r="M79">
        <f>VLOOKUP($A79,Summary!$A$2:$AA$33,COLUMN(Summary!J$2),FALSE)</f>
        <v>6.6000000000000014</v>
      </c>
      <c r="N79">
        <f>VLOOKUP($A79,Summary!$A$2:$AA$33,COLUMN(Summary!K$2),FALSE)</f>
        <v>61.841176470588231</v>
      </c>
      <c r="O79">
        <f>VLOOKUP($A79,Summary!$A$2:$AA$33,COLUMN(Summary!L$2),FALSE)</f>
        <v>88.42941176470589</v>
      </c>
      <c r="P79">
        <f>VLOOKUP($A79,Summary!$A$2:$AA$33,COLUMN(Summary!M$2),FALSE)</f>
        <v>28.058823529411761</v>
      </c>
      <c r="Q79">
        <f>VLOOKUP($A79,Summary!$A$2:$AA$33,COLUMN(Summary!N$2),FALSE)</f>
        <v>120.2941176470588</v>
      </c>
      <c r="R79">
        <f>VLOOKUP($A79,Summary!$A$2:$AA$33,COLUMN(Summary!O$2),FALSE)</f>
        <v>4.3294117647058821</v>
      </c>
      <c r="S79">
        <f>VLOOKUP($A79,Summary!$A$2:$AA$33,COLUMN(Summary!P$2),FALSE)</f>
        <v>1.0588235294117649</v>
      </c>
      <c r="T79">
        <f>VLOOKUP($A79,Summary!$A$2:$AA$33,COLUMN(Summary!Q$2),FALSE)</f>
        <v>1.882352941176471</v>
      </c>
      <c r="U79">
        <f>VLOOKUP($A79,Summary!$A$2:$AA$33,COLUMN(Summary!R$2),FALSE)</f>
        <v>2.5294117647058818</v>
      </c>
      <c r="V79">
        <f>VLOOKUP($A79,Summary!$A$2:$AA$33,COLUMN(Summary!S$2),FALSE)</f>
        <v>1.882352941176471</v>
      </c>
      <c r="W79">
        <f>VLOOKUP($A79,Summary!$A$2:$AA$33,COLUMN(Summary!T$2),FALSE)</f>
        <v>2.1764705882352939</v>
      </c>
      <c r="X79">
        <f>VLOOKUP($A79,Summary!$A$2:$AA$33,COLUMN(Summary!U$2),FALSE)</f>
        <v>3.7647058823529411</v>
      </c>
      <c r="Y79">
        <f>VLOOKUP($A79,Summary!$A$2:$AA$33,COLUMN(Summary!V$2),FALSE)</f>
        <v>182.41176470588229</v>
      </c>
      <c r="Z79">
        <f>VLOOKUP($A79,Summary!$A$2:$AA$33,COLUMN(Summary!W$2),FALSE)</f>
        <v>5.5882352941176467</v>
      </c>
      <c r="AA79">
        <f>VLOOKUP($A79,Summary!$A$2:$AA$33,COLUMN(Summary!X$2),FALSE)</f>
        <v>13.294117647058821</v>
      </c>
      <c r="AB79">
        <f>VLOOKUP($A79,Summary!$A$2:$AA$33,COLUMN(Summary!Y$2),FALSE)</f>
        <v>0.76470588235294112</v>
      </c>
      <c r="AC79">
        <f>VLOOKUP($A79,Summary!$A$2:$AA$33,COLUMN(Summary!Z$2),FALSE)</f>
        <v>1.2352941176470591</v>
      </c>
      <c r="AD79">
        <f>VLOOKUP($A79,Summary!$A$2:$AA$33,COLUMN(Summary!AA$2),FALSE)</f>
        <v>30.80088235294118</v>
      </c>
      <c r="AE79" t="e">
        <f>VLOOKUP($A79,Summary!$A$2:$AA$33,COLUMN(Summary!#REF!),FALSE)</f>
        <v>#REF!</v>
      </c>
      <c r="AF79" t="e">
        <f>VLOOKUP($B79,Summary!$A$2:$AA$33,COLUMN(Summary!#REF!),FALSE)</f>
        <v>#REF!</v>
      </c>
      <c r="AG79" t="e">
        <f>VLOOKUP($B79,Summary!$A$2:$AA$33,COLUMN(Summary!#REF!),FALSE)</f>
        <v>#REF!</v>
      </c>
      <c r="AH79">
        <f>VLOOKUP($B79,Summary!$A$2:$AA$33,COLUMN(Summary!B$2),FALSE)</f>
        <v>25.17647058823529</v>
      </c>
      <c r="AI79">
        <f>VLOOKUP($B79,Summary!$A$2:$AA$33,COLUMN(Summary!C$2),FALSE)</f>
        <v>36.117647058823529</v>
      </c>
      <c r="AJ79">
        <f>VLOOKUP($B79,Summary!$A$2:$AA$33,COLUMN(Summary!D$2),FALSE)</f>
        <v>258.64705882352939</v>
      </c>
      <c r="AK79">
        <f>VLOOKUP($B79,Summary!$A$2:$AA$33,COLUMN(Summary!E$2),FALSE)</f>
        <v>2.117647058823529</v>
      </c>
      <c r="AL79">
        <f>VLOOKUP($B79,Summary!$A$2:$AA$33,COLUMN(Summary!F$2),FALSE)</f>
        <v>0.58823529411764708</v>
      </c>
      <c r="AM79">
        <f>VLOOKUP($B79,Summary!$A$2:$AA$33,COLUMN(Summary!G$2),FALSE)</f>
        <v>2.3529411764705879</v>
      </c>
      <c r="AN79">
        <f>VLOOKUP($B79,Summary!$A$2:$AA$33,COLUMN(Summary!H$2),FALSE)</f>
        <v>15.47058823529412</v>
      </c>
      <c r="AO79">
        <f>VLOOKUP($B79,Summary!$A$2:$AA$33,COLUMN(Summary!I$2),FALSE)</f>
        <v>7.5294117647058822</v>
      </c>
      <c r="AP79">
        <f>VLOOKUP($B79,Summary!$A$2:$AA$33,COLUMN(Summary!J$2),FALSE)</f>
        <v>6.6882352941176473</v>
      </c>
      <c r="AQ79">
        <f>VLOOKUP($B79,Summary!$A$2:$AA$33,COLUMN(Summary!K$2),FALSE)</f>
        <v>69.164705882352933</v>
      </c>
      <c r="AR79">
        <f>VLOOKUP($B79,Summary!$A$2:$AA$33,COLUMN(Summary!L$2),FALSE)</f>
        <v>100.4764705882353</v>
      </c>
      <c r="AS79">
        <f>VLOOKUP($B79,Summary!$A$2:$AA$33,COLUMN(Summary!M$2),FALSE)</f>
        <v>27.52941176470588</v>
      </c>
      <c r="AT79">
        <f>VLOOKUP($B79,Summary!$A$2:$AA$33,COLUMN(Summary!N$2),FALSE)</f>
        <v>112.9411764705882</v>
      </c>
      <c r="AU79">
        <f>VLOOKUP($B79,Summary!$A$2:$AA$33,COLUMN(Summary!O$2),FALSE)</f>
        <v>4.1000000000000014</v>
      </c>
      <c r="AV79">
        <f>VLOOKUP($B79,Summary!$A$2:$AA$33,COLUMN(Summary!P$2),FALSE)</f>
        <v>0.82352941176470584</v>
      </c>
      <c r="AW79">
        <f>VLOOKUP($B79,Summary!$A$2:$AA$33,COLUMN(Summary!Q$2),FALSE)</f>
        <v>2.117647058823529</v>
      </c>
      <c r="AX79">
        <f>VLOOKUP($B79,Summary!$A$2:$AA$33,COLUMN(Summary!R$2),FALSE)</f>
        <v>2.2352941176470589</v>
      </c>
      <c r="AY79">
        <f>VLOOKUP($B79,Summary!$A$2:$AA$33,COLUMN(Summary!S$2),FALSE)</f>
        <v>2.882352941176471</v>
      </c>
      <c r="AZ79">
        <f>VLOOKUP($B79,Summary!$A$2:$AA$33,COLUMN(Summary!T$2),FALSE)</f>
        <v>3.0588235294117641</v>
      </c>
      <c r="BA79">
        <f>VLOOKUP($B79,Summary!$A$2:$AA$33,COLUMN(Summary!U$2),FALSE)</f>
        <v>2.5882352941176472</v>
      </c>
      <c r="BB79">
        <f>VLOOKUP($B79,Summary!$A$2:$AA$33,COLUMN(Summary!V$2),FALSE)</f>
        <v>133.0588235294118</v>
      </c>
      <c r="BC79">
        <f>VLOOKUP($B79,Summary!$A$2:$AA$33,COLUMN(Summary!W$2),FALSE)</f>
        <v>6.5294117647058822</v>
      </c>
      <c r="BD79">
        <f>VLOOKUP($B79,Summary!$A$2:$AA$33,COLUMN(Summary!X$2),FALSE)</f>
        <v>13.52941176470588</v>
      </c>
      <c r="BE79">
        <f>VLOOKUP($B79,Summary!$A$2:$AA$33,COLUMN(Summary!Y$2),FALSE)</f>
        <v>0.76470588235294112</v>
      </c>
      <c r="BF79">
        <f>VLOOKUP($B79,Summary!$A$2:$AA$33,COLUMN(Summary!Z$2),FALSE)</f>
        <v>1.3529411764705881</v>
      </c>
      <c r="BG79">
        <f>VLOOKUP($B79,Summary!$A$2:$AA$33,COLUMN(Summary!AA$2),FALSE)</f>
        <v>31.79711764705883</v>
      </c>
      <c r="BH79" t="e">
        <f>VLOOKUP($B79,Summary!$A$2:$AA$33,COLUMN(Summary!#REF!),FALSE)</f>
        <v>#REF!</v>
      </c>
    </row>
    <row r="80" spans="1:60">
      <c r="A80" t="s">
        <v>34</v>
      </c>
      <c r="B80" t="s">
        <v>37</v>
      </c>
      <c r="C80" t="e">
        <f>VLOOKUP($A80,Summary!$A$2:$AA$33,COLUMN(Summary!#REF!),FALSE)</f>
        <v>#REF!</v>
      </c>
      <c r="D80" t="e">
        <f>VLOOKUP($A80,Summary!$A$2:$AA$33,COLUMN(Summary!#REF!),FALSE)</f>
        <v>#REF!</v>
      </c>
      <c r="E80">
        <f>VLOOKUP($A80,Summary!$A$2:$AA$33,COLUMN(Summary!B$2),FALSE)</f>
        <v>24.941176470588239</v>
      </c>
      <c r="F80">
        <f>VLOOKUP($A80,Summary!$A$2:$AA$33,COLUMN(Summary!C$2),FALSE)</f>
        <v>37.117647058823529</v>
      </c>
      <c r="G80">
        <f>VLOOKUP($A80,Summary!$A$2:$AA$33,COLUMN(Summary!D$2),FALSE)</f>
        <v>256.41176470588238</v>
      </c>
      <c r="H80">
        <f>VLOOKUP($A80,Summary!$A$2:$AA$33,COLUMN(Summary!E$2),FALSE)</f>
        <v>1.7647058823529409</v>
      </c>
      <c r="I80">
        <f>VLOOKUP($A80,Summary!$A$2:$AA$33,COLUMN(Summary!F$2),FALSE)</f>
        <v>1.117647058823529</v>
      </c>
      <c r="J80">
        <f>VLOOKUP($A80,Summary!$A$2:$AA$33,COLUMN(Summary!G$2),FALSE)</f>
        <v>2.7647058823529411</v>
      </c>
      <c r="K80">
        <f>VLOOKUP($A80,Summary!$A$2:$AA$33,COLUMN(Summary!H$2),FALSE)</f>
        <v>20.058823529411761</v>
      </c>
      <c r="L80">
        <f>VLOOKUP($A80,Summary!$A$2:$AA$33,COLUMN(Summary!I$2),FALSE)</f>
        <v>7.3882352941176466</v>
      </c>
      <c r="M80">
        <f>VLOOKUP($A80,Summary!$A$2:$AA$33,COLUMN(Summary!J$2),FALSE)</f>
        <v>6.382352941176471</v>
      </c>
      <c r="N80">
        <f>VLOOKUP($A80,Summary!$A$2:$AA$33,COLUMN(Summary!K$2),FALSE)</f>
        <v>66.905882352941177</v>
      </c>
      <c r="O80">
        <f>VLOOKUP($A80,Summary!$A$2:$AA$33,COLUMN(Summary!L$2),FALSE)</f>
        <v>89.729411764705873</v>
      </c>
      <c r="P80">
        <f>VLOOKUP($A80,Summary!$A$2:$AA$33,COLUMN(Summary!M$2),FALSE)</f>
        <v>23.117647058823529</v>
      </c>
      <c r="Q80">
        <f>VLOOKUP($A80,Summary!$A$2:$AA$33,COLUMN(Summary!N$2),FALSE)</f>
        <v>91.352941176470594</v>
      </c>
      <c r="R80">
        <f>VLOOKUP($A80,Summary!$A$2:$AA$33,COLUMN(Summary!O$2),FALSE)</f>
        <v>3.8</v>
      </c>
      <c r="S80">
        <f>VLOOKUP($A80,Summary!$A$2:$AA$33,COLUMN(Summary!P$2),FALSE)</f>
        <v>0.41176470588235292</v>
      </c>
      <c r="T80">
        <f>VLOOKUP($A80,Summary!$A$2:$AA$33,COLUMN(Summary!Q$2),FALSE)</f>
        <v>1.411764705882353</v>
      </c>
      <c r="U80">
        <f>VLOOKUP($A80,Summary!$A$2:$AA$33,COLUMN(Summary!R$2),FALSE)</f>
        <v>1.7647058823529409</v>
      </c>
      <c r="V80">
        <f>VLOOKUP($A80,Summary!$A$2:$AA$33,COLUMN(Summary!S$2),FALSE)</f>
        <v>2.117647058823529</v>
      </c>
      <c r="W80">
        <f>VLOOKUP($A80,Summary!$A$2:$AA$33,COLUMN(Summary!T$2),FALSE)</f>
        <v>2.2352941176470589</v>
      </c>
      <c r="X80">
        <f>VLOOKUP($A80,Summary!$A$2:$AA$33,COLUMN(Summary!U$2),FALSE)</f>
        <v>3.5294117647058818</v>
      </c>
      <c r="Y80">
        <f>VLOOKUP($A80,Summary!$A$2:$AA$33,COLUMN(Summary!V$2),FALSE)</f>
        <v>170.58823529411771</v>
      </c>
      <c r="Z80">
        <f>VLOOKUP($A80,Summary!$A$2:$AA$33,COLUMN(Summary!W$2),FALSE)</f>
        <v>5</v>
      </c>
      <c r="AA80">
        <f>VLOOKUP($A80,Summary!$A$2:$AA$33,COLUMN(Summary!X$2),FALSE)</f>
        <v>13.117647058823531</v>
      </c>
      <c r="AB80">
        <f>VLOOKUP($A80,Summary!$A$2:$AA$33,COLUMN(Summary!Y$2),FALSE)</f>
        <v>1</v>
      </c>
      <c r="AC80">
        <f>VLOOKUP($A80,Summary!$A$2:$AA$33,COLUMN(Summary!Z$2),FALSE)</f>
        <v>1.705882352941176</v>
      </c>
      <c r="AD80">
        <f>VLOOKUP($A80,Summary!$A$2:$AA$33,COLUMN(Summary!AA$2),FALSE)</f>
        <v>29.262764705882351</v>
      </c>
      <c r="AE80" t="e">
        <f>VLOOKUP($A80,Summary!$A$2:$AA$33,COLUMN(Summary!#REF!),FALSE)</f>
        <v>#REF!</v>
      </c>
      <c r="AF80" t="e">
        <f>VLOOKUP($B80,Summary!$A$2:$AA$33,COLUMN(Summary!#REF!),FALSE)</f>
        <v>#REF!</v>
      </c>
      <c r="AG80" t="e">
        <f>VLOOKUP($B80,Summary!$A$2:$AA$33,COLUMN(Summary!#REF!),FALSE)</f>
        <v>#REF!</v>
      </c>
      <c r="AH80">
        <f>VLOOKUP($B80,Summary!$A$2:$AA$33,COLUMN(Summary!B$2),FALSE)</f>
        <v>22</v>
      </c>
      <c r="AI80">
        <f>VLOOKUP($B80,Summary!$A$2:$AA$33,COLUMN(Summary!C$2),FALSE)</f>
        <v>34.176470588235297</v>
      </c>
      <c r="AJ80">
        <f>VLOOKUP($B80,Summary!$A$2:$AA$33,COLUMN(Summary!D$2),FALSE)</f>
        <v>233.41176470588229</v>
      </c>
      <c r="AK80">
        <f>VLOOKUP($B80,Summary!$A$2:$AA$33,COLUMN(Summary!E$2),FALSE)</f>
        <v>1.882352941176471</v>
      </c>
      <c r="AL80">
        <f>VLOOKUP($B80,Summary!$A$2:$AA$33,COLUMN(Summary!F$2),FALSE)</f>
        <v>0.6470588235294118</v>
      </c>
      <c r="AM80">
        <f>VLOOKUP($B80,Summary!$A$2:$AA$33,COLUMN(Summary!G$2),FALSE)</f>
        <v>1.7647058823529409</v>
      </c>
      <c r="AN80">
        <f>VLOOKUP($B80,Summary!$A$2:$AA$33,COLUMN(Summary!H$2),FALSE)</f>
        <v>14.23529411764706</v>
      </c>
      <c r="AO80">
        <f>VLOOKUP($B80,Summary!$A$2:$AA$33,COLUMN(Summary!I$2),FALSE)</f>
        <v>7.3352941176470594</v>
      </c>
      <c r="AP80">
        <f>VLOOKUP($B80,Summary!$A$2:$AA$33,COLUMN(Summary!J$2),FALSE)</f>
        <v>6.617647058823529</v>
      </c>
      <c r="AQ80">
        <f>VLOOKUP($B80,Summary!$A$2:$AA$33,COLUMN(Summary!K$2),FALSE)</f>
        <v>64.605882352941194</v>
      </c>
      <c r="AR80">
        <f>VLOOKUP($B80,Summary!$A$2:$AA$33,COLUMN(Summary!L$2),FALSE)</f>
        <v>96.194117647058818</v>
      </c>
      <c r="AS80">
        <f>VLOOKUP($B80,Summary!$A$2:$AA$33,COLUMN(Summary!M$2),FALSE)</f>
        <v>25.941176470588239</v>
      </c>
      <c r="AT80">
        <f>VLOOKUP($B80,Summary!$A$2:$AA$33,COLUMN(Summary!N$2),FALSE)</f>
        <v>112.0588235294118</v>
      </c>
      <c r="AU80">
        <f>VLOOKUP($B80,Summary!$A$2:$AA$33,COLUMN(Summary!O$2),FALSE)</f>
        <v>4.2411764705882353</v>
      </c>
      <c r="AV80">
        <f>VLOOKUP($B80,Summary!$A$2:$AA$33,COLUMN(Summary!P$2),FALSE)</f>
        <v>0.58823529411764708</v>
      </c>
      <c r="AW80">
        <f>VLOOKUP($B80,Summary!$A$2:$AA$33,COLUMN(Summary!Q$2),FALSE)</f>
        <v>1.588235294117647</v>
      </c>
      <c r="AX80">
        <f>VLOOKUP($B80,Summary!$A$2:$AA$33,COLUMN(Summary!R$2),FALSE)</f>
        <v>1.9411764705882351</v>
      </c>
      <c r="AY80">
        <f>VLOOKUP($B80,Summary!$A$2:$AA$33,COLUMN(Summary!S$2),FALSE)</f>
        <v>2</v>
      </c>
      <c r="AZ80">
        <f>VLOOKUP($B80,Summary!$A$2:$AA$33,COLUMN(Summary!T$2),FALSE)</f>
        <v>2.2941176470588229</v>
      </c>
      <c r="BA80">
        <f>VLOOKUP($B80,Summary!$A$2:$AA$33,COLUMN(Summary!U$2),FALSE)</f>
        <v>3.3529411764705879</v>
      </c>
      <c r="BB80">
        <f>VLOOKUP($B80,Summary!$A$2:$AA$33,COLUMN(Summary!V$2),FALSE)</f>
        <v>154.9411764705882</v>
      </c>
      <c r="BC80">
        <f>VLOOKUP($B80,Summary!$A$2:$AA$33,COLUMN(Summary!W$2),FALSE)</f>
        <v>6.1764705882352944</v>
      </c>
      <c r="BD80">
        <f>VLOOKUP($B80,Summary!$A$2:$AA$33,COLUMN(Summary!X$2),FALSE)</f>
        <v>13.117647058823531</v>
      </c>
      <c r="BE80">
        <f>VLOOKUP($B80,Summary!$A$2:$AA$33,COLUMN(Summary!Y$2),FALSE)</f>
        <v>0.70588235294117652</v>
      </c>
      <c r="BF80">
        <f>VLOOKUP($B80,Summary!$A$2:$AA$33,COLUMN(Summary!Z$2),FALSE)</f>
        <v>1.411764705882353</v>
      </c>
      <c r="BG80">
        <f>VLOOKUP($B80,Summary!$A$2:$AA$33,COLUMN(Summary!AA$2),FALSE)</f>
        <v>29.716588235294122</v>
      </c>
      <c r="BH80" t="e">
        <f>VLOOKUP($B80,Summary!$A$2:$AA$33,COLUMN(Summary!#REF!),FALSE)</f>
        <v>#REF!</v>
      </c>
    </row>
    <row r="81" spans="1:60">
      <c r="A81" t="s">
        <v>40</v>
      </c>
      <c r="B81" t="s">
        <v>41</v>
      </c>
      <c r="C81" t="e">
        <f>VLOOKUP($A81,Summary!$A$2:$AA$33,COLUMN(Summary!#REF!),FALSE)</f>
        <v>#REF!</v>
      </c>
      <c r="D81" t="e">
        <f>VLOOKUP($A81,Summary!$A$2:$AA$33,COLUMN(Summary!#REF!),FALSE)</f>
        <v>#REF!</v>
      </c>
      <c r="E81">
        <f>VLOOKUP($A81,Summary!$A$2:$AA$33,COLUMN(Summary!B$2),FALSE)</f>
        <v>20.647058823529409</v>
      </c>
      <c r="F81">
        <f>VLOOKUP($A81,Summary!$A$2:$AA$33,COLUMN(Summary!C$2),FALSE)</f>
        <v>32.764705882352942</v>
      </c>
      <c r="G81">
        <f>VLOOKUP($A81,Summary!$A$2:$AA$33,COLUMN(Summary!D$2),FALSE)</f>
        <v>180.52941176470591</v>
      </c>
      <c r="H81">
        <f>VLOOKUP($A81,Summary!$A$2:$AA$33,COLUMN(Summary!E$2),FALSE)</f>
        <v>0.94117647058823528</v>
      </c>
      <c r="I81">
        <f>VLOOKUP($A81,Summary!$A$2:$AA$33,COLUMN(Summary!F$2),FALSE)</f>
        <v>1.2352941176470591</v>
      </c>
      <c r="J81">
        <f>VLOOKUP($A81,Summary!$A$2:$AA$33,COLUMN(Summary!G$2),FALSE)</f>
        <v>2.8235294117647061</v>
      </c>
      <c r="K81">
        <f>VLOOKUP($A81,Summary!$A$2:$AA$33,COLUMN(Summary!H$2),FALSE)</f>
        <v>19</v>
      </c>
      <c r="L81">
        <f>VLOOKUP($A81,Summary!$A$2:$AA$33,COLUMN(Summary!I$2),FALSE)</f>
        <v>6.1941176470588246</v>
      </c>
      <c r="M81">
        <f>VLOOKUP($A81,Summary!$A$2:$AA$33,COLUMN(Summary!J$2),FALSE)</f>
        <v>5.158823529411765</v>
      </c>
      <c r="N81">
        <f>VLOOKUP($A81,Summary!$A$2:$AA$33,COLUMN(Summary!K$2),FALSE)</f>
        <v>62.711764705882359</v>
      </c>
      <c r="O81">
        <f>VLOOKUP($A81,Summary!$A$2:$AA$33,COLUMN(Summary!L$2),FALSE)</f>
        <v>71.058823529411768</v>
      </c>
      <c r="P81">
        <f>VLOOKUP($A81,Summary!$A$2:$AA$33,COLUMN(Summary!M$2),FALSE)</f>
        <v>24.411764705882351</v>
      </c>
      <c r="Q81">
        <f>VLOOKUP($A81,Summary!$A$2:$AA$33,COLUMN(Summary!N$2),FALSE)</f>
        <v>95.705882352941174</v>
      </c>
      <c r="R81">
        <f>VLOOKUP($A81,Summary!$A$2:$AA$33,COLUMN(Summary!O$2),FALSE)</f>
        <v>3.8529411764705879</v>
      </c>
      <c r="S81">
        <f>VLOOKUP($A81,Summary!$A$2:$AA$33,COLUMN(Summary!P$2),FALSE)</f>
        <v>0.52941176470588236</v>
      </c>
      <c r="T81">
        <f>VLOOKUP($A81,Summary!$A$2:$AA$33,COLUMN(Summary!Q$2),FALSE)</f>
        <v>0.94117647058823528</v>
      </c>
      <c r="U81">
        <f>VLOOKUP($A81,Summary!$A$2:$AA$33,COLUMN(Summary!R$2),FALSE)</f>
        <v>1.470588235294118</v>
      </c>
      <c r="V81">
        <f>VLOOKUP($A81,Summary!$A$2:$AA$33,COLUMN(Summary!S$2),FALSE)</f>
        <v>1.411764705882353</v>
      </c>
      <c r="W81">
        <f>VLOOKUP($A81,Summary!$A$2:$AA$33,COLUMN(Summary!T$2),FALSE)</f>
        <v>1.470588235294118</v>
      </c>
      <c r="X81">
        <f>VLOOKUP($A81,Summary!$A$2:$AA$33,COLUMN(Summary!U$2),FALSE)</f>
        <v>5.7647058823529411</v>
      </c>
      <c r="Y81">
        <f>VLOOKUP($A81,Summary!$A$2:$AA$33,COLUMN(Summary!V$2),FALSE)</f>
        <v>270.47058823529409</v>
      </c>
      <c r="Z81">
        <f>VLOOKUP($A81,Summary!$A$2:$AA$33,COLUMN(Summary!W$2),FALSE)</f>
        <v>3.9411764705882359</v>
      </c>
      <c r="AA81">
        <f>VLOOKUP($A81,Summary!$A$2:$AA$33,COLUMN(Summary!X$2),FALSE)</f>
        <v>13.058823529411759</v>
      </c>
      <c r="AB81">
        <f>VLOOKUP($A81,Summary!$A$2:$AA$33,COLUMN(Summary!Y$2),FALSE)</f>
        <v>0.52941176470588236</v>
      </c>
      <c r="AC81">
        <f>VLOOKUP($A81,Summary!$A$2:$AA$33,COLUMN(Summary!Z$2),FALSE)</f>
        <v>1.470588235294118</v>
      </c>
      <c r="AD81">
        <f>VLOOKUP($A81,Summary!$A$2:$AA$33,COLUMN(Summary!AA$2),FALSE)</f>
        <v>28.04605882352941</v>
      </c>
      <c r="AE81" t="e">
        <f>VLOOKUP($A81,Summary!$A$2:$AA$33,COLUMN(Summary!#REF!),FALSE)</f>
        <v>#REF!</v>
      </c>
      <c r="AF81" t="e">
        <f>VLOOKUP($B81,Summary!$A$2:$AA$33,COLUMN(Summary!#REF!),FALSE)</f>
        <v>#REF!</v>
      </c>
      <c r="AG81" t="e">
        <f>VLOOKUP($B81,Summary!$A$2:$AA$33,COLUMN(Summary!#REF!),FALSE)</f>
        <v>#REF!</v>
      </c>
      <c r="AH81">
        <f>VLOOKUP($B81,Summary!$A$2:$AA$33,COLUMN(Summary!B$2),FALSE)</f>
        <v>23.117647058823529</v>
      </c>
      <c r="AI81">
        <f>VLOOKUP($B81,Summary!$A$2:$AA$33,COLUMN(Summary!C$2),FALSE)</f>
        <v>33.294117647058833</v>
      </c>
      <c r="AJ81">
        <f>VLOOKUP($B81,Summary!$A$2:$AA$33,COLUMN(Summary!D$2),FALSE)</f>
        <v>265.52941176470591</v>
      </c>
      <c r="AK81">
        <f>VLOOKUP($B81,Summary!$A$2:$AA$33,COLUMN(Summary!E$2),FALSE)</f>
        <v>1.7647058823529409</v>
      </c>
      <c r="AL81">
        <f>VLOOKUP($B81,Summary!$A$2:$AA$33,COLUMN(Summary!F$2),FALSE)</f>
        <v>0.88235294117647056</v>
      </c>
      <c r="AM81">
        <f>VLOOKUP($B81,Summary!$A$2:$AA$33,COLUMN(Summary!G$2),FALSE)</f>
        <v>1.8235294117647061</v>
      </c>
      <c r="AN81">
        <f>VLOOKUP($B81,Summary!$A$2:$AA$33,COLUMN(Summary!H$2),FALSE)</f>
        <v>10.82352941176471</v>
      </c>
      <c r="AO81">
        <f>VLOOKUP($B81,Summary!$A$2:$AA$33,COLUMN(Summary!I$2),FALSE)</f>
        <v>8.3941176470588239</v>
      </c>
      <c r="AP81">
        <f>VLOOKUP($B81,Summary!$A$2:$AA$33,COLUMN(Summary!J$2),FALSE)</f>
        <v>7.7058823529411766</v>
      </c>
      <c r="AQ81">
        <f>VLOOKUP($B81,Summary!$A$2:$AA$33,COLUMN(Summary!K$2),FALSE)</f>
        <v>70.235294117647058</v>
      </c>
      <c r="AR81">
        <f>VLOOKUP($B81,Summary!$A$2:$AA$33,COLUMN(Summary!L$2),FALSE)</f>
        <v>98.452941176470588</v>
      </c>
      <c r="AS81">
        <f>VLOOKUP($B81,Summary!$A$2:$AA$33,COLUMN(Summary!M$2),FALSE)</f>
        <v>26.82352941176471</v>
      </c>
      <c r="AT81">
        <f>VLOOKUP($B81,Summary!$A$2:$AA$33,COLUMN(Summary!N$2),FALSE)</f>
        <v>135.7647058823529</v>
      </c>
      <c r="AU81">
        <f>VLOOKUP($B81,Summary!$A$2:$AA$33,COLUMN(Summary!O$2),FALSE)</f>
        <v>5.0294117647058822</v>
      </c>
      <c r="AV81">
        <f>VLOOKUP($B81,Summary!$A$2:$AA$33,COLUMN(Summary!P$2),FALSE)</f>
        <v>1.588235294117647</v>
      </c>
      <c r="AW81">
        <f>VLOOKUP($B81,Summary!$A$2:$AA$33,COLUMN(Summary!Q$2),FALSE)</f>
        <v>1.411764705882353</v>
      </c>
      <c r="AX81">
        <f>VLOOKUP($B81,Summary!$A$2:$AA$33,COLUMN(Summary!R$2),FALSE)</f>
        <v>1.6470588235294119</v>
      </c>
      <c r="AY81">
        <f>VLOOKUP($B81,Summary!$A$2:$AA$33,COLUMN(Summary!S$2),FALSE)</f>
        <v>3.4117647058823528</v>
      </c>
      <c r="AZ81">
        <f>VLOOKUP($B81,Summary!$A$2:$AA$33,COLUMN(Summary!T$2),FALSE)</f>
        <v>3.4705882352941182</v>
      </c>
      <c r="BA81">
        <f>VLOOKUP($B81,Summary!$A$2:$AA$33,COLUMN(Summary!U$2),FALSE)</f>
        <v>3.117647058823529</v>
      </c>
      <c r="BB81">
        <f>VLOOKUP($B81,Summary!$A$2:$AA$33,COLUMN(Summary!V$2),FALSE)</f>
        <v>142.58823529411771</v>
      </c>
      <c r="BC81">
        <f>VLOOKUP($B81,Summary!$A$2:$AA$33,COLUMN(Summary!W$2),FALSE)</f>
        <v>5</v>
      </c>
      <c r="BD81">
        <f>VLOOKUP($B81,Summary!$A$2:$AA$33,COLUMN(Summary!X$2),FALSE)</f>
        <v>11.882352941176469</v>
      </c>
      <c r="BE81">
        <f>VLOOKUP($B81,Summary!$A$2:$AA$33,COLUMN(Summary!Y$2),FALSE)</f>
        <v>0.6470588235294118</v>
      </c>
      <c r="BF81">
        <f>VLOOKUP($B81,Summary!$A$2:$AA$33,COLUMN(Summary!Z$2),FALSE)</f>
        <v>1.470588235294118</v>
      </c>
      <c r="BG81">
        <f>VLOOKUP($B81,Summary!$A$2:$AA$33,COLUMN(Summary!AA$2),FALSE)</f>
        <v>30.171647058823531</v>
      </c>
      <c r="BH81" t="e">
        <f>VLOOKUP($B81,Summary!$A$2:$AA$33,COLUMN(Summary!#REF!),FALSE)</f>
        <v>#REF!</v>
      </c>
    </row>
    <row r="82" spans="1:60">
      <c r="A82" t="s">
        <v>115</v>
      </c>
      <c r="B82" t="s">
        <v>118</v>
      </c>
      <c r="C82" t="e">
        <f>VLOOKUP($A82,Summary!$A$2:$AA$33,COLUMN(Summary!#REF!),FALSE)</f>
        <v>#REF!</v>
      </c>
      <c r="D82" t="e">
        <f>VLOOKUP($A82,Summary!$A$2:$AA$33,COLUMN(Summary!#REF!),FALSE)</f>
        <v>#REF!</v>
      </c>
      <c r="E82">
        <f>VLOOKUP($A82,Summary!$A$2:$AA$33,COLUMN(Summary!B$2),FALSE)</f>
        <v>20.941176470588239</v>
      </c>
      <c r="F82">
        <f>VLOOKUP($A82,Summary!$A$2:$AA$33,COLUMN(Summary!C$2),FALSE)</f>
        <v>35.352941176470587</v>
      </c>
      <c r="G82">
        <f>VLOOKUP($A82,Summary!$A$2:$AA$33,COLUMN(Summary!D$2),FALSE)</f>
        <v>171.70588235294119</v>
      </c>
      <c r="H82">
        <f>VLOOKUP($A82,Summary!$A$2:$AA$33,COLUMN(Summary!E$2),FALSE)</f>
        <v>0.6470588235294118</v>
      </c>
      <c r="I82">
        <f>VLOOKUP($A82,Summary!$A$2:$AA$33,COLUMN(Summary!F$2),FALSE)</f>
        <v>0.88235294117647056</v>
      </c>
      <c r="J82">
        <f>VLOOKUP($A82,Summary!$A$2:$AA$33,COLUMN(Summary!G$2),FALSE)</f>
        <v>3.7647058823529411</v>
      </c>
      <c r="K82">
        <f>VLOOKUP($A82,Summary!$A$2:$AA$33,COLUMN(Summary!H$2),FALSE)</f>
        <v>26.705882352941181</v>
      </c>
      <c r="L82">
        <f>VLOOKUP($A82,Summary!$A$2:$AA$33,COLUMN(Summary!I$2),FALSE)</f>
        <v>5.6411764705882357</v>
      </c>
      <c r="M82">
        <f>VLOOKUP($A82,Summary!$A$2:$AA$33,COLUMN(Summary!J$2),FALSE)</f>
        <v>4.4117647058823533</v>
      </c>
      <c r="N82">
        <f>VLOOKUP($A82,Summary!$A$2:$AA$33,COLUMN(Summary!K$2),FALSE)</f>
        <v>58.435294117647061</v>
      </c>
      <c r="O82">
        <f>VLOOKUP($A82,Summary!$A$2:$AA$33,COLUMN(Summary!L$2),FALSE)</f>
        <v>66.558823529411768</v>
      </c>
      <c r="P82">
        <f>VLOOKUP($A82,Summary!$A$2:$AA$33,COLUMN(Summary!M$2),FALSE)</f>
        <v>22.82352941176471</v>
      </c>
      <c r="Q82">
        <f>VLOOKUP($A82,Summary!$A$2:$AA$33,COLUMN(Summary!N$2),FALSE)</f>
        <v>96.882352941176464</v>
      </c>
      <c r="R82">
        <f>VLOOKUP($A82,Summary!$A$2:$AA$33,COLUMN(Summary!O$2),FALSE)</f>
        <v>4.0529411764705889</v>
      </c>
      <c r="S82">
        <f>VLOOKUP($A82,Summary!$A$2:$AA$33,COLUMN(Summary!P$2),FALSE)</f>
        <v>0.41176470588235292</v>
      </c>
      <c r="T82">
        <f>VLOOKUP($A82,Summary!$A$2:$AA$33,COLUMN(Summary!Q$2),FALSE)</f>
        <v>2.117647058823529</v>
      </c>
      <c r="U82">
        <f>VLOOKUP($A82,Summary!$A$2:$AA$33,COLUMN(Summary!R$2),FALSE)</f>
        <v>2.2941176470588229</v>
      </c>
      <c r="V82">
        <f>VLOOKUP($A82,Summary!$A$2:$AA$33,COLUMN(Summary!S$2),FALSE)</f>
        <v>0.94117647058823528</v>
      </c>
      <c r="W82">
        <f>VLOOKUP($A82,Summary!$A$2:$AA$33,COLUMN(Summary!T$2),FALSE)</f>
        <v>1</v>
      </c>
      <c r="X82">
        <f>VLOOKUP($A82,Summary!$A$2:$AA$33,COLUMN(Summary!U$2),FALSE)</f>
        <v>5.8235294117647056</v>
      </c>
      <c r="Y82">
        <f>VLOOKUP($A82,Summary!$A$2:$AA$33,COLUMN(Summary!V$2),FALSE)</f>
        <v>284.1764705882353</v>
      </c>
      <c r="Z82">
        <f>VLOOKUP($A82,Summary!$A$2:$AA$33,COLUMN(Summary!W$2),FALSE)</f>
        <v>3.5882352941176472</v>
      </c>
      <c r="AA82">
        <f>VLOOKUP($A82,Summary!$A$2:$AA$33,COLUMN(Summary!X$2),FALSE)</f>
        <v>13.82352941176471</v>
      </c>
      <c r="AB82">
        <f>VLOOKUP($A82,Summary!$A$2:$AA$33,COLUMN(Summary!Y$2),FALSE)</f>
        <v>1</v>
      </c>
      <c r="AC82">
        <f>VLOOKUP($A82,Summary!$A$2:$AA$33,COLUMN(Summary!Z$2),FALSE)</f>
        <v>1.705882352941176</v>
      </c>
      <c r="AD82">
        <f>VLOOKUP($A82,Summary!$A$2:$AA$33,COLUMN(Summary!AA$2),FALSE)</f>
        <v>29.15682352941176</v>
      </c>
      <c r="AE82" t="e">
        <f>VLOOKUP($A82,Summary!$A$2:$AA$33,COLUMN(Summary!#REF!),FALSE)</f>
        <v>#REF!</v>
      </c>
      <c r="AF82" t="e">
        <f>VLOOKUP($B82,Summary!$A$2:$AA$33,COLUMN(Summary!#REF!),FALSE)</f>
        <v>#REF!</v>
      </c>
      <c r="AG82" t="e">
        <f>VLOOKUP($B82,Summary!$A$2:$AA$33,COLUMN(Summary!#REF!),FALSE)</f>
        <v>#REF!</v>
      </c>
      <c r="AH82">
        <f>VLOOKUP($B82,Summary!$A$2:$AA$33,COLUMN(Summary!B$2),FALSE)</f>
        <v>19.882352941176471</v>
      </c>
      <c r="AI82">
        <f>VLOOKUP($B82,Summary!$A$2:$AA$33,COLUMN(Summary!C$2),FALSE)</f>
        <v>30.47058823529412</v>
      </c>
      <c r="AJ82">
        <f>VLOOKUP($B82,Summary!$A$2:$AA$33,COLUMN(Summary!D$2),FALSE)</f>
        <v>169.7647058823529</v>
      </c>
      <c r="AK82">
        <f>VLOOKUP($B82,Summary!$A$2:$AA$33,COLUMN(Summary!E$2),FALSE)</f>
        <v>0.88235294117647056</v>
      </c>
      <c r="AL82">
        <f>VLOOKUP($B82,Summary!$A$2:$AA$33,COLUMN(Summary!F$2),FALSE)</f>
        <v>0.70588235294117652</v>
      </c>
      <c r="AM82">
        <f>VLOOKUP($B82,Summary!$A$2:$AA$33,COLUMN(Summary!G$2),FALSE)</f>
        <v>5</v>
      </c>
      <c r="AN82">
        <f>VLOOKUP($B82,Summary!$A$2:$AA$33,COLUMN(Summary!H$2),FALSE)</f>
        <v>27.352941176470591</v>
      </c>
      <c r="AO82">
        <f>VLOOKUP($B82,Summary!$A$2:$AA$33,COLUMN(Summary!I$2),FALSE)</f>
        <v>6.3058823529411754</v>
      </c>
      <c r="AP82">
        <f>VLOOKUP($B82,Summary!$A$2:$AA$33,COLUMN(Summary!J$2),FALSE)</f>
        <v>4.7117647058823522</v>
      </c>
      <c r="AQ82">
        <f>VLOOKUP($B82,Summary!$A$2:$AA$33,COLUMN(Summary!K$2),FALSE)</f>
        <v>64.682352941176461</v>
      </c>
      <c r="AR82">
        <f>VLOOKUP($B82,Summary!$A$2:$AA$33,COLUMN(Summary!L$2),FALSE)</f>
        <v>80.476470588235301</v>
      </c>
      <c r="AS82">
        <f>VLOOKUP($B82,Summary!$A$2:$AA$33,COLUMN(Summary!M$2),FALSE)</f>
        <v>26.705882352941181</v>
      </c>
      <c r="AT82">
        <f>VLOOKUP($B82,Summary!$A$2:$AA$33,COLUMN(Summary!N$2),FALSE)</f>
        <v>110.2352941176471</v>
      </c>
      <c r="AU82">
        <f>VLOOKUP($B82,Summary!$A$2:$AA$33,COLUMN(Summary!O$2),FALSE)</f>
        <v>4.0941176470588232</v>
      </c>
      <c r="AV82">
        <f>VLOOKUP($B82,Summary!$A$2:$AA$33,COLUMN(Summary!P$2),FALSE)</f>
        <v>0.58823529411764708</v>
      </c>
      <c r="AW82">
        <f>VLOOKUP($B82,Summary!$A$2:$AA$33,COLUMN(Summary!Q$2),FALSE)</f>
        <v>1.294117647058824</v>
      </c>
      <c r="AX82">
        <f>VLOOKUP($B82,Summary!$A$2:$AA$33,COLUMN(Summary!R$2),FALSE)</f>
        <v>1.8235294117647061</v>
      </c>
      <c r="AY82">
        <f>VLOOKUP($B82,Summary!$A$2:$AA$33,COLUMN(Summary!S$2),FALSE)</f>
        <v>1.411764705882353</v>
      </c>
      <c r="AZ82">
        <f>VLOOKUP($B82,Summary!$A$2:$AA$33,COLUMN(Summary!T$2),FALSE)</f>
        <v>1.470588235294118</v>
      </c>
      <c r="BA82">
        <f>VLOOKUP($B82,Summary!$A$2:$AA$33,COLUMN(Summary!U$2),FALSE)</f>
        <v>5.5882352941176467</v>
      </c>
      <c r="BB82">
        <f>VLOOKUP($B82,Summary!$A$2:$AA$33,COLUMN(Summary!V$2),FALSE)</f>
        <v>257.11764705882348</v>
      </c>
      <c r="BC82">
        <f>VLOOKUP($B82,Summary!$A$2:$AA$33,COLUMN(Summary!W$2),FALSE)</f>
        <v>4.4117647058823533</v>
      </c>
      <c r="BD82">
        <f>VLOOKUP($B82,Summary!$A$2:$AA$33,COLUMN(Summary!X$2),FALSE)</f>
        <v>14.58823529411765</v>
      </c>
      <c r="BE82">
        <f>VLOOKUP($B82,Summary!$A$2:$AA$33,COLUMN(Summary!Y$2),FALSE)</f>
        <v>1.0588235294117649</v>
      </c>
      <c r="BF82">
        <f>VLOOKUP($B82,Summary!$A$2:$AA$33,COLUMN(Summary!Z$2),FALSE)</f>
        <v>2.1764705882352939</v>
      </c>
      <c r="BG82">
        <f>VLOOKUP($B82,Summary!$A$2:$AA$33,COLUMN(Summary!AA$2),FALSE)</f>
        <v>29.553000000000001</v>
      </c>
      <c r="BH82" t="e">
        <f>VLOOKUP($B82,Summary!$A$2:$AA$33,COLUMN(Summary!#REF!),FALSE)</f>
        <v>#REF!</v>
      </c>
    </row>
    <row r="83" spans="1:60">
      <c r="A83" t="s">
        <v>108</v>
      </c>
      <c r="B83" t="s">
        <v>119</v>
      </c>
      <c r="C83" t="e">
        <f>VLOOKUP($A83,Summary!$A$2:$AA$33,COLUMN(Summary!#REF!),FALSE)</f>
        <v>#REF!</v>
      </c>
      <c r="D83" t="e">
        <f>VLOOKUP($A83,Summary!$A$2:$AA$33,COLUMN(Summary!#REF!),FALSE)</f>
        <v>#REF!</v>
      </c>
      <c r="E83">
        <f>VLOOKUP($A83,Summary!$A$2:$AA$33,COLUMN(Summary!B$2),FALSE)</f>
        <v>19.235294117647062</v>
      </c>
      <c r="F83">
        <f>VLOOKUP($A83,Summary!$A$2:$AA$33,COLUMN(Summary!C$2),FALSE)</f>
        <v>31.17647058823529</v>
      </c>
      <c r="G83">
        <f>VLOOKUP($A83,Summary!$A$2:$AA$33,COLUMN(Summary!D$2),FALSE)</f>
        <v>207.29411764705881</v>
      </c>
      <c r="H83">
        <f>VLOOKUP($A83,Summary!$A$2:$AA$33,COLUMN(Summary!E$2),FALSE)</f>
        <v>1</v>
      </c>
      <c r="I83">
        <f>VLOOKUP($A83,Summary!$A$2:$AA$33,COLUMN(Summary!F$2),FALSE)</f>
        <v>1</v>
      </c>
      <c r="J83">
        <f>VLOOKUP($A83,Summary!$A$2:$AA$33,COLUMN(Summary!G$2),FALSE)</f>
        <v>2.3529411764705879</v>
      </c>
      <c r="K83">
        <f>VLOOKUP($A83,Summary!$A$2:$AA$33,COLUMN(Summary!H$2),FALSE)</f>
        <v>14.76470588235294</v>
      </c>
      <c r="L83">
        <f>VLOOKUP($A83,Summary!$A$2:$AA$33,COLUMN(Summary!I$2),FALSE)</f>
        <v>7.0823529411764712</v>
      </c>
      <c r="M83">
        <f>VLOOKUP($A83,Summary!$A$2:$AA$33,COLUMN(Summary!J$2),FALSE)</f>
        <v>6.2117647058823531</v>
      </c>
      <c r="N83">
        <f>VLOOKUP($A83,Summary!$A$2:$AA$33,COLUMN(Summary!K$2),FALSE)</f>
        <v>62.135294117647057</v>
      </c>
      <c r="O83">
        <f>VLOOKUP($A83,Summary!$A$2:$AA$33,COLUMN(Summary!L$2),FALSE)</f>
        <v>79.705882352941174</v>
      </c>
      <c r="P83">
        <f>VLOOKUP($A83,Summary!$A$2:$AA$33,COLUMN(Summary!M$2),FALSE)</f>
        <v>30.705882352941181</v>
      </c>
      <c r="Q83">
        <f>VLOOKUP($A83,Summary!$A$2:$AA$33,COLUMN(Summary!N$2),FALSE)</f>
        <v>127</v>
      </c>
      <c r="R83">
        <f>VLOOKUP($A83,Summary!$A$2:$AA$33,COLUMN(Summary!O$2),FALSE)</f>
        <v>4.1294117647058819</v>
      </c>
      <c r="S83">
        <f>VLOOKUP($A83,Summary!$A$2:$AA$33,COLUMN(Summary!P$2),FALSE)</f>
        <v>0.82352941176470584</v>
      </c>
      <c r="T83">
        <f>VLOOKUP($A83,Summary!$A$2:$AA$33,COLUMN(Summary!Q$2),FALSE)</f>
        <v>1.882352941176471</v>
      </c>
      <c r="U83">
        <f>VLOOKUP($A83,Summary!$A$2:$AA$33,COLUMN(Summary!R$2),FALSE)</f>
        <v>2.1764705882352939</v>
      </c>
      <c r="V83">
        <f>VLOOKUP($A83,Summary!$A$2:$AA$33,COLUMN(Summary!S$2),FALSE)</f>
        <v>1.588235294117647</v>
      </c>
      <c r="W83">
        <f>VLOOKUP($A83,Summary!$A$2:$AA$33,COLUMN(Summary!T$2),FALSE)</f>
        <v>1.6470588235294119</v>
      </c>
      <c r="X83">
        <f>VLOOKUP($A83,Summary!$A$2:$AA$33,COLUMN(Summary!U$2),FALSE)</f>
        <v>4.4117647058823533</v>
      </c>
      <c r="Y83">
        <f>VLOOKUP($A83,Summary!$A$2:$AA$33,COLUMN(Summary!V$2),FALSE)</f>
        <v>207.2352941176471</v>
      </c>
      <c r="Z83">
        <f>VLOOKUP($A83,Summary!$A$2:$AA$33,COLUMN(Summary!W$2),FALSE)</f>
        <v>5.2941176470588234</v>
      </c>
      <c r="AA83">
        <f>VLOOKUP($A83,Summary!$A$2:$AA$33,COLUMN(Summary!X$2),FALSE)</f>
        <v>13.23529411764706</v>
      </c>
      <c r="AB83">
        <f>VLOOKUP($A83,Summary!$A$2:$AA$33,COLUMN(Summary!Y$2),FALSE)</f>
        <v>0.47058823529411759</v>
      </c>
      <c r="AC83">
        <f>VLOOKUP($A83,Summary!$A$2:$AA$33,COLUMN(Summary!Z$2),FALSE)</f>
        <v>1.117647058823529</v>
      </c>
      <c r="AD83">
        <f>VLOOKUP($A83,Summary!$A$2:$AA$33,COLUMN(Summary!AA$2),FALSE)</f>
        <v>29.152000000000001</v>
      </c>
      <c r="AE83" t="e">
        <f>VLOOKUP($A83,Summary!$A$2:$AA$33,COLUMN(Summary!#REF!),FALSE)</f>
        <v>#REF!</v>
      </c>
      <c r="AF83" t="e">
        <f>VLOOKUP($B83,Summary!$A$2:$AA$33,COLUMN(Summary!#REF!),FALSE)</f>
        <v>#REF!</v>
      </c>
      <c r="AG83" t="e">
        <f>VLOOKUP($B83,Summary!$A$2:$AA$33,COLUMN(Summary!#REF!),FALSE)</f>
        <v>#REF!</v>
      </c>
      <c r="AH83">
        <f>VLOOKUP($B83,Summary!$A$2:$AA$33,COLUMN(Summary!B$2),FALSE)</f>
        <v>17.882352941176471</v>
      </c>
      <c r="AI83">
        <f>VLOOKUP($B83,Summary!$A$2:$AA$33,COLUMN(Summary!C$2),FALSE)</f>
        <v>29.058823529411761</v>
      </c>
      <c r="AJ83">
        <f>VLOOKUP($B83,Summary!$A$2:$AA$33,COLUMN(Summary!D$2),FALSE)</f>
        <v>180.41176470588229</v>
      </c>
      <c r="AK83">
        <f>VLOOKUP($B83,Summary!$A$2:$AA$33,COLUMN(Summary!E$2),FALSE)</f>
        <v>0.82352941176470584</v>
      </c>
      <c r="AL83">
        <f>VLOOKUP($B83,Summary!$A$2:$AA$33,COLUMN(Summary!F$2),FALSE)</f>
        <v>0.6470588235294118</v>
      </c>
      <c r="AM83">
        <f>VLOOKUP($B83,Summary!$A$2:$AA$33,COLUMN(Summary!G$2),FALSE)</f>
        <v>3.7647058823529411</v>
      </c>
      <c r="AN83">
        <f>VLOOKUP($B83,Summary!$A$2:$AA$33,COLUMN(Summary!H$2),FALSE)</f>
        <v>26.17647058823529</v>
      </c>
      <c r="AO83">
        <f>VLOOKUP($B83,Summary!$A$2:$AA$33,COLUMN(Summary!I$2),FALSE)</f>
        <v>7.2117647058823531</v>
      </c>
      <c r="AP83">
        <f>VLOOKUP($B83,Summary!$A$2:$AA$33,COLUMN(Summary!J$2),FALSE)</f>
        <v>5.5470588235294116</v>
      </c>
      <c r="AQ83">
        <f>VLOOKUP($B83,Summary!$A$2:$AA$33,COLUMN(Summary!K$2),FALSE)</f>
        <v>62.747058823529407</v>
      </c>
      <c r="AR83">
        <f>VLOOKUP($B83,Summary!$A$2:$AA$33,COLUMN(Summary!L$2),FALSE)</f>
        <v>81.623529411764707</v>
      </c>
      <c r="AS83">
        <f>VLOOKUP($B83,Summary!$A$2:$AA$33,COLUMN(Summary!M$2),FALSE)</f>
        <v>26.117647058823529</v>
      </c>
      <c r="AT83">
        <f>VLOOKUP($B83,Summary!$A$2:$AA$33,COLUMN(Summary!N$2),FALSE)</f>
        <v>108.58823529411769</v>
      </c>
      <c r="AU83">
        <f>VLOOKUP($B83,Summary!$A$2:$AA$33,COLUMN(Summary!O$2),FALSE)</f>
        <v>4.0705882352941174</v>
      </c>
      <c r="AV83">
        <f>VLOOKUP($B83,Summary!$A$2:$AA$33,COLUMN(Summary!P$2),FALSE)</f>
        <v>0.94117647058823528</v>
      </c>
      <c r="AW83">
        <f>VLOOKUP($B83,Summary!$A$2:$AA$33,COLUMN(Summary!Q$2),FALSE)</f>
        <v>1.705882352941176</v>
      </c>
      <c r="AX83">
        <f>VLOOKUP($B83,Summary!$A$2:$AA$33,COLUMN(Summary!R$2),FALSE)</f>
        <v>1.7647058823529409</v>
      </c>
      <c r="AY83">
        <f>VLOOKUP($B83,Summary!$A$2:$AA$33,COLUMN(Summary!S$2),FALSE)</f>
        <v>1.6470588235294119</v>
      </c>
      <c r="AZ83">
        <f>VLOOKUP($B83,Summary!$A$2:$AA$33,COLUMN(Summary!T$2),FALSE)</f>
        <v>1.7647058823529409</v>
      </c>
      <c r="BA83">
        <f>VLOOKUP($B83,Summary!$A$2:$AA$33,COLUMN(Summary!U$2),FALSE)</f>
        <v>4.7058823529411766</v>
      </c>
      <c r="BB83">
        <f>VLOOKUP($B83,Summary!$A$2:$AA$33,COLUMN(Summary!V$2),FALSE)</f>
        <v>235.7647058823529</v>
      </c>
      <c r="BC83">
        <f>VLOOKUP($B83,Summary!$A$2:$AA$33,COLUMN(Summary!W$2),FALSE)</f>
        <v>4.1764705882352944</v>
      </c>
      <c r="BD83">
        <f>VLOOKUP($B83,Summary!$A$2:$AA$33,COLUMN(Summary!X$2),FALSE)</f>
        <v>12.47058823529412</v>
      </c>
      <c r="BE83">
        <f>VLOOKUP($B83,Summary!$A$2:$AA$33,COLUMN(Summary!Y$2),FALSE)</f>
        <v>0.6470588235294118</v>
      </c>
      <c r="BF83">
        <f>VLOOKUP($B83,Summary!$A$2:$AA$33,COLUMN(Summary!Z$2),FALSE)</f>
        <v>1.1764705882352939</v>
      </c>
      <c r="BG83">
        <f>VLOOKUP($B83,Summary!$A$2:$AA$33,COLUMN(Summary!AA$2),FALSE)</f>
        <v>29.86864705882353</v>
      </c>
      <c r="BH83" t="e">
        <f>VLOOKUP($B83,Summary!$A$2:$AA$33,COLUMN(Summary!#REF!),FALSE)</f>
        <v>#REF!</v>
      </c>
    </row>
    <row r="84" spans="1:60">
      <c r="A84" t="s">
        <v>33</v>
      </c>
      <c r="B84" t="s">
        <v>35</v>
      </c>
      <c r="C84" t="e">
        <f>VLOOKUP($A84,Summary!$A$2:$AA$33,COLUMN(Summary!#REF!),FALSE)</f>
        <v>#REF!</v>
      </c>
      <c r="D84" t="e">
        <f>VLOOKUP($A84,Summary!$A$2:$AA$33,COLUMN(Summary!#REF!),FALSE)</f>
        <v>#REF!</v>
      </c>
      <c r="E84">
        <f>VLOOKUP($A84,Summary!$A$2:$AA$33,COLUMN(Summary!B$2),FALSE)</f>
        <v>24.235294117647062</v>
      </c>
      <c r="F84">
        <f>VLOOKUP($A84,Summary!$A$2:$AA$33,COLUMN(Summary!C$2),FALSE)</f>
        <v>36.470588235294123</v>
      </c>
      <c r="G84">
        <f>VLOOKUP($A84,Summary!$A$2:$AA$33,COLUMN(Summary!D$2),FALSE)</f>
        <v>242.70588235294119</v>
      </c>
      <c r="H84">
        <f>VLOOKUP($A84,Summary!$A$2:$AA$33,COLUMN(Summary!E$2),FALSE)</f>
        <v>1.294117647058824</v>
      </c>
      <c r="I84">
        <f>VLOOKUP($A84,Summary!$A$2:$AA$33,COLUMN(Summary!F$2),FALSE)</f>
        <v>0.82352941176470584</v>
      </c>
      <c r="J84">
        <f>VLOOKUP($A84,Summary!$A$2:$AA$33,COLUMN(Summary!G$2),FALSE)</f>
        <v>2.4117647058823528</v>
      </c>
      <c r="K84">
        <f>VLOOKUP($A84,Summary!$A$2:$AA$33,COLUMN(Summary!H$2),FALSE)</f>
        <v>14.76470588235294</v>
      </c>
      <c r="L84">
        <f>VLOOKUP($A84,Summary!$A$2:$AA$33,COLUMN(Summary!I$2),FALSE)</f>
        <v>7.1235294117647054</v>
      </c>
      <c r="M84">
        <f>VLOOKUP($A84,Summary!$A$2:$AA$33,COLUMN(Summary!J$2),FALSE)</f>
        <v>6.3352941176470594</v>
      </c>
      <c r="N84">
        <f>VLOOKUP($A84,Summary!$A$2:$AA$33,COLUMN(Summary!K$2),FALSE)</f>
        <v>67.17647058823529</v>
      </c>
      <c r="O84">
        <f>VLOOKUP($A84,Summary!$A$2:$AA$33,COLUMN(Summary!L$2),FALSE)</f>
        <v>88.770588235294113</v>
      </c>
      <c r="P84">
        <f>VLOOKUP($A84,Summary!$A$2:$AA$33,COLUMN(Summary!M$2),FALSE)</f>
        <v>26.647058823529409</v>
      </c>
      <c r="Q84">
        <f>VLOOKUP($A84,Summary!$A$2:$AA$33,COLUMN(Summary!N$2),FALSE)</f>
        <v>96.82352941176471</v>
      </c>
      <c r="R84">
        <f>VLOOKUP($A84,Summary!$A$2:$AA$33,COLUMN(Summary!O$2),FALSE)</f>
        <v>3.5882352941176472</v>
      </c>
      <c r="S84">
        <f>VLOOKUP($A84,Summary!$A$2:$AA$33,COLUMN(Summary!P$2),FALSE)</f>
        <v>1</v>
      </c>
      <c r="T84">
        <f>VLOOKUP($A84,Summary!$A$2:$AA$33,COLUMN(Summary!Q$2),FALSE)</f>
        <v>1.7647058823529409</v>
      </c>
      <c r="U84">
        <f>VLOOKUP($A84,Summary!$A$2:$AA$33,COLUMN(Summary!R$2),FALSE)</f>
        <v>2.1764705882352939</v>
      </c>
      <c r="V84">
        <f>VLOOKUP($A84,Summary!$A$2:$AA$33,COLUMN(Summary!S$2),FALSE)</f>
        <v>2.0588235294117641</v>
      </c>
      <c r="W84">
        <f>VLOOKUP($A84,Summary!$A$2:$AA$33,COLUMN(Summary!T$2),FALSE)</f>
        <v>2.0588235294117641</v>
      </c>
      <c r="X84">
        <f>VLOOKUP($A84,Summary!$A$2:$AA$33,COLUMN(Summary!U$2),FALSE)</f>
        <v>3.5882352941176472</v>
      </c>
      <c r="Y84">
        <f>VLOOKUP($A84,Summary!$A$2:$AA$33,COLUMN(Summary!V$2),FALSE)</f>
        <v>170.1764705882353</v>
      </c>
      <c r="Z84">
        <f>VLOOKUP($A84,Summary!$A$2:$AA$33,COLUMN(Summary!W$2),FALSE)</f>
        <v>5.117647058823529</v>
      </c>
      <c r="AA84">
        <f>VLOOKUP($A84,Summary!$A$2:$AA$33,COLUMN(Summary!X$2),FALSE)</f>
        <v>13.41176470588235</v>
      </c>
      <c r="AB84">
        <f>VLOOKUP($A84,Summary!$A$2:$AA$33,COLUMN(Summary!Y$2),FALSE)</f>
        <v>0.76470588235294112</v>
      </c>
      <c r="AC84">
        <f>VLOOKUP($A84,Summary!$A$2:$AA$33,COLUMN(Summary!Z$2),FALSE)</f>
        <v>1.705882352941176</v>
      </c>
      <c r="AD84">
        <f>VLOOKUP($A84,Summary!$A$2:$AA$33,COLUMN(Summary!AA$2),FALSE)</f>
        <v>30.914588235294119</v>
      </c>
      <c r="AE84" t="e">
        <f>VLOOKUP($A84,Summary!$A$2:$AA$33,COLUMN(Summary!#REF!),FALSE)</f>
        <v>#REF!</v>
      </c>
      <c r="AF84" t="e">
        <f>VLOOKUP($B84,Summary!$A$2:$AA$33,COLUMN(Summary!#REF!),FALSE)</f>
        <v>#REF!</v>
      </c>
      <c r="AG84" t="e">
        <f>VLOOKUP($B84,Summary!$A$2:$AA$33,COLUMN(Summary!#REF!),FALSE)</f>
        <v>#REF!</v>
      </c>
      <c r="AH84">
        <f>VLOOKUP($B84,Summary!$A$2:$AA$33,COLUMN(Summary!B$2),FALSE)</f>
        <v>19</v>
      </c>
      <c r="AI84">
        <f>VLOOKUP($B84,Summary!$A$2:$AA$33,COLUMN(Summary!C$2),FALSE)</f>
        <v>29.764705882352938</v>
      </c>
      <c r="AJ84">
        <f>VLOOKUP($B84,Summary!$A$2:$AA$33,COLUMN(Summary!D$2),FALSE)</f>
        <v>186.0588235294118</v>
      </c>
      <c r="AK84">
        <f>VLOOKUP($B84,Summary!$A$2:$AA$33,COLUMN(Summary!E$2),FALSE)</f>
        <v>0.76470588235294112</v>
      </c>
      <c r="AL84">
        <f>VLOOKUP($B84,Summary!$A$2:$AA$33,COLUMN(Summary!F$2),FALSE)</f>
        <v>0.52941176470588236</v>
      </c>
      <c r="AM84">
        <f>VLOOKUP($B84,Summary!$A$2:$AA$33,COLUMN(Summary!G$2),FALSE)</f>
        <v>2.117647058823529</v>
      </c>
      <c r="AN84">
        <f>VLOOKUP($B84,Summary!$A$2:$AA$33,COLUMN(Summary!H$2),FALSE)</f>
        <v>15.17647058823529</v>
      </c>
      <c r="AO84">
        <f>VLOOKUP($B84,Summary!$A$2:$AA$33,COLUMN(Summary!I$2),FALSE)</f>
        <v>6.9470588235294111</v>
      </c>
      <c r="AP84">
        <f>VLOOKUP($B84,Summary!$A$2:$AA$33,COLUMN(Summary!J$2),FALSE)</f>
        <v>6.0588235294117654</v>
      </c>
      <c r="AQ84">
        <f>VLOOKUP($B84,Summary!$A$2:$AA$33,COLUMN(Summary!K$2),FALSE)</f>
        <v>64.511764705882356</v>
      </c>
      <c r="AR84">
        <f>VLOOKUP($B84,Summary!$A$2:$AA$33,COLUMN(Summary!L$2),FALSE)</f>
        <v>84.329411764705895</v>
      </c>
      <c r="AS84">
        <f>VLOOKUP($B84,Summary!$A$2:$AA$33,COLUMN(Summary!M$2),FALSE)</f>
        <v>28.647058823529409</v>
      </c>
      <c r="AT84">
        <f>VLOOKUP($B84,Summary!$A$2:$AA$33,COLUMN(Summary!N$2),FALSE)</f>
        <v>118.2352941176471</v>
      </c>
      <c r="AU84">
        <f>VLOOKUP($B84,Summary!$A$2:$AA$33,COLUMN(Summary!O$2),FALSE)</f>
        <v>4.0764705882352938</v>
      </c>
      <c r="AV84">
        <f>VLOOKUP($B84,Summary!$A$2:$AA$33,COLUMN(Summary!P$2),FALSE)</f>
        <v>0.94117647058823528</v>
      </c>
      <c r="AW84">
        <f>VLOOKUP($B84,Summary!$A$2:$AA$33,COLUMN(Summary!Q$2),FALSE)</f>
        <v>1.705882352941176</v>
      </c>
      <c r="AX84">
        <f>VLOOKUP($B84,Summary!$A$2:$AA$33,COLUMN(Summary!R$2),FALSE)</f>
        <v>1.8235294117647061</v>
      </c>
      <c r="AY84">
        <f>VLOOKUP($B84,Summary!$A$2:$AA$33,COLUMN(Summary!S$2),FALSE)</f>
        <v>1.588235294117647</v>
      </c>
      <c r="AZ84">
        <f>VLOOKUP($B84,Summary!$A$2:$AA$33,COLUMN(Summary!T$2),FALSE)</f>
        <v>1.6470588235294119</v>
      </c>
      <c r="BA84">
        <f>VLOOKUP($B84,Summary!$A$2:$AA$33,COLUMN(Summary!U$2),FALSE)</f>
        <v>5.2352941176470589</v>
      </c>
      <c r="BB84">
        <f>VLOOKUP($B84,Summary!$A$2:$AA$33,COLUMN(Summary!V$2),FALSE)</f>
        <v>230.2352941176471</v>
      </c>
      <c r="BC84">
        <f>VLOOKUP($B84,Summary!$A$2:$AA$33,COLUMN(Summary!W$2),FALSE)</f>
        <v>5</v>
      </c>
      <c r="BD84">
        <f>VLOOKUP($B84,Summary!$A$2:$AA$33,COLUMN(Summary!X$2),FALSE)</f>
        <v>13.647058823529409</v>
      </c>
      <c r="BE84">
        <f>VLOOKUP($B84,Summary!$A$2:$AA$33,COLUMN(Summary!Y$2),FALSE)</f>
        <v>0.52941176470588236</v>
      </c>
      <c r="BF84">
        <f>VLOOKUP($B84,Summary!$A$2:$AA$33,COLUMN(Summary!Z$2),FALSE)</f>
        <v>1.117647058823529</v>
      </c>
      <c r="BG84">
        <f>VLOOKUP($B84,Summary!$A$2:$AA$33,COLUMN(Summary!AA$2),FALSE)</f>
        <v>29.642176470588229</v>
      </c>
      <c r="BH84" t="e">
        <f>VLOOKUP($B84,Summary!$A$2:$AA$33,COLUMN(Summary!#REF!),FALSE)</f>
        <v>#REF!</v>
      </c>
    </row>
    <row r="85" spans="1:60">
      <c r="A85" t="s">
        <v>113</v>
      </c>
      <c r="B85" t="s">
        <v>114</v>
      </c>
      <c r="C85" t="e">
        <f>VLOOKUP($A85,Summary!$A$2:$AA$33,COLUMN(Summary!#REF!),FALSE)</f>
        <v>#REF!</v>
      </c>
      <c r="D85" t="e">
        <f>VLOOKUP($A85,Summary!$A$2:$AA$33,COLUMN(Summary!#REF!),FALSE)</f>
        <v>#REF!</v>
      </c>
      <c r="E85">
        <f>VLOOKUP($A85,Summary!$A$2:$AA$33,COLUMN(Summary!B$2),FALSE)</f>
        <v>21.705882352941181</v>
      </c>
      <c r="F85">
        <f>VLOOKUP($A85,Summary!$A$2:$AA$33,COLUMN(Summary!C$2),FALSE)</f>
        <v>33.117647058823529</v>
      </c>
      <c r="G85">
        <f>VLOOKUP($A85,Summary!$A$2:$AA$33,COLUMN(Summary!D$2),FALSE)</f>
        <v>225.52941176470591</v>
      </c>
      <c r="H85">
        <f>VLOOKUP($A85,Summary!$A$2:$AA$33,COLUMN(Summary!E$2),FALSE)</f>
        <v>1.411764705882353</v>
      </c>
      <c r="I85">
        <f>VLOOKUP($A85,Summary!$A$2:$AA$33,COLUMN(Summary!F$2),FALSE)</f>
        <v>0.94117647058823528</v>
      </c>
      <c r="J85">
        <f>VLOOKUP($A85,Summary!$A$2:$AA$33,COLUMN(Summary!G$2),FALSE)</f>
        <v>2.2941176470588229</v>
      </c>
      <c r="K85">
        <f>VLOOKUP($A85,Summary!$A$2:$AA$33,COLUMN(Summary!H$2),FALSE)</f>
        <v>13.705882352941179</v>
      </c>
      <c r="L85">
        <f>VLOOKUP($A85,Summary!$A$2:$AA$33,COLUMN(Summary!I$2),FALSE)</f>
        <v>7.2882352941176469</v>
      </c>
      <c r="M85">
        <f>VLOOKUP($A85,Summary!$A$2:$AA$33,COLUMN(Summary!J$2),FALSE)</f>
        <v>6.3882352941176466</v>
      </c>
      <c r="N85">
        <f>VLOOKUP($A85,Summary!$A$2:$AA$33,COLUMN(Summary!K$2),FALSE)</f>
        <v>66.347058823529409</v>
      </c>
      <c r="O85">
        <f>VLOOKUP($A85,Summary!$A$2:$AA$33,COLUMN(Summary!L$2),FALSE)</f>
        <v>88.505882352941185</v>
      </c>
      <c r="P85">
        <f>VLOOKUP($A85,Summary!$A$2:$AA$33,COLUMN(Summary!M$2),FALSE)</f>
        <v>30</v>
      </c>
      <c r="Q85">
        <f>VLOOKUP($A85,Summary!$A$2:$AA$33,COLUMN(Summary!N$2),FALSE)</f>
        <v>128.8235294117647</v>
      </c>
      <c r="R85">
        <f>VLOOKUP($A85,Summary!$A$2:$AA$33,COLUMN(Summary!O$2),FALSE)</f>
        <v>4.1823529411764699</v>
      </c>
      <c r="S85">
        <f>VLOOKUP($A85,Summary!$A$2:$AA$33,COLUMN(Summary!P$2),FALSE)</f>
        <v>1.294117647058824</v>
      </c>
      <c r="T85">
        <f>VLOOKUP($A85,Summary!$A$2:$AA$33,COLUMN(Summary!Q$2),FALSE)</f>
        <v>1.7647058823529409</v>
      </c>
      <c r="U85">
        <f>VLOOKUP($A85,Summary!$A$2:$AA$33,COLUMN(Summary!R$2),FALSE)</f>
        <v>1.882352941176471</v>
      </c>
      <c r="V85">
        <f>VLOOKUP($A85,Summary!$A$2:$AA$33,COLUMN(Summary!S$2),FALSE)</f>
        <v>2.6470588235294121</v>
      </c>
      <c r="W85">
        <f>VLOOKUP($A85,Summary!$A$2:$AA$33,COLUMN(Summary!T$2),FALSE)</f>
        <v>2.7058823529411771</v>
      </c>
      <c r="X85">
        <f>VLOOKUP($A85,Summary!$A$2:$AA$33,COLUMN(Summary!U$2),FALSE)</f>
        <v>3.0588235294117641</v>
      </c>
      <c r="Y85">
        <f>VLOOKUP($A85,Summary!$A$2:$AA$33,COLUMN(Summary!V$2),FALSE)</f>
        <v>149.2352941176471</v>
      </c>
      <c r="Z85">
        <f>VLOOKUP($A85,Summary!$A$2:$AA$33,COLUMN(Summary!W$2),FALSE)</f>
        <v>6.3529411764705879</v>
      </c>
      <c r="AA85">
        <f>VLOOKUP($A85,Summary!$A$2:$AA$33,COLUMN(Summary!X$2),FALSE)</f>
        <v>13.23529411764706</v>
      </c>
      <c r="AB85">
        <f>VLOOKUP($A85,Summary!$A$2:$AA$33,COLUMN(Summary!Y$2),FALSE)</f>
        <v>1.117647058823529</v>
      </c>
      <c r="AC85">
        <f>VLOOKUP($A85,Summary!$A$2:$AA$33,COLUMN(Summary!Z$2),FALSE)</f>
        <v>1.529411764705882</v>
      </c>
      <c r="AD85">
        <f>VLOOKUP($A85,Summary!$A$2:$AA$33,COLUMN(Summary!AA$2),FALSE)</f>
        <v>31.1294705882353</v>
      </c>
      <c r="AE85" t="e">
        <f>VLOOKUP($A85,Summary!$A$2:$AA$33,COLUMN(Summary!#REF!),FALSE)</f>
        <v>#REF!</v>
      </c>
      <c r="AF85" t="e">
        <f>VLOOKUP($B85,Summary!$A$2:$AA$33,COLUMN(Summary!#REF!),FALSE)</f>
        <v>#REF!</v>
      </c>
      <c r="AG85" t="e">
        <f>VLOOKUP($B85,Summary!$A$2:$AA$33,COLUMN(Summary!#REF!),FALSE)</f>
        <v>#REF!</v>
      </c>
      <c r="AH85">
        <f>VLOOKUP($B85,Summary!$A$2:$AA$33,COLUMN(Summary!B$2),FALSE)</f>
        <v>23.941176470588239</v>
      </c>
      <c r="AI85">
        <f>VLOOKUP($B85,Summary!$A$2:$AA$33,COLUMN(Summary!C$2),FALSE)</f>
        <v>37.411764705882362</v>
      </c>
      <c r="AJ85">
        <f>VLOOKUP($B85,Summary!$A$2:$AA$33,COLUMN(Summary!D$2),FALSE)</f>
        <v>219.11764705882351</v>
      </c>
      <c r="AK85">
        <f>VLOOKUP($B85,Summary!$A$2:$AA$33,COLUMN(Summary!E$2),FALSE)</f>
        <v>1.411764705882353</v>
      </c>
      <c r="AL85">
        <f>VLOOKUP($B85,Summary!$A$2:$AA$33,COLUMN(Summary!F$2),FALSE)</f>
        <v>1.2352941176470591</v>
      </c>
      <c r="AM85">
        <f>VLOOKUP($B85,Summary!$A$2:$AA$33,COLUMN(Summary!G$2),FALSE)</f>
        <v>3.8235294117647061</v>
      </c>
      <c r="AN85">
        <f>VLOOKUP($B85,Summary!$A$2:$AA$33,COLUMN(Summary!H$2),FALSE)</f>
        <v>26.411764705882351</v>
      </c>
      <c r="AO85">
        <f>VLOOKUP($B85,Summary!$A$2:$AA$33,COLUMN(Summary!I$2),FALSE)</f>
        <v>6.4470588235294111</v>
      </c>
      <c r="AP85">
        <f>VLOOKUP($B85,Summary!$A$2:$AA$33,COLUMN(Summary!J$2),FALSE)</f>
        <v>5.1705882352941179</v>
      </c>
      <c r="AQ85">
        <f>VLOOKUP($B85,Summary!$A$2:$AA$33,COLUMN(Summary!K$2),FALSE)</f>
        <v>63.1235294117647</v>
      </c>
      <c r="AR85">
        <f>VLOOKUP($B85,Summary!$A$2:$AA$33,COLUMN(Summary!L$2),FALSE)</f>
        <v>76.899999999999977</v>
      </c>
      <c r="AS85">
        <f>VLOOKUP($B85,Summary!$A$2:$AA$33,COLUMN(Summary!M$2),FALSE)</f>
        <v>21.117647058823529</v>
      </c>
      <c r="AT85">
        <f>VLOOKUP($B85,Summary!$A$2:$AA$33,COLUMN(Summary!N$2),FALSE)</f>
        <v>93.647058823529406</v>
      </c>
      <c r="AU85">
        <f>VLOOKUP($B85,Summary!$A$2:$AA$33,COLUMN(Summary!O$2),FALSE)</f>
        <v>4.4705882352941178</v>
      </c>
      <c r="AV85">
        <f>VLOOKUP($B85,Summary!$A$2:$AA$33,COLUMN(Summary!P$2),FALSE)</f>
        <v>0.82352941176470584</v>
      </c>
      <c r="AW85">
        <f>VLOOKUP($B85,Summary!$A$2:$AA$33,COLUMN(Summary!Q$2),FALSE)</f>
        <v>1.117647058823529</v>
      </c>
      <c r="AX85">
        <f>VLOOKUP($B85,Summary!$A$2:$AA$33,COLUMN(Summary!R$2),FALSE)</f>
        <v>1.411764705882353</v>
      </c>
      <c r="AY85">
        <f>VLOOKUP($B85,Summary!$A$2:$AA$33,COLUMN(Summary!S$2),FALSE)</f>
        <v>1.882352941176471</v>
      </c>
      <c r="AZ85">
        <f>VLOOKUP($B85,Summary!$A$2:$AA$33,COLUMN(Summary!T$2),FALSE)</f>
        <v>2.0588235294117641</v>
      </c>
      <c r="BA85">
        <f>VLOOKUP($B85,Summary!$A$2:$AA$33,COLUMN(Summary!U$2),FALSE)</f>
        <v>4.4117647058823533</v>
      </c>
      <c r="BB85">
        <f>VLOOKUP($B85,Summary!$A$2:$AA$33,COLUMN(Summary!V$2),FALSE)</f>
        <v>197.70588235294119</v>
      </c>
      <c r="BC85">
        <f>VLOOKUP($B85,Summary!$A$2:$AA$33,COLUMN(Summary!W$2),FALSE)</f>
        <v>4.5294117647058822</v>
      </c>
      <c r="BD85">
        <f>VLOOKUP($B85,Summary!$A$2:$AA$33,COLUMN(Summary!X$2),FALSE)</f>
        <v>12.705882352941179</v>
      </c>
      <c r="BE85">
        <f>VLOOKUP($B85,Summary!$A$2:$AA$33,COLUMN(Summary!Y$2),FALSE)</f>
        <v>0.94117647058823528</v>
      </c>
      <c r="BF85">
        <f>VLOOKUP($B85,Summary!$A$2:$AA$33,COLUMN(Summary!Z$2),FALSE)</f>
        <v>1.705882352941176</v>
      </c>
      <c r="BG85">
        <f>VLOOKUP($B85,Summary!$A$2:$AA$33,COLUMN(Summary!AA$2),FALSE)</f>
        <v>29.635235294117649</v>
      </c>
      <c r="BH85" t="e">
        <f>VLOOKUP($B85,Summary!$A$2:$AA$33,COLUMN(Summary!#REF!),FALSE)</f>
        <v>#REF!</v>
      </c>
    </row>
    <row r="86" spans="1:60">
      <c r="A86" t="s">
        <v>32</v>
      </c>
      <c r="B86" t="s">
        <v>42</v>
      </c>
      <c r="C86" t="e">
        <f>VLOOKUP($A86,Summary!$A$2:$AA$33,COLUMN(Summary!#REF!),FALSE)</f>
        <v>#REF!</v>
      </c>
      <c r="D86" t="e">
        <f>VLOOKUP($A86,Summary!$A$2:$AA$33,COLUMN(Summary!#REF!),FALSE)</f>
        <v>#REF!</v>
      </c>
      <c r="E86">
        <f>VLOOKUP($A86,Summary!$A$2:$AA$33,COLUMN(Summary!B$2),FALSE)</f>
        <v>20.882352941176471</v>
      </c>
      <c r="F86">
        <f>VLOOKUP($A86,Summary!$A$2:$AA$33,COLUMN(Summary!C$2),FALSE)</f>
        <v>36.705882352941167</v>
      </c>
      <c r="G86">
        <f>VLOOKUP($A86,Summary!$A$2:$AA$33,COLUMN(Summary!D$2),FALSE)</f>
        <v>217.2352941176471</v>
      </c>
      <c r="H86">
        <f>VLOOKUP($A86,Summary!$A$2:$AA$33,COLUMN(Summary!E$2),FALSE)</f>
        <v>1.411764705882353</v>
      </c>
      <c r="I86">
        <f>VLOOKUP($A86,Summary!$A$2:$AA$33,COLUMN(Summary!F$2),FALSE)</f>
        <v>1.3529411764705881</v>
      </c>
      <c r="J86">
        <f>VLOOKUP($A86,Summary!$A$2:$AA$33,COLUMN(Summary!G$2),FALSE)</f>
        <v>2.6470588235294121</v>
      </c>
      <c r="K86">
        <f>VLOOKUP($A86,Summary!$A$2:$AA$33,COLUMN(Summary!H$2),FALSE)</f>
        <v>18.705882352941181</v>
      </c>
      <c r="L86">
        <f>VLOOKUP($A86,Summary!$A$2:$AA$33,COLUMN(Summary!I$2),FALSE)</f>
        <v>6.4882352941176471</v>
      </c>
      <c r="M86">
        <f>VLOOKUP($A86,Summary!$A$2:$AA$33,COLUMN(Summary!J$2),FALSE)</f>
        <v>5.5823529411764703</v>
      </c>
      <c r="N86">
        <f>VLOOKUP($A86,Summary!$A$2:$AA$33,COLUMN(Summary!K$2),FALSE)</f>
        <v>56.958823529411767</v>
      </c>
      <c r="O86">
        <f>VLOOKUP($A86,Summary!$A$2:$AA$33,COLUMN(Summary!L$2),FALSE)</f>
        <v>72.02941176470587</v>
      </c>
      <c r="P86">
        <f>VLOOKUP($A86,Summary!$A$2:$AA$33,COLUMN(Summary!M$2),FALSE)</f>
        <v>30.47058823529412</v>
      </c>
      <c r="Q86">
        <f>VLOOKUP($A86,Summary!$A$2:$AA$33,COLUMN(Summary!N$2),FALSE)</f>
        <v>118.64705882352941</v>
      </c>
      <c r="R86">
        <f>VLOOKUP($A86,Summary!$A$2:$AA$33,COLUMN(Summary!O$2),FALSE)</f>
        <v>3.8</v>
      </c>
      <c r="S86">
        <f>VLOOKUP($A86,Summary!$A$2:$AA$33,COLUMN(Summary!P$2),FALSE)</f>
        <v>0.88235294117647056</v>
      </c>
      <c r="T86">
        <f>VLOOKUP($A86,Summary!$A$2:$AA$33,COLUMN(Summary!Q$2),FALSE)</f>
        <v>2</v>
      </c>
      <c r="U86">
        <f>VLOOKUP($A86,Summary!$A$2:$AA$33,COLUMN(Summary!R$2),FALSE)</f>
        <v>2.1764705882352939</v>
      </c>
      <c r="V86">
        <f>VLOOKUP($A86,Summary!$A$2:$AA$33,COLUMN(Summary!S$2),FALSE)</f>
        <v>1.7647058823529409</v>
      </c>
      <c r="W86">
        <f>VLOOKUP($A86,Summary!$A$2:$AA$33,COLUMN(Summary!T$2),FALSE)</f>
        <v>1.9411764705882351</v>
      </c>
      <c r="X86">
        <f>VLOOKUP($A86,Summary!$A$2:$AA$33,COLUMN(Summary!U$2),FALSE)</f>
        <v>5.2941176470588234</v>
      </c>
      <c r="Y86">
        <f>VLOOKUP($A86,Summary!$A$2:$AA$33,COLUMN(Summary!V$2),FALSE)</f>
        <v>261.70588235294122</v>
      </c>
      <c r="Z86">
        <f>VLOOKUP($A86,Summary!$A$2:$AA$33,COLUMN(Summary!W$2),FALSE)</f>
        <v>4.7058823529411766</v>
      </c>
      <c r="AA86">
        <f>VLOOKUP($A86,Summary!$A$2:$AA$33,COLUMN(Summary!X$2),FALSE)</f>
        <v>14.882352941176469</v>
      </c>
      <c r="AB86">
        <f>VLOOKUP($A86,Summary!$A$2:$AA$33,COLUMN(Summary!Y$2),FALSE)</f>
        <v>1.0588235294117649</v>
      </c>
      <c r="AC86">
        <f>VLOOKUP($A86,Summary!$A$2:$AA$33,COLUMN(Summary!Z$2),FALSE)</f>
        <v>1.882352941176471</v>
      </c>
      <c r="AD86">
        <f>VLOOKUP($A86,Summary!$A$2:$AA$33,COLUMN(Summary!AA$2),FALSE)</f>
        <v>32.310823529411763</v>
      </c>
      <c r="AE86" t="e">
        <f>VLOOKUP($A86,Summary!$A$2:$AA$33,COLUMN(Summary!#REF!),FALSE)</f>
        <v>#REF!</v>
      </c>
      <c r="AF86" t="e">
        <f>VLOOKUP($B86,Summary!$A$2:$AA$33,COLUMN(Summary!#REF!),FALSE)</f>
        <v>#REF!</v>
      </c>
      <c r="AG86" t="e">
        <f>VLOOKUP($B86,Summary!$A$2:$AA$33,COLUMN(Summary!#REF!),FALSE)</f>
        <v>#REF!</v>
      </c>
      <c r="AH86">
        <f>VLOOKUP($B86,Summary!$A$2:$AA$33,COLUMN(Summary!B$2),FALSE)</f>
        <v>21.82352941176471</v>
      </c>
      <c r="AI86">
        <f>VLOOKUP($B86,Summary!$A$2:$AA$33,COLUMN(Summary!C$2),FALSE)</f>
        <v>33.823529411764703</v>
      </c>
      <c r="AJ86">
        <f>VLOOKUP($B86,Summary!$A$2:$AA$33,COLUMN(Summary!D$2),FALSE)</f>
        <v>230</v>
      </c>
      <c r="AK86">
        <f>VLOOKUP($B86,Summary!$A$2:$AA$33,COLUMN(Summary!E$2),FALSE)</f>
        <v>1.3529411764705881</v>
      </c>
      <c r="AL86">
        <f>VLOOKUP($B86,Summary!$A$2:$AA$33,COLUMN(Summary!F$2),FALSE)</f>
        <v>0.70588235294117652</v>
      </c>
      <c r="AM86">
        <f>VLOOKUP($B86,Summary!$A$2:$AA$33,COLUMN(Summary!G$2),FALSE)</f>
        <v>2.2352941176470589</v>
      </c>
      <c r="AN86">
        <f>VLOOKUP($B86,Summary!$A$2:$AA$33,COLUMN(Summary!H$2),FALSE)</f>
        <v>15.117647058823531</v>
      </c>
      <c r="AO86">
        <f>VLOOKUP($B86,Summary!$A$2:$AA$33,COLUMN(Summary!I$2),FALSE)</f>
        <v>7.1941176470588237</v>
      </c>
      <c r="AP86">
        <f>VLOOKUP($B86,Summary!$A$2:$AA$33,COLUMN(Summary!J$2),FALSE)</f>
        <v>6.2941176470588216</v>
      </c>
      <c r="AQ86">
        <f>VLOOKUP($B86,Summary!$A$2:$AA$33,COLUMN(Summary!K$2),FALSE)</f>
        <v>64.311764705882354</v>
      </c>
      <c r="AR86">
        <f>VLOOKUP($B86,Summary!$A$2:$AA$33,COLUMN(Summary!L$2),FALSE)</f>
        <v>88.135294117647049</v>
      </c>
      <c r="AS86">
        <f>VLOOKUP($B86,Summary!$A$2:$AA$33,COLUMN(Summary!M$2),FALSE)</f>
        <v>22.47058823529412</v>
      </c>
      <c r="AT86">
        <f>VLOOKUP($B86,Summary!$A$2:$AA$33,COLUMN(Summary!N$2),FALSE)</f>
        <v>92.941176470588232</v>
      </c>
      <c r="AU86">
        <f>VLOOKUP($B86,Summary!$A$2:$AA$33,COLUMN(Summary!O$2),FALSE)</f>
        <v>4.158823529411765</v>
      </c>
      <c r="AV86">
        <f>VLOOKUP($B86,Summary!$A$2:$AA$33,COLUMN(Summary!P$2),FALSE)</f>
        <v>0.6470588235294118</v>
      </c>
      <c r="AW86">
        <f>VLOOKUP($B86,Summary!$A$2:$AA$33,COLUMN(Summary!Q$2),FALSE)</f>
        <v>2.0588235294117641</v>
      </c>
      <c r="AX86">
        <f>VLOOKUP($B86,Summary!$A$2:$AA$33,COLUMN(Summary!R$2),FALSE)</f>
        <v>2.4705882352941182</v>
      </c>
      <c r="AY86">
        <f>VLOOKUP($B86,Summary!$A$2:$AA$33,COLUMN(Summary!S$2),FALSE)</f>
        <v>1.9411764705882351</v>
      </c>
      <c r="AZ86">
        <f>VLOOKUP($B86,Summary!$A$2:$AA$33,COLUMN(Summary!T$2),FALSE)</f>
        <v>1.9411764705882351</v>
      </c>
      <c r="BA86">
        <f>VLOOKUP($B86,Summary!$A$2:$AA$33,COLUMN(Summary!U$2),FALSE)</f>
        <v>3.882352941176471</v>
      </c>
      <c r="BB86">
        <f>VLOOKUP($B86,Summary!$A$2:$AA$33,COLUMN(Summary!V$2),FALSE)</f>
        <v>194.29411764705881</v>
      </c>
      <c r="BC86">
        <f>VLOOKUP($B86,Summary!$A$2:$AA$33,COLUMN(Summary!W$2),FALSE)</f>
        <v>4.4117647058823533</v>
      </c>
      <c r="BD86">
        <f>VLOOKUP($B86,Summary!$A$2:$AA$33,COLUMN(Summary!X$2),FALSE)</f>
        <v>12.17647058823529</v>
      </c>
      <c r="BE86">
        <f>VLOOKUP($B86,Summary!$A$2:$AA$33,COLUMN(Summary!Y$2),FALSE)</f>
        <v>0.35294117647058831</v>
      </c>
      <c r="BF86">
        <f>VLOOKUP($B86,Summary!$A$2:$AA$33,COLUMN(Summary!Z$2),FALSE)</f>
        <v>0.94117647058823528</v>
      </c>
      <c r="BG86">
        <f>VLOOKUP($B86,Summary!$A$2:$AA$33,COLUMN(Summary!AA$2),FALSE)</f>
        <v>26.902941176470591</v>
      </c>
      <c r="BH86" t="e">
        <f>VLOOKUP($B86,Summary!$A$2:$AA$33,COLUMN(Summary!#REF!),FALSE)</f>
        <v>#REF!</v>
      </c>
    </row>
    <row r="87" spans="1:60">
      <c r="A87" t="s">
        <v>36</v>
      </c>
      <c r="B87" t="s">
        <v>117</v>
      </c>
      <c r="C87" t="e">
        <f>VLOOKUP($A87,Summary!$A$2:$AA$33,COLUMN(Summary!#REF!),FALSE)</f>
        <v>#REF!</v>
      </c>
      <c r="D87" t="e">
        <f>VLOOKUP($A87,Summary!$A$2:$AA$33,COLUMN(Summary!#REF!),FALSE)</f>
        <v>#REF!</v>
      </c>
      <c r="E87">
        <f>VLOOKUP($A87,Summary!$A$2:$AA$33,COLUMN(Summary!B$2),FALSE)</f>
        <v>19.294117647058819</v>
      </c>
      <c r="F87">
        <f>VLOOKUP($A87,Summary!$A$2:$AA$33,COLUMN(Summary!C$2),FALSE)</f>
        <v>29.058823529411761</v>
      </c>
      <c r="G87">
        <f>VLOOKUP($A87,Summary!$A$2:$AA$33,COLUMN(Summary!D$2),FALSE)</f>
        <v>213.8235294117647</v>
      </c>
      <c r="H87">
        <f>VLOOKUP($A87,Summary!$A$2:$AA$33,COLUMN(Summary!E$2),FALSE)</f>
        <v>1.588235294117647</v>
      </c>
      <c r="I87">
        <f>VLOOKUP($A87,Summary!$A$2:$AA$33,COLUMN(Summary!F$2),FALSE)</f>
        <v>0.41176470588235292</v>
      </c>
      <c r="J87">
        <f>VLOOKUP($A87,Summary!$A$2:$AA$33,COLUMN(Summary!G$2),FALSE)</f>
        <v>2.4117647058823528</v>
      </c>
      <c r="K87">
        <f>VLOOKUP($A87,Summary!$A$2:$AA$33,COLUMN(Summary!H$2),FALSE)</f>
        <v>14.47058823529412</v>
      </c>
      <c r="L87">
        <f>VLOOKUP($A87,Summary!$A$2:$AA$33,COLUMN(Summary!I$2),FALSE)</f>
        <v>8.1117647058823508</v>
      </c>
      <c r="M87">
        <f>VLOOKUP($A87,Summary!$A$2:$AA$33,COLUMN(Summary!J$2),FALSE)</f>
        <v>7.0352941176470596</v>
      </c>
      <c r="N87">
        <f>VLOOKUP($A87,Summary!$A$2:$AA$33,COLUMN(Summary!K$2),FALSE)</f>
        <v>67.199999999999989</v>
      </c>
      <c r="O87">
        <f>VLOOKUP($A87,Summary!$A$2:$AA$33,COLUMN(Summary!L$2),FALSE)</f>
        <v>98.711764705882359</v>
      </c>
      <c r="P87">
        <f>VLOOKUP($A87,Summary!$A$2:$AA$33,COLUMN(Summary!M$2),FALSE)</f>
        <v>31.82352941176471</v>
      </c>
      <c r="Q87">
        <f>VLOOKUP($A87,Summary!$A$2:$AA$33,COLUMN(Summary!N$2),FALSE)</f>
        <v>156.52941176470591</v>
      </c>
      <c r="R87">
        <f>VLOOKUP($A87,Summary!$A$2:$AA$33,COLUMN(Summary!O$2),FALSE)</f>
        <v>4.8529411764705879</v>
      </c>
      <c r="S87">
        <f>VLOOKUP($A87,Summary!$A$2:$AA$33,COLUMN(Summary!P$2),FALSE)</f>
        <v>1.529411764705882</v>
      </c>
      <c r="T87">
        <f>VLOOKUP($A87,Summary!$A$2:$AA$33,COLUMN(Summary!Q$2),FALSE)</f>
        <v>1.882352941176471</v>
      </c>
      <c r="U87">
        <f>VLOOKUP($A87,Summary!$A$2:$AA$33,COLUMN(Summary!R$2),FALSE)</f>
        <v>2.1764705882352939</v>
      </c>
      <c r="V87">
        <f>VLOOKUP($A87,Summary!$A$2:$AA$33,COLUMN(Summary!S$2),FALSE)</f>
        <v>3</v>
      </c>
      <c r="W87">
        <f>VLOOKUP($A87,Summary!$A$2:$AA$33,COLUMN(Summary!T$2),FALSE)</f>
        <v>3.0588235294117641</v>
      </c>
      <c r="X87">
        <f>VLOOKUP($A87,Summary!$A$2:$AA$33,COLUMN(Summary!U$2),FALSE)</f>
        <v>3.9411764705882359</v>
      </c>
      <c r="Y87">
        <f>VLOOKUP($A87,Summary!$A$2:$AA$33,COLUMN(Summary!V$2),FALSE)</f>
        <v>185.7647058823529</v>
      </c>
      <c r="Z87">
        <f>VLOOKUP($A87,Summary!$A$2:$AA$33,COLUMN(Summary!W$2),FALSE)</f>
        <v>5.117647058823529</v>
      </c>
      <c r="AA87">
        <f>VLOOKUP($A87,Summary!$A$2:$AA$33,COLUMN(Summary!X$2),FALSE)</f>
        <v>12.17647058823529</v>
      </c>
      <c r="AB87">
        <f>VLOOKUP($A87,Summary!$A$2:$AA$33,COLUMN(Summary!Y$2),FALSE)</f>
        <v>0.47058823529411759</v>
      </c>
      <c r="AC87">
        <f>VLOOKUP($A87,Summary!$A$2:$AA$33,COLUMN(Summary!Z$2),FALSE)</f>
        <v>0.82352941176470584</v>
      </c>
      <c r="AD87">
        <f>VLOOKUP($A87,Summary!$A$2:$AA$33,COLUMN(Summary!AA$2),FALSE)</f>
        <v>31.213764705882351</v>
      </c>
      <c r="AE87" t="e">
        <f>VLOOKUP($A87,Summary!$A$2:$AA$33,COLUMN(Summary!#REF!),FALSE)</f>
        <v>#REF!</v>
      </c>
      <c r="AF87" t="e">
        <f>VLOOKUP($B87,Summary!$A$2:$AA$33,COLUMN(Summary!#REF!),FALSE)</f>
        <v>#REF!</v>
      </c>
      <c r="AG87" t="e">
        <f>VLOOKUP($B87,Summary!$A$2:$AA$33,COLUMN(Summary!#REF!),FALSE)</f>
        <v>#REF!</v>
      </c>
      <c r="AH87">
        <f>VLOOKUP($B87,Summary!$A$2:$AA$33,COLUMN(Summary!B$2),FALSE)</f>
        <v>20.882352941176471</v>
      </c>
      <c r="AI87">
        <f>VLOOKUP($B87,Summary!$A$2:$AA$33,COLUMN(Summary!C$2),FALSE)</f>
        <v>32.647058823529413</v>
      </c>
      <c r="AJ87">
        <f>VLOOKUP($B87,Summary!$A$2:$AA$33,COLUMN(Summary!D$2),FALSE)</f>
        <v>184.9411764705882</v>
      </c>
      <c r="AK87">
        <f>VLOOKUP($B87,Summary!$A$2:$AA$33,COLUMN(Summary!E$2),FALSE)</f>
        <v>1.0588235294117649</v>
      </c>
      <c r="AL87">
        <f>VLOOKUP($B87,Summary!$A$2:$AA$33,COLUMN(Summary!F$2),FALSE)</f>
        <v>0.70588235294117652</v>
      </c>
      <c r="AM87">
        <f>VLOOKUP($B87,Summary!$A$2:$AA$33,COLUMN(Summary!G$2),FALSE)</f>
        <v>2.4705882352941182</v>
      </c>
      <c r="AN87">
        <f>VLOOKUP($B87,Summary!$A$2:$AA$33,COLUMN(Summary!H$2),FALSE)</f>
        <v>16.82352941176471</v>
      </c>
      <c r="AO87">
        <f>VLOOKUP($B87,Summary!$A$2:$AA$33,COLUMN(Summary!I$2),FALSE)</f>
        <v>6.2176470588235304</v>
      </c>
      <c r="AP87">
        <f>VLOOKUP($B87,Summary!$A$2:$AA$33,COLUMN(Summary!J$2),FALSE)</f>
        <v>5.3235294117647056</v>
      </c>
      <c r="AQ87">
        <f>VLOOKUP($B87,Summary!$A$2:$AA$33,COLUMN(Summary!K$2),FALSE)</f>
        <v>64.288235294117655</v>
      </c>
      <c r="AR87">
        <f>VLOOKUP($B87,Summary!$A$2:$AA$33,COLUMN(Summary!L$2),FALSE)</f>
        <v>80.899999999999991</v>
      </c>
      <c r="AS87">
        <f>VLOOKUP($B87,Summary!$A$2:$AA$33,COLUMN(Summary!M$2),FALSE)</f>
        <v>27.705882352941181</v>
      </c>
      <c r="AT87">
        <f>VLOOKUP($B87,Summary!$A$2:$AA$33,COLUMN(Summary!N$2),FALSE)</f>
        <v>139.11764705882351</v>
      </c>
      <c r="AU87">
        <f>VLOOKUP($B87,Summary!$A$2:$AA$33,COLUMN(Summary!O$2),FALSE)</f>
        <v>4.9588235294117657</v>
      </c>
      <c r="AV87">
        <f>VLOOKUP($B87,Summary!$A$2:$AA$33,COLUMN(Summary!P$2),FALSE)</f>
        <v>1</v>
      </c>
      <c r="AW87">
        <f>VLOOKUP($B87,Summary!$A$2:$AA$33,COLUMN(Summary!Q$2),FALSE)</f>
        <v>1.6470588235294119</v>
      </c>
      <c r="AX87">
        <f>VLOOKUP($B87,Summary!$A$2:$AA$33,COLUMN(Summary!R$2),FALSE)</f>
        <v>1.9411764705882351</v>
      </c>
      <c r="AY87">
        <f>VLOOKUP($B87,Summary!$A$2:$AA$33,COLUMN(Summary!S$2),FALSE)</f>
        <v>1.294117647058824</v>
      </c>
      <c r="AZ87">
        <f>VLOOKUP($B87,Summary!$A$2:$AA$33,COLUMN(Summary!T$2),FALSE)</f>
        <v>1.3529411764705881</v>
      </c>
      <c r="BA87">
        <f>VLOOKUP($B87,Summary!$A$2:$AA$33,COLUMN(Summary!U$2),FALSE)</f>
        <v>3.7647058823529411</v>
      </c>
      <c r="BB87">
        <f>VLOOKUP($B87,Summary!$A$2:$AA$33,COLUMN(Summary!V$2),FALSE)</f>
        <v>186.58823529411771</v>
      </c>
      <c r="BC87">
        <f>VLOOKUP($B87,Summary!$A$2:$AA$33,COLUMN(Summary!W$2),FALSE)</f>
        <v>5.1764705882352944</v>
      </c>
      <c r="BD87">
        <f>VLOOKUP($B87,Summary!$A$2:$AA$33,COLUMN(Summary!X$2),FALSE)</f>
        <v>13.23529411764706</v>
      </c>
      <c r="BE87">
        <f>VLOOKUP($B87,Summary!$A$2:$AA$33,COLUMN(Summary!Y$2),FALSE)</f>
        <v>0.88235294117647056</v>
      </c>
      <c r="BF87">
        <f>VLOOKUP($B87,Summary!$A$2:$AA$33,COLUMN(Summary!Z$2),FALSE)</f>
        <v>2</v>
      </c>
      <c r="BG87">
        <f>VLOOKUP($B87,Summary!$A$2:$AA$33,COLUMN(Summary!AA$2),FALSE)</f>
        <v>29.293117647058821</v>
      </c>
      <c r="BH87" t="e">
        <f>VLOOKUP($B87,Summary!$A$2:$AA$33,COLUMN(Summary!#REF!),FALSE)</f>
        <v>#REF!</v>
      </c>
    </row>
    <row r="88" spans="1:60">
      <c r="A88" t="s">
        <v>116</v>
      </c>
      <c r="B88" t="s">
        <v>39</v>
      </c>
      <c r="C88" t="e">
        <f>VLOOKUP($A88,Summary!$A$2:$AA$33,COLUMN(Summary!#REF!),FALSE)</f>
        <v>#REF!</v>
      </c>
      <c r="D88" t="e">
        <f>VLOOKUP($A88,Summary!$A$2:$AA$33,COLUMN(Summary!#REF!),FALSE)</f>
        <v>#REF!</v>
      </c>
      <c r="E88">
        <f>VLOOKUP($A88,Summary!$A$2:$AA$33,COLUMN(Summary!B$2),FALSE)</f>
        <v>24.764705882352938</v>
      </c>
      <c r="F88">
        <f>VLOOKUP($A88,Summary!$A$2:$AA$33,COLUMN(Summary!C$2),FALSE)</f>
        <v>37.352941176470587</v>
      </c>
      <c r="G88">
        <f>VLOOKUP($A88,Summary!$A$2:$AA$33,COLUMN(Summary!D$2),FALSE)</f>
        <v>246.35294117647061</v>
      </c>
      <c r="H88">
        <f>VLOOKUP($A88,Summary!$A$2:$AA$33,COLUMN(Summary!E$2),FALSE)</f>
        <v>1.6470588235294119</v>
      </c>
      <c r="I88">
        <f>VLOOKUP($A88,Summary!$A$2:$AA$33,COLUMN(Summary!F$2),FALSE)</f>
        <v>1</v>
      </c>
      <c r="J88">
        <f>VLOOKUP($A88,Summary!$A$2:$AA$33,COLUMN(Summary!G$2),FALSE)</f>
        <v>1.6470588235294119</v>
      </c>
      <c r="K88">
        <f>VLOOKUP($A88,Summary!$A$2:$AA$33,COLUMN(Summary!H$2),FALSE)</f>
        <v>11.47058823529412</v>
      </c>
      <c r="L88">
        <f>VLOOKUP($A88,Summary!$A$2:$AA$33,COLUMN(Summary!I$2),FALSE)</f>
        <v>6.9235294117647053</v>
      </c>
      <c r="M88">
        <f>VLOOKUP($A88,Summary!$A$2:$AA$33,COLUMN(Summary!J$2),FALSE)</f>
        <v>6.352941176470587</v>
      </c>
      <c r="N88">
        <f>VLOOKUP($A88,Summary!$A$2:$AA$33,COLUMN(Summary!K$2),FALSE)</f>
        <v>66.21764705882353</v>
      </c>
      <c r="O88">
        <f>VLOOKUP($A88,Summary!$A$2:$AA$33,COLUMN(Summary!L$2),FALSE)</f>
        <v>88.105882352941194</v>
      </c>
      <c r="P88">
        <f>VLOOKUP($A88,Summary!$A$2:$AA$33,COLUMN(Summary!M$2),FALSE)</f>
        <v>24.52941176470588</v>
      </c>
      <c r="Q88">
        <f>VLOOKUP($A88,Summary!$A$2:$AA$33,COLUMN(Summary!N$2),FALSE)</f>
        <v>104.9411764705882</v>
      </c>
      <c r="R88">
        <f>VLOOKUP($A88,Summary!$A$2:$AA$33,COLUMN(Summary!O$2),FALSE)</f>
        <v>4.1941176470588246</v>
      </c>
      <c r="S88">
        <f>VLOOKUP($A88,Summary!$A$2:$AA$33,COLUMN(Summary!P$2),FALSE)</f>
        <v>0.52941176470588236</v>
      </c>
      <c r="T88">
        <f>VLOOKUP($A88,Summary!$A$2:$AA$33,COLUMN(Summary!Q$2),FALSE)</f>
        <v>1.9411764705882351</v>
      </c>
      <c r="U88">
        <f>VLOOKUP($A88,Summary!$A$2:$AA$33,COLUMN(Summary!R$2),FALSE)</f>
        <v>2.0588235294117641</v>
      </c>
      <c r="V88">
        <f>VLOOKUP($A88,Summary!$A$2:$AA$33,COLUMN(Summary!S$2),FALSE)</f>
        <v>2.2352941176470589</v>
      </c>
      <c r="W88">
        <f>VLOOKUP($A88,Summary!$A$2:$AA$33,COLUMN(Summary!T$2),FALSE)</f>
        <v>2.2352941176470589</v>
      </c>
      <c r="X88">
        <f>VLOOKUP($A88,Summary!$A$2:$AA$33,COLUMN(Summary!U$2),FALSE)</f>
        <v>3.4705882352941182</v>
      </c>
      <c r="Y88">
        <f>VLOOKUP($A88,Summary!$A$2:$AA$33,COLUMN(Summary!V$2),FALSE)</f>
        <v>163.29411764705881</v>
      </c>
      <c r="Z88">
        <f>VLOOKUP($A88,Summary!$A$2:$AA$33,COLUMN(Summary!W$2),FALSE)</f>
        <v>5.6470588235294121</v>
      </c>
      <c r="AA88">
        <f>VLOOKUP($A88,Summary!$A$2:$AA$33,COLUMN(Summary!X$2),FALSE)</f>
        <v>12.941176470588241</v>
      </c>
      <c r="AB88">
        <f>VLOOKUP($A88,Summary!$A$2:$AA$33,COLUMN(Summary!Y$2),FALSE)</f>
        <v>0.58823529411764708</v>
      </c>
      <c r="AC88">
        <f>VLOOKUP($A88,Summary!$A$2:$AA$33,COLUMN(Summary!Z$2),FALSE)</f>
        <v>1.1764705882352939</v>
      </c>
      <c r="AD88">
        <f>VLOOKUP($A88,Summary!$A$2:$AA$33,COLUMN(Summary!AA$2),FALSE)</f>
        <v>30.473647058823531</v>
      </c>
      <c r="AE88" t="e">
        <f>VLOOKUP($A88,Summary!$A$2:$AA$33,COLUMN(Summary!#REF!),FALSE)</f>
        <v>#REF!</v>
      </c>
      <c r="AF88" t="e">
        <f>VLOOKUP($B88,Summary!$A$2:$AA$33,COLUMN(Summary!#REF!),FALSE)</f>
        <v>#REF!</v>
      </c>
      <c r="AG88" t="e">
        <f>VLOOKUP($B88,Summary!$A$2:$AA$33,COLUMN(Summary!#REF!),FALSE)</f>
        <v>#REF!</v>
      </c>
      <c r="AH88">
        <f>VLOOKUP($B88,Summary!$A$2:$AA$33,COLUMN(Summary!B$2),FALSE)</f>
        <v>19.82352941176471</v>
      </c>
      <c r="AI88">
        <f>VLOOKUP($B88,Summary!$A$2:$AA$33,COLUMN(Summary!C$2),FALSE)</f>
        <v>30.17647058823529</v>
      </c>
      <c r="AJ88">
        <f>VLOOKUP($B88,Summary!$A$2:$AA$33,COLUMN(Summary!D$2),FALSE)</f>
        <v>191.88235294117649</v>
      </c>
      <c r="AK88">
        <f>VLOOKUP($B88,Summary!$A$2:$AA$33,COLUMN(Summary!E$2),FALSE)</f>
        <v>1.6470588235294119</v>
      </c>
      <c r="AL88">
        <f>VLOOKUP($B88,Summary!$A$2:$AA$33,COLUMN(Summary!F$2),FALSE)</f>
        <v>0.52941176470588236</v>
      </c>
      <c r="AM88">
        <f>VLOOKUP($B88,Summary!$A$2:$AA$33,COLUMN(Summary!G$2),FALSE)</f>
        <v>3.0588235294117641</v>
      </c>
      <c r="AN88">
        <f>VLOOKUP($B88,Summary!$A$2:$AA$33,COLUMN(Summary!H$2),FALSE)</f>
        <v>17.882352941176471</v>
      </c>
      <c r="AO88">
        <f>VLOOKUP($B88,Summary!$A$2:$AA$33,COLUMN(Summary!I$2),FALSE)</f>
        <v>6.8705882352941172</v>
      </c>
      <c r="AP88">
        <f>VLOOKUP($B88,Summary!$A$2:$AA$33,COLUMN(Summary!J$2),FALSE)</f>
        <v>5.6999999999999993</v>
      </c>
      <c r="AQ88">
        <f>VLOOKUP($B88,Summary!$A$2:$AA$33,COLUMN(Summary!K$2),FALSE)</f>
        <v>65.441176470588232</v>
      </c>
      <c r="AR88">
        <f>VLOOKUP($B88,Summary!$A$2:$AA$33,COLUMN(Summary!L$2),FALSE)</f>
        <v>93.276470588235298</v>
      </c>
      <c r="AS88">
        <f>VLOOKUP($B88,Summary!$A$2:$AA$33,COLUMN(Summary!M$2),FALSE)</f>
        <v>26.52941176470588</v>
      </c>
      <c r="AT88">
        <f>VLOOKUP($B88,Summary!$A$2:$AA$33,COLUMN(Summary!N$2),FALSE)</f>
        <v>106.4705882352941</v>
      </c>
      <c r="AU88">
        <f>VLOOKUP($B88,Summary!$A$2:$AA$33,COLUMN(Summary!O$2),FALSE)</f>
        <v>4.0647058823529418</v>
      </c>
      <c r="AV88">
        <f>VLOOKUP($B88,Summary!$A$2:$AA$33,COLUMN(Summary!P$2),FALSE)</f>
        <v>0.47058823529411759</v>
      </c>
      <c r="AW88">
        <f>VLOOKUP($B88,Summary!$A$2:$AA$33,COLUMN(Summary!Q$2),FALSE)</f>
        <v>1.7647058823529409</v>
      </c>
      <c r="AX88">
        <f>VLOOKUP($B88,Summary!$A$2:$AA$33,COLUMN(Summary!R$2),FALSE)</f>
        <v>2</v>
      </c>
      <c r="AY88">
        <f>VLOOKUP($B88,Summary!$A$2:$AA$33,COLUMN(Summary!S$2),FALSE)</f>
        <v>1.705882352941176</v>
      </c>
      <c r="AZ88">
        <f>VLOOKUP($B88,Summary!$A$2:$AA$33,COLUMN(Summary!T$2),FALSE)</f>
        <v>1.8235294117647061</v>
      </c>
      <c r="BA88">
        <f>VLOOKUP($B88,Summary!$A$2:$AA$33,COLUMN(Summary!U$2),FALSE)</f>
        <v>4.6470588235294121</v>
      </c>
      <c r="BB88">
        <f>VLOOKUP($B88,Summary!$A$2:$AA$33,COLUMN(Summary!V$2),FALSE)</f>
        <v>215.2352941176471</v>
      </c>
      <c r="BC88">
        <f>VLOOKUP($B88,Summary!$A$2:$AA$33,COLUMN(Summary!W$2),FALSE)</f>
        <v>4.7647058823529411</v>
      </c>
      <c r="BD88">
        <f>VLOOKUP($B88,Summary!$A$2:$AA$33,COLUMN(Summary!X$2),FALSE)</f>
        <v>12.941176470588241</v>
      </c>
      <c r="BE88">
        <f>VLOOKUP($B88,Summary!$A$2:$AA$33,COLUMN(Summary!Y$2),FALSE)</f>
        <v>0.76470588235294112</v>
      </c>
      <c r="BF88">
        <f>VLOOKUP($B88,Summary!$A$2:$AA$33,COLUMN(Summary!Z$2),FALSE)</f>
        <v>1.1764705882352939</v>
      </c>
      <c r="BG88">
        <f>VLOOKUP($B88,Summary!$A$2:$AA$33,COLUMN(Summary!AA$2),FALSE)</f>
        <v>29.513588235294119</v>
      </c>
      <c r="BH88" t="e">
        <f>VLOOKUP($B88,Summary!$A$2:$AA$33,COLUMN(Summary!#REF!),FALSE)</f>
        <v>#REF!</v>
      </c>
    </row>
    <row r="89" spans="1:60">
      <c r="A89" t="s">
        <v>31</v>
      </c>
      <c r="B89" t="s">
        <v>110</v>
      </c>
      <c r="C89" t="e">
        <f>VLOOKUP($A89,Summary!$A$2:$AA$33,COLUMN(Summary!#REF!),FALSE)</f>
        <v>#REF!</v>
      </c>
      <c r="D89" t="e">
        <f>VLOOKUP($A89,Summary!$A$2:$AA$33,COLUMN(Summary!#REF!),FALSE)</f>
        <v>#REF!</v>
      </c>
      <c r="E89">
        <f>VLOOKUP($A89,Summary!$A$2:$AA$33,COLUMN(Summary!B$2),FALSE)</f>
        <v>24.705882352941181</v>
      </c>
      <c r="F89">
        <f>VLOOKUP($A89,Summary!$A$2:$AA$33,COLUMN(Summary!C$2),FALSE)</f>
        <v>36.176470588235297</v>
      </c>
      <c r="G89">
        <f>VLOOKUP($A89,Summary!$A$2:$AA$33,COLUMN(Summary!D$2),FALSE)</f>
        <v>229.11764705882351</v>
      </c>
      <c r="H89">
        <f>VLOOKUP($A89,Summary!$A$2:$AA$33,COLUMN(Summary!E$2),FALSE)</f>
        <v>1.588235294117647</v>
      </c>
      <c r="I89">
        <f>VLOOKUP($A89,Summary!$A$2:$AA$33,COLUMN(Summary!F$2),FALSE)</f>
        <v>0.82352941176470584</v>
      </c>
      <c r="J89">
        <f>VLOOKUP($A89,Summary!$A$2:$AA$33,COLUMN(Summary!G$2),FALSE)</f>
        <v>2.9411764705882359</v>
      </c>
      <c r="K89">
        <f>VLOOKUP($A89,Summary!$A$2:$AA$33,COLUMN(Summary!H$2),FALSE)</f>
        <v>21.294117647058819</v>
      </c>
      <c r="L89">
        <f>VLOOKUP($A89,Summary!$A$2:$AA$33,COLUMN(Summary!I$2),FALSE)</f>
        <v>6.9705882352941169</v>
      </c>
      <c r="M89">
        <f>VLOOKUP($A89,Summary!$A$2:$AA$33,COLUMN(Summary!J$2),FALSE)</f>
        <v>5.8941176470588239</v>
      </c>
      <c r="N89">
        <f>VLOOKUP($A89,Summary!$A$2:$AA$33,COLUMN(Summary!K$2),FALSE)</f>
        <v>68.541176470588226</v>
      </c>
      <c r="O89">
        <f>VLOOKUP($A89,Summary!$A$2:$AA$33,COLUMN(Summary!L$2),FALSE)</f>
        <v>90.9</v>
      </c>
      <c r="P89">
        <f>VLOOKUP($A89,Summary!$A$2:$AA$33,COLUMN(Summary!M$2),FALSE)</f>
        <v>22.52941176470588</v>
      </c>
      <c r="Q89">
        <f>VLOOKUP($A89,Summary!$A$2:$AA$33,COLUMN(Summary!N$2),FALSE)</f>
        <v>89.82352941176471</v>
      </c>
      <c r="R89">
        <f>VLOOKUP($A89,Summary!$A$2:$AA$33,COLUMN(Summary!O$2),FALSE)</f>
        <v>3.9</v>
      </c>
      <c r="S89">
        <f>VLOOKUP($A89,Summary!$A$2:$AA$33,COLUMN(Summary!P$2),FALSE)</f>
        <v>0.70588235294117652</v>
      </c>
      <c r="T89">
        <f>VLOOKUP($A89,Summary!$A$2:$AA$33,COLUMN(Summary!Q$2),FALSE)</f>
        <v>1.529411764705882</v>
      </c>
      <c r="U89">
        <f>VLOOKUP($A89,Summary!$A$2:$AA$33,COLUMN(Summary!R$2),FALSE)</f>
        <v>1.8235294117647061</v>
      </c>
      <c r="V89">
        <f>VLOOKUP($A89,Summary!$A$2:$AA$33,COLUMN(Summary!S$2),FALSE)</f>
        <v>2.3529411764705879</v>
      </c>
      <c r="W89">
        <f>VLOOKUP($A89,Summary!$A$2:$AA$33,COLUMN(Summary!T$2),FALSE)</f>
        <v>2.3529411764705879</v>
      </c>
      <c r="X89">
        <f>VLOOKUP($A89,Summary!$A$2:$AA$33,COLUMN(Summary!U$2),FALSE)</f>
        <v>4.4705882352941178</v>
      </c>
      <c r="Y89">
        <f>VLOOKUP($A89,Summary!$A$2:$AA$33,COLUMN(Summary!V$2),FALSE)</f>
        <v>198.1764705882353</v>
      </c>
      <c r="Z89">
        <f>VLOOKUP($A89,Summary!$A$2:$AA$33,COLUMN(Summary!W$2),FALSE)</f>
        <v>4.8235294117647056</v>
      </c>
      <c r="AA89">
        <f>VLOOKUP($A89,Summary!$A$2:$AA$33,COLUMN(Summary!X$2),FALSE)</f>
        <v>12.82352941176471</v>
      </c>
      <c r="AB89">
        <f>VLOOKUP($A89,Summary!$A$2:$AA$33,COLUMN(Summary!Y$2),FALSE)</f>
        <v>0.52941176470588236</v>
      </c>
      <c r="AC89">
        <f>VLOOKUP($A89,Summary!$A$2:$AA$33,COLUMN(Summary!Z$2),FALSE)</f>
        <v>1.1764705882352939</v>
      </c>
      <c r="AD89">
        <f>VLOOKUP($A89,Summary!$A$2:$AA$33,COLUMN(Summary!AA$2),FALSE)</f>
        <v>30.94311764705882</v>
      </c>
      <c r="AE89" t="e">
        <f>VLOOKUP($A89,Summary!$A$2:$AA$33,COLUMN(Summary!#REF!),FALSE)</f>
        <v>#REF!</v>
      </c>
      <c r="AF89" t="e">
        <f>VLOOKUP($B89,Summary!$A$2:$AA$33,COLUMN(Summary!#REF!),FALSE)</f>
        <v>#REF!</v>
      </c>
      <c r="AG89" t="e">
        <f>VLOOKUP($B89,Summary!$A$2:$AA$33,COLUMN(Summary!#REF!),FALSE)</f>
        <v>#REF!</v>
      </c>
      <c r="AH89">
        <f>VLOOKUP($B89,Summary!$A$2:$AA$33,COLUMN(Summary!B$2),FALSE)</f>
        <v>19.764705882352938</v>
      </c>
      <c r="AI89">
        <f>VLOOKUP($B89,Summary!$A$2:$AA$33,COLUMN(Summary!C$2),FALSE)</f>
        <v>28.882352941176471</v>
      </c>
      <c r="AJ89">
        <f>VLOOKUP($B89,Summary!$A$2:$AA$33,COLUMN(Summary!D$2),FALSE)</f>
        <v>257.88235294117652</v>
      </c>
      <c r="AK89">
        <f>VLOOKUP($B89,Summary!$A$2:$AA$33,COLUMN(Summary!E$2),FALSE)</f>
        <v>1.9411764705882351</v>
      </c>
      <c r="AL89">
        <f>VLOOKUP($B89,Summary!$A$2:$AA$33,COLUMN(Summary!F$2),FALSE)</f>
        <v>0.70588235294117652</v>
      </c>
      <c r="AM89">
        <f>VLOOKUP($B89,Summary!$A$2:$AA$33,COLUMN(Summary!G$2),FALSE)</f>
        <v>2</v>
      </c>
      <c r="AN89">
        <f>VLOOKUP($B89,Summary!$A$2:$AA$33,COLUMN(Summary!H$2),FALSE)</f>
        <v>11.352941176470591</v>
      </c>
      <c r="AO89">
        <f>VLOOKUP($B89,Summary!$A$2:$AA$33,COLUMN(Summary!I$2),FALSE)</f>
        <v>9.5</v>
      </c>
      <c r="AP89">
        <f>VLOOKUP($B89,Summary!$A$2:$AA$33,COLUMN(Summary!J$2),FALSE)</f>
        <v>8.5294117647058822</v>
      </c>
      <c r="AQ89">
        <f>VLOOKUP($B89,Summary!$A$2:$AA$33,COLUMN(Summary!K$2),FALSE)</f>
        <v>69.32352941176471</v>
      </c>
      <c r="AR89">
        <f>VLOOKUP($B89,Summary!$A$2:$AA$33,COLUMN(Summary!L$2),FALSE)</f>
        <v>109.6</v>
      </c>
      <c r="AS89">
        <f>VLOOKUP($B89,Summary!$A$2:$AA$33,COLUMN(Summary!M$2),FALSE)</f>
        <v>29.352941176470591</v>
      </c>
      <c r="AT89">
        <f>VLOOKUP($B89,Summary!$A$2:$AA$33,COLUMN(Summary!N$2),FALSE)</f>
        <v>140.52941176470591</v>
      </c>
      <c r="AU89">
        <f>VLOOKUP($B89,Summary!$A$2:$AA$33,COLUMN(Summary!O$2),FALSE)</f>
        <v>4.8647058823529417</v>
      </c>
      <c r="AV89">
        <f>VLOOKUP($B89,Summary!$A$2:$AA$33,COLUMN(Summary!P$2),FALSE)</f>
        <v>1.588235294117647</v>
      </c>
      <c r="AW89">
        <f>VLOOKUP($B89,Summary!$A$2:$AA$33,COLUMN(Summary!Q$2),FALSE)</f>
        <v>1.2352941176470591</v>
      </c>
      <c r="AX89">
        <f>VLOOKUP($B89,Summary!$A$2:$AA$33,COLUMN(Summary!R$2),FALSE)</f>
        <v>1.470588235294118</v>
      </c>
      <c r="AY89">
        <f>VLOOKUP($B89,Summary!$A$2:$AA$33,COLUMN(Summary!S$2),FALSE)</f>
        <v>3.5294117647058818</v>
      </c>
      <c r="AZ89">
        <f>VLOOKUP($B89,Summary!$A$2:$AA$33,COLUMN(Summary!T$2),FALSE)</f>
        <v>3.5882352941176472</v>
      </c>
      <c r="BA89">
        <f>VLOOKUP($B89,Summary!$A$2:$AA$33,COLUMN(Summary!U$2),FALSE)</f>
        <v>3.0588235294117641</v>
      </c>
      <c r="BB89">
        <f>VLOOKUP($B89,Summary!$A$2:$AA$33,COLUMN(Summary!V$2),FALSE)</f>
        <v>145.88235294117649</v>
      </c>
      <c r="BC89">
        <f>VLOOKUP($B89,Summary!$A$2:$AA$33,COLUMN(Summary!W$2),FALSE)</f>
        <v>5</v>
      </c>
      <c r="BD89">
        <f>VLOOKUP($B89,Summary!$A$2:$AA$33,COLUMN(Summary!X$2),FALSE)</f>
        <v>10.52941176470588</v>
      </c>
      <c r="BE89">
        <f>VLOOKUP($B89,Summary!$A$2:$AA$33,COLUMN(Summary!Y$2),FALSE)</f>
        <v>0.41176470588235292</v>
      </c>
      <c r="BF89">
        <f>VLOOKUP($B89,Summary!$A$2:$AA$33,COLUMN(Summary!Z$2),FALSE)</f>
        <v>0.76470588235294112</v>
      </c>
      <c r="BG89">
        <f>VLOOKUP($B89,Summary!$A$2:$AA$33,COLUMN(Summary!AA$2),FALSE)</f>
        <v>31.132411764705878</v>
      </c>
      <c r="BH89" t="e">
        <f>VLOOKUP($B89,Summary!$A$2:$AA$33,COLUMN(Summary!#REF!),FALSE)</f>
        <v>#REF!</v>
      </c>
    </row>
    <row r="90" spans="1:60">
      <c r="A90" t="s">
        <v>38</v>
      </c>
      <c r="B90" t="s">
        <v>120</v>
      </c>
      <c r="C90" t="e">
        <f>VLOOKUP($A90,Summary!$A$2:$AA$33,COLUMN(Summary!#REF!),FALSE)</f>
        <v>#REF!</v>
      </c>
      <c r="D90" t="e">
        <f>VLOOKUP($A90,Summary!$A$2:$AA$33,COLUMN(Summary!#REF!),FALSE)</f>
        <v>#REF!</v>
      </c>
      <c r="E90">
        <f>VLOOKUP($A90,Summary!$A$2:$AA$33,COLUMN(Summary!B$2),FALSE)</f>
        <v>18.882352941176471</v>
      </c>
      <c r="F90">
        <f>VLOOKUP($A90,Summary!$A$2:$AA$33,COLUMN(Summary!C$2),FALSE)</f>
        <v>30.17647058823529</v>
      </c>
      <c r="G90">
        <f>VLOOKUP($A90,Summary!$A$2:$AA$33,COLUMN(Summary!D$2),FALSE)</f>
        <v>182.11764705882351</v>
      </c>
      <c r="H90">
        <f>VLOOKUP($A90,Summary!$A$2:$AA$33,COLUMN(Summary!E$2),FALSE)</f>
        <v>1.117647058823529</v>
      </c>
      <c r="I90">
        <f>VLOOKUP($A90,Summary!$A$2:$AA$33,COLUMN(Summary!F$2),FALSE)</f>
        <v>0.88235294117647056</v>
      </c>
      <c r="J90">
        <f>VLOOKUP($A90,Summary!$A$2:$AA$33,COLUMN(Summary!G$2),FALSE)</f>
        <v>2.9411764705882359</v>
      </c>
      <c r="K90">
        <f>VLOOKUP($A90,Summary!$A$2:$AA$33,COLUMN(Summary!H$2),FALSE)</f>
        <v>19.117647058823529</v>
      </c>
      <c r="L90">
        <f>VLOOKUP($A90,Summary!$A$2:$AA$33,COLUMN(Summary!I$2),FALSE)</f>
        <v>6.7705882352941176</v>
      </c>
      <c r="M90">
        <f>VLOOKUP($A90,Summary!$A$2:$AA$33,COLUMN(Summary!J$2),FALSE)</f>
        <v>5.4999999999999991</v>
      </c>
      <c r="N90">
        <f>VLOOKUP($A90,Summary!$A$2:$AA$33,COLUMN(Summary!K$2),FALSE)</f>
        <v>62.570588235294117</v>
      </c>
      <c r="O90">
        <f>VLOOKUP($A90,Summary!$A$2:$AA$33,COLUMN(Summary!L$2),FALSE)</f>
        <v>79.352941176470594</v>
      </c>
      <c r="P90">
        <f>VLOOKUP($A90,Summary!$A$2:$AA$33,COLUMN(Summary!M$2),FALSE)</f>
        <v>31.411764705882351</v>
      </c>
      <c r="Q90">
        <f>VLOOKUP($A90,Summary!$A$2:$AA$33,COLUMN(Summary!N$2),FALSE)</f>
        <v>141.11764705882351</v>
      </c>
      <c r="R90">
        <f>VLOOKUP($A90,Summary!$A$2:$AA$33,COLUMN(Summary!O$2),FALSE)</f>
        <v>4.4294117647058826</v>
      </c>
      <c r="S90">
        <f>VLOOKUP($A90,Summary!$A$2:$AA$33,COLUMN(Summary!P$2),FALSE)</f>
        <v>0.94117647058823528</v>
      </c>
      <c r="T90">
        <f>VLOOKUP($A90,Summary!$A$2:$AA$33,COLUMN(Summary!Q$2),FALSE)</f>
        <v>2.0588235294117641</v>
      </c>
      <c r="U90">
        <f>VLOOKUP($A90,Summary!$A$2:$AA$33,COLUMN(Summary!R$2),FALSE)</f>
        <v>2.2352941176470589</v>
      </c>
      <c r="V90">
        <f>VLOOKUP($A90,Summary!$A$2:$AA$33,COLUMN(Summary!S$2),FALSE)</f>
        <v>1.8235294117647061</v>
      </c>
      <c r="W90">
        <f>VLOOKUP($A90,Summary!$A$2:$AA$33,COLUMN(Summary!T$2),FALSE)</f>
        <v>1.9411764705882351</v>
      </c>
      <c r="X90">
        <f>VLOOKUP($A90,Summary!$A$2:$AA$33,COLUMN(Summary!U$2),FALSE)</f>
        <v>3.9411764705882359</v>
      </c>
      <c r="Y90">
        <f>VLOOKUP($A90,Summary!$A$2:$AA$33,COLUMN(Summary!V$2),FALSE)</f>
        <v>181.64705882352939</v>
      </c>
      <c r="Z90">
        <f>VLOOKUP($A90,Summary!$A$2:$AA$33,COLUMN(Summary!W$2),FALSE)</f>
        <v>5.7647058823529411</v>
      </c>
      <c r="AA90">
        <f>VLOOKUP($A90,Summary!$A$2:$AA$33,COLUMN(Summary!X$2),FALSE)</f>
        <v>14</v>
      </c>
      <c r="AB90">
        <f>VLOOKUP($A90,Summary!$A$2:$AA$33,COLUMN(Summary!Y$2),FALSE)</f>
        <v>0.76470588235294112</v>
      </c>
      <c r="AC90">
        <f>VLOOKUP($A90,Summary!$A$2:$AA$33,COLUMN(Summary!Z$2),FALSE)</f>
        <v>1.529411764705882</v>
      </c>
      <c r="AD90">
        <f>VLOOKUP($A90,Summary!$A$2:$AA$33,COLUMN(Summary!AA$2),FALSE)</f>
        <v>31.962764705882361</v>
      </c>
      <c r="AE90" t="e">
        <f>VLOOKUP($A90,Summary!$A$2:$AA$33,COLUMN(Summary!#REF!),FALSE)</f>
        <v>#REF!</v>
      </c>
      <c r="AF90" t="e">
        <f>VLOOKUP($B90,Summary!$A$2:$AA$33,COLUMN(Summary!#REF!),FALSE)</f>
        <v>#REF!</v>
      </c>
      <c r="AG90" t="e">
        <f>VLOOKUP($B90,Summary!$A$2:$AA$33,COLUMN(Summary!#REF!),FALSE)</f>
        <v>#REF!</v>
      </c>
      <c r="AH90">
        <f>VLOOKUP($B90,Summary!$A$2:$AA$33,COLUMN(Summary!B$2),FALSE)</f>
        <v>24.058823529411761</v>
      </c>
      <c r="AI90">
        <f>VLOOKUP($B90,Summary!$A$2:$AA$33,COLUMN(Summary!C$2),FALSE)</f>
        <v>37.176470588235297</v>
      </c>
      <c r="AJ90">
        <f>VLOOKUP($B90,Summary!$A$2:$AA$33,COLUMN(Summary!D$2),FALSE)</f>
        <v>232.7647058823529</v>
      </c>
      <c r="AK90">
        <f>VLOOKUP($B90,Summary!$A$2:$AA$33,COLUMN(Summary!E$2),FALSE)</f>
        <v>1.411764705882353</v>
      </c>
      <c r="AL90">
        <f>VLOOKUP($B90,Summary!$A$2:$AA$33,COLUMN(Summary!F$2),FALSE)</f>
        <v>0.47058823529411759</v>
      </c>
      <c r="AM90">
        <f>VLOOKUP($B90,Summary!$A$2:$AA$33,COLUMN(Summary!G$2),FALSE)</f>
        <v>2.5294117647058818</v>
      </c>
      <c r="AN90">
        <f>VLOOKUP($B90,Summary!$A$2:$AA$33,COLUMN(Summary!H$2),FALSE)</f>
        <v>20.882352941176471</v>
      </c>
      <c r="AO90">
        <f>VLOOKUP($B90,Summary!$A$2:$AA$33,COLUMN(Summary!I$2),FALSE)</f>
        <v>6.8058823529411763</v>
      </c>
      <c r="AP90">
        <f>VLOOKUP($B90,Summary!$A$2:$AA$33,COLUMN(Summary!J$2),FALSE)</f>
        <v>5.8647058823529417</v>
      </c>
      <c r="AQ90">
        <f>VLOOKUP($B90,Summary!$A$2:$AA$33,COLUMN(Summary!K$2),FALSE)</f>
        <v>64.129411764705878</v>
      </c>
      <c r="AR90">
        <f>VLOOKUP($B90,Summary!$A$2:$AA$33,COLUMN(Summary!L$2),FALSE)</f>
        <v>87.764705882352942</v>
      </c>
      <c r="AS90">
        <f>VLOOKUP($B90,Summary!$A$2:$AA$33,COLUMN(Summary!M$2),FALSE)</f>
        <v>25.352941176470591</v>
      </c>
      <c r="AT90">
        <f>VLOOKUP($B90,Summary!$A$2:$AA$33,COLUMN(Summary!N$2),FALSE)</f>
        <v>96.588235294117652</v>
      </c>
      <c r="AU90">
        <f>VLOOKUP($B90,Summary!$A$2:$AA$33,COLUMN(Summary!O$2),FALSE)</f>
        <v>3.6823529411764699</v>
      </c>
      <c r="AV90">
        <f>VLOOKUP($B90,Summary!$A$2:$AA$33,COLUMN(Summary!P$2),FALSE)</f>
        <v>0.6470588235294118</v>
      </c>
      <c r="AW90">
        <f>VLOOKUP($B90,Summary!$A$2:$AA$33,COLUMN(Summary!Q$2),FALSE)</f>
        <v>1.8235294117647061</v>
      </c>
      <c r="AX90">
        <f>VLOOKUP($B90,Summary!$A$2:$AA$33,COLUMN(Summary!R$2),FALSE)</f>
        <v>1.9411764705882351</v>
      </c>
      <c r="AY90">
        <f>VLOOKUP($B90,Summary!$A$2:$AA$33,COLUMN(Summary!S$2),FALSE)</f>
        <v>2.0588235294117641</v>
      </c>
      <c r="AZ90">
        <f>VLOOKUP($B90,Summary!$A$2:$AA$33,COLUMN(Summary!T$2),FALSE)</f>
        <v>2.0588235294117641</v>
      </c>
      <c r="BA90">
        <f>VLOOKUP($B90,Summary!$A$2:$AA$33,COLUMN(Summary!U$2),FALSE)</f>
        <v>4.4117647058823533</v>
      </c>
      <c r="BB90">
        <f>VLOOKUP($B90,Summary!$A$2:$AA$33,COLUMN(Summary!V$2),FALSE)</f>
        <v>204.41176470588229</v>
      </c>
      <c r="BC90">
        <f>VLOOKUP($B90,Summary!$A$2:$AA$33,COLUMN(Summary!W$2),FALSE)</f>
        <v>5.3529411764705879</v>
      </c>
      <c r="BD90">
        <f>VLOOKUP($B90,Summary!$A$2:$AA$33,COLUMN(Summary!X$2),FALSE)</f>
        <v>13.941176470588241</v>
      </c>
      <c r="BE90">
        <f>VLOOKUP($B90,Summary!$A$2:$AA$33,COLUMN(Summary!Y$2),FALSE)</f>
        <v>0.88235294117647056</v>
      </c>
      <c r="BF90">
        <f>VLOOKUP($B90,Summary!$A$2:$AA$33,COLUMN(Summary!Z$2),FALSE)</f>
        <v>1.882352941176471</v>
      </c>
      <c r="BG90">
        <f>VLOOKUP($B90,Summary!$A$2:$AA$33,COLUMN(Summary!AA$2),FALSE)</f>
        <v>28.94405882352941</v>
      </c>
      <c r="BH90" t="e">
        <f>VLOOKUP($B90,Summary!$A$2:$AA$33,COLUMN(Summary!#REF!),FALSE)</f>
        <v>#REF!</v>
      </c>
    </row>
    <row r="91" spans="1:60">
      <c r="A91" t="s">
        <v>121</v>
      </c>
      <c r="B91" t="s">
        <v>30</v>
      </c>
      <c r="C91" t="e">
        <f>VLOOKUP($A91,Summary!$A$2:$AA$33,COLUMN(Summary!#REF!),FALSE)</f>
        <v>#REF!</v>
      </c>
      <c r="D91" t="e">
        <f>VLOOKUP($A91,Summary!$A$2:$AA$33,COLUMN(Summary!#REF!),FALSE)</f>
        <v>#REF!</v>
      </c>
      <c r="E91">
        <f>VLOOKUP($A91,Summary!$A$2:$AA$33,COLUMN(Summary!B$2),FALSE)</f>
        <v>20.47058823529412</v>
      </c>
      <c r="F91">
        <f>VLOOKUP($A91,Summary!$A$2:$AA$33,COLUMN(Summary!C$2),FALSE)</f>
        <v>32.764705882352942</v>
      </c>
      <c r="G91">
        <f>VLOOKUP($A91,Summary!$A$2:$AA$33,COLUMN(Summary!D$2),FALSE)</f>
        <v>198.8235294117647</v>
      </c>
      <c r="H91">
        <f>VLOOKUP($A91,Summary!$A$2:$AA$33,COLUMN(Summary!E$2),FALSE)</f>
        <v>1.1764705882352939</v>
      </c>
      <c r="I91">
        <f>VLOOKUP($A91,Summary!$A$2:$AA$33,COLUMN(Summary!F$2),FALSE)</f>
        <v>1.0588235294117649</v>
      </c>
      <c r="J91">
        <f>VLOOKUP($A91,Summary!$A$2:$AA$33,COLUMN(Summary!G$2),FALSE)</f>
        <v>2.3529411764705879</v>
      </c>
      <c r="K91">
        <f>VLOOKUP($A91,Summary!$A$2:$AA$33,COLUMN(Summary!H$2),FALSE)</f>
        <v>16.82352941176471</v>
      </c>
      <c r="L91">
        <f>VLOOKUP($A91,Summary!$A$2:$AA$33,COLUMN(Summary!I$2),FALSE)</f>
        <v>6.5823529411764703</v>
      </c>
      <c r="M91">
        <f>VLOOKUP($A91,Summary!$A$2:$AA$33,COLUMN(Summary!J$2),FALSE)</f>
        <v>5.7117647058823522</v>
      </c>
      <c r="N91">
        <f>VLOOKUP($A91,Summary!$A$2:$AA$33,COLUMN(Summary!K$2),FALSE)</f>
        <v>62.064705882352939</v>
      </c>
      <c r="O91">
        <f>VLOOKUP($A91,Summary!$A$2:$AA$33,COLUMN(Summary!L$2),FALSE)</f>
        <v>77.064705882352953</v>
      </c>
      <c r="P91">
        <f>VLOOKUP($A91,Summary!$A$2:$AA$33,COLUMN(Summary!M$2),FALSE)</f>
        <v>24.294117647058819</v>
      </c>
      <c r="Q91">
        <f>VLOOKUP($A91,Summary!$A$2:$AA$33,COLUMN(Summary!N$2),FALSE)</f>
        <v>90.705882352941174</v>
      </c>
      <c r="R91">
        <f>VLOOKUP($A91,Summary!$A$2:$AA$33,COLUMN(Summary!O$2),FALSE)</f>
        <v>3.6882352941176468</v>
      </c>
      <c r="S91">
        <f>VLOOKUP($A91,Summary!$A$2:$AA$33,COLUMN(Summary!P$2),FALSE)</f>
        <v>0.6470588235294118</v>
      </c>
      <c r="T91">
        <f>VLOOKUP($A91,Summary!$A$2:$AA$33,COLUMN(Summary!Q$2),FALSE)</f>
        <v>1.529411764705882</v>
      </c>
      <c r="U91">
        <f>VLOOKUP($A91,Summary!$A$2:$AA$33,COLUMN(Summary!R$2),FALSE)</f>
        <v>1.7647058823529409</v>
      </c>
      <c r="V91">
        <f>VLOOKUP($A91,Summary!$A$2:$AA$33,COLUMN(Summary!S$2),FALSE)</f>
        <v>1.882352941176471</v>
      </c>
      <c r="W91">
        <f>VLOOKUP($A91,Summary!$A$2:$AA$33,COLUMN(Summary!T$2),FALSE)</f>
        <v>1.882352941176471</v>
      </c>
      <c r="X91">
        <f>VLOOKUP($A91,Summary!$A$2:$AA$33,COLUMN(Summary!U$2),FALSE)</f>
        <v>4.4117647058823533</v>
      </c>
      <c r="Y91">
        <f>VLOOKUP($A91,Summary!$A$2:$AA$33,COLUMN(Summary!V$2),FALSE)</f>
        <v>222.52941176470591</v>
      </c>
      <c r="Z91">
        <f>VLOOKUP($A91,Summary!$A$2:$AA$33,COLUMN(Summary!W$2),FALSE)</f>
        <v>4.5294117647058822</v>
      </c>
      <c r="AA91">
        <f>VLOOKUP($A91,Summary!$A$2:$AA$33,COLUMN(Summary!X$2),FALSE)</f>
        <v>12.705882352941179</v>
      </c>
      <c r="AB91">
        <f>VLOOKUP($A91,Summary!$A$2:$AA$33,COLUMN(Summary!Y$2),FALSE)</f>
        <v>0.82352941176470584</v>
      </c>
      <c r="AC91">
        <f>VLOOKUP($A91,Summary!$A$2:$AA$33,COLUMN(Summary!Z$2),FALSE)</f>
        <v>1.3529411764705881</v>
      </c>
      <c r="AD91">
        <f>VLOOKUP($A91,Summary!$A$2:$AA$33,COLUMN(Summary!AA$2),FALSE)</f>
        <v>28.567647058823528</v>
      </c>
      <c r="AE91" t="e">
        <f>VLOOKUP($A91,Summary!$A$2:$AA$33,COLUMN(Summary!#REF!),FALSE)</f>
        <v>#REF!</v>
      </c>
      <c r="AF91" t="e">
        <f>VLOOKUP($B91,Summary!$A$2:$AA$33,COLUMN(Summary!#REF!),FALSE)</f>
        <v>#REF!</v>
      </c>
      <c r="AG91" t="e">
        <f>VLOOKUP($B91,Summary!$A$2:$AA$33,COLUMN(Summary!#REF!),FALSE)</f>
        <v>#REF!</v>
      </c>
      <c r="AH91">
        <f>VLOOKUP($B91,Summary!$A$2:$AA$33,COLUMN(Summary!B$2),FALSE)</f>
        <v>24</v>
      </c>
      <c r="AI91">
        <f>VLOOKUP($B91,Summary!$A$2:$AA$33,COLUMN(Summary!C$2),FALSE)</f>
        <v>35.647058823529413</v>
      </c>
      <c r="AJ91">
        <f>VLOOKUP($B91,Summary!$A$2:$AA$33,COLUMN(Summary!D$2),FALSE)</f>
        <v>258.88235294117652</v>
      </c>
      <c r="AK91">
        <f>VLOOKUP($B91,Summary!$A$2:$AA$33,COLUMN(Summary!E$2),FALSE)</f>
        <v>1.7647058823529409</v>
      </c>
      <c r="AL91">
        <f>VLOOKUP($B91,Summary!$A$2:$AA$33,COLUMN(Summary!F$2),FALSE)</f>
        <v>0.70588235294117652</v>
      </c>
      <c r="AM91">
        <f>VLOOKUP($B91,Summary!$A$2:$AA$33,COLUMN(Summary!G$2),FALSE)</f>
        <v>1.8235294117647061</v>
      </c>
      <c r="AN91">
        <f>VLOOKUP($B91,Summary!$A$2:$AA$33,COLUMN(Summary!H$2),FALSE)</f>
        <v>12.058823529411759</v>
      </c>
      <c r="AO91">
        <f>VLOOKUP($B91,Summary!$A$2:$AA$33,COLUMN(Summary!I$2),FALSE)</f>
        <v>7.7117647058823522</v>
      </c>
      <c r="AP91">
        <f>VLOOKUP($B91,Summary!$A$2:$AA$33,COLUMN(Summary!J$2),FALSE)</f>
        <v>7.0588235294117636</v>
      </c>
      <c r="AQ91">
        <f>VLOOKUP($B91,Summary!$A$2:$AA$33,COLUMN(Summary!K$2),FALSE)</f>
        <v>67.452941176470588</v>
      </c>
      <c r="AR91">
        <f>VLOOKUP($B91,Summary!$A$2:$AA$33,COLUMN(Summary!L$2),FALSE)</f>
        <v>97.535294117647055</v>
      </c>
      <c r="AS91">
        <f>VLOOKUP($B91,Summary!$A$2:$AA$33,COLUMN(Summary!M$2),FALSE)</f>
        <v>29.411764705882351</v>
      </c>
      <c r="AT91">
        <f>VLOOKUP($B91,Summary!$A$2:$AA$33,COLUMN(Summary!N$2),FALSE)</f>
        <v>135.9411764705882</v>
      </c>
      <c r="AU91">
        <f>VLOOKUP($B91,Summary!$A$2:$AA$33,COLUMN(Summary!O$2),FALSE)</f>
        <v>4.617647058823529</v>
      </c>
      <c r="AV91">
        <f>VLOOKUP($B91,Summary!$A$2:$AA$33,COLUMN(Summary!P$2),FALSE)</f>
        <v>1.588235294117647</v>
      </c>
      <c r="AW91">
        <f>VLOOKUP($B91,Summary!$A$2:$AA$33,COLUMN(Summary!Q$2),FALSE)</f>
        <v>1.117647058823529</v>
      </c>
      <c r="AX91">
        <f>VLOOKUP($B91,Summary!$A$2:$AA$33,COLUMN(Summary!R$2),FALSE)</f>
        <v>1.2352941176470591</v>
      </c>
      <c r="AY91">
        <f>VLOOKUP($B91,Summary!$A$2:$AA$33,COLUMN(Summary!S$2),FALSE)</f>
        <v>2.8235294117647061</v>
      </c>
      <c r="AZ91">
        <f>VLOOKUP($B91,Summary!$A$2:$AA$33,COLUMN(Summary!T$2),FALSE)</f>
        <v>3.0588235294117641</v>
      </c>
      <c r="BA91">
        <f>VLOOKUP($B91,Summary!$A$2:$AA$33,COLUMN(Summary!U$2),FALSE)</f>
        <v>3.3529411764705879</v>
      </c>
      <c r="BB91">
        <f>VLOOKUP($B91,Summary!$A$2:$AA$33,COLUMN(Summary!V$2),FALSE)</f>
        <v>155.64705882352939</v>
      </c>
      <c r="BC91">
        <f>VLOOKUP($B91,Summary!$A$2:$AA$33,COLUMN(Summary!W$2),FALSE)</f>
        <v>5.4705882352941178</v>
      </c>
      <c r="BD91">
        <f>VLOOKUP($B91,Summary!$A$2:$AA$33,COLUMN(Summary!X$2),FALSE)</f>
        <v>13.17647058823529</v>
      </c>
      <c r="BE91">
        <f>VLOOKUP($B91,Summary!$A$2:$AA$33,COLUMN(Summary!Y$2),FALSE)</f>
        <v>1.2352941176470591</v>
      </c>
      <c r="BF91">
        <f>VLOOKUP($B91,Summary!$A$2:$AA$33,COLUMN(Summary!Z$2),FALSE)</f>
        <v>2.3529411764705879</v>
      </c>
      <c r="BG91">
        <f>VLOOKUP($B91,Summary!$A$2:$AA$33,COLUMN(Summary!AA$2),FALSE)</f>
        <v>31.363705882352949</v>
      </c>
      <c r="BH91" t="e">
        <f>VLOOKUP($B91,Summary!$A$2:$AA$33,COLUMN(Summary!#REF!),FALSE)</f>
        <v>#REF!</v>
      </c>
    </row>
    <row r="92" spans="1:60">
      <c r="A92" t="s">
        <v>119</v>
      </c>
      <c r="B92" t="s">
        <v>35</v>
      </c>
      <c r="C92" t="e">
        <f>VLOOKUP($A92,Summary!$A$2:$AA$33,COLUMN(Summary!#REF!),FALSE)</f>
        <v>#REF!</v>
      </c>
      <c r="D92" t="e">
        <f>VLOOKUP($A92,Summary!$A$2:$AA$33,COLUMN(Summary!#REF!),FALSE)</f>
        <v>#REF!</v>
      </c>
      <c r="E92">
        <f>VLOOKUP($A92,Summary!$A$2:$AA$33,COLUMN(Summary!B$2),FALSE)</f>
        <v>17.882352941176471</v>
      </c>
      <c r="F92">
        <f>VLOOKUP($A92,Summary!$A$2:$AA$33,COLUMN(Summary!C$2),FALSE)</f>
        <v>29.058823529411761</v>
      </c>
      <c r="G92">
        <f>VLOOKUP($A92,Summary!$A$2:$AA$33,COLUMN(Summary!D$2),FALSE)</f>
        <v>180.41176470588229</v>
      </c>
      <c r="H92">
        <f>VLOOKUP($A92,Summary!$A$2:$AA$33,COLUMN(Summary!E$2),FALSE)</f>
        <v>0.82352941176470584</v>
      </c>
      <c r="I92">
        <f>VLOOKUP($A92,Summary!$A$2:$AA$33,COLUMN(Summary!F$2),FALSE)</f>
        <v>0.6470588235294118</v>
      </c>
      <c r="J92">
        <f>VLOOKUP($A92,Summary!$A$2:$AA$33,COLUMN(Summary!G$2),FALSE)</f>
        <v>3.7647058823529411</v>
      </c>
      <c r="K92">
        <f>VLOOKUP($A92,Summary!$A$2:$AA$33,COLUMN(Summary!H$2),FALSE)</f>
        <v>26.17647058823529</v>
      </c>
      <c r="L92">
        <f>VLOOKUP($A92,Summary!$A$2:$AA$33,COLUMN(Summary!I$2),FALSE)</f>
        <v>7.2117647058823531</v>
      </c>
      <c r="M92">
        <f>VLOOKUP($A92,Summary!$A$2:$AA$33,COLUMN(Summary!J$2),FALSE)</f>
        <v>5.5470588235294116</v>
      </c>
      <c r="N92">
        <f>VLOOKUP($A92,Summary!$A$2:$AA$33,COLUMN(Summary!K$2),FALSE)</f>
        <v>62.747058823529407</v>
      </c>
      <c r="O92">
        <f>VLOOKUP($A92,Summary!$A$2:$AA$33,COLUMN(Summary!L$2),FALSE)</f>
        <v>81.623529411764707</v>
      </c>
      <c r="P92">
        <f>VLOOKUP($A92,Summary!$A$2:$AA$33,COLUMN(Summary!M$2),FALSE)</f>
        <v>26.117647058823529</v>
      </c>
      <c r="Q92">
        <f>VLOOKUP($A92,Summary!$A$2:$AA$33,COLUMN(Summary!N$2),FALSE)</f>
        <v>108.58823529411769</v>
      </c>
      <c r="R92">
        <f>VLOOKUP($A92,Summary!$A$2:$AA$33,COLUMN(Summary!O$2),FALSE)</f>
        <v>4.0705882352941174</v>
      </c>
      <c r="S92">
        <f>VLOOKUP($A92,Summary!$A$2:$AA$33,COLUMN(Summary!P$2),FALSE)</f>
        <v>0.94117647058823528</v>
      </c>
      <c r="T92">
        <f>VLOOKUP($A92,Summary!$A$2:$AA$33,COLUMN(Summary!Q$2),FALSE)</f>
        <v>1.705882352941176</v>
      </c>
      <c r="U92">
        <f>VLOOKUP($A92,Summary!$A$2:$AA$33,COLUMN(Summary!R$2),FALSE)</f>
        <v>1.7647058823529409</v>
      </c>
      <c r="V92">
        <f>VLOOKUP($A92,Summary!$A$2:$AA$33,COLUMN(Summary!S$2),FALSE)</f>
        <v>1.6470588235294119</v>
      </c>
      <c r="W92">
        <f>VLOOKUP($A92,Summary!$A$2:$AA$33,COLUMN(Summary!T$2),FALSE)</f>
        <v>1.7647058823529409</v>
      </c>
      <c r="X92">
        <f>VLOOKUP($A92,Summary!$A$2:$AA$33,COLUMN(Summary!U$2),FALSE)</f>
        <v>4.7058823529411766</v>
      </c>
      <c r="Y92">
        <f>VLOOKUP($A92,Summary!$A$2:$AA$33,COLUMN(Summary!V$2),FALSE)</f>
        <v>235.7647058823529</v>
      </c>
      <c r="Z92">
        <f>VLOOKUP($A92,Summary!$A$2:$AA$33,COLUMN(Summary!W$2),FALSE)</f>
        <v>4.1764705882352944</v>
      </c>
      <c r="AA92">
        <f>VLOOKUP($A92,Summary!$A$2:$AA$33,COLUMN(Summary!X$2),FALSE)</f>
        <v>12.47058823529412</v>
      </c>
      <c r="AB92">
        <f>VLOOKUP($A92,Summary!$A$2:$AA$33,COLUMN(Summary!Y$2),FALSE)</f>
        <v>0.6470588235294118</v>
      </c>
      <c r="AC92">
        <f>VLOOKUP($A92,Summary!$A$2:$AA$33,COLUMN(Summary!Z$2),FALSE)</f>
        <v>1.1764705882352939</v>
      </c>
      <c r="AD92">
        <f>VLOOKUP($A92,Summary!$A$2:$AA$33,COLUMN(Summary!AA$2),FALSE)</f>
        <v>29.86864705882353</v>
      </c>
      <c r="AE92" t="e">
        <f>VLOOKUP($A92,Summary!$A$2:$AA$33,COLUMN(Summary!#REF!),FALSE)</f>
        <v>#REF!</v>
      </c>
      <c r="AF92" t="e">
        <f>VLOOKUP($B92,Summary!$A$2:$AA$33,COLUMN(Summary!#REF!),FALSE)</f>
        <v>#REF!</v>
      </c>
      <c r="AG92" t="e">
        <f>VLOOKUP($B92,Summary!$A$2:$AA$33,COLUMN(Summary!#REF!),FALSE)</f>
        <v>#REF!</v>
      </c>
      <c r="AH92">
        <f>VLOOKUP($B92,Summary!$A$2:$AA$33,COLUMN(Summary!B$2),FALSE)</f>
        <v>19</v>
      </c>
      <c r="AI92">
        <f>VLOOKUP($B92,Summary!$A$2:$AA$33,COLUMN(Summary!C$2),FALSE)</f>
        <v>29.764705882352938</v>
      </c>
      <c r="AJ92">
        <f>VLOOKUP($B92,Summary!$A$2:$AA$33,COLUMN(Summary!D$2),FALSE)</f>
        <v>186.0588235294118</v>
      </c>
      <c r="AK92">
        <f>VLOOKUP($B92,Summary!$A$2:$AA$33,COLUMN(Summary!E$2),FALSE)</f>
        <v>0.76470588235294112</v>
      </c>
      <c r="AL92">
        <f>VLOOKUP($B92,Summary!$A$2:$AA$33,COLUMN(Summary!F$2),FALSE)</f>
        <v>0.52941176470588236</v>
      </c>
      <c r="AM92">
        <f>VLOOKUP($B92,Summary!$A$2:$AA$33,COLUMN(Summary!G$2),FALSE)</f>
        <v>2.117647058823529</v>
      </c>
      <c r="AN92">
        <f>VLOOKUP($B92,Summary!$A$2:$AA$33,COLUMN(Summary!H$2),FALSE)</f>
        <v>15.17647058823529</v>
      </c>
      <c r="AO92">
        <f>VLOOKUP($B92,Summary!$A$2:$AA$33,COLUMN(Summary!I$2),FALSE)</f>
        <v>6.9470588235294111</v>
      </c>
      <c r="AP92">
        <f>VLOOKUP($B92,Summary!$A$2:$AA$33,COLUMN(Summary!J$2),FALSE)</f>
        <v>6.0588235294117654</v>
      </c>
      <c r="AQ92">
        <f>VLOOKUP($B92,Summary!$A$2:$AA$33,COLUMN(Summary!K$2),FALSE)</f>
        <v>64.511764705882356</v>
      </c>
      <c r="AR92">
        <f>VLOOKUP($B92,Summary!$A$2:$AA$33,COLUMN(Summary!L$2),FALSE)</f>
        <v>84.329411764705895</v>
      </c>
      <c r="AS92">
        <f>VLOOKUP($B92,Summary!$A$2:$AA$33,COLUMN(Summary!M$2),FALSE)</f>
        <v>28.647058823529409</v>
      </c>
      <c r="AT92">
        <f>VLOOKUP($B92,Summary!$A$2:$AA$33,COLUMN(Summary!N$2),FALSE)</f>
        <v>118.2352941176471</v>
      </c>
      <c r="AU92">
        <f>VLOOKUP($B92,Summary!$A$2:$AA$33,COLUMN(Summary!O$2),FALSE)</f>
        <v>4.0764705882352938</v>
      </c>
      <c r="AV92">
        <f>VLOOKUP($B92,Summary!$A$2:$AA$33,COLUMN(Summary!P$2),FALSE)</f>
        <v>0.94117647058823528</v>
      </c>
      <c r="AW92">
        <f>VLOOKUP($B92,Summary!$A$2:$AA$33,COLUMN(Summary!Q$2),FALSE)</f>
        <v>1.705882352941176</v>
      </c>
      <c r="AX92">
        <f>VLOOKUP($B92,Summary!$A$2:$AA$33,COLUMN(Summary!R$2),FALSE)</f>
        <v>1.8235294117647061</v>
      </c>
      <c r="AY92">
        <f>VLOOKUP($B92,Summary!$A$2:$AA$33,COLUMN(Summary!S$2),FALSE)</f>
        <v>1.588235294117647</v>
      </c>
      <c r="AZ92">
        <f>VLOOKUP($B92,Summary!$A$2:$AA$33,COLUMN(Summary!T$2),FALSE)</f>
        <v>1.6470588235294119</v>
      </c>
      <c r="BA92">
        <f>VLOOKUP($B92,Summary!$A$2:$AA$33,COLUMN(Summary!U$2),FALSE)</f>
        <v>5.2352941176470589</v>
      </c>
      <c r="BB92">
        <f>VLOOKUP($B92,Summary!$A$2:$AA$33,COLUMN(Summary!V$2),FALSE)</f>
        <v>230.2352941176471</v>
      </c>
      <c r="BC92">
        <f>VLOOKUP($B92,Summary!$A$2:$AA$33,COLUMN(Summary!W$2),FALSE)</f>
        <v>5</v>
      </c>
      <c r="BD92">
        <f>VLOOKUP($B92,Summary!$A$2:$AA$33,COLUMN(Summary!X$2),FALSE)</f>
        <v>13.647058823529409</v>
      </c>
      <c r="BE92">
        <f>VLOOKUP($B92,Summary!$A$2:$AA$33,COLUMN(Summary!Y$2),FALSE)</f>
        <v>0.52941176470588236</v>
      </c>
      <c r="BF92">
        <f>VLOOKUP($B92,Summary!$A$2:$AA$33,COLUMN(Summary!Z$2),FALSE)</f>
        <v>1.117647058823529</v>
      </c>
      <c r="BG92">
        <f>VLOOKUP($B92,Summary!$A$2:$AA$33,COLUMN(Summary!AA$2),FALSE)</f>
        <v>29.642176470588229</v>
      </c>
      <c r="BH92" t="e">
        <f>VLOOKUP($B92,Summary!$A$2:$AA$33,COLUMN(Summary!#REF!),FALSE)</f>
        <v>#REF!</v>
      </c>
    </row>
    <row r="93" spans="1:60">
      <c r="A93" t="s">
        <v>41</v>
      </c>
      <c r="B93" t="s">
        <v>116</v>
      </c>
      <c r="C93" t="e">
        <f>VLOOKUP($A93,Summary!$A$2:$AA$33,COLUMN(Summary!#REF!),FALSE)</f>
        <v>#REF!</v>
      </c>
      <c r="D93" t="e">
        <f>VLOOKUP($A93,Summary!$A$2:$AA$33,COLUMN(Summary!#REF!),FALSE)</f>
        <v>#REF!</v>
      </c>
      <c r="E93">
        <f>VLOOKUP($A93,Summary!$A$2:$AA$33,COLUMN(Summary!B$2),FALSE)</f>
        <v>23.117647058823529</v>
      </c>
      <c r="F93">
        <f>VLOOKUP($A93,Summary!$A$2:$AA$33,COLUMN(Summary!C$2),FALSE)</f>
        <v>33.294117647058833</v>
      </c>
      <c r="G93">
        <f>VLOOKUP($A93,Summary!$A$2:$AA$33,COLUMN(Summary!D$2),FALSE)</f>
        <v>265.52941176470591</v>
      </c>
      <c r="H93">
        <f>VLOOKUP($A93,Summary!$A$2:$AA$33,COLUMN(Summary!E$2),FALSE)</f>
        <v>1.7647058823529409</v>
      </c>
      <c r="I93">
        <f>VLOOKUP($A93,Summary!$A$2:$AA$33,COLUMN(Summary!F$2),FALSE)</f>
        <v>0.88235294117647056</v>
      </c>
      <c r="J93">
        <f>VLOOKUP($A93,Summary!$A$2:$AA$33,COLUMN(Summary!G$2),FALSE)</f>
        <v>1.8235294117647061</v>
      </c>
      <c r="K93">
        <f>VLOOKUP($A93,Summary!$A$2:$AA$33,COLUMN(Summary!H$2),FALSE)</f>
        <v>10.82352941176471</v>
      </c>
      <c r="L93">
        <f>VLOOKUP($A93,Summary!$A$2:$AA$33,COLUMN(Summary!I$2),FALSE)</f>
        <v>8.3941176470588239</v>
      </c>
      <c r="M93">
        <f>VLOOKUP($A93,Summary!$A$2:$AA$33,COLUMN(Summary!J$2),FALSE)</f>
        <v>7.7058823529411766</v>
      </c>
      <c r="N93">
        <f>VLOOKUP($A93,Summary!$A$2:$AA$33,COLUMN(Summary!K$2),FALSE)</f>
        <v>70.235294117647058</v>
      </c>
      <c r="O93">
        <f>VLOOKUP($A93,Summary!$A$2:$AA$33,COLUMN(Summary!L$2),FALSE)</f>
        <v>98.452941176470588</v>
      </c>
      <c r="P93">
        <f>VLOOKUP($A93,Summary!$A$2:$AA$33,COLUMN(Summary!M$2),FALSE)</f>
        <v>26.82352941176471</v>
      </c>
      <c r="Q93">
        <f>VLOOKUP($A93,Summary!$A$2:$AA$33,COLUMN(Summary!N$2),FALSE)</f>
        <v>135.7647058823529</v>
      </c>
      <c r="R93">
        <f>VLOOKUP($A93,Summary!$A$2:$AA$33,COLUMN(Summary!O$2),FALSE)</f>
        <v>5.0294117647058822</v>
      </c>
      <c r="S93">
        <f>VLOOKUP($A93,Summary!$A$2:$AA$33,COLUMN(Summary!P$2),FALSE)</f>
        <v>1.588235294117647</v>
      </c>
      <c r="T93">
        <f>VLOOKUP($A93,Summary!$A$2:$AA$33,COLUMN(Summary!Q$2),FALSE)</f>
        <v>1.411764705882353</v>
      </c>
      <c r="U93">
        <f>VLOOKUP($A93,Summary!$A$2:$AA$33,COLUMN(Summary!R$2),FALSE)</f>
        <v>1.6470588235294119</v>
      </c>
      <c r="V93">
        <f>VLOOKUP($A93,Summary!$A$2:$AA$33,COLUMN(Summary!S$2),FALSE)</f>
        <v>3.4117647058823528</v>
      </c>
      <c r="W93">
        <f>VLOOKUP($A93,Summary!$A$2:$AA$33,COLUMN(Summary!T$2),FALSE)</f>
        <v>3.4705882352941182</v>
      </c>
      <c r="X93">
        <f>VLOOKUP($A93,Summary!$A$2:$AA$33,COLUMN(Summary!U$2),FALSE)</f>
        <v>3.117647058823529</v>
      </c>
      <c r="Y93">
        <f>VLOOKUP($A93,Summary!$A$2:$AA$33,COLUMN(Summary!V$2),FALSE)</f>
        <v>142.58823529411771</v>
      </c>
      <c r="Z93">
        <f>VLOOKUP($A93,Summary!$A$2:$AA$33,COLUMN(Summary!W$2),FALSE)</f>
        <v>5</v>
      </c>
      <c r="AA93">
        <f>VLOOKUP($A93,Summary!$A$2:$AA$33,COLUMN(Summary!X$2),FALSE)</f>
        <v>11.882352941176469</v>
      </c>
      <c r="AB93">
        <f>VLOOKUP($A93,Summary!$A$2:$AA$33,COLUMN(Summary!Y$2),FALSE)</f>
        <v>0.6470588235294118</v>
      </c>
      <c r="AC93">
        <f>VLOOKUP($A93,Summary!$A$2:$AA$33,COLUMN(Summary!Z$2),FALSE)</f>
        <v>1.470588235294118</v>
      </c>
      <c r="AD93">
        <f>VLOOKUP($A93,Summary!$A$2:$AA$33,COLUMN(Summary!AA$2),FALSE)</f>
        <v>30.171647058823531</v>
      </c>
      <c r="AE93" t="e">
        <f>VLOOKUP($A93,Summary!$A$2:$AA$33,COLUMN(Summary!#REF!),FALSE)</f>
        <v>#REF!</v>
      </c>
      <c r="AF93" t="e">
        <f>VLOOKUP($B93,Summary!$A$2:$AA$33,COLUMN(Summary!#REF!),FALSE)</f>
        <v>#REF!</v>
      </c>
      <c r="AG93" t="e">
        <f>VLOOKUP($B93,Summary!$A$2:$AA$33,COLUMN(Summary!#REF!),FALSE)</f>
        <v>#REF!</v>
      </c>
      <c r="AH93">
        <f>VLOOKUP($B93,Summary!$A$2:$AA$33,COLUMN(Summary!B$2),FALSE)</f>
        <v>24.764705882352938</v>
      </c>
      <c r="AI93">
        <f>VLOOKUP($B93,Summary!$A$2:$AA$33,COLUMN(Summary!C$2),FALSE)</f>
        <v>37.352941176470587</v>
      </c>
      <c r="AJ93">
        <f>VLOOKUP($B93,Summary!$A$2:$AA$33,COLUMN(Summary!D$2),FALSE)</f>
        <v>246.35294117647061</v>
      </c>
      <c r="AK93">
        <f>VLOOKUP($B93,Summary!$A$2:$AA$33,COLUMN(Summary!E$2),FALSE)</f>
        <v>1.6470588235294119</v>
      </c>
      <c r="AL93">
        <f>VLOOKUP($B93,Summary!$A$2:$AA$33,COLUMN(Summary!F$2),FALSE)</f>
        <v>1</v>
      </c>
      <c r="AM93">
        <f>VLOOKUP($B93,Summary!$A$2:$AA$33,COLUMN(Summary!G$2),FALSE)</f>
        <v>1.6470588235294119</v>
      </c>
      <c r="AN93">
        <f>VLOOKUP($B93,Summary!$A$2:$AA$33,COLUMN(Summary!H$2),FALSE)</f>
        <v>11.47058823529412</v>
      </c>
      <c r="AO93">
        <f>VLOOKUP($B93,Summary!$A$2:$AA$33,COLUMN(Summary!I$2),FALSE)</f>
        <v>6.9235294117647053</v>
      </c>
      <c r="AP93">
        <f>VLOOKUP($B93,Summary!$A$2:$AA$33,COLUMN(Summary!J$2),FALSE)</f>
        <v>6.352941176470587</v>
      </c>
      <c r="AQ93">
        <f>VLOOKUP($B93,Summary!$A$2:$AA$33,COLUMN(Summary!K$2),FALSE)</f>
        <v>66.21764705882353</v>
      </c>
      <c r="AR93">
        <f>VLOOKUP($B93,Summary!$A$2:$AA$33,COLUMN(Summary!L$2),FALSE)</f>
        <v>88.105882352941194</v>
      </c>
      <c r="AS93">
        <f>VLOOKUP($B93,Summary!$A$2:$AA$33,COLUMN(Summary!M$2),FALSE)</f>
        <v>24.52941176470588</v>
      </c>
      <c r="AT93">
        <f>VLOOKUP($B93,Summary!$A$2:$AA$33,COLUMN(Summary!N$2),FALSE)</f>
        <v>104.9411764705882</v>
      </c>
      <c r="AU93">
        <f>VLOOKUP($B93,Summary!$A$2:$AA$33,COLUMN(Summary!O$2),FALSE)</f>
        <v>4.1941176470588246</v>
      </c>
      <c r="AV93">
        <f>VLOOKUP($B93,Summary!$A$2:$AA$33,COLUMN(Summary!P$2),FALSE)</f>
        <v>0.52941176470588236</v>
      </c>
      <c r="AW93">
        <f>VLOOKUP($B93,Summary!$A$2:$AA$33,COLUMN(Summary!Q$2),FALSE)</f>
        <v>1.9411764705882351</v>
      </c>
      <c r="AX93">
        <f>VLOOKUP($B93,Summary!$A$2:$AA$33,COLUMN(Summary!R$2),FALSE)</f>
        <v>2.0588235294117641</v>
      </c>
      <c r="AY93">
        <f>VLOOKUP($B93,Summary!$A$2:$AA$33,COLUMN(Summary!S$2),FALSE)</f>
        <v>2.2352941176470589</v>
      </c>
      <c r="AZ93">
        <f>VLOOKUP($B93,Summary!$A$2:$AA$33,COLUMN(Summary!T$2),FALSE)</f>
        <v>2.2352941176470589</v>
      </c>
      <c r="BA93">
        <f>VLOOKUP($B93,Summary!$A$2:$AA$33,COLUMN(Summary!U$2),FALSE)</f>
        <v>3.4705882352941182</v>
      </c>
      <c r="BB93">
        <f>VLOOKUP($B93,Summary!$A$2:$AA$33,COLUMN(Summary!V$2),FALSE)</f>
        <v>163.29411764705881</v>
      </c>
      <c r="BC93">
        <f>VLOOKUP($B93,Summary!$A$2:$AA$33,COLUMN(Summary!W$2),FALSE)</f>
        <v>5.6470588235294121</v>
      </c>
      <c r="BD93">
        <f>VLOOKUP($B93,Summary!$A$2:$AA$33,COLUMN(Summary!X$2),FALSE)</f>
        <v>12.941176470588241</v>
      </c>
      <c r="BE93">
        <f>VLOOKUP($B93,Summary!$A$2:$AA$33,COLUMN(Summary!Y$2),FALSE)</f>
        <v>0.58823529411764708</v>
      </c>
      <c r="BF93">
        <f>VLOOKUP($B93,Summary!$A$2:$AA$33,COLUMN(Summary!Z$2),FALSE)</f>
        <v>1.1764705882352939</v>
      </c>
      <c r="BG93">
        <f>VLOOKUP($B93,Summary!$A$2:$AA$33,COLUMN(Summary!AA$2),FALSE)</f>
        <v>30.473647058823531</v>
      </c>
      <c r="BH93" t="e">
        <f>VLOOKUP($B93,Summary!$A$2:$AA$33,COLUMN(Summary!#REF!),FALSE)</f>
        <v>#REF!</v>
      </c>
    </row>
    <row r="94" spans="1:60">
      <c r="A94" t="s">
        <v>34</v>
      </c>
      <c r="B94" t="s">
        <v>108</v>
      </c>
      <c r="C94" t="e">
        <f>VLOOKUP($A94,Summary!$A$2:$AA$33,COLUMN(Summary!#REF!),FALSE)</f>
        <v>#REF!</v>
      </c>
      <c r="D94" t="e">
        <f>VLOOKUP($A94,Summary!$A$2:$AA$33,COLUMN(Summary!#REF!),FALSE)</f>
        <v>#REF!</v>
      </c>
      <c r="E94">
        <f>VLOOKUP($A94,Summary!$A$2:$AA$33,COLUMN(Summary!B$2),FALSE)</f>
        <v>24.941176470588239</v>
      </c>
      <c r="F94">
        <f>VLOOKUP($A94,Summary!$A$2:$AA$33,COLUMN(Summary!C$2),FALSE)</f>
        <v>37.117647058823529</v>
      </c>
      <c r="G94">
        <f>VLOOKUP($A94,Summary!$A$2:$AA$33,COLUMN(Summary!D$2),FALSE)</f>
        <v>256.41176470588238</v>
      </c>
      <c r="H94">
        <f>VLOOKUP($A94,Summary!$A$2:$AA$33,COLUMN(Summary!E$2),FALSE)</f>
        <v>1.7647058823529409</v>
      </c>
      <c r="I94">
        <f>VLOOKUP($A94,Summary!$A$2:$AA$33,COLUMN(Summary!F$2),FALSE)</f>
        <v>1.117647058823529</v>
      </c>
      <c r="J94">
        <f>VLOOKUP($A94,Summary!$A$2:$AA$33,COLUMN(Summary!G$2),FALSE)</f>
        <v>2.7647058823529411</v>
      </c>
      <c r="K94">
        <f>VLOOKUP($A94,Summary!$A$2:$AA$33,COLUMN(Summary!H$2),FALSE)</f>
        <v>20.058823529411761</v>
      </c>
      <c r="L94">
        <f>VLOOKUP($A94,Summary!$A$2:$AA$33,COLUMN(Summary!I$2),FALSE)</f>
        <v>7.3882352941176466</v>
      </c>
      <c r="M94">
        <f>VLOOKUP($A94,Summary!$A$2:$AA$33,COLUMN(Summary!J$2),FALSE)</f>
        <v>6.382352941176471</v>
      </c>
      <c r="N94">
        <f>VLOOKUP($A94,Summary!$A$2:$AA$33,COLUMN(Summary!K$2),FALSE)</f>
        <v>66.905882352941177</v>
      </c>
      <c r="O94">
        <f>VLOOKUP($A94,Summary!$A$2:$AA$33,COLUMN(Summary!L$2),FALSE)</f>
        <v>89.729411764705873</v>
      </c>
      <c r="P94">
        <f>VLOOKUP($A94,Summary!$A$2:$AA$33,COLUMN(Summary!M$2),FALSE)</f>
        <v>23.117647058823529</v>
      </c>
      <c r="Q94">
        <f>VLOOKUP($A94,Summary!$A$2:$AA$33,COLUMN(Summary!N$2),FALSE)</f>
        <v>91.352941176470594</v>
      </c>
      <c r="R94">
        <f>VLOOKUP($A94,Summary!$A$2:$AA$33,COLUMN(Summary!O$2),FALSE)</f>
        <v>3.8</v>
      </c>
      <c r="S94">
        <f>VLOOKUP($A94,Summary!$A$2:$AA$33,COLUMN(Summary!P$2),FALSE)</f>
        <v>0.41176470588235292</v>
      </c>
      <c r="T94">
        <f>VLOOKUP($A94,Summary!$A$2:$AA$33,COLUMN(Summary!Q$2),FALSE)</f>
        <v>1.411764705882353</v>
      </c>
      <c r="U94">
        <f>VLOOKUP($A94,Summary!$A$2:$AA$33,COLUMN(Summary!R$2),FALSE)</f>
        <v>1.7647058823529409</v>
      </c>
      <c r="V94">
        <f>VLOOKUP($A94,Summary!$A$2:$AA$33,COLUMN(Summary!S$2),FALSE)</f>
        <v>2.117647058823529</v>
      </c>
      <c r="W94">
        <f>VLOOKUP($A94,Summary!$A$2:$AA$33,COLUMN(Summary!T$2),FALSE)</f>
        <v>2.2352941176470589</v>
      </c>
      <c r="X94">
        <f>VLOOKUP($A94,Summary!$A$2:$AA$33,COLUMN(Summary!U$2),FALSE)</f>
        <v>3.5294117647058818</v>
      </c>
      <c r="Y94">
        <f>VLOOKUP($A94,Summary!$A$2:$AA$33,COLUMN(Summary!V$2),FALSE)</f>
        <v>170.58823529411771</v>
      </c>
      <c r="Z94">
        <f>VLOOKUP($A94,Summary!$A$2:$AA$33,COLUMN(Summary!W$2),FALSE)</f>
        <v>5</v>
      </c>
      <c r="AA94">
        <f>VLOOKUP($A94,Summary!$A$2:$AA$33,COLUMN(Summary!X$2),FALSE)</f>
        <v>13.117647058823531</v>
      </c>
      <c r="AB94">
        <f>VLOOKUP($A94,Summary!$A$2:$AA$33,COLUMN(Summary!Y$2),FALSE)</f>
        <v>1</v>
      </c>
      <c r="AC94">
        <f>VLOOKUP($A94,Summary!$A$2:$AA$33,COLUMN(Summary!Z$2),FALSE)</f>
        <v>1.705882352941176</v>
      </c>
      <c r="AD94">
        <f>VLOOKUP($A94,Summary!$A$2:$AA$33,COLUMN(Summary!AA$2),FALSE)</f>
        <v>29.262764705882351</v>
      </c>
      <c r="AE94" t="e">
        <f>VLOOKUP($A94,Summary!$A$2:$AA$33,COLUMN(Summary!#REF!),FALSE)</f>
        <v>#REF!</v>
      </c>
      <c r="AF94" t="e">
        <f>VLOOKUP($B94,Summary!$A$2:$AA$33,COLUMN(Summary!#REF!),FALSE)</f>
        <v>#REF!</v>
      </c>
      <c r="AG94" t="e">
        <f>VLOOKUP($B94,Summary!$A$2:$AA$33,COLUMN(Summary!#REF!),FALSE)</f>
        <v>#REF!</v>
      </c>
      <c r="AH94">
        <f>VLOOKUP($B94,Summary!$A$2:$AA$33,COLUMN(Summary!B$2),FALSE)</f>
        <v>19.235294117647062</v>
      </c>
      <c r="AI94">
        <f>VLOOKUP($B94,Summary!$A$2:$AA$33,COLUMN(Summary!C$2),FALSE)</f>
        <v>31.17647058823529</v>
      </c>
      <c r="AJ94">
        <f>VLOOKUP($B94,Summary!$A$2:$AA$33,COLUMN(Summary!D$2),FALSE)</f>
        <v>207.29411764705881</v>
      </c>
      <c r="AK94">
        <f>VLOOKUP($B94,Summary!$A$2:$AA$33,COLUMN(Summary!E$2),FALSE)</f>
        <v>1</v>
      </c>
      <c r="AL94">
        <f>VLOOKUP($B94,Summary!$A$2:$AA$33,COLUMN(Summary!F$2),FALSE)</f>
        <v>1</v>
      </c>
      <c r="AM94">
        <f>VLOOKUP($B94,Summary!$A$2:$AA$33,COLUMN(Summary!G$2),FALSE)</f>
        <v>2.3529411764705879</v>
      </c>
      <c r="AN94">
        <f>VLOOKUP($B94,Summary!$A$2:$AA$33,COLUMN(Summary!H$2),FALSE)</f>
        <v>14.76470588235294</v>
      </c>
      <c r="AO94">
        <f>VLOOKUP($B94,Summary!$A$2:$AA$33,COLUMN(Summary!I$2),FALSE)</f>
        <v>7.0823529411764712</v>
      </c>
      <c r="AP94">
        <f>VLOOKUP($B94,Summary!$A$2:$AA$33,COLUMN(Summary!J$2),FALSE)</f>
        <v>6.2117647058823531</v>
      </c>
      <c r="AQ94">
        <f>VLOOKUP($B94,Summary!$A$2:$AA$33,COLUMN(Summary!K$2),FALSE)</f>
        <v>62.135294117647057</v>
      </c>
      <c r="AR94">
        <f>VLOOKUP($B94,Summary!$A$2:$AA$33,COLUMN(Summary!L$2),FALSE)</f>
        <v>79.705882352941174</v>
      </c>
      <c r="AS94">
        <f>VLOOKUP($B94,Summary!$A$2:$AA$33,COLUMN(Summary!M$2),FALSE)</f>
        <v>30.705882352941181</v>
      </c>
      <c r="AT94">
        <f>VLOOKUP($B94,Summary!$A$2:$AA$33,COLUMN(Summary!N$2),FALSE)</f>
        <v>127</v>
      </c>
      <c r="AU94">
        <f>VLOOKUP($B94,Summary!$A$2:$AA$33,COLUMN(Summary!O$2),FALSE)</f>
        <v>4.1294117647058819</v>
      </c>
      <c r="AV94">
        <f>VLOOKUP($B94,Summary!$A$2:$AA$33,COLUMN(Summary!P$2),FALSE)</f>
        <v>0.82352941176470584</v>
      </c>
      <c r="AW94">
        <f>VLOOKUP($B94,Summary!$A$2:$AA$33,COLUMN(Summary!Q$2),FALSE)</f>
        <v>1.882352941176471</v>
      </c>
      <c r="AX94">
        <f>VLOOKUP($B94,Summary!$A$2:$AA$33,COLUMN(Summary!R$2),FALSE)</f>
        <v>2.1764705882352939</v>
      </c>
      <c r="AY94">
        <f>VLOOKUP($B94,Summary!$A$2:$AA$33,COLUMN(Summary!S$2),FALSE)</f>
        <v>1.588235294117647</v>
      </c>
      <c r="AZ94">
        <f>VLOOKUP($B94,Summary!$A$2:$AA$33,COLUMN(Summary!T$2),FALSE)</f>
        <v>1.6470588235294119</v>
      </c>
      <c r="BA94">
        <f>VLOOKUP($B94,Summary!$A$2:$AA$33,COLUMN(Summary!U$2),FALSE)</f>
        <v>4.4117647058823533</v>
      </c>
      <c r="BB94">
        <f>VLOOKUP($B94,Summary!$A$2:$AA$33,COLUMN(Summary!V$2),FALSE)</f>
        <v>207.2352941176471</v>
      </c>
      <c r="BC94">
        <f>VLOOKUP($B94,Summary!$A$2:$AA$33,COLUMN(Summary!W$2),FALSE)</f>
        <v>5.2941176470588234</v>
      </c>
      <c r="BD94">
        <f>VLOOKUP($B94,Summary!$A$2:$AA$33,COLUMN(Summary!X$2),FALSE)</f>
        <v>13.23529411764706</v>
      </c>
      <c r="BE94">
        <f>VLOOKUP($B94,Summary!$A$2:$AA$33,COLUMN(Summary!Y$2),FALSE)</f>
        <v>0.47058823529411759</v>
      </c>
      <c r="BF94">
        <f>VLOOKUP($B94,Summary!$A$2:$AA$33,COLUMN(Summary!Z$2),FALSE)</f>
        <v>1.117647058823529</v>
      </c>
      <c r="BG94">
        <f>VLOOKUP($B94,Summary!$A$2:$AA$33,COLUMN(Summary!AA$2),FALSE)</f>
        <v>29.152000000000001</v>
      </c>
      <c r="BH94" t="e">
        <f>VLOOKUP($B94,Summary!$A$2:$AA$33,COLUMN(Summary!#REF!),FALSE)</f>
        <v>#REF!</v>
      </c>
    </row>
    <row r="95" spans="1:60">
      <c r="A95" t="s">
        <v>117</v>
      </c>
      <c r="B95" t="s">
        <v>32</v>
      </c>
      <c r="C95" t="e">
        <f>VLOOKUP($A95,Summary!$A$2:$AA$33,COLUMN(Summary!#REF!),FALSE)</f>
        <v>#REF!</v>
      </c>
      <c r="D95" t="e">
        <f>VLOOKUP($A95,Summary!$A$2:$AA$33,COLUMN(Summary!#REF!),FALSE)</f>
        <v>#REF!</v>
      </c>
      <c r="E95">
        <f>VLOOKUP($A95,Summary!$A$2:$AA$33,COLUMN(Summary!B$2),FALSE)</f>
        <v>20.882352941176471</v>
      </c>
      <c r="F95">
        <f>VLOOKUP($A95,Summary!$A$2:$AA$33,COLUMN(Summary!C$2),FALSE)</f>
        <v>32.647058823529413</v>
      </c>
      <c r="G95">
        <f>VLOOKUP($A95,Summary!$A$2:$AA$33,COLUMN(Summary!D$2),FALSE)</f>
        <v>184.9411764705882</v>
      </c>
      <c r="H95">
        <f>VLOOKUP($A95,Summary!$A$2:$AA$33,COLUMN(Summary!E$2),FALSE)</f>
        <v>1.0588235294117649</v>
      </c>
      <c r="I95">
        <f>VLOOKUP($A95,Summary!$A$2:$AA$33,COLUMN(Summary!F$2),FALSE)</f>
        <v>0.70588235294117652</v>
      </c>
      <c r="J95">
        <f>VLOOKUP($A95,Summary!$A$2:$AA$33,COLUMN(Summary!G$2),FALSE)</f>
        <v>2.4705882352941182</v>
      </c>
      <c r="K95">
        <f>VLOOKUP($A95,Summary!$A$2:$AA$33,COLUMN(Summary!H$2),FALSE)</f>
        <v>16.82352941176471</v>
      </c>
      <c r="L95">
        <f>VLOOKUP($A95,Summary!$A$2:$AA$33,COLUMN(Summary!I$2),FALSE)</f>
        <v>6.2176470588235304</v>
      </c>
      <c r="M95">
        <f>VLOOKUP($A95,Summary!$A$2:$AA$33,COLUMN(Summary!J$2),FALSE)</f>
        <v>5.3235294117647056</v>
      </c>
      <c r="N95">
        <f>VLOOKUP($A95,Summary!$A$2:$AA$33,COLUMN(Summary!K$2),FALSE)</f>
        <v>64.288235294117655</v>
      </c>
      <c r="O95">
        <f>VLOOKUP($A95,Summary!$A$2:$AA$33,COLUMN(Summary!L$2),FALSE)</f>
        <v>80.899999999999991</v>
      </c>
      <c r="P95">
        <f>VLOOKUP($A95,Summary!$A$2:$AA$33,COLUMN(Summary!M$2),FALSE)</f>
        <v>27.705882352941181</v>
      </c>
      <c r="Q95">
        <f>VLOOKUP($A95,Summary!$A$2:$AA$33,COLUMN(Summary!N$2),FALSE)</f>
        <v>139.11764705882351</v>
      </c>
      <c r="R95">
        <f>VLOOKUP($A95,Summary!$A$2:$AA$33,COLUMN(Summary!O$2),FALSE)</f>
        <v>4.9588235294117657</v>
      </c>
      <c r="S95">
        <f>VLOOKUP($A95,Summary!$A$2:$AA$33,COLUMN(Summary!P$2),FALSE)</f>
        <v>1</v>
      </c>
      <c r="T95">
        <f>VLOOKUP($A95,Summary!$A$2:$AA$33,COLUMN(Summary!Q$2),FALSE)</f>
        <v>1.6470588235294119</v>
      </c>
      <c r="U95">
        <f>VLOOKUP($A95,Summary!$A$2:$AA$33,COLUMN(Summary!R$2),FALSE)</f>
        <v>1.9411764705882351</v>
      </c>
      <c r="V95">
        <f>VLOOKUP($A95,Summary!$A$2:$AA$33,COLUMN(Summary!S$2),FALSE)</f>
        <v>1.294117647058824</v>
      </c>
      <c r="W95">
        <f>VLOOKUP($A95,Summary!$A$2:$AA$33,COLUMN(Summary!T$2),FALSE)</f>
        <v>1.3529411764705881</v>
      </c>
      <c r="X95">
        <f>VLOOKUP($A95,Summary!$A$2:$AA$33,COLUMN(Summary!U$2),FALSE)</f>
        <v>3.7647058823529411</v>
      </c>
      <c r="Y95">
        <f>VLOOKUP($A95,Summary!$A$2:$AA$33,COLUMN(Summary!V$2),FALSE)</f>
        <v>186.58823529411771</v>
      </c>
      <c r="Z95">
        <f>VLOOKUP($A95,Summary!$A$2:$AA$33,COLUMN(Summary!W$2),FALSE)</f>
        <v>5.1764705882352944</v>
      </c>
      <c r="AA95">
        <f>VLOOKUP($A95,Summary!$A$2:$AA$33,COLUMN(Summary!X$2),FALSE)</f>
        <v>13.23529411764706</v>
      </c>
      <c r="AB95">
        <f>VLOOKUP($A95,Summary!$A$2:$AA$33,COLUMN(Summary!Y$2),FALSE)</f>
        <v>0.88235294117647056</v>
      </c>
      <c r="AC95">
        <f>VLOOKUP($A95,Summary!$A$2:$AA$33,COLUMN(Summary!Z$2),FALSE)</f>
        <v>2</v>
      </c>
      <c r="AD95">
        <f>VLOOKUP($A95,Summary!$A$2:$AA$33,COLUMN(Summary!AA$2),FALSE)</f>
        <v>29.293117647058821</v>
      </c>
      <c r="AE95" t="e">
        <f>VLOOKUP($A95,Summary!$A$2:$AA$33,COLUMN(Summary!#REF!),FALSE)</f>
        <v>#REF!</v>
      </c>
      <c r="AF95" t="e">
        <f>VLOOKUP($B95,Summary!$A$2:$AA$33,COLUMN(Summary!#REF!),FALSE)</f>
        <v>#REF!</v>
      </c>
      <c r="AG95" t="e">
        <f>VLOOKUP($B95,Summary!$A$2:$AA$33,COLUMN(Summary!#REF!),FALSE)</f>
        <v>#REF!</v>
      </c>
      <c r="AH95">
        <f>VLOOKUP($B95,Summary!$A$2:$AA$33,COLUMN(Summary!B$2),FALSE)</f>
        <v>20.882352941176471</v>
      </c>
      <c r="AI95">
        <f>VLOOKUP($B95,Summary!$A$2:$AA$33,COLUMN(Summary!C$2),FALSE)</f>
        <v>36.705882352941167</v>
      </c>
      <c r="AJ95">
        <f>VLOOKUP($B95,Summary!$A$2:$AA$33,COLUMN(Summary!D$2),FALSE)</f>
        <v>217.2352941176471</v>
      </c>
      <c r="AK95">
        <f>VLOOKUP($B95,Summary!$A$2:$AA$33,COLUMN(Summary!E$2),FALSE)</f>
        <v>1.411764705882353</v>
      </c>
      <c r="AL95">
        <f>VLOOKUP($B95,Summary!$A$2:$AA$33,COLUMN(Summary!F$2),FALSE)</f>
        <v>1.3529411764705881</v>
      </c>
      <c r="AM95">
        <f>VLOOKUP($B95,Summary!$A$2:$AA$33,COLUMN(Summary!G$2),FALSE)</f>
        <v>2.6470588235294121</v>
      </c>
      <c r="AN95">
        <f>VLOOKUP($B95,Summary!$A$2:$AA$33,COLUMN(Summary!H$2),FALSE)</f>
        <v>18.705882352941181</v>
      </c>
      <c r="AO95">
        <f>VLOOKUP($B95,Summary!$A$2:$AA$33,COLUMN(Summary!I$2),FALSE)</f>
        <v>6.4882352941176471</v>
      </c>
      <c r="AP95">
        <f>VLOOKUP($B95,Summary!$A$2:$AA$33,COLUMN(Summary!J$2),FALSE)</f>
        <v>5.5823529411764703</v>
      </c>
      <c r="AQ95">
        <f>VLOOKUP($B95,Summary!$A$2:$AA$33,COLUMN(Summary!K$2),FALSE)</f>
        <v>56.958823529411767</v>
      </c>
      <c r="AR95">
        <f>VLOOKUP($B95,Summary!$A$2:$AA$33,COLUMN(Summary!L$2),FALSE)</f>
        <v>72.02941176470587</v>
      </c>
      <c r="AS95">
        <f>VLOOKUP($B95,Summary!$A$2:$AA$33,COLUMN(Summary!M$2),FALSE)</f>
        <v>30.47058823529412</v>
      </c>
      <c r="AT95">
        <f>VLOOKUP($B95,Summary!$A$2:$AA$33,COLUMN(Summary!N$2),FALSE)</f>
        <v>118.64705882352941</v>
      </c>
      <c r="AU95">
        <f>VLOOKUP($B95,Summary!$A$2:$AA$33,COLUMN(Summary!O$2),FALSE)</f>
        <v>3.8</v>
      </c>
      <c r="AV95">
        <f>VLOOKUP($B95,Summary!$A$2:$AA$33,COLUMN(Summary!P$2),FALSE)</f>
        <v>0.88235294117647056</v>
      </c>
      <c r="AW95">
        <f>VLOOKUP($B95,Summary!$A$2:$AA$33,COLUMN(Summary!Q$2),FALSE)</f>
        <v>2</v>
      </c>
      <c r="AX95">
        <f>VLOOKUP($B95,Summary!$A$2:$AA$33,COLUMN(Summary!R$2),FALSE)</f>
        <v>2.1764705882352939</v>
      </c>
      <c r="AY95">
        <f>VLOOKUP($B95,Summary!$A$2:$AA$33,COLUMN(Summary!S$2),FALSE)</f>
        <v>1.7647058823529409</v>
      </c>
      <c r="AZ95">
        <f>VLOOKUP($B95,Summary!$A$2:$AA$33,COLUMN(Summary!T$2),FALSE)</f>
        <v>1.9411764705882351</v>
      </c>
      <c r="BA95">
        <f>VLOOKUP($B95,Summary!$A$2:$AA$33,COLUMN(Summary!U$2),FALSE)</f>
        <v>5.2941176470588234</v>
      </c>
      <c r="BB95">
        <f>VLOOKUP($B95,Summary!$A$2:$AA$33,COLUMN(Summary!V$2),FALSE)</f>
        <v>261.70588235294122</v>
      </c>
      <c r="BC95">
        <f>VLOOKUP($B95,Summary!$A$2:$AA$33,COLUMN(Summary!W$2),FALSE)</f>
        <v>4.7058823529411766</v>
      </c>
      <c r="BD95">
        <f>VLOOKUP($B95,Summary!$A$2:$AA$33,COLUMN(Summary!X$2),FALSE)</f>
        <v>14.882352941176469</v>
      </c>
      <c r="BE95">
        <f>VLOOKUP($B95,Summary!$A$2:$AA$33,COLUMN(Summary!Y$2),FALSE)</f>
        <v>1.0588235294117649</v>
      </c>
      <c r="BF95">
        <f>VLOOKUP($B95,Summary!$A$2:$AA$33,COLUMN(Summary!Z$2),FALSE)</f>
        <v>1.882352941176471</v>
      </c>
      <c r="BG95">
        <f>VLOOKUP($B95,Summary!$A$2:$AA$33,COLUMN(Summary!AA$2),FALSE)</f>
        <v>32.310823529411763</v>
      </c>
      <c r="BH95" t="e">
        <f>VLOOKUP($B95,Summary!$A$2:$AA$33,COLUMN(Summary!#REF!),FALSE)</f>
        <v>#REF!</v>
      </c>
    </row>
    <row r="96" spans="1:60">
      <c r="A96" t="s">
        <v>106</v>
      </c>
      <c r="B96" t="s">
        <v>37</v>
      </c>
      <c r="C96" t="e">
        <f>VLOOKUP($A96,Summary!$A$2:$AA$33,COLUMN(Summary!#REF!),FALSE)</f>
        <v>#REF!</v>
      </c>
      <c r="D96" t="e">
        <f>VLOOKUP($A96,Summary!$A$2:$AA$33,COLUMN(Summary!#REF!),FALSE)</f>
        <v>#REF!</v>
      </c>
      <c r="E96">
        <f>VLOOKUP($A96,Summary!$A$2:$AA$33,COLUMN(Summary!B$2),FALSE)</f>
        <v>21.235294117647062</v>
      </c>
      <c r="F96">
        <f>VLOOKUP($A96,Summary!$A$2:$AA$33,COLUMN(Summary!C$2),FALSE)</f>
        <v>34.294117647058833</v>
      </c>
      <c r="G96">
        <f>VLOOKUP($A96,Summary!$A$2:$AA$33,COLUMN(Summary!D$2),FALSE)</f>
        <v>239</v>
      </c>
      <c r="H96">
        <f>VLOOKUP($A96,Summary!$A$2:$AA$33,COLUMN(Summary!E$2),FALSE)</f>
        <v>1.529411764705882</v>
      </c>
      <c r="I96">
        <f>VLOOKUP($A96,Summary!$A$2:$AA$33,COLUMN(Summary!F$2),FALSE)</f>
        <v>0.76470588235294112</v>
      </c>
      <c r="J96">
        <f>VLOOKUP($A96,Summary!$A$2:$AA$33,COLUMN(Summary!G$2),FALSE)</f>
        <v>2</v>
      </c>
      <c r="K96">
        <f>VLOOKUP($A96,Summary!$A$2:$AA$33,COLUMN(Summary!H$2),FALSE)</f>
        <v>13.941176470588241</v>
      </c>
      <c r="L96">
        <f>VLOOKUP($A96,Summary!$A$2:$AA$33,COLUMN(Summary!I$2),FALSE)</f>
        <v>7.4235294117647062</v>
      </c>
      <c r="M96">
        <f>VLOOKUP($A96,Summary!$A$2:$AA$33,COLUMN(Summary!J$2),FALSE)</f>
        <v>6.6000000000000014</v>
      </c>
      <c r="N96">
        <f>VLOOKUP($A96,Summary!$A$2:$AA$33,COLUMN(Summary!K$2),FALSE)</f>
        <v>61.841176470588231</v>
      </c>
      <c r="O96">
        <f>VLOOKUP($A96,Summary!$A$2:$AA$33,COLUMN(Summary!L$2),FALSE)</f>
        <v>88.42941176470589</v>
      </c>
      <c r="P96">
        <f>VLOOKUP($A96,Summary!$A$2:$AA$33,COLUMN(Summary!M$2),FALSE)</f>
        <v>28.058823529411761</v>
      </c>
      <c r="Q96">
        <f>VLOOKUP($A96,Summary!$A$2:$AA$33,COLUMN(Summary!N$2),FALSE)</f>
        <v>120.2941176470588</v>
      </c>
      <c r="R96">
        <f>VLOOKUP($A96,Summary!$A$2:$AA$33,COLUMN(Summary!O$2),FALSE)</f>
        <v>4.3294117647058821</v>
      </c>
      <c r="S96">
        <f>VLOOKUP($A96,Summary!$A$2:$AA$33,COLUMN(Summary!P$2),FALSE)</f>
        <v>1.0588235294117649</v>
      </c>
      <c r="T96">
        <f>VLOOKUP($A96,Summary!$A$2:$AA$33,COLUMN(Summary!Q$2),FALSE)</f>
        <v>1.882352941176471</v>
      </c>
      <c r="U96">
        <f>VLOOKUP($A96,Summary!$A$2:$AA$33,COLUMN(Summary!R$2),FALSE)</f>
        <v>2.5294117647058818</v>
      </c>
      <c r="V96">
        <f>VLOOKUP($A96,Summary!$A$2:$AA$33,COLUMN(Summary!S$2),FALSE)</f>
        <v>1.882352941176471</v>
      </c>
      <c r="W96">
        <f>VLOOKUP($A96,Summary!$A$2:$AA$33,COLUMN(Summary!T$2),FALSE)</f>
        <v>2.1764705882352939</v>
      </c>
      <c r="X96">
        <f>VLOOKUP($A96,Summary!$A$2:$AA$33,COLUMN(Summary!U$2),FALSE)</f>
        <v>3.7647058823529411</v>
      </c>
      <c r="Y96">
        <f>VLOOKUP($A96,Summary!$A$2:$AA$33,COLUMN(Summary!V$2),FALSE)</f>
        <v>182.41176470588229</v>
      </c>
      <c r="Z96">
        <f>VLOOKUP($A96,Summary!$A$2:$AA$33,COLUMN(Summary!W$2),FALSE)</f>
        <v>5.5882352941176467</v>
      </c>
      <c r="AA96">
        <f>VLOOKUP($A96,Summary!$A$2:$AA$33,COLUMN(Summary!X$2),FALSE)</f>
        <v>13.294117647058821</v>
      </c>
      <c r="AB96">
        <f>VLOOKUP($A96,Summary!$A$2:$AA$33,COLUMN(Summary!Y$2),FALSE)</f>
        <v>0.76470588235294112</v>
      </c>
      <c r="AC96">
        <f>VLOOKUP($A96,Summary!$A$2:$AA$33,COLUMN(Summary!Z$2),FALSE)</f>
        <v>1.2352941176470591</v>
      </c>
      <c r="AD96">
        <f>VLOOKUP($A96,Summary!$A$2:$AA$33,COLUMN(Summary!AA$2),FALSE)</f>
        <v>30.80088235294118</v>
      </c>
      <c r="AE96" t="e">
        <f>VLOOKUP($A96,Summary!$A$2:$AA$33,COLUMN(Summary!#REF!),FALSE)</f>
        <v>#REF!</v>
      </c>
      <c r="AF96" t="e">
        <f>VLOOKUP($B96,Summary!$A$2:$AA$33,COLUMN(Summary!#REF!),FALSE)</f>
        <v>#REF!</v>
      </c>
      <c r="AG96" t="e">
        <f>VLOOKUP($B96,Summary!$A$2:$AA$33,COLUMN(Summary!#REF!),FALSE)</f>
        <v>#REF!</v>
      </c>
      <c r="AH96">
        <f>VLOOKUP($B96,Summary!$A$2:$AA$33,COLUMN(Summary!B$2),FALSE)</f>
        <v>22</v>
      </c>
      <c r="AI96">
        <f>VLOOKUP($B96,Summary!$A$2:$AA$33,COLUMN(Summary!C$2),FALSE)</f>
        <v>34.176470588235297</v>
      </c>
      <c r="AJ96">
        <f>VLOOKUP($B96,Summary!$A$2:$AA$33,COLUMN(Summary!D$2),FALSE)</f>
        <v>233.41176470588229</v>
      </c>
      <c r="AK96">
        <f>VLOOKUP($B96,Summary!$A$2:$AA$33,COLUMN(Summary!E$2),FALSE)</f>
        <v>1.882352941176471</v>
      </c>
      <c r="AL96">
        <f>VLOOKUP($B96,Summary!$A$2:$AA$33,COLUMN(Summary!F$2),FALSE)</f>
        <v>0.6470588235294118</v>
      </c>
      <c r="AM96">
        <f>VLOOKUP($B96,Summary!$A$2:$AA$33,COLUMN(Summary!G$2),FALSE)</f>
        <v>1.7647058823529409</v>
      </c>
      <c r="AN96">
        <f>VLOOKUP($B96,Summary!$A$2:$AA$33,COLUMN(Summary!H$2),FALSE)</f>
        <v>14.23529411764706</v>
      </c>
      <c r="AO96">
        <f>VLOOKUP($B96,Summary!$A$2:$AA$33,COLUMN(Summary!I$2),FALSE)</f>
        <v>7.3352941176470594</v>
      </c>
      <c r="AP96">
        <f>VLOOKUP($B96,Summary!$A$2:$AA$33,COLUMN(Summary!J$2),FALSE)</f>
        <v>6.617647058823529</v>
      </c>
      <c r="AQ96">
        <f>VLOOKUP($B96,Summary!$A$2:$AA$33,COLUMN(Summary!K$2),FALSE)</f>
        <v>64.605882352941194</v>
      </c>
      <c r="AR96">
        <f>VLOOKUP($B96,Summary!$A$2:$AA$33,COLUMN(Summary!L$2),FALSE)</f>
        <v>96.194117647058818</v>
      </c>
      <c r="AS96">
        <f>VLOOKUP($B96,Summary!$A$2:$AA$33,COLUMN(Summary!M$2),FALSE)</f>
        <v>25.941176470588239</v>
      </c>
      <c r="AT96">
        <f>VLOOKUP($B96,Summary!$A$2:$AA$33,COLUMN(Summary!N$2),FALSE)</f>
        <v>112.0588235294118</v>
      </c>
      <c r="AU96">
        <f>VLOOKUP($B96,Summary!$A$2:$AA$33,COLUMN(Summary!O$2),FALSE)</f>
        <v>4.2411764705882353</v>
      </c>
      <c r="AV96">
        <f>VLOOKUP($B96,Summary!$A$2:$AA$33,COLUMN(Summary!P$2),FALSE)</f>
        <v>0.58823529411764708</v>
      </c>
      <c r="AW96">
        <f>VLOOKUP($B96,Summary!$A$2:$AA$33,COLUMN(Summary!Q$2),FALSE)</f>
        <v>1.588235294117647</v>
      </c>
      <c r="AX96">
        <f>VLOOKUP($B96,Summary!$A$2:$AA$33,COLUMN(Summary!R$2),FALSE)</f>
        <v>1.9411764705882351</v>
      </c>
      <c r="AY96">
        <f>VLOOKUP($B96,Summary!$A$2:$AA$33,COLUMN(Summary!S$2),FALSE)</f>
        <v>2</v>
      </c>
      <c r="AZ96">
        <f>VLOOKUP($B96,Summary!$A$2:$AA$33,COLUMN(Summary!T$2),FALSE)</f>
        <v>2.2941176470588229</v>
      </c>
      <c r="BA96">
        <f>VLOOKUP($B96,Summary!$A$2:$AA$33,COLUMN(Summary!U$2),FALSE)</f>
        <v>3.3529411764705879</v>
      </c>
      <c r="BB96">
        <f>VLOOKUP($B96,Summary!$A$2:$AA$33,COLUMN(Summary!V$2),FALSE)</f>
        <v>154.9411764705882</v>
      </c>
      <c r="BC96">
        <f>VLOOKUP($B96,Summary!$A$2:$AA$33,COLUMN(Summary!W$2),FALSE)</f>
        <v>6.1764705882352944</v>
      </c>
      <c r="BD96">
        <f>VLOOKUP($B96,Summary!$A$2:$AA$33,COLUMN(Summary!X$2),FALSE)</f>
        <v>13.117647058823531</v>
      </c>
      <c r="BE96">
        <f>VLOOKUP($B96,Summary!$A$2:$AA$33,COLUMN(Summary!Y$2),FALSE)</f>
        <v>0.70588235294117652</v>
      </c>
      <c r="BF96">
        <f>VLOOKUP($B96,Summary!$A$2:$AA$33,COLUMN(Summary!Z$2),FALSE)</f>
        <v>1.411764705882353</v>
      </c>
      <c r="BG96">
        <f>VLOOKUP($B96,Summary!$A$2:$AA$33,COLUMN(Summary!AA$2),FALSE)</f>
        <v>29.716588235294122</v>
      </c>
      <c r="BH96" t="e">
        <f>VLOOKUP($B96,Summary!$A$2:$AA$33,COLUMN(Summary!#REF!),FALSE)</f>
        <v>#REF!</v>
      </c>
    </row>
    <row r="97" spans="1:60">
      <c r="A97" t="s">
        <v>122</v>
      </c>
      <c r="B97" t="s">
        <v>111</v>
      </c>
      <c r="C97" t="e">
        <f>VLOOKUP($A97,Summary!$A$2:$AA$33,COLUMN(Summary!#REF!),FALSE)</f>
        <v>#REF!</v>
      </c>
      <c r="D97" t="e">
        <f>VLOOKUP($A97,Summary!$A$2:$AA$33,COLUMN(Summary!#REF!),FALSE)</f>
        <v>#REF!</v>
      </c>
      <c r="E97">
        <f>VLOOKUP($A97,Summary!$A$2:$AA$33,COLUMN(Summary!B$2),FALSE)</f>
        <v>21.411764705882351</v>
      </c>
      <c r="F97">
        <f>VLOOKUP($A97,Summary!$A$2:$AA$33,COLUMN(Summary!C$2),FALSE)</f>
        <v>33.411764705882362</v>
      </c>
      <c r="G97">
        <f>VLOOKUP($A97,Summary!$A$2:$AA$33,COLUMN(Summary!D$2),FALSE)</f>
        <v>224.2352941176471</v>
      </c>
      <c r="H97">
        <f>VLOOKUP($A97,Summary!$A$2:$AA$33,COLUMN(Summary!E$2),FALSE)</f>
        <v>1.6470588235294119</v>
      </c>
      <c r="I97">
        <f>VLOOKUP($A97,Summary!$A$2:$AA$33,COLUMN(Summary!F$2),FALSE)</f>
        <v>0.58823529411764708</v>
      </c>
      <c r="J97">
        <f>VLOOKUP($A97,Summary!$A$2:$AA$33,COLUMN(Summary!G$2),FALSE)</f>
        <v>2.3529411764705879</v>
      </c>
      <c r="K97">
        <f>VLOOKUP($A97,Summary!$A$2:$AA$33,COLUMN(Summary!H$2),FALSE)</f>
        <v>13.647058823529409</v>
      </c>
      <c r="L97">
        <f>VLOOKUP($A97,Summary!$A$2:$AA$33,COLUMN(Summary!I$2),FALSE)</f>
        <v>7.2411764705882362</v>
      </c>
      <c r="M97">
        <f>VLOOKUP($A97,Summary!$A$2:$AA$33,COLUMN(Summary!J$2),FALSE)</f>
        <v>6.3529411764705879</v>
      </c>
      <c r="N97">
        <f>VLOOKUP($A97,Summary!$A$2:$AA$33,COLUMN(Summary!K$2),FALSE)</f>
        <v>64.058823529411768</v>
      </c>
      <c r="O97">
        <f>VLOOKUP($A97,Summary!$A$2:$AA$33,COLUMN(Summary!L$2),FALSE)</f>
        <v>93.047058823529412</v>
      </c>
      <c r="P97">
        <f>VLOOKUP($A97,Summary!$A$2:$AA$33,COLUMN(Summary!M$2),FALSE)</f>
        <v>25.82352941176471</v>
      </c>
      <c r="Q97">
        <f>VLOOKUP($A97,Summary!$A$2:$AA$33,COLUMN(Summary!N$2),FALSE)</f>
        <v>88.764705882352942</v>
      </c>
      <c r="R97">
        <f>VLOOKUP($A97,Summary!$A$2:$AA$33,COLUMN(Summary!O$2),FALSE)</f>
        <v>3.547058823529412</v>
      </c>
      <c r="S97">
        <f>VLOOKUP($A97,Summary!$A$2:$AA$33,COLUMN(Summary!P$2),FALSE)</f>
        <v>0.47058823529411759</v>
      </c>
      <c r="T97">
        <f>VLOOKUP($A97,Summary!$A$2:$AA$33,COLUMN(Summary!Q$2),FALSE)</f>
        <v>1.705882352941176</v>
      </c>
      <c r="U97">
        <f>VLOOKUP($A97,Summary!$A$2:$AA$33,COLUMN(Summary!R$2),FALSE)</f>
        <v>1.8235294117647061</v>
      </c>
      <c r="V97">
        <f>VLOOKUP($A97,Summary!$A$2:$AA$33,COLUMN(Summary!S$2),FALSE)</f>
        <v>1.9411764705882351</v>
      </c>
      <c r="W97">
        <f>VLOOKUP($A97,Summary!$A$2:$AA$33,COLUMN(Summary!T$2),FALSE)</f>
        <v>1.9411764705882351</v>
      </c>
      <c r="X97">
        <f>VLOOKUP($A97,Summary!$A$2:$AA$33,COLUMN(Summary!U$2),FALSE)</f>
        <v>4.5294117647058822</v>
      </c>
      <c r="Y97">
        <f>VLOOKUP($A97,Summary!$A$2:$AA$33,COLUMN(Summary!V$2),FALSE)</f>
        <v>226.70588235294119</v>
      </c>
      <c r="Z97">
        <f>VLOOKUP($A97,Summary!$A$2:$AA$33,COLUMN(Summary!W$2),FALSE)</f>
        <v>5.7647058823529411</v>
      </c>
      <c r="AA97">
        <f>VLOOKUP($A97,Summary!$A$2:$AA$33,COLUMN(Summary!X$2),FALSE)</f>
        <v>13.882352941176469</v>
      </c>
      <c r="AB97">
        <f>VLOOKUP($A97,Summary!$A$2:$AA$33,COLUMN(Summary!Y$2),FALSE)</f>
        <v>0.70588235294117652</v>
      </c>
      <c r="AC97">
        <f>VLOOKUP($A97,Summary!$A$2:$AA$33,COLUMN(Summary!Z$2),FALSE)</f>
        <v>1.0588235294117649</v>
      </c>
      <c r="AD97">
        <f>VLOOKUP($A97,Summary!$A$2:$AA$33,COLUMN(Summary!AA$2),FALSE)</f>
        <v>29.422588235294111</v>
      </c>
      <c r="AE97" t="e">
        <f>VLOOKUP($A97,Summary!$A$2:$AA$33,COLUMN(Summary!#REF!),FALSE)</f>
        <v>#REF!</v>
      </c>
      <c r="AF97" t="e">
        <f>VLOOKUP($B97,Summary!$A$2:$AA$33,COLUMN(Summary!#REF!),FALSE)</f>
        <v>#REF!</v>
      </c>
      <c r="AG97" t="e">
        <f>VLOOKUP($B97,Summary!$A$2:$AA$33,COLUMN(Summary!#REF!),FALSE)</f>
        <v>#REF!</v>
      </c>
      <c r="AH97">
        <f>VLOOKUP($B97,Summary!$A$2:$AA$33,COLUMN(Summary!B$2),FALSE)</f>
        <v>21.882352941176471</v>
      </c>
      <c r="AI97">
        <f>VLOOKUP($B97,Summary!$A$2:$AA$33,COLUMN(Summary!C$2),FALSE)</f>
        <v>34.823529411764703</v>
      </c>
      <c r="AJ97">
        <f>VLOOKUP($B97,Summary!$A$2:$AA$33,COLUMN(Summary!D$2),FALSE)</f>
        <v>245.47058823529409</v>
      </c>
      <c r="AK97">
        <f>VLOOKUP($B97,Summary!$A$2:$AA$33,COLUMN(Summary!E$2),FALSE)</f>
        <v>1.588235294117647</v>
      </c>
      <c r="AL97">
        <f>VLOOKUP($B97,Summary!$A$2:$AA$33,COLUMN(Summary!F$2),FALSE)</f>
        <v>0.47058823529411759</v>
      </c>
      <c r="AM97">
        <f>VLOOKUP($B97,Summary!$A$2:$AA$33,COLUMN(Summary!G$2),FALSE)</f>
        <v>2.7647058823529411</v>
      </c>
      <c r="AN97">
        <f>VLOOKUP($B97,Summary!$A$2:$AA$33,COLUMN(Summary!H$2),FALSE)</f>
        <v>23.82352941176471</v>
      </c>
      <c r="AO97">
        <f>VLOOKUP($B97,Summary!$A$2:$AA$33,COLUMN(Summary!I$2),FALSE)</f>
        <v>7.7882352941176478</v>
      </c>
      <c r="AP97">
        <f>VLOOKUP($B97,Summary!$A$2:$AA$33,COLUMN(Summary!J$2),FALSE)</f>
        <v>6.6352941176470583</v>
      </c>
      <c r="AQ97">
        <f>VLOOKUP($B97,Summary!$A$2:$AA$33,COLUMN(Summary!K$2),FALSE)</f>
        <v>62.705882352941167</v>
      </c>
      <c r="AR97">
        <f>VLOOKUP($B97,Summary!$A$2:$AA$33,COLUMN(Summary!L$2),FALSE)</f>
        <v>94.211764705882359</v>
      </c>
      <c r="AS97">
        <f>VLOOKUP($B97,Summary!$A$2:$AA$33,COLUMN(Summary!M$2),FALSE)</f>
        <v>26.117647058823529</v>
      </c>
      <c r="AT97">
        <f>VLOOKUP($B97,Summary!$A$2:$AA$33,COLUMN(Summary!N$2),FALSE)</f>
        <v>96.882352941176464</v>
      </c>
      <c r="AU97">
        <f>VLOOKUP($B97,Summary!$A$2:$AA$33,COLUMN(Summary!O$2),FALSE)</f>
        <v>3.7117647058823531</v>
      </c>
      <c r="AV97">
        <f>VLOOKUP($B97,Summary!$A$2:$AA$33,COLUMN(Summary!P$2),FALSE)</f>
        <v>0.58823529411764708</v>
      </c>
      <c r="AW97">
        <f>VLOOKUP($B97,Summary!$A$2:$AA$33,COLUMN(Summary!Q$2),FALSE)</f>
        <v>2</v>
      </c>
      <c r="AX97">
        <f>VLOOKUP($B97,Summary!$A$2:$AA$33,COLUMN(Summary!R$2),FALSE)</f>
        <v>2.2352941176470589</v>
      </c>
      <c r="AY97">
        <f>VLOOKUP($B97,Summary!$A$2:$AA$33,COLUMN(Summary!S$2),FALSE)</f>
        <v>1.8235294117647061</v>
      </c>
      <c r="AZ97">
        <f>VLOOKUP($B97,Summary!$A$2:$AA$33,COLUMN(Summary!T$2),FALSE)</f>
        <v>1.9411764705882351</v>
      </c>
      <c r="BA97">
        <f>VLOOKUP($B97,Summary!$A$2:$AA$33,COLUMN(Summary!U$2),FALSE)</f>
        <v>4.7058823529411766</v>
      </c>
      <c r="BB97">
        <f>VLOOKUP($B97,Summary!$A$2:$AA$33,COLUMN(Summary!V$2),FALSE)</f>
        <v>219.70588235294119</v>
      </c>
      <c r="BC97">
        <f>VLOOKUP($B97,Summary!$A$2:$AA$33,COLUMN(Summary!W$2),FALSE)</f>
        <v>5.1764705882352944</v>
      </c>
      <c r="BD97">
        <f>VLOOKUP($B97,Summary!$A$2:$AA$33,COLUMN(Summary!X$2),FALSE)</f>
        <v>13.647058823529409</v>
      </c>
      <c r="BE97">
        <f>VLOOKUP($B97,Summary!$A$2:$AA$33,COLUMN(Summary!Y$2),FALSE)</f>
        <v>0.47058823529411759</v>
      </c>
      <c r="BF97">
        <f>VLOOKUP($B97,Summary!$A$2:$AA$33,COLUMN(Summary!Z$2),FALSE)</f>
        <v>1.2352941176470591</v>
      </c>
      <c r="BG97">
        <f>VLOOKUP($B97,Summary!$A$2:$AA$33,COLUMN(Summary!AA$2),FALSE)</f>
        <v>29.762764705882351</v>
      </c>
      <c r="BH97" t="e">
        <f>VLOOKUP($B97,Summary!$A$2:$AA$33,COLUMN(Summary!#REF!),FALSE)</f>
        <v>#REF!</v>
      </c>
    </row>
    <row r="98" spans="1:60">
      <c r="A98" t="s">
        <v>38</v>
      </c>
      <c r="B98" t="s">
        <v>107</v>
      </c>
      <c r="C98" t="e">
        <f>VLOOKUP($A98,Summary!$A$2:$AA$33,COLUMN(Summary!#REF!),FALSE)</f>
        <v>#REF!</v>
      </c>
      <c r="D98" t="e">
        <f>VLOOKUP($A98,Summary!$A$2:$AA$33,COLUMN(Summary!#REF!),FALSE)</f>
        <v>#REF!</v>
      </c>
      <c r="E98">
        <f>VLOOKUP($A98,Summary!$A$2:$AA$33,COLUMN(Summary!B$2),FALSE)</f>
        <v>18.882352941176471</v>
      </c>
      <c r="F98">
        <f>VLOOKUP($A98,Summary!$A$2:$AA$33,COLUMN(Summary!C$2),FALSE)</f>
        <v>30.17647058823529</v>
      </c>
      <c r="G98">
        <f>VLOOKUP($A98,Summary!$A$2:$AA$33,COLUMN(Summary!D$2),FALSE)</f>
        <v>182.11764705882351</v>
      </c>
      <c r="H98">
        <f>VLOOKUP($A98,Summary!$A$2:$AA$33,COLUMN(Summary!E$2),FALSE)</f>
        <v>1.117647058823529</v>
      </c>
      <c r="I98">
        <f>VLOOKUP($A98,Summary!$A$2:$AA$33,COLUMN(Summary!F$2),FALSE)</f>
        <v>0.88235294117647056</v>
      </c>
      <c r="J98">
        <f>VLOOKUP($A98,Summary!$A$2:$AA$33,COLUMN(Summary!G$2),FALSE)</f>
        <v>2.9411764705882359</v>
      </c>
      <c r="K98">
        <f>VLOOKUP($A98,Summary!$A$2:$AA$33,COLUMN(Summary!H$2),FALSE)</f>
        <v>19.117647058823529</v>
      </c>
      <c r="L98">
        <f>VLOOKUP($A98,Summary!$A$2:$AA$33,COLUMN(Summary!I$2),FALSE)</f>
        <v>6.7705882352941176</v>
      </c>
      <c r="M98">
        <f>VLOOKUP($A98,Summary!$A$2:$AA$33,COLUMN(Summary!J$2),FALSE)</f>
        <v>5.4999999999999991</v>
      </c>
      <c r="N98">
        <f>VLOOKUP($A98,Summary!$A$2:$AA$33,COLUMN(Summary!K$2),FALSE)</f>
        <v>62.570588235294117</v>
      </c>
      <c r="O98">
        <f>VLOOKUP($A98,Summary!$A$2:$AA$33,COLUMN(Summary!L$2),FALSE)</f>
        <v>79.352941176470594</v>
      </c>
      <c r="P98">
        <f>VLOOKUP($A98,Summary!$A$2:$AA$33,COLUMN(Summary!M$2),FALSE)</f>
        <v>31.411764705882351</v>
      </c>
      <c r="Q98">
        <f>VLOOKUP($A98,Summary!$A$2:$AA$33,COLUMN(Summary!N$2),FALSE)</f>
        <v>141.11764705882351</v>
      </c>
      <c r="R98">
        <f>VLOOKUP($A98,Summary!$A$2:$AA$33,COLUMN(Summary!O$2),FALSE)</f>
        <v>4.4294117647058826</v>
      </c>
      <c r="S98">
        <f>VLOOKUP($A98,Summary!$A$2:$AA$33,COLUMN(Summary!P$2),FALSE)</f>
        <v>0.94117647058823528</v>
      </c>
      <c r="T98">
        <f>VLOOKUP($A98,Summary!$A$2:$AA$33,COLUMN(Summary!Q$2),FALSE)</f>
        <v>2.0588235294117641</v>
      </c>
      <c r="U98">
        <f>VLOOKUP($A98,Summary!$A$2:$AA$33,COLUMN(Summary!R$2),FALSE)</f>
        <v>2.2352941176470589</v>
      </c>
      <c r="V98">
        <f>VLOOKUP($A98,Summary!$A$2:$AA$33,COLUMN(Summary!S$2),FALSE)</f>
        <v>1.8235294117647061</v>
      </c>
      <c r="W98">
        <f>VLOOKUP($A98,Summary!$A$2:$AA$33,COLUMN(Summary!T$2),FALSE)</f>
        <v>1.9411764705882351</v>
      </c>
      <c r="X98">
        <f>VLOOKUP($A98,Summary!$A$2:$AA$33,COLUMN(Summary!U$2),FALSE)</f>
        <v>3.9411764705882359</v>
      </c>
      <c r="Y98">
        <f>VLOOKUP($A98,Summary!$A$2:$AA$33,COLUMN(Summary!V$2),FALSE)</f>
        <v>181.64705882352939</v>
      </c>
      <c r="Z98">
        <f>VLOOKUP($A98,Summary!$A$2:$AA$33,COLUMN(Summary!W$2),FALSE)</f>
        <v>5.7647058823529411</v>
      </c>
      <c r="AA98">
        <f>VLOOKUP($A98,Summary!$A$2:$AA$33,COLUMN(Summary!X$2),FALSE)</f>
        <v>14</v>
      </c>
      <c r="AB98">
        <f>VLOOKUP($A98,Summary!$A$2:$AA$33,COLUMN(Summary!Y$2),FALSE)</f>
        <v>0.76470588235294112</v>
      </c>
      <c r="AC98">
        <f>VLOOKUP($A98,Summary!$A$2:$AA$33,COLUMN(Summary!Z$2),FALSE)</f>
        <v>1.529411764705882</v>
      </c>
      <c r="AD98">
        <f>VLOOKUP($A98,Summary!$A$2:$AA$33,COLUMN(Summary!AA$2),FALSE)</f>
        <v>31.962764705882361</v>
      </c>
      <c r="AE98" t="e">
        <f>VLOOKUP($A98,Summary!$A$2:$AA$33,COLUMN(Summary!#REF!),FALSE)</f>
        <v>#REF!</v>
      </c>
      <c r="AF98" t="e">
        <f>VLOOKUP($B98,Summary!$A$2:$AA$33,COLUMN(Summary!#REF!),FALSE)</f>
        <v>#REF!</v>
      </c>
      <c r="AG98" t="e">
        <f>VLOOKUP($B98,Summary!$A$2:$AA$33,COLUMN(Summary!#REF!),FALSE)</f>
        <v>#REF!</v>
      </c>
      <c r="AH98">
        <f>VLOOKUP($B98,Summary!$A$2:$AA$33,COLUMN(Summary!B$2),FALSE)</f>
        <v>23.882352941176471</v>
      </c>
      <c r="AI98">
        <f>VLOOKUP($B98,Summary!$A$2:$AA$33,COLUMN(Summary!C$2),FALSE)</f>
        <v>35.647058823529413</v>
      </c>
      <c r="AJ98">
        <f>VLOOKUP($B98,Summary!$A$2:$AA$33,COLUMN(Summary!D$2),FALSE)</f>
        <v>234.70588235294119</v>
      </c>
      <c r="AK98">
        <f>VLOOKUP($B98,Summary!$A$2:$AA$33,COLUMN(Summary!E$2),FALSE)</f>
        <v>1.6470588235294119</v>
      </c>
      <c r="AL98">
        <f>VLOOKUP($B98,Summary!$A$2:$AA$33,COLUMN(Summary!F$2),FALSE)</f>
        <v>0.6470588235294118</v>
      </c>
      <c r="AM98">
        <f>VLOOKUP($B98,Summary!$A$2:$AA$33,COLUMN(Summary!G$2),FALSE)</f>
        <v>2.0588235294117641</v>
      </c>
      <c r="AN98">
        <f>VLOOKUP($B98,Summary!$A$2:$AA$33,COLUMN(Summary!H$2),FALSE)</f>
        <v>13.82352941176471</v>
      </c>
      <c r="AO98">
        <f>VLOOKUP($B98,Summary!$A$2:$AA$33,COLUMN(Summary!I$2),FALSE)</f>
        <v>7.1294117647058828</v>
      </c>
      <c r="AP98">
        <f>VLOOKUP($B98,Summary!$A$2:$AA$33,COLUMN(Summary!J$2),FALSE)</f>
        <v>6.3529411764705879</v>
      </c>
      <c r="AQ98">
        <f>VLOOKUP($B98,Summary!$A$2:$AA$33,COLUMN(Summary!K$2),FALSE)</f>
        <v>67.811764705882339</v>
      </c>
      <c r="AR98">
        <f>VLOOKUP($B98,Summary!$A$2:$AA$33,COLUMN(Summary!L$2),FALSE)</f>
        <v>95.864705882352951</v>
      </c>
      <c r="AS98">
        <f>VLOOKUP($B98,Summary!$A$2:$AA$33,COLUMN(Summary!M$2),FALSE)</f>
        <v>28.235294117647062</v>
      </c>
      <c r="AT98">
        <f>VLOOKUP($B98,Summary!$A$2:$AA$33,COLUMN(Summary!N$2),FALSE)</f>
        <v>102.4705882352941</v>
      </c>
      <c r="AU98">
        <f>VLOOKUP($B98,Summary!$A$2:$AA$33,COLUMN(Summary!O$2),FALSE)</f>
        <v>3.611764705882353</v>
      </c>
      <c r="AV98">
        <f>VLOOKUP($B98,Summary!$A$2:$AA$33,COLUMN(Summary!P$2),FALSE)</f>
        <v>0.76470588235294112</v>
      </c>
      <c r="AW98">
        <f>VLOOKUP($B98,Summary!$A$2:$AA$33,COLUMN(Summary!Q$2),FALSE)</f>
        <v>1.7647058823529409</v>
      </c>
      <c r="AX98">
        <f>VLOOKUP($B98,Summary!$A$2:$AA$33,COLUMN(Summary!R$2),FALSE)</f>
        <v>2.1764705882352939</v>
      </c>
      <c r="AY98">
        <f>VLOOKUP($B98,Summary!$A$2:$AA$33,COLUMN(Summary!S$2),FALSE)</f>
        <v>2.3529411764705879</v>
      </c>
      <c r="AZ98">
        <f>VLOOKUP($B98,Summary!$A$2:$AA$33,COLUMN(Summary!T$2),FALSE)</f>
        <v>2.3529411764705879</v>
      </c>
      <c r="BA98">
        <f>VLOOKUP($B98,Summary!$A$2:$AA$33,COLUMN(Summary!U$2),FALSE)</f>
        <v>4.4117647058823533</v>
      </c>
      <c r="BB98">
        <f>VLOOKUP($B98,Summary!$A$2:$AA$33,COLUMN(Summary!V$2),FALSE)</f>
        <v>189.64705882352939</v>
      </c>
      <c r="BC98">
        <f>VLOOKUP($B98,Summary!$A$2:$AA$33,COLUMN(Summary!W$2),FALSE)</f>
        <v>5.3529411764705879</v>
      </c>
      <c r="BD98">
        <f>VLOOKUP($B98,Summary!$A$2:$AA$33,COLUMN(Summary!X$2),FALSE)</f>
        <v>13.82352941176471</v>
      </c>
      <c r="BE98">
        <f>VLOOKUP($B98,Summary!$A$2:$AA$33,COLUMN(Summary!Y$2),FALSE)</f>
        <v>0.52941176470588236</v>
      </c>
      <c r="BF98">
        <f>VLOOKUP($B98,Summary!$A$2:$AA$33,COLUMN(Summary!Z$2),FALSE)</f>
        <v>1.117647058823529</v>
      </c>
      <c r="BG98">
        <f>VLOOKUP($B98,Summary!$A$2:$AA$33,COLUMN(Summary!AA$2),FALSE)</f>
        <v>31.170705882352941</v>
      </c>
      <c r="BH98" t="e">
        <f>VLOOKUP($B98,Summary!$A$2:$AA$33,COLUMN(Summary!#REF!),FALSE)</f>
        <v>#REF!</v>
      </c>
    </row>
    <row r="99" spans="1:60">
      <c r="A99" t="s">
        <v>114</v>
      </c>
      <c r="B99" t="s">
        <v>40</v>
      </c>
      <c r="C99" t="e">
        <f>VLOOKUP($A99,Summary!$A$2:$AA$33,COLUMN(Summary!#REF!),FALSE)</f>
        <v>#REF!</v>
      </c>
      <c r="D99" t="e">
        <f>VLOOKUP($A99,Summary!$A$2:$AA$33,COLUMN(Summary!#REF!),FALSE)</f>
        <v>#REF!</v>
      </c>
      <c r="E99">
        <f>VLOOKUP($A99,Summary!$A$2:$AA$33,COLUMN(Summary!B$2),FALSE)</f>
        <v>23.941176470588239</v>
      </c>
      <c r="F99">
        <f>VLOOKUP($A99,Summary!$A$2:$AA$33,COLUMN(Summary!C$2),FALSE)</f>
        <v>37.411764705882362</v>
      </c>
      <c r="G99">
        <f>VLOOKUP($A99,Summary!$A$2:$AA$33,COLUMN(Summary!D$2),FALSE)</f>
        <v>219.11764705882351</v>
      </c>
      <c r="H99">
        <f>VLOOKUP($A99,Summary!$A$2:$AA$33,COLUMN(Summary!E$2),FALSE)</f>
        <v>1.411764705882353</v>
      </c>
      <c r="I99">
        <f>VLOOKUP($A99,Summary!$A$2:$AA$33,COLUMN(Summary!F$2),FALSE)</f>
        <v>1.2352941176470591</v>
      </c>
      <c r="J99">
        <f>VLOOKUP($A99,Summary!$A$2:$AA$33,COLUMN(Summary!G$2),FALSE)</f>
        <v>3.8235294117647061</v>
      </c>
      <c r="K99">
        <f>VLOOKUP($A99,Summary!$A$2:$AA$33,COLUMN(Summary!H$2),FALSE)</f>
        <v>26.411764705882351</v>
      </c>
      <c r="L99">
        <f>VLOOKUP($A99,Summary!$A$2:$AA$33,COLUMN(Summary!I$2),FALSE)</f>
        <v>6.4470588235294111</v>
      </c>
      <c r="M99">
        <f>VLOOKUP($A99,Summary!$A$2:$AA$33,COLUMN(Summary!J$2),FALSE)</f>
        <v>5.1705882352941179</v>
      </c>
      <c r="N99">
        <f>VLOOKUP($A99,Summary!$A$2:$AA$33,COLUMN(Summary!K$2),FALSE)</f>
        <v>63.1235294117647</v>
      </c>
      <c r="O99">
        <f>VLOOKUP($A99,Summary!$A$2:$AA$33,COLUMN(Summary!L$2),FALSE)</f>
        <v>76.899999999999977</v>
      </c>
      <c r="P99">
        <f>VLOOKUP($A99,Summary!$A$2:$AA$33,COLUMN(Summary!M$2),FALSE)</f>
        <v>21.117647058823529</v>
      </c>
      <c r="Q99">
        <f>VLOOKUP($A99,Summary!$A$2:$AA$33,COLUMN(Summary!N$2),FALSE)</f>
        <v>93.647058823529406</v>
      </c>
      <c r="R99">
        <f>VLOOKUP($A99,Summary!$A$2:$AA$33,COLUMN(Summary!O$2),FALSE)</f>
        <v>4.4705882352941178</v>
      </c>
      <c r="S99">
        <f>VLOOKUP($A99,Summary!$A$2:$AA$33,COLUMN(Summary!P$2),FALSE)</f>
        <v>0.82352941176470584</v>
      </c>
      <c r="T99">
        <f>VLOOKUP($A99,Summary!$A$2:$AA$33,COLUMN(Summary!Q$2),FALSE)</f>
        <v>1.117647058823529</v>
      </c>
      <c r="U99">
        <f>VLOOKUP($A99,Summary!$A$2:$AA$33,COLUMN(Summary!R$2),FALSE)</f>
        <v>1.411764705882353</v>
      </c>
      <c r="V99">
        <f>VLOOKUP($A99,Summary!$A$2:$AA$33,COLUMN(Summary!S$2),FALSE)</f>
        <v>1.882352941176471</v>
      </c>
      <c r="W99">
        <f>VLOOKUP($A99,Summary!$A$2:$AA$33,COLUMN(Summary!T$2),FALSE)</f>
        <v>2.0588235294117641</v>
      </c>
      <c r="X99">
        <f>VLOOKUP($A99,Summary!$A$2:$AA$33,COLUMN(Summary!U$2),FALSE)</f>
        <v>4.4117647058823533</v>
      </c>
      <c r="Y99">
        <f>VLOOKUP($A99,Summary!$A$2:$AA$33,COLUMN(Summary!V$2),FALSE)</f>
        <v>197.70588235294119</v>
      </c>
      <c r="Z99">
        <f>VLOOKUP($A99,Summary!$A$2:$AA$33,COLUMN(Summary!W$2),FALSE)</f>
        <v>4.5294117647058822</v>
      </c>
      <c r="AA99">
        <f>VLOOKUP($A99,Summary!$A$2:$AA$33,COLUMN(Summary!X$2),FALSE)</f>
        <v>12.705882352941179</v>
      </c>
      <c r="AB99">
        <f>VLOOKUP($A99,Summary!$A$2:$AA$33,COLUMN(Summary!Y$2),FALSE)</f>
        <v>0.94117647058823528</v>
      </c>
      <c r="AC99">
        <f>VLOOKUP($A99,Summary!$A$2:$AA$33,COLUMN(Summary!Z$2),FALSE)</f>
        <v>1.705882352941176</v>
      </c>
      <c r="AD99">
        <f>VLOOKUP($A99,Summary!$A$2:$AA$33,COLUMN(Summary!AA$2),FALSE)</f>
        <v>29.635235294117649</v>
      </c>
      <c r="AE99" t="e">
        <f>VLOOKUP($A99,Summary!$A$2:$AA$33,COLUMN(Summary!#REF!),FALSE)</f>
        <v>#REF!</v>
      </c>
      <c r="AF99" t="e">
        <f>VLOOKUP($B99,Summary!$A$2:$AA$33,COLUMN(Summary!#REF!),FALSE)</f>
        <v>#REF!</v>
      </c>
      <c r="AG99" t="e">
        <f>VLOOKUP($B99,Summary!$A$2:$AA$33,COLUMN(Summary!#REF!),FALSE)</f>
        <v>#REF!</v>
      </c>
      <c r="AH99">
        <f>VLOOKUP($B99,Summary!$A$2:$AA$33,COLUMN(Summary!B$2),FALSE)</f>
        <v>20.647058823529409</v>
      </c>
      <c r="AI99">
        <f>VLOOKUP($B99,Summary!$A$2:$AA$33,COLUMN(Summary!C$2),FALSE)</f>
        <v>32.764705882352942</v>
      </c>
      <c r="AJ99">
        <f>VLOOKUP($B99,Summary!$A$2:$AA$33,COLUMN(Summary!D$2),FALSE)</f>
        <v>180.52941176470591</v>
      </c>
      <c r="AK99">
        <f>VLOOKUP($B99,Summary!$A$2:$AA$33,COLUMN(Summary!E$2),FALSE)</f>
        <v>0.94117647058823528</v>
      </c>
      <c r="AL99">
        <f>VLOOKUP($B99,Summary!$A$2:$AA$33,COLUMN(Summary!F$2),FALSE)</f>
        <v>1.2352941176470591</v>
      </c>
      <c r="AM99">
        <f>VLOOKUP($B99,Summary!$A$2:$AA$33,COLUMN(Summary!G$2),FALSE)</f>
        <v>2.8235294117647061</v>
      </c>
      <c r="AN99">
        <f>VLOOKUP($B99,Summary!$A$2:$AA$33,COLUMN(Summary!H$2),FALSE)</f>
        <v>19</v>
      </c>
      <c r="AO99">
        <f>VLOOKUP($B99,Summary!$A$2:$AA$33,COLUMN(Summary!I$2),FALSE)</f>
        <v>6.1941176470588246</v>
      </c>
      <c r="AP99">
        <f>VLOOKUP($B99,Summary!$A$2:$AA$33,COLUMN(Summary!J$2),FALSE)</f>
        <v>5.158823529411765</v>
      </c>
      <c r="AQ99">
        <f>VLOOKUP($B99,Summary!$A$2:$AA$33,COLUMN(Summary!K$2),FALSE)</f>
        <v>62.711764705882359</v>
      </c>
      <c r="AR99">
        <f>VLOOKUP($B99,Summary!$A$2:$AA$33,COLUMN(Summary!L$2),FALSE)</f>
        <v>71.058823529411768</v>
      </c>
      <c r="AS99">
        <f>VLOOKUP($B99,Summary!$A$2:$AA$33,COLUMN(Summary!M$2),FALSE)</f>
        <v>24.411764705882351</v>
      </c>
      <c r="AT99">
        <f>VLOOKUP($B99,Summary!$A$2:$AA$33,COLUMN(Summary!N$2),FALSE)</f>
        <v>95.705882352941174</v>
      </c>
      <c r="AU99">
        <f>VLOOKUP($B99,Summary!$A$2:$AA$33,COLUMN(Summary!O$2),FALSE)</f>
        <v>3.8529411764705879</v>
      </c>
      <c r="AV99">
        <f>VLOOKUP($B99,Summary!$A$2:$AA$33,COLUMN(Summary!P$2),FALSE)</f>
        <v>0.52941176470588236</v>
      </c>
      <c r="AW99">
        <f>VLOOKUP($B99,Summary!$A$2:$AA$33,COLUMN(Summary!Q$2),FALSE)</f>
        <v>0.94117647058823528</v>
      </c>
      <c r="AX99">
        <f>VLOOKUP($B99,Summary!$A$2:$AA$33,COLUMN(Summary!R$2),FALSE)</f>
        <v>1.470588235294118</v>
      </c>
      <c r="AY99">
        <f>VLOOKUP($B99,Summary!$A$2:$AA$33,COLUMN(Summary!S$2),FALSE)</f>
        <v>1.411764705882353</v>
      </c>
      <c r="AZ99">
        <f>VLOOKUP($B99,Summary!$A$2:$AA$33,COLUMN(Summary!T$2),FALSE)</f>
        <v>1.470588235294118</v>
      </c>
      <c r="BA99">
        <f>VLOOKUP($B99,Summary!$A$2:$AA$33,COLUMN(Summary!U$2),FALSE)</f>
        <v>5.7647058823529411</v>
      </c>
      <c r="BB99">
        <f>VLOOKUP($B99,Summary!$A$2:$AA$33,COLUMN(Summary!V$2),FALSE)</f>
        <v>270.47058823529409</v>
      </c>
      <c r="BC99">
        <f>VLOOKUP($B99,Summary!$A$2:$AA$33,COLUMN(Summary!W$2),FALSE)</f>
        <v>3.9411764705882359</v>
      </c>
      <c r="BD99">
        <f>VLOOKUP($B99,Summary!$A$2:$AA$33,COLUMN(Summary!X$2),FALSE)</f>
        <v>13.058823529411759</v>
      </c>
      <c r="BE99">
        <f>VLOOKUP($B99,Summary!$A$2:$AA$33,COLUMN(Summary!Y$2),FALSE)</f>
        <v>0.52941176470588236</v>
      </c>
      <c r="BF99">
        <f>VLOOKUP($B99,Summary!$A$2:$AA$33,COLUMN(Summary!Z$2),FALSE)</f>
        <v>1.470588235294118</v>
      </c>
      <c r="BG99">
        <f>VLOOKUP($B99,Summary!$A$2:$AA$33,COLUMN(Summary!AA$2),FALSE)</f>
        <v>28.04605882352941</v>
      </c>
      <c r="BH99" t="e">
        <f>VLOOKUP($B99,Summary!$A$2:$AA$33,COLUMN(Summary!#REF!),FALSE)</f>
        <v>#REF!</v>
      </c>
    </row>
    <row r="100" spans="1:60">
      <c r="A100" t="s">
        <v>42</v>
      </c>
      <c r="B100" t="s">
        <v>36</v>
      </c>
      <c r="C100" t="e">
        <f>VLOOKUP($A100,Summary!$A$2:$AA$33,COLUMN(Summary!#REF!),FALSE)</f>
        <v>#REF!</v>
      </c>
      <c r="D100" t="e">
        <f>VLOOKUP($A100,Summary!$A$2:$AA$33,COLUMN(Summary!#REF!),FALSE)</f>
        <v>#REF!</v>
      </c>
      <c r="E100">
        <f>VLOOKUP($A100,Summary!$A$2:$AA$33,COLUMN(Summary!B$2),FALSE)</f>
        <v>21.82352941176471</v>
      </c>
      <c r="F100">
        <f>VLOOKUP($A100,Summary!$A$2:$AA$33,COLUMN(Summary!C$2),FALSE)</f>
        <v>33.823529411764703</v>
      </c>
      <c r="G100">
        <f>VLOOKUP($A100,Summary!$A$2:$AA$33,COLUMN(Summary!D$2),FALSE)</f>
        <v>230</v>
      </c>
      <c r="H100">
        <f>VLOOKUP($A100,Summary!$A$2:$AA$33,COLUMN(Summary!E$2),FALSE)</f>
        <v>1.3529411764705881</v>
      </c>
      <c r="I100">
        <f>VLOOKUP($A100,Summary!$A$2:$AA$33,COLUMN(Summary!F$2),FALSE)</f>
        <v>0.70588235294117652</v>
      </c>
      <c r="J100">
        <f>VLOOKUP($A100,Summary!$A$2:$AA$33,COLUMN(Summary!G$2),FALSE)</f>
        <v>2.2352941176470589</v>
      </c>
      <c r="K100">
        <f>VLOOKUP($A100,Summary!$A$2:$AA$33,COLUMN(Summary!H$2),FALSE)</f>
        <v>15.117647058823531</v>
      </c>
      <c r="L100">
        <f>VLOOKUP($A100,Summary!$A$2:$AA$33,COLUMN(Summary!I$2),FALSE)</f>
        <v>7.1941176470588237</v>
      </c>
      <c r="M100">
        <f>VLOOKUP($A100,Summary!$A$2:$AA$33,COLUMN(Summary!J$2),FALSE)</f>
        <v>6.2941176470588216</v>
      </c>
      <c r="N100">
        <f>VLOOKUP($A100,Summary!$A$2:$AA$33,COLUMN(Summary!K$2),FALSE)</f>
        <v>64.311764705882354</v>
      </c>
      <c r="O100">
        <f>VLOOKUP($A100,Summary!$A$2:$AA$33,COLUMN(Summary!L$2),FALSE)</f>
        <v>88.135294117647049</v>
      </c>
      <c r="P100">
        <f>VLOOKUP($A100,Summary!$A$2:$AA$33,COLUMN(Summary!M$2),FALSE)</f>
        <v>22.47058823529412</v>
      </c>
      <c r="Q100">
        <f>VLOOKUP($A100,Summary!$A$2:$AA$33,COLUMN(Summary!N$2),FALSE)</f>
        <v>92.941176470588232</v>
      </c>
      <c r="R100">
        <f>VLOOKUP($A100,Summary!$A$2:$AA$33,COLUMN(Summary!O$2),FALSE)</f>
        <v>4.158823529411765</v>
      </c>
      <c r="S100">
        <f>VLOOKUP($A100,Summary!$A$2:$AA$33,COLUMN(Summary!P$2),FALSE)</f>
        <v>0.6470588235294118</v>
      </c>
      <c r="T100">
        <f>VLOOKUP($A100,Summary!$A$2:$AA$33,COLUMN(Summary!Q$2),FALSE)</f>
        <v>2.0588235294117641</v>
      </c>
      <c r="U100">
        <f>VLOOKUP($A100,Summary!$A$2:$AA$33,COLUMN(Summary!R$2),FALSE)</f>
        <v>2.4705882352941182</v>
      </c>
      <c r="V100">
        <f>VLOOKUP($A100,Summary!$A$2:$AA$33,COLUMN(Summary!S$2),FALSE)</f>
        <v>1.9411764705882351</v>
      </c>
      <c r="W100">
        <f>VLOOKUP($A100,Summary!$A$2:$AA$33,COLUMN(Summary!T$2),FALSE)</f>
        <v>1.9411764705882351</v>
      </c>
      <c r="X100">
        <f>VLOOKUP($A100,Summary!$A$2:$AA$33,COLUMN(Summary!U$2),FALSE)</f>
        <v>3.882352941176471</v>
      </c>
      <c r="Y100">
        <f>VLOOKUP($A100,Summary!$A$2:$AA$33,COLUMN(Summary!V$2),FALSE)</f>
        <v>194.29411764705881</v>
      </c>
      <c r="Z100">
        <f>VLOOKUP($A100,Summary!$A$2:$AA$33,COLUMN(Summary!W$2),FALSE)</f>
        <v>4.4117647058823533</v>
      </c>
      <c r="AA100">
        <f>VLOOKUP($A100,Summary!$A$2:$AA$33,COLUMN(Summary!X$2),FALSE)</f>
        <v>12.17647058823529</v>
      </c>
      <c r="AB100">
        <f>VLOOKUP($A100,Summary!$A$2:$AA$33,COLUMN(Summary!Y$2),FALSE)</f>
        <v>0.35294117647058831</v>
      </c>
      <c r="AC100">
        <f>VLOOKUP($A100,Summary!$A$2:$AA$33,COLUMN(Summary!Z$2),FALSE)</f>
        <v>0.94117647058823528</v>
      </c>
      <c r="AD100">
        <f>VLOOKUP($A100,Summary!$A$2:$AA$33,COLUMN(Summary!AA$2),FALSE)</f>
        <v>26.902941176470591</v>
      </c>
      <c r="AE100" t="e">
        <f>VLOOKUP($A100,Summary!$A$2:$AA$33,COLUMN(Summary!#REF!),FALSE)</f>
        <v>#REF!</v>
      </c>
      <c r="AF100" t="e">
        <f>VLOOKUP($B100,Summary!$A$2:$AA$33,COLUMN(Summary!#REF!),FALSE)</f>
        <v>#REF!</v>
      </c>
      <c r="AG100" t="e">
        <f>VLOOKUP($B100,Summary!$A$2:$AA$33,COLUMN(Summary!#REF!),FALSE)</f>
        <v>#REF!</v>
      </c>
      <c r="AH100">
        <f>VLOOKUP($B100,Summary!$A$2:$AA$33,COLUMN(Summary!B$2),FALSE)</f>
        <v>19.294117647058819</v>
      </c>
      <c r="AI100">
        <f>VLOOKUP($B100,Summary!$A$2:$AA$33,COLUMN(Summary!C$2),FALSE)</f>
        <v>29.058823529411761</v>
      </c>
      <c r="AJ100">
        <f>VLOOKUP($B100,Summary!$A$2:$AA$33,COLUMN(Summary!D$2),FALSE)</f>
        <v>213.8235294117647</v>
      </c>
      <c r="AK100">
        <f>VLOOKUP($B100,Summary!$A$2:$AA$33,COLUMN(Summary!E$2),FALSE)</f>
        <v>1.588235294117647</v>
      </c>
      <c r="AL100">
        <f>VLOOKUP($B100,Summary!$A$2:$AA$33,COLUMN(Summary!F$2),FALSE)</f>
        <v>0.41176470588235292</v>
      </c>
      <c r="AM100">
        <f>VLOOKUP($B100,Summary!$A$2:$AA$33,COLUMN(Summary!G$2),FALSE)</f>
        <v>2.4117647058823528</v>
      </c>
      <c r="AN100">
        <f>VLOOKUP($B100,Summary!$A$2:$AA$33,COLUMN(Summary!H$2),FALSE)</f>
        <v>14.47058823529412</v>
      </c>
      <c r="AO100">
        <f>VLOOKUP($B100,Summary!$A$2:$AA$33,COLUMN(Summary!I$2),FALSE)</f>
        <v>8.1117647058823508</v>
      </c>
      <c r="AP100">
        <f>VLOOKUP($B100,Summary!$A$2:$AA$33,COLUMN(Summary!J$2),FALSE)</f>
        <v>7.0352941176470596</v>
      </c>
      <c r="AQ100">
        <f>VLOOKUP($B100,Summary!$A$2:$AA$33,COLUMN(Summary!K$2),FALSE)</f>
        <v>67.199999999999989</v>
      </c>
      <c r="AR100">
        <f>VLOOKUP($B100,Summary!$A$2:$AA$33,COLUMN(Summary!L$2),FALSE)</f>
        <v>98.711764705882359</v>
      </c>
      <c r="AS100">
        <f>VLOOKUP($B100,Summary!$A$2:$AA$33,COLUMN(Summary!M$2),FALSE)</f>
        <v>31.82352941176471</v>
      </c>
      <c r="AT100">
        <f>VLOOKUP($B100,Summary!$A$2:$AA$33,COLUMN(Summary!N$2),FALSE)</f>
        <v>156.52941176470591</v>
      </c>
      <c r="AU100">
        <f>VLOOKUP($B100,Summary!$A$2:$AA$33,COLUMN(Summary!O$2),FALSE)</f>
        <v>4.8529411764705879</v>
      </c>
      <c r="AV100">
        <f>VLOOKUP($B100,Summary!$A$2:$AA$33,COLUMN(Summary!P$2),FALSE)</f>
        <v>1.529411764705882</v>
      </c>
      <c r="AW100">
        <f>VLOOKUP($B100,Summary!$A$2:$AA$33,COLUMN(Summary!Q$2),FALSE)</f>
        <v>1.882352941176471</v>
      </c>
      <c r="AX100">
        <f>VLOOKUP($B100,Summary!$A$2:$AA$33,COLUMN(Summary!R$2),FALSE)</f>
        <v>2.1764705882352939</v>
      </c>
      <c r="AY100">
        <f>VLOOKUP($B100,Summary!$A$2:$AA$33,COLUMN(Summary!S$2),FALSE)</f>
        <v>3</v>
      </c>
      <c r="AZ100">
        <f>VLOOKUP($B100,Summary!$A$2:$AA$33,COLUMN(Summary!T$2),FALSE)</f>
        <v>3.0588235294117641</v>
      </c>
      <c r="BA100">
        <f>VLOOKUP($B100,Summary!$A$2:$AA$33,COLUMN(Summary!U$2),FALSE)</f>
        <v>3.9411764705882359</v>
      </c>
      <c r="BB100">
        <f>VLOOKUP($B100,Summary!$A$2:$AA$33,COLUMN(Summary!V$2),FALSE)</f>
        <v>185.7647058823529</v>
      </c>
      <c r="BC100">
        <f>VLOOKUP($B100,Summary!$A$2:$AA$33,COLUMN(Summary!W$2),FALSE)</f>
        <v>5.117647058823529</v>
      </c>
      <c r="BD100">
        <f>VLOOKUP($B100,Summary!$A$2:$AA$33,COLUMN(Summary!X$2),FALSE)</f>
        <v>12.17647058823529</v>
      </c>
      <c r="BE100">
        <f>VLOOKUP($B100,Summary!$A$2:$AA$33,COLUMN(Summary!Y$2),FALSE)</f>
        <v>0.47058823529411759</v>
      </c>
      <c r="BF100">
        <f>VLOOKUP($B100,Summary!$A$2:$AA$33,COLUMN(Summary!Z$2),FALSE)</f>
        <v>0.82352941176470584</v>
      </c>
      <c r="BG100">
        <f>VLOOKUP($B100,Summary!$A$2:$AA$33,COLUMN(Summary!AA$2),FALSE)</f>
        <v>31.213764705882351</v>
      </c>
      <c r="BH100" t="e">
        <f>VLOOKUP($B100,Summary!$A$2:$AA$33,COLUMN(Summary!#REF!),FALSE)</f>
        <v>#REF!</v>
      </c>
    </row>
    <row r="101" spans="1:60">
      <c r="A101" t="s">
        <v>112</v>
      </c>
      <c r="B101" t="s">
        <v>109</v>
      </c>
      <c r="C101" t="e">
        <f>VLOOKUP($A101,Summary!$A$2:$AA$33,COLUMN(Summary!#REF!),FALSE)</f>
        <v>#REF!</v>
      </c>
      <c r="D101" t="e">
        <f>VLOOKUP($A101,Summary!$A$2:$AA$33,COLUMN(Summary!#REF!),FALSE)</f>
        <v>#REF!</v>
      </c>
      <c r="E101">
        <f>VLOOKUP($A101,Summary!$A$2:$AA$33,COLUMN(Summary!B$2),FALSE)</f>
        <v>20.882352941176471</v>
      </c>
      <c r="F101">
        <f>VLOOKUP($A101,Summary!$A$2:$AA$33,COLUMN(Summary!C$2),FALSE)</f>
        <v>33.764705882352942</v>
      </c>
      <c r="G101">
        <f>VLOOKUP($A101,Summary!$A$2:$AA$33,COLUMN(Summary!D$2),FALSE)</f>
        <v>215.64705882352939</v>
      </c>
      <c r="H101">
        <f>VLOOKUP($A101,Summary!$A$2:$AA$33,COLUMN(Summary!E$2),FALSE)</f>
        <v>1.0588235294117649</v>
      </c>
      <c r="I101">
        <f>VLOOKUP($A101,Summary!$A$2:$AA$33,COLUMN(Summary!F$2),FALSE)</f>
        <v>0.58823529411764708</v>
      </c>
      <c r="J101">
        <f>VLOOKUP($A101,Summary!$A$2:$AA$33,COLUMN(Summary!G$2),FALSE)</f>
        <v>2.4117647058823528</v>
      </c>
      <c r="K101">
        <f>VLOOKUP($A101,Summary!$A$2:$AA$33,COLUMN(Summary!H$2),FALSE)</f>
        <v>12.705882352941179</v>
      </c>
      <c r="L101">
        <f>VLOOKUP($A101,Summary!$A$2:$AA$33,COLUMN(Summary!I$2),FALSE)</f>
        <v>7.0705882352941183</v>
      </c>
      <c r="M101">
        <f>VLOOKUP($A101,Summary!$A$2:$AA$33,COLUMN(Summary!J$2),FALSE)</f>
        <v>6.2529411764705882</v>
      </c>
      <c r="N101">
        <f>VLOOKUP($A101,Summary!$A$2:$AA$33,COLUMN(Summary!K$2),FALSE)</f>
        <v>62.088235294117638</v>
      </c>
      <c r="O101">
        <f>VLOOKUP($A101,Summary!$A$2:$AA$33,COLUMN(Summary!L$2),FALSE)</f>
        <v>86.582352941176467</v>
      </c>
      <c r="P101">
        <f>VLOOKUP($A101,Summary!$A$2:$AA$33,COLUMN(Summary!M$2),FALSE)</f>
        <v>28.17647058823529</v>
      </c>
      <c r="Q101">
        <f>VLOOKUP($A101,Summary!$A$2:$AA$33,COLUMN(Summary!N$2),FALSE)</f>
        <v>121.11764705882349</v>
      </c>
      <c r="R101">
        <f>VLOOKUP($A101,Summary!$A$2:$AA$33,COLUMN(Summary!O$2),FALSE)</f>
        <v>4.1764705882352926</v>
      </c>
      <c r="S101">
        <f>VLOOKUP($A101,Summary!$A$2:$AA$33,COLUMN(Summary!P$2),FALSE)</f>
        <v>1.117647058823529</v>
      </c>
      <c r="T101">
        <f>VLOOKUP($A101,Summary!$A$2:$AA$33,COLUMN(Summary!Q$2),FALSE)</f>
        <v>1.9411764705882351</v>
      </c>
      <c r="U101">
        <f>VLOOKUP($A101,Summary!$A$2:$AA$33,COLUMN(Summary!R$2),FALSE)</f>
        <v>2.4117647058823528</v>
      </c>
      <c r="V101">
        <f>VLOOKUP($A101,Summary!$A$2:$AA$33,COLUMN(Summary!S$2),FALSE)</f>
        <v>2.0588235294117641</v>
      </c>
      <c r="W101">
        <f>VLOOKUP($A101,Summary!$A$2:$AA$33,COLUMN(Summary!T$2),FALSE)</f>
        <v>2.117647058823529</v>
      </c>
      <c r="X101">
        <f>VLOOKUP($A101,Summary!$A$2:$AA$33,COLUMN(Summary!U$2),FALSE)</f>
        <v>4.0588235294117636</v>
      </c>
      <c r="Y101">
        <f>VLOOKUP($A101,Summary!$A$2:$AA$33,COLUMN(Summary!V$2),FALSE)</f>
        <v>193</v>
      </c>
      <c r="Z101">
        <f>VLOOKUP($A101,Summary!$A$2:$AA$33,COLUMN(Summary!W$2),FALSE)</f>
        <v>4.8235294117647056</v>
      </c>
      <c r="AA101">
        <f>VLOOKUP($A101,Summary!$A$2:$AA$33,COLUMN(Summary!X$2),FALSE)</f>
        <v>13.647058823529409</v>
      </c>
      <c r="AB101">
        <f>VLOOKUP($A101,Summary!$A$2:$AA$33,COLUMN(Summary!Y$2),FALSE)</f>
        <v>0.94117647058823528</v>
      </c>
      <c r="AC101">
        <f>VLOOKUP($A101,Summary!$A$2:$AA$33,COLUMN(Summary!Z$2),FALSE)</f>
        <v>1.882352941176471</v>
      </c>
      <c r="AD101">
        <f>VLOOKUP($A101,Summary!$A$2:$AA$33,COLUMN(Summary!AA$2),FALSE)</f>
        <v>29.469588235294118</v>
      </c>
      <c r="AE101" t="e">
        <f>VLOOKUP($A101,Summary!$A$2:$AA$33,COLUMN(Summary!#REF!),FALSE)</f>
        <v>#REF!</v>
      </c>
      <c r="AF101" t="e">
        <f>VLOOKUP($B101,Summary!$A$2:$AA$33,COLUMN(Summary!#REF!),FALSE)</f>
        <v>#REF!</v>
      </c>
      <c r="AG101" t="e">
        <f>VLOOKUP($B101,Summary!$A$2:$AA$33,COLUMN(Summary!#REF!),FALSE)</f>
        <v>#REF!</v>
      </c>
      <c r="AH101">
        <f>VLOOKUP($B101,Summary!$A$2:$AA$33,COLUMN(Summary!B$2),FALSE)</f>
        <v>20.588235294117649</v>
      </c>
      <c r="AI101">
        <f>VLOOKUP($B101,Summary!$A$2:$AA$33,COLUMN(Summary!C$2),FALSE)</f>
        <v>34.470588235294123</v>
      </c>
      <c r="AJ101">
        <f>VLOOKUP($B101,Summary!$A$2:$AA$33,COLUMN(Summary!D$2),FALSE)</f>
        <v>161.2352941176471</v>
      </c>
      <c r="AK101">
        <f>VLOOKUP($B101,Summary!$A$2:$AA$33,COLUMN(Summary!E$2),FALSE)</f>
        <v>0.76470588235294112</v>
      </c>
      <c r="AL101">
        <f>VLOOKUP($B101,Summary!$A$2:$AA$33,COLUMN(Summary!F$2),FALSE)</f>
        <v>0.58823529411764708</v>
      </c>
      <c r="AM101">
        <f>VLOOKUP($B101,Summary!$A$2:$AA$33,COLUMN(Summary!G$2),FALSE)</f>
        <v>3.8235294117647061</v>
      </c>
      <c r="AN101">
        <f>VLOOKUP($B101,Summary!$A$2:$AA$33,COLUMN(Summary!H$2),FALSE)</f>
        <v>29.647058823529409</v>
      </c>
      <c r="AO101">
        <f>VLOOKUP($B101,Summary!$A$2:$AA$33,COLUMN(Summary!I$2),FALSE)</f>
        <v>5.5294117647058822</v>
      </c>
      <c r="AP101">
        <f>VLOOKUP($B101,Summary!$A$2:$AA$33,COLUMN(Summary!J$2),FALSE)</f>
        <v>4.1705882352941179</v>
      </c>
      <c r="AQ101">
        <f>VLOOKUP($B101,Summary!$A$2:$AA$33,COLUMN(Summary!K$2),FALSE)</f>
        <v>60.205882352941167</v>
      </c>
      <c r="AR101">
        <f>VLOOKUP($B101,Summary!$A$2:$AA$33,COLUMN(Summary!L$2),FALSE)</f>
        <v>71.682352941176475</v>
      </c>
      <c r="AS101">
        <f>VLOOKUP($B101,Summary!$A$2:$AA$33,COLUMN(Summary!M$2),FALSE)</f>
        <v>26.17647058823529</v>
      </c>
      <c r="AT101">
        <f>VLOOKUP($B101,Summary!$A$2:$AA$33,COLUMN(Summary!N$2),FALSE)</f>
        <v>104.0588235294118</v>
      </c>
      <c r="AU101">
        <f>VLOOKUP($B101,Summary!$A$2:$AA$33,COLUMN(Summary!O$2),FALSE)</f>
        <v>3.9117647058823528</v>
      </c>
      <c r="AV101">
        <f>VLOOKUP($B101,Summary!$A$2:$AA$33,COLUMN(Summary!P$2),FALSE)</f>
        <v>0.41176470588235292</v>
      </c>
      <c r="AW101">
        <f>VLOOKUP($B101,Summary!$A$2:$AA$33,COLUMN(Summary!Q$2),FALSE)</f>
        <v>1.470588235294118</v>
      </c>
      <c r="AX101">
        <f>VLOOKUP($B101,Summary!$A$2:$AA$33,COLUMN(Summary!R$2),FALSE)</f>
        <v>1.7647058823529409</v>
      </c>
      <c r="AY101">
        <f>VLOOKUP($B101,Summary!$A$2:$AA$33,COLUMN(Summary!S$2),FALSE)</f>
        <v>1</v>
      </c>
      <c r="AZ101">
        <f>VLOOKUP($B101,Summary!$A$2:$AA$33,COLUMN(Summary!T$2),FALSE)</f>
        <v>1.1764705882352939</v>
      </c>
      <c r="BA101">
        <f>VLOOKUP($B101,Summary!$A$2:$AA$33,COLUMN(Summary!U$2),FALSE)</f>
        <v>4.8235294117647056</v>
      </c>
      <c r="BB101">
        <f>VLOOKUP($B101,Summary!$A$2:$AA$33,COLUMN(Summary!V$2),FALSE)</f>
        <v>225.7647058823529</v>
      </c>
      <c r="BC101">
        <f>VLOOKUP($B101,Summary!$A$2:$AA$33,COLUMN(Summary!W$2),FALSE)</f>
        <v>5</v>
      </c>
      <c r="BD101">
        <f>VLOOKUP($B101,Summary!$A$2:$AA$33,COLUMN(Summary!X$2),FALSE)</f>
        <v>14.647058823529409</v>
      </c>
      <c r="BE101">
        <f>VLOOKUP($B101,Summary!$A$2:$AA$33,COLUMN(Summary!Y$2),FALSE)</f>
        <v>1.3529411764705881</v>
      </c>
      <c r="BF101">
        <f>VLOOKUP($B101,Summary!$A$2:$AA$33,COLUMN(Summary!Z$2),FALSE)</f>
        <v>2.8235294117647061</v>
      </c>
      <c r="BG101">
        <f>VLOOKUP($B101,Summary!$A$2:$AA$33,COLUMN(Summary!AA$2),FALSE)</f>
        <v>31.110647058823531</v>
      </c>
      <c r="BH101" t="e">
        <f>VLOOKUP($B101,Summary!$A$2:$AA$33,COLUMN(Summary!#REF!),FALSE)</f>
        <v>#REF!</v>
      </c>
    </row>
    <row r="102" spans="1:60">
      <c r="A102" t="s">
        <v>123</v>
      </c>
      <c r="B102" t="s">
        <v>113</v>
      </c>
      <c r="C102" t="e">
        <f>VLOOKUP($A102,Summary!$A$2:$AA$33,COLUMN(Summary!#REF!),FALSE)</f>
        <v>#REF!</v>
      </c>
      <c r="D102" t="e">
        <f>VLOOKUP($A102,Summary!$A$2:$AA$33,COLUMN(Summary!#REF!),FALSE)</f>
        <v>#REF!</v>
      </c>
      <c r="E102">
        <f>VLOOKUP($A102,Summary!$A$2:$AA$33,COLUMN(Summary!B$2),FALSE)</f>
        <v>25.17647058823529</v>
      </c>
      <c r="F102">
        <f>VLOOKUP($A102,Summary!$A$2:$AA$33,COLUMN(Summary!C$2),FALSE)</f>
        <v>36.117647058823529</v>
      </c>
      <c r="G102">
        <f>VLOOKUP($A102,Summary!$A$2:$AA$33,COLUMN(Summary!D$2),FALSE)</f>
        <v>258.64705882352939</v>
      </c>
      <c r="H102">
        <f>VLOOKUP($A102,Summary!$A$2:$AA$33,COLUMN(Summary!E$2),FALSE)</f>
        <v>2.117647058823529</v>
      </c>
      <c r="I102">
        <f>VLOOKUP($A102,Summary!$A$2:$AA$33,COLUMN(Summary!F$2),FALSE)</f>
        <v>0.58823529411764708</v>
      </c>
      <c r="J102">
        <f>VLOOKUP($A102,Summary!$A$2:$AA$33,COLUMN(Summary!G$2),FALSE)</f>
        <v>2.3529411764705879</v>
      </c>
      <c r="K102">
        <f>VLOOKUP($A102,Summary!$A$2:$AA$33,COLUMN(Summary!H$2),FALSE)</f>
        <v>15.47058823529412</v>
      </c>
      <c r="L102">
        <f>VLOOKUP($A102,Summary!$A$2:$AA$33,COLUMN(Summary!I$2),FALSE)</f>
        <v>7.5294117647058822</v>
      </c>
      <c r="M102">
        <f>VLOOKUP($A102,Summary!$A$2:$AA$33,COLUMN(Summary!J$2),FALSE)</f>
        <v>6.6882352941176473</v>
      </c>
      <c r="N102">
        <f>VLOOKUP($A102,Summary!$A$2:$AA$33,COLUMN(Summary!K$2),FALSE)</f>
        <v>69.164705882352933</v>
      </c>
      <c r="O102">
        <f>VLOOKUP($A102,Summary!$A$2:$AA$33,COLUMN(Summary!L$2),FALSE)</f>
        <v>100.4764705882353</v>
      </c>
      <c r="P102">
        <f>VLOOKUP($A102,Summary!$A$2:$AA$33,COLUMN(Summary!M$2),FALSE)</f>
        <v>27.52941176470588</v>
      </c>
      <c r="Q102">
        <f>VLOOKUP($A102,Summary!$A$2:$AA$33,COLUMN(Summary!N$2),FALSE)</f>
        <v>112.9411764705882</v>
      </c>
      <c r="R102">
        <f>VLOOKUP($A102,Summary!$A$2:$AA$33,COLUMN(Summary!O$2),FALSE)</f>
        <v>4.1000000000000014</v>
      </c>
      <c r="S102">
        <f>VLOOKUP($A102,Summary!$A$2:$AA$33,COLUMN(Summary!P$2),FALSE)</f>
        <v>0.82352941176470584</v>
      </c>
      <c r="T102">
        <f>VLOOKUP($A102,Summary!$A$2:$AA$33,COLUMN(Summary!Q$2),FALSE)</f>
        <v>2.117647058823529</v>
      </c>
      <c r="U102">
        <f>VLOOKUP($A102,Summary!$A$2:$AA$33,COLUMN(Summary!R$2),FALSE)</f>
        <v>2.2352941176470589</v>
      </c>
      <c r="V102">
        <f>VLOOKUP($A102,Summary!$A$2:$AA$33,COLUMN(Summary!S$2),FALSE)</f>
        <v>2.882352941176471</v>
      </c>
      <c r="W102">
        <f>VLOOKUP($A102,Summary!$A$2:$AA$33,COLUMN(Summary!T$2),FALSE)</f>
        <v>3.0588235294117641</v>
      </c>
      <c r="X102">
        <f>VLOOKUP($A102,Summary!$A$2:$AA$33,COLUMN(Summary!U$2),FALSE)</f>
        <v>2.5882352941176472</v>
      </c>
      <c r="Y102">
        <f>VLOOKUP($A102,Summary!$A$2:$AA$33,COLUMN(Summary!V$2),FALSE)</f>
        <v>133.0588235294118</v>
      </c>
      <c r="Z102">
        <f>VLOOKUP($A102,Summary!$A$2:$AA$33,COLUMN(Summary!W$2),FALSE)</f>
        <v>6.5294117647058822</v>
      </c>
      <c r="AA102">
        <f>VLOOKUP($A102,Summary!$A$2:$AA$33,COLUMN(Summary!X$2),FALSE)</f>
        <v>13.52941176470588</v>
      </c>
      <c r="AB102">
        <f>VLOOKUP($A102,Summary!$A$2:$AA$33,COLUMN(Summary!Y$2),FALSE)</f>
        <v>0.76470588235294112</v>
      </c>
      <c r="AC102">
        <f>VLOOKUP($A102,Summary!$A$2:$AA$33,COLUMN(Summary!Z$2),FALSE)</f>
        <v>1.3529411764705881</v>
      </c>
      <c r="AD102">
        <f>VLOOKUP($A102,Summary!$A$2:$AA$33,COLUMN(Summary!AA$2),FALSE)</f>
        <v>31.79711764705883</v>
      </c>
      <c r="AE102" t="e">
        <f>VLOOKUP($A102,Summary!$A$2:$AA$33,COLUMN(Summary!#REF!),FALSE)</f>
        <v>#REF!</v>
      </c>
      <c r="AF102" t="e">
        <f>VLOOKUP($B102,Summary!$A$2:$AA$33,COLUMN(Summary!#REF!),FALSE)</f>
        <v>#REF!</v>
      </c>
      <c r="AG102" t="e">
        <f>VLOOKUP($B102,Summary!$A$2:$AA$33,COLUMN(Summary!#REF!),FALSE)</f>
        <v>#REF!</v>
      </c>
      <c r="AH102">
        <f>VLOOKUP($B102,Summary!$A$2:$AA$33,COLUMN(Summary!B$2),FALSE)</f>
        <v>21.705882352941181</v>
      </c>
      <c r="AI102">
        <f>VLOOKUP($B102,Summary!$A$2:$AA$33,COLUMN(Summary!C$2),FALSE)</f>
        <v>33.117647058823529</v>
      </c>
      <c r="AJ102">
        <f>VLOOKUP($B102,Summary!$A$2:$AA$33,COLUMN(Summary!D$2),FALSE)</f>
        <v>225.52941176470591</v>
      </c>
      <c r="AK102">
        <f>VLOOKUP($B102,Summary!$A$2:$AA$33,COLUMN(Summary!E$2),FALSE)</f>
        <v>1.411764705882353</v>
      </c>
      <c r="AL102">
        <f>VLOOKUP($B102,Summary!$A$2:$AA$33,COLUMN(Summary!F$2),FALSE)</f>
        <v>0.94117647058823528</v>
      </c>
      <c r="AM102">
        <f>VLOOKUP($B102,Summary!$A$2:$AA$33,COLUMN(Summary!G$2),FALSE)</f>
        <v>2.2941176470588229</v>
      </c>
      <c r="AN102">
        <f>VLOOKUP($B102,Summary!$A$2:$AA$33,COLUMN(Summary!H$2),FALSE)</f>
        <v>13.705882352941179</v>
      </c>
      <c r="AO102">
        <f>VLOOKUP($B102,Summary!$A$2:$AA$33,COLUMN(Summary!I$2),FALSE)</f>
        <v>7.2882352941176469</v>
      </c>
      <c r="AP102">
        <f>VLOOKUP($B102,Summary!$A$2:$AA$33,COLUMN(Summary!J$2),FALSE)</f>
        <v>6.3882352941176466</v>
      </c>
      <c r="AQ102">
        <f>VLOOKUP($B102,Summary!$A$2:$AA$33,COLUMN(Summary!K$2),FALSE)</f>
        <v>66.347058823529409</v>
      </c>
      <c r="AR102">
        <f>VLOOKUP($B102,Summary!$A$2:$AA$33,COLUMN(Summary!L$2),FALSE)</f>
        <v>88.505882352941185</v>
      </c>
      <c r="AS102">
        <f>VLOOKUP($B102,Summary!$A$2:$AA$33,COLUMN(Summary!M$2),FALSE)</f>
        <v>30</v>
      </c>
      <c r="AT102">
        <f>VLOOKUP($B102,Summary!$A$2:$AA$33,COLUMN(Summary!N$2),FALSE)</f>
        <v>128.8235294117647</v>
      </c>
      <c r="AU102">
        <f>VLOOKUP($B102,Summary!$A$2:$AA$33,COLUMN(Summary!O$2),FALSE)</f>
        <v>4.1823529411764699</v>
      </c>
      <c r="AV102">
        <f>VLOOKUP($B102,Summary!$A$2:$AA$33,COLUMN(Summary!P$2),FALSE)</f>
        <v>1.294117647058824</v>
      </c>
      <c r="AW102">
        <f>VLOOKUP($B102,Summary!$A$2:$AA$33,COLUMN(Summary!Q$2),FALSE)</f>
        <v>1.7647058823529409</v>
      </c>
      <c r="AX102">
        <f>VLOOKUP($B102,Summary!$A$2:$AA$33,COLUMN(Summary!R$2),FALSE)</f>
        <v>1.882352941176471</v>
      </c>
      <c r="AY102">
        <f>VLOOKUP($B102,Summary!$A$2:$AA$33,COLUMN(Summary!S$2),FALSE)</f>
        <v>2.6470588235294121</v>
      </c>
      <c r="AZ102">
        <f>VLOOKUP($B102,Summary!$A$2:$AA$33,COLUMN(Summary!T$2),FALSE)</f>
        <v>2.7058823529411771</v>
      </c>
      <c r="BA102">
        <f>VLOOKUP($B102,Summary!$A$2:$AA$33,COLUMN(Summary!U$2),FALSE)</f>
        <v>3.0588235294117641</v>
      </c>
      <c r="BB102">
        <f>VLOOKUP($B102,Summary!$A$2:$AA$33,COLUMN(Summary!V$2),FALSE)</f>
        <v>149.2352941176471</v>
      </c>
      <c r="BC102">
        <f>VLOOKUP($B102,Summary!$A$2:$AA$33,COLUMN(Summary!W$2),FALSE)</f>
        <v>6.3529411764705879</v>
      </c>
      <c r="BD102">
        <f>VLOOKUP($B102,Summary!$A$2:$AA$33,COLUMN(Summary!X$2),FALSE)</f>
        <v>13.23529411764706</v>
      </c>
      <c r="BE102">
        <f>VLOOKUP($B102,Summary!$A$2:$AA$33,COLUMN(Summary!Y$2),FALSE)</f>
        <v>1.117647058823529</v>
      </c>
      <c r="BF102">
        <f>VLOOKUP($B102,Summary!$A$2:$AA$33,COLUMN(Summary!Z$2),FALSE)</f>
        <v>1.529411764705882</v>
      </c>
      <c r="BG102">
        <f>VLOOKUP($B102,Summary!$A$2:$AA$33,COLUMN(Summary!AA$2),FALSE)</f>
        <v>31.1294705882353</v>
      </c>
      <c r="BH102" t="e">
        <f>VLOOKUP($B102,Summary!$A$2:$AA$33,COLUMN(Summary!#REF!),FALSE)</f>
        <v>#REF!</v>
      </c>
    </row>
    <row r="103" spans="1:60">
      <c r="A103" t="s">
        <v>118</v>
      </c>
      <c r="B103" t="s">
        <v>121</v>
      </c>
      <c r="C103" t="e">
        <f>VLOOKUP($A103,Summary!$A$2:$AA$33,COLUMN(Summary!#REF!),FALSE)</f>
        <v>#REF!</v>
      </c>
      <c r="D103" t="e">
        <f>VLOOKUP($A103,Summary!$A$2:$AA$33,COLUMN(Summary!#REF!),FALSE)</f>
        <v>#REF!</v>
      </c>
      <c r="E103">
        <f>VLOOKUP($A103,Summary!$A$2:$AA$33,COLUMN(Summary!B$2),FALSE)</f>
        <v>19.882352941176471</v>
      </c>
      <c r="F103">
        <f>VLOOKUP($A103,Summary!$A$2:$AA$33,COLUMN(Summary!C$2),FALSE)</f>
        <v>30.47058823529412</v>
      </c>
      <c r="G103">
        <f>VLOOKUP($A103,Summary!$A$2:$AA$33,COLUMN(Summary!D$2),FALSE)</f>
        <v>169.7647058823529</v>
      </c>
      <c r="H103">
        <f>VLOOKUP($A103,Summary!$A$2:$AA$33,COLUMN(Summary!E$2),FALSE)</f>
        <v>0.88235294117647056</v>
      </c>
      <c r="I103">
        <f>VLOOKUP($A103,Summary!$A$2:$AA$33,COLUMN(Summary!F$2),FALSE)</f>
        <v>0.70588235294117652</v>
      </c>
      <c r="J103">
        <f>VLOOKUP($A103,Summary!$A$2:$AA$33,COLUMN(Summary!G$2),FALSE)</f>
        <v>5</v>
      </c>
      <c r="K103">
        <f>VLOOKUP($A103,Summary!$A$2:$AA$33,COLUMN(Summary!H$2),FALSE)</f>
        <v>27.352941176470591</v>
      </c>
      <c r="L103">
        <f>VLOOKUP($A103,Summary!$A$2:$AA$33,COLUMN(Summary!I$2),FALSE)</f>
        <v>6.3058823529411754</v>
      </c>
      <c r="M103">
        <f>VLOOKUP($A103,Summary!$A$2:$AA$33,COLUMN(Summary!J$2),FALSE)</f>
        <v>4.7117647058823522</v>
      </c>
      <c r="N103">
        <f>VLOOKUP($A103,Summary!$A$2:$AA$33,COLUMN(Summary!K$2),FALSE)</f>
        <v>64.682352941176461</v>
      </c>
      <c r="O103">
        <f>VLOOKUP($A103,Summary!$A$2:$AA$33,COLUMN(Summary!L$2),FALSE)</f>
        <v>80.476470588235301</v>
      </c>
      <c r="P103">
        <f>VLOOKUP($A103,Summary!$A$2:$AA$33,COLUMN(Summary!M$2),FALSE)</f>
        <v>26.705882352941181</v>
      </c>
      <c r="Q103">
        <f>VLOOKUP($A103,Summary!$A$2:$AA$33,COLUMN(Summary!N$2),FALSE)</f>
        <v>110.2352941176471</v>
      </c>
      <c r="R103">
        <f>VLOOKUP($A103,Summary!$A$2:$AA$33,COLUMN(Summary!O$2),FALSE)</f>
        <v>4.0941176470588232</v>
      </c>
      <c r="S103">
        <f>VLOOKUP($A103,Summary!$A$2:$AA$33,COLUMN(Summary!P$2),FALSE)</f>
        <v>0.58823529411764708</v>
      </c>
      <c r="T103">
        <f>VLOOKUP($A103,Summary!$A$2:$AA$33,COLUMN(Summary!Q$2),FALSE)</f>
        <v>1.294117647058824</v>
      </c>
      <c r="U103">
        <f>VLOOKUP($A103,Summary!$A$2:$AA$33,COLUMN(Summary!R$2),FALSE)</f>
        <v>1.8235294117647061</v>
      </c>
      <c r="V103">
        <f>VLOOKUP($A103,Summary!$A$2:$AA$33,COLUMN(Summary!S$2),FALSE)</f>
        <v>1.411764705882353</v>
      </c>
      <c r="W103">
        <f>VLOOKUP($A103,Summary!$A$2:$AA$33,COLUMN(Summary!T$2),FALSE)</f>
        <v>1.470588235294118</v>
      </c>
      <c r="X103">
        <f>VLOOKUP($A103,Summary!$A$2:$AA$33,COLUMN(Summary!U$2),FALSE)</f>
        <v>5.5882352941176467</v>
      </c>
      <c r="Y103">
        <f>VLOOKUP($A103,Summary!$A$2:$AA$33,COLUMN(Summary!V$2),FALSE)</f>
        <v>257.11764705882348</v>
      </c>
      <c r="Z103">
        <f>VLOOKUP($A103,Summary!$A$2:$AA$33,COLUMN(Summary!W$2),FALSE)</f>
        <v>4.4117647058823533</v>
      </c>
      <c r="AA103">
        <f>VLOOKUP($A103,Summary!$A$2:$AA$33,COLUMN(Summary!X$2),FALSE)</f>
        <v>14.58823529411765</v>
      </c>
      <c r="AB103">
        <f>VLOOKUP($A103,Summary!$A$2:$AA$33,COLUMN(Summary!Y$2),FALSE)</f>
        <v>1.0588235294117649</v>
      </c>
      <c r="AC103">
        <f>VLOOKUP($A103,Summary!$A$2:$AA$33,COLUMN(Summary!Z$2),FALSE)</f>
        <v>2.1764705882352939</v>
      </c>
      <c r="AD103">
        <f>VLOOKUP($A103,Summary!$A$2:$AA$33,COLUMN(Summary!AA$2),FALSE)</f>
        <v>29.553000000000001</v>
      </c>
      <c r="AE103" t="e">
        <f>VLOOKUP($A103,Summary!$A$2:$AA$33,COLUMN(Summary!#REF!),FALSE)</f>
        <v>#REF!</v>
      </c>
      <c r="AF103" t="e">
        <f>VLOOKUP($B103,Summary!$A$2:$AA$33,COLUMN(Summary!#REF!),FALSE)</f>
        <v>#REF!</v>
      </c>
      <c r="AG103" t="e">
        <f>VLOOKUP($B103,Summary!$A$2:$AA$33,COLUMN(Summary!#REF!),FALSE)</f>
        <v>#REF!</v>
      </c>
      <c r="AH103">
        <f>VLOOKUP($B103,Summary!$A$2:$AA$33,COLUMN(Summary!B$2),FALSE)</f>
        <v>20.47058823529412</v>
      </c>
      <c r="AI103">
        <f>VLOOKUP($B103,Summary!$A$2:$AA$33,COLUMN(Summary!C$2),FALSE)</f>
        <v>32.764705882352942</v>
      </c>
      <c r="AJ103">
        <f>VLOOKUP($B103,Summary!$A$2:$AA$33,COLUMN(Summary!D$2),FALSE)</f>
        <v>198.8235294117647</v>
      </c>
      <c r="AK103">
        <f>VLOOKUP($B103,Summary!$A$2:$AA$33,COLUMN(Summary!E$2),FALSE)</f>
        <v>1.1764705882352939</v>
      </c>
      <c r="AL103">
        <f>VLOOKUP($B103,Summary!$A$2:$AA$33,COLUMN(Summary!F$2),FALSE)</f>
        <v>1.0588235294117649</v>
      </c>
      <c r="AM103">
        <f>VLOOKUP($B103,Summary!$A$2:$AA$33,COLUMN(Summary!G$2),FALSE)</f>
        <v>2.3529411764705879</v>
      </c>
      <c r="AN103">
        <f>VLOOKUP($B103,Summary!$A$2:$AA$33,COLUMN(Summary!H$2),FALSE)</f>
        <v>16.82352941176471</v>
      </c>
      <c r="AO103">
        <f>VLOOKUP($B103,Summary!$A$2:$AA$33,COLUMN(Summary!I$2),FALSE)</f>
        <v>6.5823529411764703</v>
      </c>
      <c r="AP103">
        <f>VLOOKUP($B103,Summary!$A$2:$AA$33,COLUMN(Summary!J$2),FALSE)</f>
        <v>5.7117647058823522</v>
      </c>
      <c r="AQ103">
        <f>VLOOKUP($B103,Summary!$A$2:$AA$33,COLUMN(Summary!K$2),FALSE)</f>
        <v>62.064705882352939</v>
      </c>
      <c r="AR103">
        <f>VLOOKUP($B103,Summary!$A$2:$AA$33,COLUMN(Summary!L$2),FALSE)</f>
        <v>77.064705882352953</v>
      </c>
      <c r="AS103">
        <f>VLOOKUP($B103,Summary!$A$2:$AA$33,COLUMN(Summary!M$2),FALSE)</f>
        <v>24.294117647058819</v>
      </c>
      <c r="AT103">
        <f>VLOOKUP($B103,Summary!$A$2:$AA$33,COLUMN(Summary!N$2),FALSE)</f>
        <v>90.705882352941174</v>
      </c>
      <c r="AU103">
        <f>VLOOKUP($B103,Summary!$A$2:$AA$33,COLUMN(Summary!O$2),FALSE)</f>
        <v>3.6882352941176468</v>
      </c>
      <c r="AV103">
        <f>VLOOKUP($B103,Summary!$A$2:$AA$33,COLUMN(Summary!P$2),FALSE)</f>
        <v>0.6470588235294118</v>
      </c>
      <c r="AW103">
        <f>VLOOKUP($B103,Summary!$A$2:$AA$33,COLUMN(Summary!Q$2),FALSE)</f>
        <v>1.529411764705882</v>
      </c>
      <c r="AX103">
        <f>VLOOKUP($B103,Summary!$A$2:$AA$33,COLUMN(Summary!R$2),FALSE)</f>
        <v>1.7647058823529409</v>
      </c>
      <c r="AY103">
        <f>VLOOKUP($B103,Summary!$A$2:$AA$33,COLUMN(Summary!S$2),FALSE)</f>
        <v>1.882352941176471</v>
      </c>
      <c r="AZ103">
        <f>VLOOKUP($B103,Summary!$A$2:$AA$33,COLUMN(Summary!T$2),FALSE)</f>
        <v>1.882352941176471</v>
      </c>
      <c r="BA103">
        <f>VLOOKUP($B103,Summary!$A$2:$AA$33,COLUMN(Summary!U$2),FALSE)</f>
        <v>4.4117647058823533</v>
      </c>
      <c r="BB103">
        <f>VLOOKUP($B103,Summary!$A$2:$AA$33,COLUMN(Summary!V$2),FALSE)</f>
        <v>222.52941176470591</v>
      </c>
      <c r="BC103">
        <f>VLOOKUP($B103,Summary!$A$2:$AA$33,COLUMN(Summary!W$2),FALSE)</f>
        <v>4.5294117647058822</v>
      </c>
      <c r="BD103">
        <f>VLOOKUP($B103,Summary!$A$2:$AA$33,COLUMN(Summary!X$2),FALSE)</f>
        <v>12.705882352941179</v>
      </c>
      <c r="BE103">
        <f>VLOOKUP($B103,Summary!$A$2:$AA$33,COLUMN(Summary!Y$2),FALSE)</f>
        <v>0.82352941176470584</v>
      </c>
      <c r="BF103">
        <f>VLOOKUP($B103,Summary!$A$2:$AA$33,COLUMN(Summary!Z$2),FALSE)</f>
        <v>1.3529411764705881</v>
      </c>
      <c r="BG103">
        <f>VLOOKUP($B103,Summary!$A$2:$AA$33,COLUMN(Summary!AA$2),FALSE)</f>
        <v>28.567647058823528</v>
      </c>
      <c r="BH103" t="e">
        <f>VLOOKUP($B103,Summary!$A$2:$AA$33,COLUMN(Summary!#REF!),FALSE)</f>
        <v>#REF!</v>
      </c>
    </row>
    <row r="104" spans="1:60">
      <c r="A104" t="s">
        <v>43</v>
      </c>
      <c r="B104" t="s">
        <v>31</v>
      </c>
      <c r="C104" t="e">
        <f>VLOOKUP($A104,Summary!$A$2:$AA$33,COLUMN(Summary!#REF!),FALSE)</f>
        <v>#REF!</v>
      </c>
      <c r="D104" t="e">
        <f>VLOOKUP($A104,Summary!$A$2:$AA$33,COLUMN(Summary!#REF!),FALSE)</f>
        <v>#REF!</v>
      </c>
      <c r="E104">
        <f>VLOOKUP($A104,Summary!$A$2:$AA$33,COLUMN(Summary!B$2),FALSE)</f>
        <v>22.647058823529409</v>
      </c>
      <c r="F104">
        <f>VLOOKUP($A104,Summary!$A$2:$AA$33,COLUMN(Summary!C$2),FALSE)</f>
        <v>34.058823529411768</v>
      </c>
      <c r="G104">
        <f>VLOOKUP($A104,Summary!$A$2:$AA$33,COLUMN(Summary!D$2),FALSE)</f>
        <v>244.35294117647061</v>
      </c>
      <c r="H104">
        <f>VLOOKUP($A104,Summary!$A$2:$AA$33,COLUMN(Summary!E$2),FALSE)</f>
        <v>1.705882352941176</v>
      </c>
      <c r="I104">
        <f>VLOOKUP($A104,Summary!$A$2:$AA$33,COLUMN(Summary!F$2),FALSE)</f>
        <v>1.0588235294117649</v>
      </c>
      <c r="J104">
        <f>VLOOKUP($A104,Summary!$A$2:$AA$33,COLUMN(Summary!G$2),FALSE)</f>
        <v>1.411764705882353</v>
      </c>
      <c r="K104">
        <f>VLOOKUP($A104,Summary!$A$2:$AA$33,COLUMN(Summary!H$2),FALSE)</f>
        <v>8.9411764705882355</v>
      </c>
      <c r="L104">
        <f>VLOOKUP($A104,Summary!$A$2:$AA$33,COLUMN(Summary!I$2),FALSE)</f>
        <v>7.5823529411764712</v>
      </c>
      <c r="M104">
        <f>VLOOKUP($A104,Summary!$A$2:$AA$33,COLUMN(Summary!J$2),FALSE)</f>
        <v>7.0176470588235302</v>
      </c>
      <c r="N104">
        <f>VLOOKUP($A104,Summary!$A$2:$AA$33,COLUMN(Summary!K$2),FALSE)</f>
        <v>66.029411764705884</v>
      </c>
      <c r="O104">
        <f>VLOOKUP($A104,Summary!$A$2:$AA$33,COLUMN(Summary!L$2),FALSE)</f>
        <v>90.899999999999977</v>
      </c>
      <c r="P104">
        <f>VLOOKUP($A104,Summary!$A$2:$AA$33,COLUMN(Summary!M$2),FALSE)</f>
        <v>30.117647058823529</v>
      </c>
      <c r="Q104">
        <f>VLOOKUP($A104,Summary!$A$2:$AA$33,COLUMN(Summary!N$2),FALSE)</f>
        <v>130.11764705882351</v>
      </c>
      <c r="R104">
        <f>VLOOKUP($A104,Summary!$A$2:$AA$33,COLUMN(Summary!O$2),FALSE)</f>
        <v>4.2411764705882353</v>
      </c>
      <c r="S104">
        <f>VLOOKUP($A104,Summary!$A$2:$AA$33,COLUMN(Summary!P$2),FALSE)</f>
        <v>1.294117647058824</v>
      </c>
      <c r="T104">
        <f>VLOOKUP($A104,Summary!$A$2:$AA$33,COLUMN(Summary!Q$2),FALSE)</f>
        <v>1.411764705882353</v>
      </c>
      <c r="U104">
        <f>VLOOKUP($A104,Summary!$A$2:$AA$33,COLUMN(Summary!R$2),FALSE)</f>
        <v>1.705882352941176</v>
      </c>
      <c r="V104">
        <f>VLOOKUP($A104,Summary!$A$2:$AA$33,COLUMN(Summary!S$2),FALSE)</f>
        <v>2.882352941176471</v>
      </c>
      <c r="W104">
        <f>VLOOKUP($A104,Summary!$A$2:$AA$33,COLUMN(Summary!T$2),FALSE)</f>
        <v>2.9411764705882359</v>
      </c>
      <c r="X104">
        <f>VLOOKUP($A104,Summary!$A$2:$AA$33,COLUMN(Summary!U$2),FALSE)</f>
        <v>3</v>
      </c>
      <c r="Y104">
        <f>VLOOKUP($A104,Summary!$A$2:$AA$33,COLUMN(Summary!V$2),FALSE)</f>
        <v>137.29411764705881</v>
      </c>
      <c r="Z104">
        <f>VLOOKUP($A104,Summary!$A$2:$AA$33,COLUMN(Summary!W$2),FALSE)</f>
        <v>6.4117647058823533</v>
      </c>
      <c r="AA104">
        <f>VLOOKUP($A104,Summary!$A$2:$AA$33,COLUMN(Summary!X$2),FALSE)</f>
        <v>12.882352941176469</v>
      </c>
      <c r="AB104">
        <f>VLOOKUP($A104,Summary!$A$2:$AA$33,COLUMN(Summary!Y$2),FALSE)</f>
        <v>0.52941176470588236</v>
      </c>
      <c r="AC104">
        <f>VLOOKUP($A104,Summary!$A$2:$AA$33,COLUMN(Summary!Z$2),FALSE)</f>
        <v>0.94117647058823528</v>
      </c>
      <c r="AD104">
        <f>VLOOKUP($A104,Summary!$A$2:$AA$33,COLUMN(Summary!AA$2),FALSE)</f>
        <v>32.030411764705882</v>
      </c>
      <c r="AE104" t="e">
        <f>VLOOKUP($A104,Summary!$A$2:$AA$33,COLUMN(Summary!#REF!),FALSE)</f>
        <v>#REF!</v>
      </c>
      <c r="AF104" t="e">
        <f>VLOOKUP($B104,Summary!$A$2:$AA$33,COLUMN(Summary!#REF!),FALSE)</f>
        <v>#REF!</v>
      </c>
      <c r="AG104" t="e">
        <f>VLOOKUP($B104,Summary!$A$2:$AA$33,COLUMN(Summary!#REF!),FALSE)</f>
        <v>#REF!</v>
      </c>
      <c r="AH104">
        <f>VLOOKUP($B104,Summary!$A$2:$AA$33,COLUMN(Summary!B$2),FALSE)</f>
        <v>24.705882352941181</v>
      </c>
      <c r="AI104">
        <f>VLOOKUP($B104,Summary!$A$2:$AA$33,COLUMN(Summary!C$2),FALSE)</f>
        <v>36.176470588235297</v>
      </c>
      <c r="AJ104">
        <f>VLOOKUP($B104,Summary!$A$2:$AA$33,COLUMN(Summary!D$2),FALSE)</f>
        <v>229.11764705882351</v>
      </c>
      <c r="AK104">
        <f>VLOOKUP($B104,Summary!$A$2:$AA$33,COLUMN(Summary!E$2),FALSE)</f>
        <v>1.588235294117647</v>
      </c>
      <c r="AL104">
        <f>VLOOKUP($B104,Summary!$A$2:$AA$33,COLUMN(Summary!F$2),FALSE)</f>
        <v>0.82352941176470584</v>
      </c>
      <c r="AM104">
        <f>VLOOKUP($B104,Summary!$A$2:$AA$33,COLUMN(Summary!G$2),FALSE)</f>
        <v>2.9411764705882359</v>
      </c>
      <c r="AN104">
        <f>VLOOKUP($B104,Summary!$A$2:$AA$33,COLUMN(Summary!H$2),FALSE)</f>
        <v>21.294117647058819</v>
      </c>
      <c r="AO104">
        <f>VLOOKUP($B104,Summary!$A$2:$AA$33,COLUMN(Summary!I$2),FALSE)</f>
        <v>6.9705882352941169</v>
      </c>
      <c r="AP104">
        <f>VLOOKUP($B104,Summary!$A$2:$AA$33,COLUMN(Summary!J$2),FALSE)</f>
        <v>5.8941176470588239</v>
      </c>
      <c r="AQ104">
        <f>VLOOKUP($B104,Summary!$A$2:$AA$33,COLUMN(Summary!K$2),FALSE)</f>
        <v>68.541176470588226</v>
      </c>
      <c r="AR104">
        <f>VLOOKUP($B104,Summary!$A$2:$AA$33,COLUMN(Summary!L$2),FALSE)</f>
        <v>90.9</v>
      </c>
      <c r="AS104">
        <f>VLOOKUP($B104,Summary!$A$2:$AA$33,COLUMN(Summary!M$2),FALSE)</f>
        <v>22.52941176470588</v>
      </c>
      <c r="AT104">
        <f>VLOOKUP($B104,Summary!$A$2:$AA$33,COLUMN(Summary!N$2),FALSE)</f>
        <v>89.82352941176471</v>
      </c>
      <c r="AU104">
        <f>VLOOKUP($B104,Summary!$A$2:$AA$33,COLUMN(Summary!O$2),FALSE)</f>
        <v>3.9</v>
      </c>
      <c r="AV104">
        <f>VLOOKUP($B104,Summary!$A$2:$AA$33,COLUMN(Summary!P$2),FALSE)</f>
        <v>0.70588235294117652</v>
      </c>
      <c r="AW104">
        <f>VLOOKUP($B104,Summary!$A$2:$AA$33,COLUMN(Summary!Q$2),FALSE)</f>
        <v>1.529411764705882</v>
      </c>
      <c r="AX104">
        <f>VLOOKUP($B104,Summary!$A$2:$AA$33,COLUMN(Summary!R$2),FALSE)</f>
        <v>1.8235294117647061</v>
      </c>
      <c r="AY104">
        <f>VLOOKUP($B104,Summary!$A$2:$AA$33,COLUMN(Summary!S$2),FALSE)</f>
        <v>2.3529411764705879</v>
      </c>
      <c r="AZ104">
        <f>VLOOKUP($B104,Summary!$A$2:$AA$33,COLUMN(Summary!T$2),FALSE)</f>
        <v>2.3529411764705879</v>
      </c>
      <c r="BA104">
        <f>VLOOKUP($B104,Summary!$A$2:$AA$33,COLUMN(Summary!U$2),FALSE)</f>
        <v>4.4705882352941178</v>
      </c>
      <c r="BB104">
        <f>VLOOKUP($B104,Summary!$A$2:$AA$33,COLUMN(Summary!V$2),FALSE)</f>
        <v>198.1764705882353</v>
      </c>
      <c r="BC104">
        <f>VLOOKUP($B104,Summary!$A$2:$AA$33,COLUMN(Summary!W$2),FALSE)</f>
        <v>4.8235294117647056</v>
      </c>
      <c r="BD104">
        <f>VLOOKUP($B104,Summary!$A$2:$AA$33,COLUMN(Summary!X$2),FALSE)</f>
        <v>12.82352941176471</v>
      </c>
      <c r="BE104">
        <f>VLOOKUP($B104,Summary!$A$2:$AA$33,COLUMN(Summary!Y$2),FALSE)</f>
        <v>0.52941176470588236</v>
      </c>
      <c r="BF104">
        <f>VLOOKUP($B104,Summary!$A$2:$AA$33,COLUMN(Summary!Z$2),FALSE)</f>
        <v>1.1764705882352939</v>
      </c>
      <c r="BG104">
        <f>VLOOKUP($B104,Summary!$A$2:$AA$33,COLUMN(Summary!AA$2),FALSE)</f>
        <v>30.94311764705882</v>
      </c>
      <c r="BH104" t="e">
        <f>VLOOKUP($B104,Summary!$A$2:$AA$33,COLUMN(Summary!#REF!),FALSE)</f>
        <v>#REF!</v>
      </c>
    </row>
    <row r="105" spans="1:60">
      <c r="A105" t="s">
        <v>120</v>
      </c>
      <c r="B105" t="s">
        <v>115</v>
      </c>
      <c r="C105" t="e">
        <f>VLOOKUP($A105,Summary!$A$2:$AA$33,COLUMN(Summary!#REF!),FALSE)</f>
        <v>#REF!</v>
      </c>
      <c r="D105" t="e">
        <f>VLOOKUP($A105,Summary!$A$2:$AA$33,COLUMN(Summary!#REF!),FALSE)</f>
        <v>#REF!</v>
      </c>
      <c r="E105">
        <f>VLOOKUP($A105,Summary!$A$2:$AA$33,COLUMN(Summary!B$2),FALSE)</f>
        <v>24.058823529411761</v>
      </c>
      <c r="F105">
        <f>VLOOKUP($A105,Summary!$A$2:$AA$33,COLUMN(Summary!C$2),FALSE)</f>
        <v>37.176470588235297</v>
      </c>
      <c r="G105">
        <f>VLOOKUP($A105,Summary!$A$2:$AA$33,COLUMN(Summary!D$2),FALSE)</f>
        <v>232.7647058823529</v>
      </c>
      <c r="H105">
        <f>VLOOKUP($A105,Summary!$A$2:$AA$33,COLUMN(Summary!E$2),FALSE)</f>
        <v>1.411764705882353</v>
      </c>
      <c r="I105">
        <f>VLOOKUP($A105,Summary!$A$2:$AA$33,COLUMN(Summary!F$2),FALSE)</f>
        <v>0.47058823529411759</v>
      </c>
      <c r="J105">
        <f>VLOOKUP($A105,Summary!$A$2:$AA$33,COLUMN(Summary!G$2),FALSE)</f>
        <v>2.5294117647058818</v>
      </c>
      <c r="K105">
        <f>VLOOKUP($A105,Summary!$A$2:$AA$33,COLUMN(Summary!H$2),FALSE)</f>
        <v>20.882352941176471</v>
      </c>
      <c r="L105">
        <f>VLOOKUP($A105,Summary!$A$2:$AA$33,COLUMN(Summary!I$2),FALSE)</f>
        <v>6.8058823529411763</v>
      </c>
      <c r="M105">
        <f>VLOOKUP($A105,Summary!$A$2:$AA$33,COLUMN(Summary!J$2),FALSE)</f>
        <v>5.8647058823529417</v>
      </c>
      <c r="N105">
        <f>VLOOKUP($A105,Summary!$A$2:$AA$33,COLUMN(Summary!K$2),FALSE)</f>
        <v>64.129411764705878</v>
      </c>
      <c r="O105">
        <f>VLOOKUP($A105,Summary!$A$2:$AA$33,COLUMN(Summary!L$2),FALSE)</f>
        <v>87.764705882352942</v>
      </c>
      <c r="P105">
        <f>VLOOKUP($A105,Summary!$A$2:$AA$33,COLUMN(Summary!M$2),FALSE)</f>
        <v>25.352941176470591</v>
      </c>
      <c r="Q105">
        <f>VLOOKUP($A105,Summary!$A$2:$AA$33,COLUMN(Summary!N$2),FALSE)</f>
        <v>96.588235294117652</v>
      </c>
      <c r="R105">
        <f>VLOOKUP($A105,Summary!$A$2:$AA$33,COLUMN(Summary!O$2),FALSE)</f>
        <v>3.6823529411764699</v>
      </c>
      <c r="S105">
        <f>VLOOKUP($A105,Summary!$A$2:$AA$33,COLUMN(Summary!P$2),FALSE)</f>
        <v>0.6470588235294118</v>
      </c>
      <c r="T105">
        <f>VLOOKUP($A105,Summary!$A$2:$AA$33,COLUMN(Summary!Q$2),FALSE)</f>
        <v>1.8235294117647061</v>
      </c>
      <c r="U105">
        <f>VLOOKUP($A105,Summary!$A$2:$AA$33,COLUMN(Summary!R$2),FALSE)</f>
        <v>1.9411764705882351</v>
      </c>
      <c r="V105">
        <f>VLOOKUP($A105,Summary!$A$2:$AA$33,COLUMN(Summary!S$2),FALSE)</f>
        <v>2.0588235294117641</v>
      </c>
      <c r="W105">
        <f>VLOOKUP($A105,Summary!$A$2:$AA$33,COLUMN(Summary!T$2),FALSE)</f>
        <v>2.0588235294117641</v>
      </c>
      <c r="X105">
        <f>VLOOKUP($A105,Summary!$A$2:$AA$33,COLUMN(Summary!U$2),FALSE)</f>
        <v>4.4117647058823533</v>
      </c>
      <c r="Y105">
        <f>VLOOKUP($A105,Summary!$A$2:$AA$33,COLUMN(Summary!V$2),FALSE)</f>
        <v>204.41176470588229</v>
      </c>
      <c r="Z105">
        <f>VLOOKUP($A105,Summary!$A$2:$AA$33,COLUMN(Summary!W$2),FALSE)</f>
        <v>5.3529411764705879</v>
      </c>
      <c r="AA105">
        <f>VLOOKUP($A105,Summary!$A$2:$AA$33,COLUMN(Summary!X$2),FALSE)</f>
        <v>13.941176470588241</v>
      </c>
      <c r="AB105">
        <f>VLOOKUP($A105,Summary!$A$2:$AA$33,COLUMN(Summary!Y$2),FALSE)</f>
        <v>0.88235294117647056</v>
      </c>
      <c r="AC105">
        <f>VLOOKUP($A105,Summary!$A$2:$AA$33,COLUMN(Summary!Z$2),FALSE)</f>
        <v>1.882352941176471</v>
      </c>
      <c r="AD105">
        <f>VLOOKUP($A105,Summary!$A$2:$AA$33,COLUMN(Summary!AA$2),FALSE)</f>
        <v>28.94405882352941</v>
      </c>
      <c r="AE105" t="e">
        <f>VLOOKUP($A105,Summary!$A$2:$AA$33,COLUMN(Summary!#REF!),FALSE)</f>
        <v>#REF!</v>
      </c>
      <c r="AF105" t="e">
        <f>VLOOKUP($B105,Summary!$A$2:$AA$33,COLUMN(Summary!#REF!),FALSE)</f>
        <v>#REF!</v>
      </c>
      <c r="AG105" t="e">
        <f>VLOOKUP($B105,Summary!$A$2:$AA$33,COLUMN(Summary!#REF!),FALSE)</f>
        <v>#REF!</v>
      </c>
      <c r="AH105">
        <f>VLOOKUP($B105,Summary!$A$2:$AA$33,COLUMN(Summary!B$2),FALSE)</f>
        <v>20.941176470588239</v>
      </c>
      <c r="AI105">
        <f>VLOOKUP($B105,Summary!$A$2:$AA$33,COLUMN(Summary!C$2),FALSE)</f>
        <v>35.352941176470587</v>
      </c>
      <c r="AJ105">
        <f>VLOOKUP($B105,Summary!$A$2:$AA$33,COLUMN(Summary!D$2),FALSE)</f>
        <v>171.70588235294119</v>
      </c>
      <c r="AK105">
        <f>VLOOKUP($B105,Summary!$A$2:$AA$33,COLUMN(Summary!E$2),FALSE)</f>
        <v>0.6470588235294118</v>
      </c>
      <c r="AL105">
        <f>VLOOKUP($B105,Summary!$A$2:$AA$33,COLUMN(Summary!F$2),FALSE)</f>
        <v>0.88235294117647056</v>
      </c>
      <c r="AM105">
        <f>VLOOKUP($B105,Summary!$A$2:$AA$33,COLUMN(Summary!G$2),FALSE)</f>
        <v>3.7647058823529411</v>
      </c>
      <c r="AN105">
        <f>VLOOKUP($B105,Summary!$A$2:$AA$33,COLUMN(Summary!H$2),FALSE)</f>
        <v>26.705882352941181</v>
      </c>
      <c r="AO105">
        <f>VLOOKUP($B105,Summary!$A$2:$AA$33,COLUMN(Summary!I$2),FALSE)</f>
        <v>5.6411764705882357</v>
      </c>
      <c r="AP105">
        <f>VLOOKUP($B105,Summary!$A$2:$AA$33,COLUMN(Summary!J$2),FALSE)</f>
        <v>4.4117647058823533</v>
      </c>
      <c r="AQ105">
        <f>VLOOKUP($B105,Summary!$A$2:$AA$33,COLUMN(Summary!K$2),FALSE)</f>
        <v>58.435294117647061</v>
      </c>
      <c r="AR105">
        <f>VLOOKUP($B105,Summary!$A$2:$AA$33,COLUMN(Summary!L$2),FALSE)</f>
        <v>66.558823529411768</v>
      </c>
      <c r="AS105">
        <f>VLOOKUP($B105,Summary!$A$2:$AA$33,COLUMN(Summary!M$2),FALSE)</f>
        <v>22.82352941176471</v>
      </c>
      <c r="AT105">
        <f>VLOOKUP($B105,Summary!$A$2:$AA$33,COLUMN(Summary!N$2),FALSE)</f>
        <v>96.882352941176464</v>
      </c>
      <c r="AU105">
        <f>VLOOKUP($B105,Summary!$A$2:$AA$33,COLUMN(Summary!O$2),FALSE)</f>
        <v>4.0529411764705889</v>
      </c>
      <c r="AV105">
        <f>VLOOKUP($B105,Summary!$A$2:$AA$33,COLUMN(Summary!P$2),FALSE)</f>
        <v>0.41176470588235292</v>
      </c>
      <c r="AW105">
        <f>VLOOKUP($B105,Summary!$A$2:$AA$33,COLUMN(Summary!Q$2),FALSE)</f>
        <v>2.117647058823529</v>
      </c>
      <c r="AX105">
        <f>VLOOKUP($B105,Summary!$A$2:$AA$33,COLUMN(Summary!R$2),FALSE)</f>
        <v>2.2941176470588229</v>
      </c>
      <c r="AY105">
        <f>VLOOKUP($B105,Summary!$A$2:$AA$33,COLUMN(Summary!S$2),FALSE)</f>
        <v>0.94117647058823528</v>
      </c>
      <c r="AZ105">
        <f>VLOOKUP($B105,Summary!$A$2:$AA$33,COLUMN(Summary!T$2),FALSE)</f>
        <v>1</v>
      </c>
      <c r="BA105">
        <f>VLOOKUP($B105,Summary!$A$2:$AA$33,COLUMN(Summary!U$2),FALSE)</f>
        <v>5.8235294117647056</v>
      </c>
      <c r="BB105">
        <f>VLOOKUP($B105,Summary!$A$2:$AA$33,COLUMN(Summary!V$2),FALSE)</f>
        <v>284.1764705882353</v>
      </c>
      <c r="BC105">
        <f>VLOOKUP($B105,Summary!$A$2:$AA$33,COLUMN(Summary!W$2),FALSE)</f>
        <v>3.5882352941176472</v>
      </c>
      <c r="BD105">
        <f>VLOOKUP($B105,Summary!$A$2:$AA$33,COLUMN(Summary!X$2),FALSE)</f>
        <v>13.82352941176471</v>
      </c>
      <c r="BE105">
        <f>VLOOKUP($B105,Summary!$A$2:$AA$33,COLUMN(Summary!Y$2),FALSE)</f>
        <v>1</v>
      </c>
      <c r="BF105">
        <f>VLOOKUP($B105,Summary!$A$2:$AA$33,COLUMN(Summary!Z$2),FALSE)</f>
        <v>1.705882352941176</v>
      </c>
      <c r="BG105">
        <f>VLOOKUP($B105,Summary!$A$2:$AA$33,COLUMN(Summary!AA$2),FALSE)</f>
        <v>29.15682352941176</v>
      </c>
      <c r="BH105" t="e">
        <f>VLOOKUP($B105,Summary!$A$2:$AA$33,COLUMN(Summary!#REF!),FALSE)</f>
        <v>#REF!</v>
      </c>
    </row>
    <row r="106" spans="1:60">
      <c r="A106" t="s">
        <v>109</v>
      </c>
      <c r="B106" t="s">
        <v>38</v>
      </c>
      <c r="C106" t="e">
        <f>VLOOKUP($A106,Summary!$A$2:$AA$33,COLUMN(Summary!#REF!),FALSE)</f>
        <v>#REF!</v>
      </c>
      <c r="D106" t="e">
        <f>VLOOKUP($A106,Summary!$A$2:$AA$33,COLUMN(Summary!#REF!),FALSE)</f>
        <v>#REF!</v>
      </c>
      <c r="E106">
        <f>VLOOKUP($A106,Summary!$A$2:$AA$33,COLUMN(Summary!B$2),FALSE)</f>
        <v>20.588235294117649</v>
      </c>
      <c r="F106">
        <f>VLOOKUP($A106,Summary!$A$2:$AA$33,COLUMN(Summary!C$2),FALSE)</f>
        <v>34.470588235294123</v>
      </c>
      <c r="G106">
        <f>VLOOKUP($A106,Summary!$A$2:$AA$33,COLUMN(Summary!D$2),FALSE)</f>
        <v>161.2352941176471</v>
      </c>
      <c r="H106">
        <f>VLOOKUP($A106,Summary!$A$2:$AA$33,COLUMN(Summary!E$2),FALSE)</f>
        <v>0.76470588235294112</v>
      </c>
      <c r="I106">
        <f>VLOOKUP($A106,Summary!$A$2:$AA$33,COLUMN(Summary!F$2),FALSE)</f>
        <v>0.58823529411764708</v>
      </c>
      <c r="J106">
        <f>VLOOKUP($A106,Summary!$A$2:$AA$33,COLUMN(Summary!G$2),FALSE)</f>
        <v>3.8235294117647061</v>
      </c>
      <c r="K106">
        <f>VLOOKUP($A106,Summary!$A$2:$AA$33,COLUMN(Summary!H$2),FALSE)</f>
        <v>29.647058823529409</v>
      </c>
      <c r="L106">
        <f>VLOOKUP($A106,Summary!$A$2:$AA$33,COLUMN(Summary!I$2),FALSE)</f>
        <v>5.5294117647058822</v>
      </c>
      <c r="M106">
        <f>VLOOKUP($A106,Summary!$A$2:$AA$33,COLUMN(Summary!J$2),FALSE)</f>
        <v>4.1705882352941179</v>
      </c>
      <c r="N106">
        <f>VLOOKUP($A106,Summary!$A$2:$AA$33,COLUMN(Summary!K$2),FALSE)</f>
        <v>60.205882352941167</v>
      </c>
      <c r="O106">
        <f>VLOOKUP($A106,Summary!$A$2:$AA$33,COLUMN(Summary!L$2),FALSE)</f>
        <v>71.682352941176475</v>
      </c>
      <c r="P106">
        <f>VLOOKUP($A106,Summary!$A$2:$AA$33,COLUMN(Summary!M$2),FALSE)</f>
        <v>26.17647058823529</v>
      </c>
      <c r="Q106">
        <f>VLOOKUP($A106,Summary!$A$2:$AA$33,COLUMN(Summary!N$2),FALSE)</f>
        <v>104.0588235294118</v>
      </c>
      <c r="R106">
        <f>VLOOKUP($A106,Summary!$A$2:$AA$33,COLUMN(Summary!O$2),FALSE)</f>
        <v>3.9117647058823528</v>
      </c>
      <c r="S106">
        <f>VLOOKUP($A106,Summary!$A$2:$AA$33,COLUMN(Summary!P$2),FALSE)</f>
        <v>0.41176470588235292</v>
      </c>
      <c r="T106">
        <f>VLOOKUP($A106,Summary!$A$2:$AA$33,COLUMN(Summary!Q$2),FALSE)</f>
        <v>1.470588235294118</v>
      </c>
      <c r="U106">
        <f>VLOOKUP($A106,Summary!$A$2:$AA$33,COLUMN(Summary!R$2),FALSE)</f>
        <v>1.7647058823529409</v>
      </c>
      <c r="V106">
        <f>VLOOKUP($A106,Summary!$A$2:$AA$33,COLUMN(Summary!S$2),FALSE)</f>
        <v>1</v>
      </c>
      <c r="W106">
        <f>VLOOKUP($A106,Summary!$A$2:$AA$33,COLUMN(Summary!T$2),FALSE)</f>
        <v>1.1764705882352939</v>
      </c>
      <c r="X106">
        <f>VLOOKUP($A106,Summary!$A$2:$AA$33,COLUMN(Summary!U$2),FALSE)</f>
        <v>4.8235294117647056</v>
      </c>
      <c r="Y106">
        <f>VLOOKUP($A106,Summary!$A$2:$AA$33,COLUMN(Summary!V$2),FALSE)</f>
        <v>225.7647058823529</v>
      </c>
      <c r="Z106">
        <f>VLOOKUP($A106,Summary!$A$2:$AA$33,COLUMN(Summary!W$2),FALSE)</f>
        <v>5</v>
      </c>
      <c r="AA106">
        <f>VLOOKUP($A106,Summary!$A$2:$AA$33,COLUMN(Summary!X$2),FALSE)</f>
        <v>14.647058823529409</v>
      </c>
      <c r="AB106">
        <f>VLOOKUP($A106,Summary!$A$2:$AA$33,COLUMN(Summary!Y$2),FALSE)</f>
        <v>1.3529411764705881</v>
      </c>
      <c r="AC106">
        <f>VLOOKUP($A106,Summary!$A$2:$AA$33,COLUMN(Summary!Z$2),FALSE)</f>
        <v>2.8235294117647061</v>
      </c>
      <c r="AD106">
        <f>VLOOKUP($A106,Summary!$A$2:$AA$33,COLUMN(Summary!AA$2),FALSE)</f>
        <v>31.110647058823531</v>
      </c>
      <c r="AE106" t="e">
        <f>VLOOKUP($A106,Summary!$A$2:$AA$33,COLUMN(Summary!#REF!),FALSE)</f>
        <v>#REF!</v>
      </c>
      <c r="AF106" t="e">
        <f>VLOOKUP($B106,Summary!$A$2:$AA$33,COLUMN(Summary!#REF!),FALSE)</f>
        <v>#REF!</v>
      </c>
      <c r="AG106" t="e">
        <f>VLOOKUP($B106,Summary!$A$2:$AA$33,COLUMN(Summary!#REF!),FALSE)</f>
        <v>#REF!</v>
      </c>
      <c r="AH106">
        <f>VLOOKUP($B106,Summary!$A$2:$AA$33,COLUMN(Summary!B$2),FALSE)</f>
        <v>18.882352941176471</v>
      </c>
      <c r="AI106">
        <f>VLOOKUP($B106,Summary!$A$2:$AA$33,COLUMN(Summary!C$2),FALSE)</f>
        <v>30.17647058823529</v>
      </c>
      <c r="AJ106">
        <f>VLOOKUP($B106,Summary!$A$2:$AA$33,COLUMN(Summary!D$2),FALSE)</f>
        <v>182.11764705882351</v>
      </c>
      <c r="AK106">
        <f>VLOOKUP($B106,Summary!$A$2:$AA$33,COLUMN(Summary!E$2),FALSE)</f>
        <v>1.117647058823529</v>
      </c>
      <c r="AL106">
        <f>VLOOKUP($B106,Summary!$A$2:$AA$33,COLUMN(Summary!F$2),FALSE)</f>
        <v>0.88235294117647056</v>
      </c>
      <c r="AM106">
        <f>VLOOKUP($B106,Summary!$A$2:$AA$33,COLUMN(Summary!G$2),FALSE)</f>
        <v>2.9411764705882359</v>
      </c>
      <c r="AN106">
        <f>VLOOKUP($B106,Summary!$A$2:$AA$33,COLUMN(Summary!H$2),FALSE)</f>
        <v>19.117647058823529</v>
      </c>
      <c r="AO106">
        <f>VLOOKUP($B106,Summary!$A$2:$AA$33,COLUMN(Summary!I$2),FALSE)</f>
        <v>6.7705882352941176</v>
      </c>
      <c r="AP106">
        <f>VLOOKUP($B106,Summary!$A$2:$AA$33,COLUMN(Summary!J$2),FALSE)</f>
        <v>5.4999999999999991</v>
      </c>
      <c r="AQ106">
        <f>VLOOKUP($B106,Summary!$A$2:$AA$33,COLUMN(Summary!K$2),FALSE)</f>
        <v>62.570588235294117</v>
      </c>
      <c r="AR106">
        <f>VLOOKUP($B106,Summary!$A$2:$AA$33,COLUMN(Summary!L$2),FALSE)</f>
        <v>79.352941176470594</v>
      </c>
      <c r="AS106">
        <f>VLOOKUP($B106,Summary!$A$2:$AA$33,COLUMN(Summary!M$2),FALSE)</f>
        <v>31.411764705882351</v>
      </c>
      <c r="AT106">
        <f>VLOOKUP($B106,Summary!$A$2:$AA$33,COLUMN(Summary!N$2),FALSE)</f>
        <v>141.11764705882351</v>
      </c>
      <c r="AU106">
        <f>VLOOKUP($B106,Summary!$A$2:$AA$33,COLUMN(Summary!O$2),FALSE)</f>
        <v>4.4294117647058826</v>
      </c>
      <c r="AV106">
        <f>VLOOKUP($B106,Summary!$A$2:$AA$33,COLUMN(Summary!P$2),FALSE)</f>
        <v>0.94117647058823528</v>
      </c>
      <c r="AW106">
        <f>VLOOKUP($B106,Summary!$A$2:$AA$33,COLUMN(Summary!Q$2),FALSE)</f>
        <v>2.0588235294117641</v>
      </c>
      <c r="AX106">
        <f>VLOOKUP($B106,Summary!$A$2:$AA$33,COLUMN(Summary!R$2),FALSE)</f>
        <v>2.2352941176470589</v>
      </c>
      <c r="AY106">
        <f>VLOOKUP($B106,Summary!$A$2:$AA$33,COLUMN(Summary!S$2),FALSE)</f>
        <v>1.8235294117647061</v>
      </c>
      <c r="AZ106">
        <f>VLOOKUP($B106,Summary!$A$2:$AA$33,COLUMN(Summary!T$2),FALSE)</f>
        <v>1.9411764705882351</v>
      </c>
      <c r="BA106">
        <f>VLOOKUP($B106,Summary!$A$2:$AA$33,COLUMN(Summary!U$2),FALSE)</f>
        <v>3.9411764705882359</v>
      </c>
      <c r="BB106">
        <f>VLOOKUP($B106,Summary!$A$2:$AA$33,COLUMN(Summary!V$2),FALSE)</f>
        <v>181.64705882352939</v>
      </c>
      <c r="BC106">
        <f>VLOOKUP($B106,Summary!$A$2:$AA$33,COLUMN(Summary!W$2),FALSE)</f>
        <v>5.7647058823529411</v>
      </c>
      <c r="BD106">
        <f>VLOOKUP($B106,Summary!$A$2:$AA$33,COLUMN(Summary!X$2),FALSE)</f>
        <v>14</v>
      </c>
      <c r="BE106">
        <f>VLOOKUP($B106,Summary!$A$2:$AA$33,COLUMN(Summary!Y$2),FALSE)</f>
        <v>0.76470588235294112</v>
      </c>
      <c r="BF106">
        <f>VLOOKUP($B106,Summary!$A$2:$AA$33,COLUMN(Summary!Z$2),FALSE)</f>
        <v>1.529411764705882</v>
      </c>
      <c r="BG106">
        <f>VLOOKUP($B106,Summary!$A$2:$AA$33,COLUMN(Summary!AA$2),FALSE)</f>
        <v>31.962764705882361</v>
      </c>
      <c r="BH106" t="e">
        <f>VLOOKUP($B106,Summary!$A$2:$AA$33,COLUMN(Summary!#REF!),FALSE)</f>
        <v>#REF!</v>
      </c>
    </row>
    <row r="107" spans="1:60">
      <c r="A107" t="s">
        <v>112</v>
      </c>
      <c r="B107" t="s">
        <v>40</v>
      </c>
      <c r="C107" t="e">
        <f>VLOOKUP($A107,Summary!$A$2:$AA$33,COLUMN(Summary!#REF!),FALSE)</f>
        <v>#REF!</v>
      </c>
      <c r="D107" t="e">
        <f>VLOOKUP($A107,Summary!$A$2:$AA$33,COLUMN(Summary!#REF!),FALSE)</f>
        <v>#REF!</v>
      </c>
      <c r="E107">
        <f>VLOOKUP($A107,Summary!$A$2:$AA$33,COLUMN(Summary!B$2),FALSE)</f>
        <v>20.882352941176471</v>
      </c>
      <c r="F107">
        <f>VLOOKUP($A107,Summary!$A$2:$AA$33,COLUMN(Summary!C$2),FALSE)</f>
        <v>33.764705882352942</v>
      </c>
      <c r="G107">
        <f>VLOOKUP($A107,Summary!$A$2:$AA$33,COLUMN(Summary!D$2),FALSE)</f>
        <v>215.64705882352939</v>
      </c>
      <c r="H107">
        <f>VLOOKUP($A107,Summary!$A$2:$AA$33,COLUMN(Summary!E$2),FALSE)</f>
        <v>1.0588235294117649</v>
      </c>
      <c r="I107">
        <f>VLOOKUP($A107,Summary!$A$2:$AA$33,COLUMN(Summary!F$2),FALSE)</f>
        <v>0.58823529411764708</v>
      </c>
      <c r="J107">
        <f>VLOOKUP($A107,Summary!$A$2:$AA$33,COLUMN(Summary!G$2),FALSE)</f>
        <v>2.4117647058823528</v>
      </c>
      <c r="K107">
        <f>VLOOKUP($A107,Summary!$A$2:$AA$33,COLUMN(Summary!H$2),FALSE)</f>
        <v>12.705882352941179</v>
      </c>
      <c r="L107">
        <f>VLOOKUP($A107,Summary!$A$2:$AA$33,COLUMN(Summary!I$2),FALSE)</f>
        <v>7.0705882352941183</v>
      </c>
      <c r="M107">
        <f>VLOOKUP($A107,Summary!$A$2:$AA$33,COLUMN(Summary!J$2),FALSE)</f>
        <v>6.2529411764705882</v>
      </c>
      <c r="N107">
        <f>VLOOKUP($A107,Summary!$A$2:$AA$33,COLUMN(Summary!K$2),FALSE)</f>
        <v>62.088235294117638</v>
      </c>
      <c r="O107">
        <f>VLOOKUP($A107,Summary!$A$2:$AA$33,COLUMN(Summary!L$2),FALSE)</f>
        <v>86.582352941176467</v>
      </c>
      <c r="P107">
        <f>VLOOKUP($A107,Summary!$A$2:$AA$33,COLUMN(Summary!M$2),FALSE)</f>
        <v>28.17647058823529</v>
      </c>
      <c r="Q107">
        <f>VLOOKUP($A107,Summary!$A$2:$AA$33,COLUMN(Summary!N$2),FALSE)</f>
        <v>121.11764705882349</v>
      </c>
      <c r="R107">
        <f>VLOOKUP($A107,Summary!$A$2:$AA$33,COLUMN(Summary!O$2),FALSE)</f>
        <v>4.1764705882352926</v>
      </c>
      <c r="S107">
        <f>VLOOKUP($A107,Summary!$A$2:$AA$33,COLUMN(Summary!P$2),FALSE)</f>
        <v>1.117647058823529</v>
      </c>
      <c r="T107">
        <f>VLOOKUP($A107,Summary!$A$2:$AA$33,COLUMN(Summary!Q$2),FALSE)</f>
        <v>1.9411764705882351</v>
      </c>
      <c r="U107">
        <f>VLOOKUP($A107,Summary!$A$2:$AA$33,COLUMN(Summary!R$2),FALSE)</f>
        <v>2.4117647058823528</v>
      </c>
      <c r="V107">
        <f>VLOOKUP($A107,Summary!$A$2:$AA$33,COLUMN(Summary!S$2),FALSE)</f>
        <v>2.0588235294117641</v>
      </c>
      <c r="W107">
        <f>VLOOKUP($A107,Summary!$A$2:$AA$33,COLUMN(Summary!T$2),FALSE)</f>
        <v>2.117647058823529</v>
      </c>
      <c r="X107">
        <f>VLOOKUP($A107,Summary!$A$2:$AA$33,COLUMN(Summary!U$2),FALSE)</f>
        <v>4.0588235294117636</v>
      </c>
      <c r="Y107">
        <f>VLOOKUP($A107,Summary!$A$2:$AA$33,COLUMN(Summary!V$2),FALSE)</f>
        <v>193</v>
      </c>
      <c r="Z107">
        <f>VLOOKUP($A107,Summary!$A$2:$AA$33,COLUMN(Summary!W$2),FALSE)</f>
        <v>4.8235294117647056</v>
      </c>
      <c r="AA107">
        <f>VLOOKUP($A107,Summary!$A$2:$AA$33,COLUMN(Summary!X$2),FALSE)</f>
        <v>13.647058823529409</v>
      </c>
      <c r="AB107">
        <f>VLOOKUP($A107,Summary!$A$2:$AA$33,COLUMN(Summary!Y$2),FALSE)</f>
        <v>0.94117647058823528</v>
      </c>
      <c r="AC107">
        <f>VLOOKUP($A107,Summary!$A$2:$AA$33,COLUMN(Summary!Z$2),FALSE)</f>
        <v>1.882352941176471</v>
      </c>
      <c r="AD107">
        <f>VLOOKUP($A107,Summary!$A$2:$AA$33,COLUMN(Summary!AA$2),FALSE)</f>
        <v>29.469588235294118</v>
      </c>
      <c r="AE107" t="e">
        <f>VLOOKUP($A107,Summary!$A$2:$AA$33,COLUMN(Summary!#REF!),FALSE)</f>
        <v>#REF!</v>
      </c>
      <c r="AF107" t="e">
        <f>VLOOKUP($B107,Summary!$A$2:$AA$33,COLUMN(Summary!#REF!),FALSE)</f>
        <v>#REF!</v>
      </c>
      <c r="AG107" t="e">
        <f>VLOOKUP($B107,Summary!$A$2:$AA$33,COLUMN(Summary!#REF!),FALSE)</f>
        <v>#REF!</v>
      </c>
      <c r="AH107">
        <f>VLOOKUP($B107,Summary!$A$2:$AA$33,COLUMN(Summary!B$2),FALSE)</f>
        <v>20.647058823529409</v>
      </c>
      <c r="AI107">
        <f>VLOOKUP($B107,Summary!$A$2:$AA$33,COLUMN(Summary!C$2),FALSE)</f>
        <v>32.764705882352942</v>
      </c>
      <c r="AJ107">
        <f>VLOOKUP($B107,Summary!$A$2:$AA$33,COLUMN(Summary!D$2),FALSE)</f>
        <v>180.52941176470591</v>
      </c>
      <c r="AK107">
        <f>VLOOKUP($B107,Summary!$A$2:$AA$33,COLUMN(Summary!E$2),FALSE)</f>
        <v>0.94117647058823528</v>
      </c>
      <c r="AL107">
        <f>VLOOKUP($B107,Summary!$A$2:$AA$33,COLUMN(Summary!F$2),FALSE)</f>
        <v>1.2352941176470591</v>
      </c>
      <c r="AM107">
        <f>VLOOKUP($B107,Summary!$A$2:$AA$33,COLUMN(Summary!G$2),FALSE)</f>
        <v>2.8235294117647061</v>
      </c>
      <c r="AN107">
        <f>VLOOKUP($B107,Summary!$A$2:$AA$33,COLUMN(Summary!H$2),FALSE)</f>
        <v>19</v>
      </c>
      <c r="AO107">
        <f>VLOOKUP($B107,Summary!$A$2:$AA$33,COLUMN(Summary!I$2),FALSE)</f>
        <v>6.1941176470588246</v>
      </c>
      <c r="AP107">
        <f>VLOOKUP($B107,Summary!$A$2:$AA$33,COLUMN(Summary!J$2),FALSE)</f>
        <v>5.158823529411765</v>
      </c>
      <c r="AQ107">
        <f>VLOOKUP($B107,Summary!$A$2:$AA$33,COLUMN(Summary!K$2),FALSE)</f>
        <v>62.711764705882359</v>
      </c>
      <c r="AR107">
        <f>VLOOKUP($B107,Summary!$A$2:$AA$33,COLUMN(Summary!L$2),FALSE)</f>
        <v>71.058823529411768</v>
      </c>
      <c r="AS107">
        <f>VLOOKUP($B107,Summary!$A$2:$AA$33,COLUMN(Summary!M$2),FALSE)</f>
        <v>24.411764705882351</v>
      </c>
      <c r="AT107">
        <f>VLOOKUP($B107,Summary!$A$2:$AA$33,COLUMN(Summary!N$2),FALSE)</f>
        <v>95.705882352941174</v>
      </c>
      <c r="AU107">
        <f>VLOOKUP($B107,Summary!$A$2:$AA$33,COLUMN(Summary!O$2),FALSE)</f>
        <v>3.8529411764705879</v>
      </c>
      <c r="AV107">
        <f>VLOOKUP($B107,Summary!$A$2:$AA$33,COLUMN(Summary!P$2),FALSE)</f>
        <v>0.52941176470588236</v>
      </c>
      <c r="AW107">
        <f>VLOOKUP($B107,Summary!$A$2:$AA$33,COLUMN(Summary!Q$2),FALSE)</f>
        <v>0.94117647058823528</v>
      </c>
      <c r="AX107">
        <f>VLOOKUP($B107,Summary!$A$2:$AA$33,COLUMN(Summary!R$2),FALSE)</f>
        <v>1.470588235294118</v>
      </c>
      <c r="AY107">
        <f>VLOOKUP($B107,Summary!$A$2:$AA$33,COLUMN(Summary!S$2),FALSE)</f>
        <v>1.411764705882353</v>
      </c>
      <c r="AZ107">
        <f>VLOOKUP($B107,Summary!$A$2:$AA$33,COLUMN(Summary!T$2),FALSE)</f>
        <v>1.470588235294118</v>
      </c>
      <c r="BA107">
        <f>VLOOKUP($B107,Summary!$A$2:$AA$33,COLUMN(Summary!U$2),FALSE)</f>
        <v>5.7647058823529411</v>
      </c>
      <c r="BB107">
        <f>VLOOKUP($B107,Summary!$A$2:$AA$33,COLUMN(Summary!V$2),FALSE)</f>
        <v>270.47058823529409</v>
      </c>
      <c r="BC107">
        <f>VLOOKUP($B107,Summary!$A$2:$AA$33,COLUMN(Summary!W$2),FALSE)</f>
        <v>3.9411764705882359</v>
      </c>
      <c r="BD107">
        <f>VLOOKUP($B107,Summary!$A$2:$AA$33,COLUMN(Summary!X$2),FALSE)</f>
        <v>13.058823529411759</v>
      </c>
      <c r="BE107">
        <f>VLOOKUP($B107,Summary!$A$2:$AA$33,COLUMN(Summary!Y$2),FALSE)</f>
        <v>0.52941176470588236</v>
      </c>
      <c r="BF107">
        <f>VLOOKUP($B107,Summary!$A$2:$AA$33,COLUMN(Summary!Z$2),FALSE)</f>
        <v>1.470588235294118</v>
      </c>
      <c r="BG107">
        <f>VLOOKUP($B107,Summary!$A$2:$AA$33,COLUMN(Summary!AA$2),FALSE)</f>
        <v>28.04605882352941</v>
      </c>
      <c r="BH107" t="e">
        <f>VLOOKUP($B107,Summary!$A$2:$AA$33,COLUMN(Summary!#REF!),FALSE)</f>
        <v>#REF!</v>
      </c>
    </row>
    <row r="108" spans="1:60">
      <c r="A108" t="s">
        <v>111</v>
      </c>
      <c r="B108" t="s">
        <v>31</v>
      </c>
      <c r="C108" t="e">
        <f>VLOOKUP($A108,Summary!$A$2:$AA$33,COLUMN(Summary!#REF!),FALSE)</f>
        <v>#REF!</v>
      </c>
      <c r="D108" t="e">
        <f>VLOOKUP($A108,Summary!$A$2:$AA$33,COLUMN(Summary!#REF!),FALSE)</f>
        <v>#REF!</v>
      </c>
      <c r="E108">
        <f>VLOOKUP($A108,Summary!$A$2:$AA$33,COLUMN(Summary!B$2),FALSE)</f>
        <v>21.882352941176471</v>
      </c>
      <c r="F108">
        <f>VLOOKUP($A108,Summary!$A$2:$AA$33,COLUMN(Summary!C$2),FALSE)</f>
        <v>34.823529411764703</v>
      </c>
      <c r="G108">
        <f>VLOOKUP($A108,Summary!$A$2:$AA$33,COLUMN(Summary!D$2),FALSE)</f>
        <v>245.47058823529409</v>
      </c>
      <c r="H108">
        <f>VLOOKUP($A108,Summary!$A$2:$AA$33,COLUMN(Summary!E$2),FALSE)</f>
        <v>1.588235294117647</v>
      </c>
      <c r="I108">
        <f>VLOOKUP($A108,Summary!$A$2:$AA$33,COLUMN(Summary!F$2),FALSE)</f>
        <v>0.47058823529411759</v>
      </c>
      <c r="J108">
        <f>VLOOKUP($A108,Summary!$A$2:$AA$33,COLUMN(Summary!G$2),FALSE)</f>
        <v>2.7647058823529411</v>
      </c>
      <c r="K108">
        <f>VLOOKUP($A108,Summary!$A$2:$AA$33,COLUMN(Summary!H$2),FALSE)</f>
        <v>23.82352941176471</v>
      </c>
      <c r="L108">
        <f>VLOOKUP($A108,Summary!$A$2:$AA$33,COLUMN(Summary!I$2),FALSE)</f>
        <v>7.7882352941176478</v>
      </c>
      <c r="M108">
        <f>VLOOKUP($A108,Summary!$A$2:$AA$33,COLUMN(Summary!J$2),FALSE)</f>
        <v>6.6352941176470583</v>
      </c>
      <c r="N108">
        <f>VLOOKUP($A108,Summary!$A$2:$AA$33,COLUMN(Summary!K$2),FALSE)</f>
        <v>62.705882352941167</v>
      </c>
      <c r="O108">
        <f>VLOOKUP($A108,Summary!$A$2:$AA$33,COLUMN(Summary!L$2),FALSE)</f>
        <v>94.211764705882359</v>
      </c>
      <c r="P108">
        <f>VLOOKUP($A108,Summary!$A$2:$AA$33,COLUMN(Summary!M$2),FALSE)</f>
        <v>26.117647058823529</v>
      </c>
      <c r="Q108">
        <f>VLOOKUP($A108,Summary!$A$2:$AA$33,COLUMN(Summary!N$2),FALSE)</f>
        <v>96.882352941176464</v>
      </c>
      <c r="R108">
        <f>VLOOKUP($A108,Summary!$A$2:$AA$33,COLUMN(Summary!O$2),FALSE)</f>
        <v>3.7117647058823531</v>
      </c>
      <c r="S108">
        <f>VLOOKUP($A108,Summary!$A$2:$AA$33,COLUMN(Summary!P$2),FALSE)</f>
        <v>0.58823529411764708</v>
      </c>
      <c r="T108">
        <f>VLOOKUP($A108,Summary!$A$2:$AA$33,COLUMN(Summary!Q$2),FALSE)</f>
        <v>2</v>
      </c>
      <c r="U108">
        <f>VLOOKUP($A108,Summary!$A$2:$AA$33,COLUMN(Summary!R$2),FALSE)</f>
        <v>2.2352941176470589</v>
      </c>
      <c r="V108">
        <f>VLOOKUP($A108,Summary!$A$2:$AA$33,COLUMN(Summary!S$2),FALSE)</f>
        <v>1.8235294117647061</v>
      </c>
      <c r="W108">
        <f>VLOOKUP($A108,Summary!$A$2:$AA$33,COLUMN(Summary!T$2),FALSE)</f>
        <v>1.9411764705882351</v>
      </c>
      <c r="X108">
        <f>VLOOKUP($A108,Summary!$A$2:$AA$33,COLUMN(Summary!U$2),FALSE)</f>
        <v>4.7058823529411766</v>
      </c>
      <c r="Y108">
        <f>VLOOKUP($A108,Summary!$A$2:$AA$33,COLUMN(Summary!V$2),FALSE)</f>
        <v>219.70588235294119</v>
      </c>
      <c r="Z108">
        <f>VLOOKUP($A108,Summary!$A$2:$AA$33,COLUMN(Summary!W$2),FALSE)</f>
        <v>5.1764705882352944</v>
      </c>
      <c r="AA108">
        <f>VLOOKUP($A108,Summary!$A$2:$AA$33,COLUMN(Summary!X$2),FALSE)</f>
        <v>13.647058823529409</v>
      </c>
      <c r="AB108">
        <f>VLOOKUP($A108,Summary!$A$2:$AA$33,COLUMN(Summary!Y$2),FALSE)</f>
        <v>0.47058823529411759</v>
      </c>
      <c r="AC108">
        <f>VLOOKUP($A108,Summary!$A$2:$AA$33,COLUMN(Summary!Z$2),FALSE)</f>
        <v>1.2352941176470591</v>
      </c>
      <c r="AD108">
        <f>VLOOKUP($A108,Summary!$A$2:$AA$33,COLUMN(Summary!AA$2),FALSE)</f>
        <v>29.762764705882351</v>
      </c>
      <c r="AE108" t="e">
        <f>VLOOKUP($A108,Summary!$A$2:$AA$33,COLUMN(Summary!#REF!),FALSE)</f>
        <v>#REF!</v>
      </c>
      <c r="AF108" t="e">
        <f>VLOOKUP($B108,Summary!$A$2:$AA$33,COLUMN(Summary!#REF!),FALSE)</f>
        <v>#REF!</v>
      </c>
      <c r="AG108" t="e">
        <f>VLOOKUP($B108,Summary!$A$2:$AA$33,COLUMN(Summary!#REF!),FALSE)</f>
        <v>#REF!</v>
      </c>
      <c r="AH108">
        <f>VLOOKUP($B108,Summary!$A$2:$AA$33,COLUMN(Summary!B$2),FALSE)</f>
        <v>24.705882352941181</v>
      </c>
      <c r="AI108">
        <f>VLOOKUP($B108,Summary!$A$2:$AA$33,COLUMN(Summary!C$2),FALSE)</f>
        <v>36.176470588235297</v>
      </c>
      <c r="AJ108">
        <f>VLOOKUP($B108,Summary!$A$2:$AA$33,COLUMN(Summary!D$2),FALSE)</f>
        <v>229.11764705882351</v>
      </c>
      <c r="AK108">
        <f>VLOOKUP($B108,Summary!$A$2:$AA$33,COLUMN(Summary!E$2),FALSE)</f>
        <v>1.588235294117647</v>
      </c>
      <c r="AL108">
        <f>VLOOKUP($B108,Summary!$A$2:$AA$33,COLUMN(Summary!F$2),FALSE)</f>
        <v>0.82352941176470584</v>
      </c>
      <c r="AM108">
        <f>VLOOKUP($B108,Summary!$A$2:$AA$33,COLUMN(Summary!G$2),FALSE)</f>
        <v>2.9411764705882359</v>
      </c>
      <c r="AN108">
        <f>VLOOKUP($B108,Summary!$A$2:$AA$33,COLUMN(Summary!H$2),FALSE)</f>
        <v>21.294117647058819</v>
      </c>
      <c r="AO108">
        <f>VLOOKUP($B108,Summary!$A$2:$AA$33,COLUMN(Summary!I$2),FALSE)</f>
        <v>6.9705882352941169</v>
      </c>
      <c r="AP108">
        <f>VLOOKUP($B108,Summary!$A$2:$AA$33,COLUMN(Summary!J$2),FALSE)</f>
        <v>5.8941176470588239</v>
      </c>
      <c r="AQ108">
        <f>VLOOKUP($B108,Summary!$A$2:$AA$33,COLUMN(Summary!K$2),FALSE)</f>
        <v>68.541176470588226</v>
      </c>
      <c r="AR108">
        <f>VLOOKUP($B108,Summary!$A$2:$AA$33,COLUMN(Summary!L$2),FALSE)</f>
        <v>90.9</v>
      </c>
      <c r="AS108">
        <f>VLOOKUP($B108,Summary!$A$2:$AA$33,COLUMN(Summary!M$2),FALSE)</f>
        <v>22.52941176470588</v>
      </c>
      <c r="AT108">
        <f>VLOOKUP($B108,Summary!$A$2:$AA$33,COLUMN(Summary!N$2),FALSE)</f>
        <v>89.82352941176471</v>
      </c>
      <c r="AU108">
        <f>VLOOKUP($B108,Summary!$A$2:$AA$33,COLUMN(Summary!O$2),FALSE)</f>
        <v>3.9</v>
      </c>
      <c r="AV108">
        <f>VLOOKUP($B108,Summary!$A$2:$AA$33,COLUMN(Summary!P$2),FALSE)</f>
        <v>0.70588235294117652</v>
      </c>
      <c r="AW108">
        <f>VLOOKUP($B108,Summary!$A$2:$AA$33,COLUMN(Summary!Q$2),FALSE)</f>
        <v>1.529411764705882</v>
      </c>
      <c r="AX108">
        <f>VLOOKUP($B108,Summary!$A$2:$AA$33,COLUMN(Summary!R$2),FALSE)</f>
        <v>1.8235294117647061</v>
      </c>
      <c r="AY108">
        <f>VLOOKUP($B108,Summary!$A$2:$AA$33,COLUMN(Summary!S$2),FALSE)</f>
        <v>2.3529411764705879</v>
      </c>
      <c r="AZ108">
        <f>VLOOKUP($B108,Summary!$A$2:$AA$33,COLUMN(Summary!T$2),FALSE)</f>
        <v>2.3529411764705879</v>
      </c>
      <c r="BA108">
        <f>VLOOKUP($B108,Summary!$A$2:$AA$33,COLUMN(Summary!U$2),FALSE)</f>
        <v>4.4705882352941178</v>
      </c>
      <c r="BB108">
        <f>VLOOKUP($B108,Summary!$A$2:$AA$33,COLUMN(Summary!V$2),FALSE)</f>
        <v>198.1764705882353</v>
      </c>
      <c r="BC108">
        <f>VLOOKUP($B108,Summary!$A$2:$AA$33,COLUMN(Summary!W$2),FALSE)</f>
        <v>4.8235294117647056</v>
      </c>
      <c r="BD108">
        <f>VLOOKUP($B108,Summary!$A$2:$AA$33,COLUMN(Summary!X$2),FALSE)</f>
        <v>12.82352941176471</v>
      </c>
      <c r="BE108">
        <f>VLOOKUP($B108,Summary!$A$2:$AA$33,COLUMN(Summary!Y$2),FALSE)</f>
        <v>0.52941176470588236</v>
      </c>
      <c r="BF108">
        <f>VLOOKUP($B108,Summary!$A$2:$AA$33,COLUMN(Summary!Z$2),FALSE)</f>
        <v>1.1764705882352939</v>
      </c>
      <c r="BG108">
        <f>VLOOKUP($B108,Summary!$A$2:$AA$33,COLUMN(Summary!AA$2),FALSE)</f>
        <v>30.94311764705882</v>
      </c>
      <c r="BH108" t="e">
        <f>VLOOKUP($B108,Summary!$A$2:$AA$33,COLUMN(Summary!#REF!),FALSE)</f>
        <v>#REF!</v>
      </c>
    </row>
    <row r="109" spans="1:60">
      <c r="A109" t="s">
        <v>110</v>
      </c>
      <c r="B109" t="s">
        <v>33</v>
      </c>
      <c r="C109" t="e">
        <f>VLOOKUP($A109,Summary!$A$2:$AA$33,COLUMN(Summary!#REF!),FALSE)</f>
        <v>#REF!</v>
      </c>
      <c r="D109" t="e">
        <f>VLOOKUP($A109,Summary!$A$2:$AA$33,COLUMN(Summary!#REF!),FALSE)</f>
        <v>#REF!</v>
      </c>
      <c r="E109">
        <f>VLOOKUP($A109,Summary!$A$2:$AA$33,COLUMN(Summary!B$2),FALSE)</f>
        <v>19.764705882352938</v>
      </c>
      <c r="F109">
        <f>VLOOKUP($A109,Summary!$A$2:$AA$33,COLUMN(Summary!C$2),FALSE)</f>
        <v>28.882352941176471</v>
      </c>
      <c r="G109">
        <f>VLOOKUP($A109,Summary!$A$2:$AA$33,COLUMN(Summary!D$2),FALSE)</f>
        <v>257.88235294117652</v>
      </c>
      <c r="H109">
        <f>VLOOKUP($A109,Summary!$A$2:$AA$33,COLUMN(Summary!E$2),FALSE)</f>
        <v>1.9411764705882351</v>
      </c>
      <c r="I109">
        <f>VLOOKUP($A109,Summary!$A$2:$AA$33,COLUMN(Summary!F$2),FALSE)</f>
        <v>0.70588235294117652</v>
      </c>
      <c r="J109">
        <f>VLOOKUP($A109,Summary!$A$2:$AA$33,COLUMN(Summary!G$2),FALSE)</f>
        <v>2</v>
      </c>
      <c r="K109">
        <f>VLOOKUP($A109,Summary!$A$2:$AA$33,COLUMN(Summary!H$2),FALSE)</f>
        <v>11.352941176470591</v>
      </c>
      <c r="L109">
        <f>VLOOKUP($A109,Summary!$A$2:$AA$33,COLUMN(Summary!I$2),FALSE)</f>
        <v>9.5</v>
      </c>
      <c r="M109">
        <f>VLOOKUP($A109,Summary!$A$2:$AA$33,COLUMN(Summary!J$2),FALSE)</f>
        <v>8.5294117647058822</v>
      </c>
      <c r="N109">
        <f>VLOOKUP($A109,Summary!$A$2:$AA$33,COLUMN(Summary!K$2),FALSE)</f>
        <v>69.32352941176471</v>
      </c>
      <c r="O109">
        <f>VLOOKUP($A109,Summary!$A$2:$AA$33,COLUMN(Summary!L$2),FALSE)</f>
        <v>109.6</v>
      </c>
      <c r="P109">
        <f>VLOOKUP($A109,Summary!$A$2:$AA$33,COLUMN(Summary!M$2),FALSE)</f>
        <v>29.352941176470591</v>
      </c>
      <c r="Q109">
        <f>VLOOKUP($A109,Summary!$A$2:$AA$33,COLUMN(Summary!N$2),FALSE)</f>
        <v>140.52941176470591</v>
      </c>
      <c r="R109">
        <f>VLOOKUP($A109,Summary!$A$2:$AA$33,COLUMN(Summary!O$2),FALSE)</f>
        <v>4.8647058823529417</v>
      </c>
      <c r="S109">
        <f>VLOOKUP($A109,Summary!$A$2:$AA$33,COLUMN(Summary!P$2),FALSE)</f>
        <v>1.588235294117647</v>
      </c>
      <c r="T109">
        <f>VLOOKUP($A109,Summary!$A$2:$AA$33,COLUMN(Summary!Q$2),FALSE)</f>
        <v>1.2352941176470591</v>
      </c>
      <c r="U109">
        <f>VLOOKUP($A109,Summary!$A$2:$AA$33,COLUMN(Summary!R$2),FALSE)</f>
        <v>1.470588235294118</v>
      </c>
      <c r="V109">
        <f>VLOOKUP($A109,Summary!$A$2:$AA$33,COLUMN(Summary!S$2),FALSE)</f>
        <v>3.5294117647058818</v>
      </c>
      <c r="W109">
        <f>VLOOKUP($A109,Summary!$A$2:$AA$33,COLUMN(Summary!T$2),FALSE)</f>
        <v>3.5882352941176472</v>
      </c>
      <c r="X109">
        <f>VLOOKUP($A109,Summary!$A$2:$AA$33,COLUMN(Summary!U$2),FALSE)</f>
        <v>3.0588235294117641</v>
      </c>
      <c r="Y109">
        <f>VLOOKUP($A109,Summary!$A$2:$AA$33,COLUMN(Summary!V$2),FALSE)</f>
        <v>145.88235294117649</v>
      </c>
      <c r="Z109">
        <f>VLOOKUP($A109,Summary!$A$2:$AA$33,COLUMN(Summary!W$2),FALSE)</f>
        <v>5</v>
      </c>
      <c r="AA109">
        <f>VLOOKUP($A109,Summary!$A$2:$AA$33,COLUMN(Summary!X$2),FALSE)</f>
        <v>10.52941176470588</v>
      </c>
      <c r="AB109">
        <f>VLOOKUP($A109,Summary!$A$2:$AA$33,COLUMN(Summary!Y$2),FALSE)</f>
        <v>0.41176470588235292</v>
      </c>
      <c r="AC109">
        <f>VLOOKUP($A109,Summary!$A$2:$AA$33,COLUMN(Summary!Z$2),FALSE)</f>
        <v>0.76470588235294112</v>
      </c>
      <c r="AD109">
        <f>VLOOKUP($A109,Summary!$A$2:$AA$33,COLUMN(Summary!AA$2),FALSE)</f>
        <v>31.132411764705878</v>
      </c>
      <c r="AE109" t="e">
        <f>VLOOKUP($A109,Summary!$A$2:$AA$33,COLUMN(Summary!#REF!),FALSE)</f>
        <v>#REF!</v>
      </c>
      <c r="AF109" t="e">
        <f>VLOOKUP($B109,Summary!$A$2:$AA$33,COLUMN(Summary!#REF!),FALSE)</f>
        <v>#REF!</v>
      </c>
      <c r="AG109" t="e">
        <f>VLOOKUP($B109,Summary!$A$2:$AA$33,COLUMN(Summary!#REF!),FALSE)</f>
        <v>#REF!</v>
      </c>
      <c r="AH109">
        <f>VLOOKUP($B109,Summary!$A$2:$AA$33,COLUMN(Summary!B$2),FALSE)</f>
        <v>24.235294117647062</v>
      </c>
      <c r="AI109">
        <f>VLOOKUP($B109,Summary!$A$2:$AA$33,COLUMN(Summary!C$2),FALSE)</f>
        <v>36.470588235294123</v>
      </c>
      <c r="AJ109">
        <f>VLOOKUP($B109,Summary!$A$2:$AA$33,COLUMN(Summary!D$2),FALSE)</f>
        <v>242.70588235294119</v>
      </c>
      <c r="AK109">
        <f>VLOOKUP($B109,Summary!$A$2:$AA$33,COLUMN(Summary!E$2),FALSE)</f>
        <v>1.294117647058824</v>
      </c>
      <c r="AL109">
        <f>VLOOKUP($B109,Summary!$A$2:$AA$33,COLUMN(Summary!F$2),FALSE)</f>
        <v>0.82352941176470584</v>
      </c>
      <c r="AM109">
        <f>VLOOKUP($B109,Summary!$A$2:$AA$33,COLUMN(Summary!G$2),FALSE)</f>
        <v>2.4117647058823528</v>
      </c>
      <c r="AN109">
        <f>VLOOKUP($B109,Summary!$A$2:$AA$33,COLUMN(Summary!H$2),FALSE)</f>
        <v>14.76470588235294</v>
      </c>
      <c r="AO109">
        <f>VLOOKUP($B109,Summary!$A$2:$AA$33,COLUMN(Summary!I$2),FALSE)</f>
        <v>7.1235294117647054</v>
      </c>
      <c r="AP109">
        <f>VLOOKUP($B109,Summary!$A$2:$AA$33,COLUMN(Summary!J$2),FALSE)</f>
        <v>6.3352941176470594</v>
      </c>
      <c r="AQ109">
        <f>VLOOKUP($B109,Summary!$A$2:$AA$33,COLUMN(Summary!K$2),FALSE)</f>
        <v>67.17647058823529</v>
      </c>
      <c r="AR109">
        <f>VLOOKUP($B109,Summary!$A$2:$AA$33,COLUMN(Summary!L$2),FALSE)</f>
        <v>88.770588235294113</v>
      </c>
      <c r="AS109">
        <f>VLOOKUP($B109,Summary!$A$2:$AA$33,COLUMN(Summary!M$2),FALSE)</f>
        <v>26.647058823529409</v>
      </c>
      <c r="AT109">
        <f>VLOOKUP($B109,Summary!$A$2:$AA$33,COLUMN(Summary!N$2),FALSE)</f>
        <v>96.82352941176471</v>
      </c>
      <c r="AU109">
        <f>VLOOKUP($B109,Summary!$A$2:$AA$33,COLUMN(Summary!O$2),FALSE)</f>
        <v>3.5882352941176472</v>
      </c>
      <c r="AV109">
        <f>VLOOKUP($B109,Summary!$A$2:$AA$33,COLUMN(Summary!P$2),FALSE)</f>
        <v>1</v>
      </c>
      <c r="AW109">
        <f>VLOOKUP($B109,Summary!$A$2:$AA$33,COLUMN(Summary!Q$2),FALSE)</f>
        <v>1.7647058823529409</v>
      </c>
      <c r="AX109">
        <f>VLOOKUP($B109,Summary!$A$2:$AA$33,COLUMN(Summary!R$2),FALSE)</f>
        <v>2.1764705882352939</v>
      </c>
      <c r="AY109">
        <f>VLOOKUP($B109,Summary!$A$2:$AA$33,COLUMN(Summary!S$2),FALSE)</f>
        <v>2.0588235294117641</v>
      </c>
      <c r="AZ109">
        <f>VLOOKUP($B109,Summary!$A$2:$AA$33,COLUMN(Summary!T$2),FALSE)</f>
        <v>2.0588235294117641</v>
      </c>
      <c r="BA109">
        <f>VLOOKUP($B109,Summary!$A$2:$AA$33,COLUMN(Summary!U$2),FALSE)</f>
        <v>3.5882352941176472</v>
      </c>
      <c r="BB109">
        <f>VLOOKUP($B109,Summary!$A$2:$AA$33,COLUMN(Summary!V$2),FALSE)</f>
        <v>170.1764705882353</v>
      </c>
      <c r="BC109">
        <f>VLOOKUP($B109,Summary!$A$2:$AA$33,COLUMN(Summary!W$2),FALSE)</f>
        <v>5.117647058823529</v>
      </c>
      <c r="BD109">
        <f>VLOOKUP($B109,Summary!$A$2:$AA$33,COLUMN(Summary!X$2),FALSE)</f>
        <v>13.41176470588235</v>
      </c>
      <c r="BE109">
        <f>VLOOKUP($B109,Summary!$A$2:$AA$33,COLUMN(Summary!Y$2),FALSE)</f>
        <v>0.76470588235294112</v>
      </c>
      <c r="BF109">
        <f>VLOOKUP($B109,Summary!$A$2:$AA$33,COLUMN(Summary!Z$2),FALSE)</f>
        <v>1.705882352941176</v>
      </c>
      <c r="BG109">
        <f>VLOOKUP($B109,Summary!$A$2:$AA$33,COLUMN(Summary!AA$2),FALSE)</f>
        <v>30.914588235294119</v>
      </c>
      <c r="BH109" t="e">
        <f>VLOOKUP($B109,Summary!$A$2:$AA$33,COLUMN(Summary!#REF!),FALSE)</f>
        <v>#REF!</v>
      </c>
    </row>
    <row r="110" spans="1:60">
      <c r="A110" t="s">
        <v>107</v>
      </c>
      <c r="B110" t="s">
        <v>34</v>
      </c>
      <c r="C110" t="e">
        <f>VLOOKUP($A110,Summary!$A$2:$AA$33,COLUMN(Summary!#REF!),FALSE)</f>
        <v>#REF!</v>
      </c>
      <c r="D110" t="e">
        <f>VLOOKUP($A110,Summary!$A$2:$AA$33,COLUMN(Summary!#REF!),FALSE)</f>
        <v>#REF!</v>
      </c>
      <c r="E110">
        <f>VLOOKUP($A110,Summary!$A$2:$AA$33,COLUMN(Summary!B$2),FALSE)</f>
        <v>23.882352941176471</v>
      </c>
      <c r="F110">
        <f>VLOOKUP($A110,Summary!$A$2:$AA$33,COLUMN(Summary!C$2),FALSE)</f>
        <v>35.647058823529413</v>
      </c>
      <c r="G110">
        <f>VLOOKUP($A110,Summary!$A$2:$AA$33,COLUMN(Summary!D$2),FALSE)</f>
        <v>234.70588235294119</v>
      </c>
      <c r="H110">
        <f>VLOOKUP($A110,Summary!$A$2:$AA$33,COLUMN(Summary!E$2),FALSE)</f>
        <v>1.6470588235294119</v>
      </c>
      <c r="I110">
        <f>VLOOKUP($A110,Summary!$A$2:$AA$33,COLUMN(Summary!F$2),FALSE)</f>
        <v>0.6470588235294118</v>
      </c>
      <c r="J110">
        <f>VLOOKUP($A110,Summary!$A$2:$AA$33,COLUMN(Summary!G$2),FALSE)</f>
        <v>2.0588235294117641</v>
      </c>
      <c r="K110">
        <f>VLOOKUP($A110,Summary!$A$2:$AA$33,COLUMN(Summary!H$2),FALSE)</f>
        <v>13.82352941176471</v>
      </c>
      <c r="L110">
        <f>VLOOKUP($A110,Summary!$A$2:$AA$33,COLUMN(Summary!I$2),FALSE)</f>
        <v>7.1294117647058828</v>
      </c>
      <c r="M110">
        <f>VLOOKUP($A110,Summary!$A$2:$AA$33,COLUMN(Summary!J$2),FALSE)</f>
        <v>6.3529411764705879</v>
      </c>
      <c r="N110">
        <f>VLOOKUP($A110,Summary!$A$2:$AA$33,COLUMN(Summary!K$2),FALSE)</f>
        <v>67.811764705882339</v>
      </c>
      <c r="O110">
        <f>VLOOKUP($A110,Summary!$A$2:$AA$33,COLUMN(Summary!L$2),FALSE)</f>
        <v>95.864705882352951</v>
      </c>
      <c r="P110">
        <f>VLOOKUP($A110,Summary!$A$2:$AA$33,COLUMN(Summary!M$2),FALSE)</f>
        <v>28.235294117647062</v>
      </c>
      <c r="Q110">
        <f>VLOOKUP($A110,Summary!$A$2:$AA$33,COLUMN(Summary!N$2),FALSE)</f>
        <v>102.4705882352941</v>
      </c>
      <c r="R110">
        <f>VLOOKUP($A110,Summary!$A$2:$AA$33,COLUMN(Summary!O$2),FALSE)</f>
        <v>3.611764705882353</v>
      </c>
      <c r="S110">
        <f>VLOOKUP($A110,Summary!$A$2:$AA$33,COLUMN(Summary!P$2),FALSE)</f>
        <v>0.76470588235294112</v>
      </c>
      <c r="T110">
        <f>VLOOKUP($A110,Summary!$A$2:$AA$33,COLUMN(Summary!Q$2),FALSE)</f>
        <v>1.7647058823529409</v>
      </c>
      <c r="U110">
        <f>VLOOKUP($A110,Summary!$A$2:$AA$33,COLUMN(Summary!R$2),FALSE)</f>
        <v>2.1764705882352939</v>
      </c>
      <c r="V110">
        <f>VLOOKUP($A110,Summary!$A$2:$AA$33,COLUMN(Summary!S$2),FALSE)</f>
        <v>2.3529411764705879</v>
      </c>
      <c r="W110">
        <f>VLOOKUP($A110,Summary!$A$2:$AA$33,COLUMN(Summary!T$2),FALSE)</f>
        <v>2.3529411764705879</v>
      </c>
      <c r="X110">
        <f>VLOOKUP($A110,Summary!$A$2:$AA$33,COLUMN(Summary!U$2),FALSE)</f>
        <v>4.4117647058823533</v>
      </c>
      <c r="Y110">
        <f>VLOOKUP($A110,Summary!$A$2:$AA$33,COLUMN(Summary!V$2),FALSE)</f>
        <v>189.64705882352939</v>
      </c>
      <c r="Z110">
        <f>VLOOKUP($A110,Summary!$A$2:$AA$33,COLUMN(Summary!W$2),FALSE)</f>
        <v>5.3529411764705879</v>
      </c>
      <c r="AA110">
        <f>VLOOKUP($A110,Summary!$A$2:$AA$33,COLUMN(Summary!X$2),FALSE)</f>
        <v>13.82352941176471</v>
      </c>
      <c r="AB110">
        <f>VLOOKUP($A110,Summary!$A$2:$AA$33,COLUMN(Summary!Y$2),FALSE)</f>
        <v>0.52941176470588236</v>
      </c>
      <c r="AC110">
        <f>VLOOKUP($A110,Summary!$A$2:$AA$33,COLUMN(Summary!Z$2),FALSE)</f>
        <v>1.117647058823529</v>
      </c>
      <c r="AD110">
        <f>VLOOKUP($A110,Summary!$A$2:$AA$33,COLUMN(Summary!AA$2),FALSE)</f>
        <v>31.170705882352941</v>
      </c>
      <c r="AE110" t="e">
        <f>VLOOKUP($A110,Summary!$A$2:$AA$33,COLUMN(Summary!#REF!),FALSE)</f>
        <v>#REF!</v>
      </c>
      <c r="AF110" t="e">
        <f>VLOOKUP($B110,Summary!$A$2:$AA$33,COLUMN(Summary!#REF!),FALSE)</f>
        <v>#REF!</v>
      </c>
      <c r="AG110" t="e">
        <f>VLOOKUP($B110,Summary!$A$2:$AA$33,COLUMN(Summary!#REF!),FALSE)</f>
        <v>#REF!</v>
      </c>
      <c r="AH110">
        <f>VLOOKUP($B110,Summary!$A$2:$AA$33,COLUMN(Summary!B$2),FALSE)</f>
        <v>24.941176470588239</v>
      </c>
      <c r="AI110">
        <f>VLOOKUP($B110,Summary!$A$2:$AA$33,COLUMN(Summary!C$2),FALSE)</f>
        <v>37.117647058823529</v>
      </c>
      <c r="AJ110">
        <f>VLOOKUP($B110,Summary!$A$2:$AA$33,COLUMN(Summary!D$2),FALSE)</f>
        <v>256.41176470588238</v>
      </c>
      <c r="AK110">
        <f>VLOOKUP($B110,Summary!$A$2:$AA$33,COLUMN(Summary!E$2),FALSE)</f>
        <v>1.7647058823529409</v>
      </c>
      <c r="AL110">
        <f>VLOOKUP($B110,Summary!$A$2:$AA$33,COLUMN(Summary!F$2),FALSE)</f>
        <v>1.117647058823529</v>
      </c>
      <c r="AM110">
        <f>VLOOKUP($B110,Summary!$A$2:$AA$33,COLUMN(Summary!G$2),FALSE)</f>
        <v>2.7647058823529411</v>
      </c>
      <c r="AN110">
        <f>VLOOKUP($B110,Summary!$A$2:$AA$33,COLUMN(Summary!H$2),FALSE)</f>
        <v>20.058823529411761</v>
      </c>
      <c r="AO110">
        <f>VLOOKUP($B110,Summary!$A$2:$AA$33,COLUMN(Summary!I$2),FALSE)</f>
        <v>7.3882352941176466</v>
      </c>
      <c r="AP110">
        <f>VLOOKUP($B110,Summary!$A$2:$AA$33,COLUMN(Summary!J$2),FALSE)</f>
        <v>6.382352941176471</v>
      </c>
      <c r="AQ110">
        <f>VLOOKUP($B110,Summary!$A$2:$AA$33,COLUMN(Summary!K$2),FALSE)</f>
        <v>66.905882352941177</v>
      </c>
      <c r="AR110">
        <f>VLOOKUP($B110,Summary!$A$2:$AA$33,COLUMN(Summary!L$2),FALSE)</f>
        <v>89.729411764705873</v>
      </c>
      <c r="AS110">
        <f>VLOOKUP($B110,Summary!$A$2:$AA$33,COLUMN(Summary!M$2),FALSE)</f>
        <v>23.117647058823529</v>
      </c>
      <c r="AT110">
        <f>VLOOKUP($B110,Summary!$A$2:$AA$33,COLUMN(Summary!N$2),FALSE)</f>
        <v>91.352941176470594</v>
      </c>
      <c r="AU110">
        <f>VLOOKUP($B110,Summary!$A$2:$AA$33,COLUMN(Summary!O$2),FALSE)</f>
        <v>3.8</v>
      </c>
      <c r="AV110">
        <f>VLOOKUP($B110,Summary!$A$2:$AA$33,COLUMN(Summary!P$2),FALSE)</f>
        <v>0.41176470588235292</v>
      </c>
      <c r="AW110">
        <f>VLOOKUP($B110,Summary!$A$2:$AA$33,COLUMN(Summary!Q$2),FALSE)</f>
        <v>1.411764705882353</v>
      </c>
      <c r="AX110">
        <f>VLOOKUP($B110,Summary!$A$2:$AA$33,COLUMN(Summary!R$2),FALSE)</f>
        <v>1.7647058823529409</v>
      </c>
      <c r="AY110">
        <f>VLOOKUP($B110,Summary!$A$2:$AA$33,COLUMN(Summary!S$2),FALSE)</f>
        <v>2.117647058823529</v>
      </c>
      <c r="AZ110">
        <f>VLOOKUP($B110,Summary!$A$2:$AA$33,COLUMN(Summary!T$2),FALSE)</f>
        <v>2.2352941176470589</v>
      </c>
      <c r="BA110">
        <f>VLOOKUP($B110,Summary!$A$2:$AA$33,COLUMN(Summary!U$2),FALSE)</f>
        <v>3.5294117647058818</v>
      </c>
      <c r="BB110">
        <f>VLOOKUP($B110,Summary!$A$2:$AA$33,COLUMN(Summary!V$2),FALSE)</f>
        <v>170.58823529411771</v>
      </c>
      <c r="BC110">
        <f>VLOOKUP($B110,Summary!$A$2:$AA$33,COLUMN(Summary!W$2),FALSE)</f>
        <v>5</v>
      </c>
      <c r="BD110">
        <f>VLOOKUP($B110,Summary!$A$2:$AA$33,COLUMN(Summary!X$2),FALSE)</f>
        <v>13.117647058823531</v>
      </c>
      <c r="BE110">
        <f>VLOOKUP($B110,Summary!$A$2:$AA$33,COLUMN(Summary!Y$2),FALSE)</f>
        <v>1</v>
      </c>
      <c r="BF110">
        <f>VLOOKUP($B110,Summary!$A$2:$AA$33,COLUMN(Summary!Z$2),FALSE)</f>
        <v>1.705882352941176</v>
      </c>
      <c r="BG110">
        <f>VLOOKUP($B110,Summary!$A$2:$AA$33,COLUMN(Summary!AA$2),FALSE)</f>
        <v>29.262764705882351</v>
      </c>
      <c r="BH110" t="e">
        <f>VLOOKUP($B110,Summary!$A$2:$AA$33,COLUMN(Summary!#REF!),FALSE)</f>
        <v>#REF!</v>
      </c>
    </row>
    <row r="111" spans="1:60">
      <c r="A111" t="s">
        <v>37</v>
      </c>
      <c r="B111" t="s">
        <v>35</v>
      </c>
      <c r="C111" t="e">
        <f>VLOOKUP($A111,Summary!$A$2:$AA$33,COLUMN(Summary!#REF!),FALSE)</f>
        <v>#REF!</v>
      </c>
      <c r="D111" t="e">
        <f>VLOOKUP($A111,Summary!$A$2:$AA$33,COLUMN(Summary!#REF!),FALSE)</f>
        <v>#REF!</v>
      </c>
      <c r="E111">
        <f>VLOOKUP($A111,Summary!$A$2:$AA$33,COLUMN(Summary!B$2),FALSE)</f>
        <v>22</v>
      </c>
      <c r="F111">
        <f>VLOOKUP($A111,Summary!$A$2:$AA$33,COLUMN(Summary!C$2),FALSE)</f>
        <v>34.176470588235297</v>
      </c>
      <c r="G111">
        <f>VLOOKUP($A111,Summary!$A$2:$AA$33,COLUMN(Summary!D$2),FALSE)</f>
        <v>233.41176470588229</v>
      </c>
      <c r="H111">
        <f>VLOOKUP($A111,Summary!$A$2:$AA$33,COLUMN(Summary!E$2),FALSE)</f>
        <v>1.882352941176471</v>
      </c>
      <c r="I111">
        <f>VLOOKUP($A111,Summary!$A$2:$AA$33,COLUMN(Summary!F$2),FALSE)</f>
        <v>0.6470588235294118</v>
      </c>
      <c r="J111">
        <f>VLOOKUP($A111,Summary!$A$2:$AA$33,COLUMN(Summary!G$2),FALSE)</f>
        <v>1.7647058823529409</v>
      </c>
      <c r="K111">
        <f>VLOOKUP($A111,Summary!$A$2:$AA$33,COLUMN(Summary!H$2),FALSE)</f>
        <v>14.23529411764706</v>
      </c>
      <c r="L111">
        <f>VLOOKUP($A111,Summary!$A$2:$AA$33,COLUMN(Summary!I$2),FALSE)</f>
        <v>7.3352941176470594</v>
      </c>
      <c r="M111">
        <f>VLOOKUP($A111,Summary!$A$2:$AA$33,COLUMN(Summary!J$2),FALSE)</f>
        <v>6.617647058823529</v>
      </c>
      <c r="N111">
        <f>VLOOKUP($A111,Summary!$A$2:$AA$33,COLUMN(Summary!K$2),FALSE)</f>
        <v>64.605882352941194</v>
      </c>
      <c r="O111">
        <f>VLOOKUP($A111,Summary!$A$2:$AA$33,COLUMN(Summary!L$2),FALSE)</f>
        <v>96.194117647058818</v>
      </c>
      <c r="P111">
        <f>VLOOKUP($A111,Summary!$A$2:$AA$33,COLUMN(Summary!M$2),FALSE)</f>
        <v>25.941176470588239</v>
      </c>
      <c r="Q111">
        <f>VLOOKUP($A111,Summary!$A$2:$AA$33,COLUMN(Summary!N$2),FALSE)</f>
        <v>112.0588235294118</v>
      </c>
      <c r="R111">
        <f>VLOOKUP($A111,Summary!$A$2:$AA$33,COLUMN(Summary!O$2),FALSE)</f>
        <v>4.2411764705882353</v>
      </c>
      <c r="S111">
        <f>VLOOKUP($A111,Summary!$A$2:$AA$33,COLUMN(Summary!P$2),FALSE)</f>
        <v>0.58823529411764708</v>
      </c>
      <c r="T111">
        <f>VLOOKUP($A111,Summary!$A$2:$AA$33,COLUMN(Summary!Q$2),FALSE)</f>
        <v>1.588235294117647</v>
      </c>
      <c r="U111">
        <f>VLOOKUP($A111,Summary!$A$2:$AA$33,COLUMN(Summary!R$2),FALSE)</f>
        <v>1.9411764705882351</v>
      </c>
      <c r="V111">
        <f>VLOOKUP($A111,Summary!$A$2:$AA$33,COLUMN(Summary!S$2),FALSE)</f>
        <v>2</v>
      </c>
      <c r="W111">
        <f>VLOOKUP($A111,Summary!$A$2:$AA$33,COLUMN(Summary!T$2),FALSE)</f>
        <v>2.2941176470588229</v>
      </c>
      <c r="X111">
        <f>VLOOKUP($A111,Summary!$A$2:$AA$33,COLUMN(Summary!U$2),FALSE)</f>
        <v>3.3529411764705879</v>
      </c>
      <c r="Y111">
        <f>VLOOKUP($A111,Summary!$A$2:$AA$33,COLUMN(Summary!V$2),FALSE)</f>
        <v>154.9411764705882</v>
      </c>
      <c r="Z111">
        <f>VLOOKUP($A111,Summary!$A$2:$AA$33,COLUMN(Summary!W$2),FALSE)</f>
        <v>6.1764705882352944</v>
      </c>
      <c r="AA111">
        <f>VLOOKUP($A111,Summary!$A$2:$AA$33,COLUMN(Summary!X$2),FALSE)</f>
        <v>13.117647058823531</v>
      </c>
      <c r="AB111">
        <f>VLOOKUP($A111,Summary!$A$2:$AA$33,COLUMN(Summary!Y$2),FALSE)</f>
        <v>0.70588235294117652</v>
      </c>
      <c r="AC111">
        <f>VLOOKUP($A111,Summary!$A$2:$AA$33,COLUMN(Summary!Z$2),FALSE)</f>
        <v>1.411764705882353</v>
      </c>
      <c r="AD111">
        <f>VLOOKUP($A111,Summary!$A$2:$AA$33,COLUMN(Summary!AA$2),FALSE)</f>
        <v>29.716588235294122</v>
      </c>
      <c r="AE111" t="e">
        <f>VLOOKUP($A111,Summary!$A$2:$AA$33,COLUMN(Summary!#REF!),FALSE)</f>
        <v>#REF!</v>
      </c>
      <c r="AF111" t="e">
        <f>VLOOKUP($B111,Summary!$A$2:$AA$33,COLUMN(Summary!#REF!),FALSE)</f>
        <v>#REF!</v>
      </c>
      <c r="AG111" t="e">
        <f>VLOOKUP($B111,Summary!$A$2:$AA$33,COLUMN(Summary!#REF!),FALSE)</f>
        <v>#REF!</v>
      </c>
      <c r="AH111">
        <f>VLOOKUP($B111,Summary!$A$2:$AA$33,COLUMN(Summary!B$2),FALSE)</f>
        <v>19</v>
      </c>
      <c r="AI111">
        <f>VLOOKUP($B111,Summary!$A$2:$AA$33,COLUMN(Summary!C$2),FALSE)</f>
        <v>29.764705882352938</v>
      </c>
      <c r="AJ111">
        <f>VLOOKUP($B111,Summary!$A$2:$AA$33,COLUMN(Summary!D$2),FALSE)</f>
        <v>186.0588235294118</v>
      </c>
      <c r="AK111">
        <f>VLOOKUP($B111,Summary!$A$2:$AA$33,COLUMN(Summary!E$2),FALSE)</f>
        <v>0.76470588235294112</v>
      </c>
      <c r="AL111">
        <f>VLOOKUP($B111,Summary!$A$2:$AA$33,COLUMN(Summary!F$2),FALSE)</f>
        <v>0.52941176470588236</v>
      </c>
      <c r="AM111">
        <f>VLOOKUP($B111,Summary!$A$2:$AA$33,COLUMN(Summary!G$2),FALSE)</f>
        <v>2.117647058823529</v>
      </c>
      <c r="AN111">
        <f>VLOOKUP($B111,Summary!$A$2:$AA$33,COLUMN(Summary!H$2),FALSE)</f>
        <v>15.17647058823529</v>
      </c>
      <c r="AO111">
        <f>VLOOKUP($B111,Summary!$A$2:$AA$33,COLUMN(Summary!I$2),FALSE)</f>
        <v>6.9470588235294111</v>
      </c>
      <c r="AP111">
        <f>VLOOKUP($B111,Summary!$A$2:$AA$33,COLUMN(Summary!J$2),FALSE)</f>
        <v>6.0588235294117654</v>
      </c>
      <c r="AQ111">
        <f>VLOOKUP($B111,Summary!$A$2:$AA$33,COLUMN(Summary!K$2),FALSE)</f>
        <v>64.511764705882356</v>
      </c>
      <c r="AR111">
        <f>VLOOKUP($B111,Summary!$A$2:$AA$33,COLUMN(Summary!L$2),FALSE)</f>
        <v>84.329411764705895</v>
      </c>
      <c r="AS111">
        <f>VLOOKUP($B111,Summary!$A$2:$AA$33,COLUMN(Summary!M$2),FALSE)</f>
        <v>28.647058823529409</v>
      </c>
      <c r="AT111">
        <f>VLOOKUP($B111,Summary!$A$2:$AA$33,COLUMN(Summary!N$2),FALSE)</f>
        <v>118.2352941176471</v>
      </c>
      <c r="AU111">
        <f>VLOOKUP($B111,Summary!$A$2:$AA$33,COLUMN(Summary!O$2),FALSE)</f>
        <v>4.0764705882352938</v>
      </c>
      <c r="AV111">
        <f>VLOOKUP($B111,Summary!$A$2:$AA$33,COLUMN(Summary!P$2),FALSE)</f>
        <v>0.94117647058823528</v>
      </c>
      <c r="AW111">
        <f>VLOOKUP($B111,Summary!$A$2:$AA$33,COLUMN(Summary!Q$2),FALSE)</f>
        <v>1.705882352941176</v>
      </c>
      <c r="AX111">
        <f>VLOOKUP($B111,Summary!$A$2:$AA$33,COLUMN(Summary!R$2),FALSE)</f>
        <v>1.8235294117647061</v>
      </c>
      <c r="AY111">
        <f>VLOOKUP($B111,Summary!$A$2:$AA$33,COLUMN(Summary!S$2),FALSE)</f>
        <v>1.588235294117647</v>
      </c>
      <c r="AZ111">
        <f>VLOOKUP($B111,Summary!$A$2:$AA$33,COLUMN(Summary!T$2),FALSE)</f>
        <v>1.6470588235294119</v>
      </c>
      <c r="BA111">
        <f>VLOOKUP($B111,Summary!$A$2:$AA$33,COLUMN(Summary!U$2),FALSE)</f>
        <v>5.2352941176470589</v>
      </c>
      <c r="BB111">
        <f>VLOOKUP($B111,Summary!$A$2:$AA$33,COLUMN(Summary!V$2),FALSE)</f>
        <v>230.2352941176471</v>
      </c>
      <c r="BC111">
        <f>VLOOKUP($B111,Summary!$A$2:$AA$33,COLUMN(Summary!W$2),FALSE)</f>
        <v>5</v>
      </c>
      <c r="BD111">
        <f>VLOOKUP($B111,Summary!$A$2:$AA$33,COLUMN(Summary!X$2),FALSE)</f>
        <v>13.647058823529409</v>
      </c>
      <c r="BE111">
        <f>VLOOKUP($B111,Summary!$A$2:$AA$33,COLUMN(Summary!Y$2),FALSE)</f>
        <v>0.52941176470588236</v>
      </c>
      <c r="BF111">
        <f>VLOOKUP($B111,Summary!$A$2:$AA$33,COLUMN(Summary!Z$2),FALSE)</f>
        <v>1.117647058823529</v>
      </c>
      <c r="BG111">
        <f>VLOOKUP($B111,Summary!$A$2:$AA$33,COLUMN(Summary!AA$2),FALSE)</f>
        <v>29.642176470588229</v>
      </c>
      <c r="BH111" t="e">
        <f>VLOOKUP($B111,Summary!$A$2:$AA$33,COLUMN(Summary!#REF!),FALSE)</f>
        <v>#REF!</v>
      </c>
    </row>
    <row r="112" spans="1:60">
      <c r="A112" t="s">
        <v>32</v>
      </c>
      <c r="B112" t="s">
        <v>36</v>
      </c>
      <c r="C112" t="e">
        <f>VLOOKUP($A112,Summary!$A$2:$AA$33,COLUMN(Summary!#REF!),FALSE)</f>
        <v>#REF!</v>
      </c>
      <c r="D112" t="e">
        <f>VLOOKUP($A112,Summary!$A$2:$AA$33,COLUMN(Summary!#REF!),FALSE)</f>
        <v>#REF!</v>
      </c>
      <c r="E112">
        <f>VLOOKUP($A112,Summary!$A$2:$AA$33,COLUMN(Summary!B$2),FALSE)</f>
        <v>20.882352941176471</v>
      </c>
      <c r="F112">
        <f>VLOOKUP($A112,Summary!$A$2:$AA$33,COLUMN(Summary!C$2),FALSE)</f>
        <v>36.705882352941167</v>
      </c>
      <c r="G112">
        <f>VLOOKUP($A112,Summary!$A$2:$AA$33,COLUMN(Summary!D$2),FALSE)</f>
        <v>217.2352941176471</v>
      </c>
      <c r="H112">
        <f>VLOOKUP($A112,Summary!$A$2:$AA$33,COLUMN(Summary!E$2),FALSE)</f>
        <v>1.411764705882353</v>
      </c>
      <c r="I112">
        <f>VLOOKUP($A112,Summary!$A$2:$AA$33,COLUMN(Summary!F$2),FALSE)</f>
        <v>1.3529411764705881</v>
      </c>
      <c r="J112">
        <f>VLOOKUP($A112,Summary!$A$2:$AA$33,COLUMN(Summary!G$2),FALSE)</f>
        <v>2.6470588235294121</v>
      </c>
      <c r="K112">
        <f>VLOOKUP($A112,Summary!$A$2:$AA$33,COLUMN(Summary!H$2),FALSE)</f>
        <v>18.705882352941181</v>
      </c>
      <c r="L112">
        <f>VLOOKUP($A112,Summary!$A$2:$AA$33,COLUMN(Summary!I$2),FALSE)</f>
        <v>6.4882352941176471</v>
      </c>
      <c r="M112">
        <f>VLOOKUP($A112,Summary!$A$2:$AA$33,COLUMN(Summary!J$2),FALSE)</f>
        <v>5.5823529411764703</v>
      </c>
      <c r="N112">
        <f>VLOOKUP($A112,Summary!$A$2:$AA$33,COLUMN(Summary!K$2),FALSE)</f>
        <v>56.958823529411767</v>
      </c>
      <c r="O112">
        <f>VLOOKUP($A112,Summary!$A$2:$AA$33,COLUMN(Summary!L$2),FALSE)</f>
        <v>72.02941176470587</v>
      </c>
      <c r="P112">
        <f>VLOOKUP($A112,Summary!$A$2:$AA$33,COLUMN(Summary!M$2),FALSE)</f>
        <v>30.47058823529412</v>
      </c>
      <c r="Q112">
        <f>VLOOKUP($A112,Summary!$A$2:$AA$33,COLUMN(Summary!N$2),FALSE)</f>
        <v>118.64705882352941</v>
      </c>
      <c r="R112">
        <f>VLOOKUP($A112,Summary!$A$2:$AA$33,COLUMN(Summary!O$2),FALSE)</f>
        <v>3.8</v>
      </c>
      <c r="S112">
        <f>VLOOKUP($A112,Summary!$A$2:$AA$33,COLUMN(Summary!P$2),FALSE)</f>
        <v>0.88235294117647056</v>
      </c>
      <c r="T112">
        <f>VLOOKUP($A112,Summary!$A$2:$AA$33,COLUMN(Summary!Q$2),FALSE)</f>
        <v>2</v>
      </c>
      <c r="U112">
        <f>VLOOKUP($A112,Summary!$A$2:$AA$33,COLUMN(Summary!R$2),FALSE)</f>
        <v>2.1764705882352939</v>
      </c>
      <c r="V112">
        <f>VLOOKUP($A112,Summary!$A$2:$AA$33,COLUMN(Summary!S$2),FALSE)</f>
        <v>1.7647058823529409</v>
      </c>
      <c r="W112">
        <f>VLOOKUP($A112,Summary!$A$2:$AA$33,COLUMN(Summary!T$2),FALSE)</f>
        <v>1.9411764705882351</v>
      </c>
      <c r="X112">
        <f>VLOOKUP($A112,Summary!$A$2:$AA$33,COLUMN(Summary!U$2),FALSE)</f>
        <v>5.2941176470588234</v>
      </c>
      <c r="Y112">
        <f>VLOOKUP($A112,Summary!$A$2:$AA$33,COLUMN(Summary!V$2),FALSE)</f>
        <v>261.70588235294122</v>
      </c>
      <c r="Z112">
        <f>VLOOKUP($A112,Summary!$A$2:$AA$33,COLUMN(Summary!W$2),FALSE)</f>
        <v>4.7058823529411766</v>
      </c>
      <c r="AA112">
        <f>VLOOKUP($A112,Summary!$A$2:$AA$33,COLUMN(Summary!X$2),FALSE)</f>
        <v>14.882352941176469</v>
      </c>
      <c r="AB112">
        <f>VLOOKUP($A112,Summary!$A$2:$AA$33,COLUMN(Summary!Y$2),FALSE)</f>
        <v>1.0588235294117649</v>
      </c>
      <c r="AC112">
        <f>VLOOKUP($A112,Summary!$A$2:$AA$33,COLUMN(Summary!Z$2),FALSE)</f>
        <v>1.882352941176471</v>
      </c>
      <c r="AD112">
        <f>VLOOKUP($A112,Summary!$A$2:$AA$33,COLUMN(Summary!AA$2),FALSE)</f>
        <v>32.310823529411763</v>
      </c>
      <c r="AE112" t="e">
        <f>VLOOKUP($A112,Summary!$A$2:$AA$33,COLUMN(Summary!#REF!),FALSE)</f>
        <v>#REF!</v>
      </c>
      <c r="AF112" t="e">
        <f>VLOOKUP($B112,Summary!$A$2:$AA$33,COLUMN(Summary!#REF!),FALSE)</f>
        <v>#REF!</v>
      </c>
      <c r="AG112" t="e">
        <f>VLOOKUP($B112,Summary!$A$2:$AA$33,COLUMN(Summary!#REF!),FALSE)</f>
        <v>#REF!</v>
      </c>
      <c r="AH112">
        <f>VLOOKUP($B112,Summary!$A$2:$AA$33,COLUMN(Summary!B$2),FALSE)</f>
        <v>19.294117647058819</v>
      </c>
      <c r="AI112">
        <f>VLOOKUP($B112,Summary!$A$2:$AA$33,COLUMN(Summary!C$2),FALSE)</f>
        <v>29.058823529411761</v>
      </c>
      <c r="AJ112">
        <f>VLOOKUP($B112,Summary!$A$2:$AA$33,COLUMN(Summary!D$2),FALSE)</f>
        <v>213.8235294117647</v>
      </c>
      <c r="AK112">
        <f>VLOOKUP($B112,Summary!$A$2:$AA$33,COLUMN(Summary!E$2),FALSE)</f>
        <v>1.588235294117647</v>
      </c>
      <c r="AL112">
        <f>VLOOKUP($B112,Summary!$A$2:$AA$33,COLUMN(Summary!F$2),FALSE)</f>
        <v>0.41176470588235292</v>
      </c>
      <c r="AM112">
        <f>VLOOKUP($B112,Summary!$A$2:$AA$33,COLUMN(Summary!G$2),FALSE)</f>
        <v>2.4117647058823528</v>
      </c>
      <c r="AN112">
        <f>VLOOKUP($B112,Summary!$A$2:$AA$33,COLUMN(Summary!H$2),FALSE)</f>
        <v>14.47058823529412</v>
      </c>
      <c r="AO112">
        <f>VLOOKUP($B112,Summary!$A$2:$AA$33,COLUMN(Summary!I$2),FALSE)</f>
        <v>8.1117647058823508</v>
      </c>
      <c r="AP112">
        <f>VLOOKUP($B112,Summary!$A$2:$AA$33,COLUMN(Summary!J$2),FALSE)</f>
        <v>7.0352941176470596</v>
      </c>
      <c r="AQ112">
        <f>VLOOKUP($B112,Summary!$A$2:$AA$33,COLUMN(Summary!K$2),FALSE)</f>
        <v>67.199999999999989</v>
      </c>
      <c r="AR112">
        <f>VLOOKUP($B112,Summary!$A$2:$AA$33,COLUMN(Summary!L$2),FALSE)</f>
        <v>98.711764705882359</v>
      </c>
      <c r="AS112">
        <f>VLOOKUP($B112,Summary!$A$2:$AA$33,COLUMN(Summary!M$2),FALSE)</f>
        <v>31.82352941176471</v>
      </c>
      <c r="AT112">
        <f>VLOOKUP($B112,Summary!$A$2:$AA$33,COLUMN(Summary!N$2),FALSE)</f>
        <v>156.52941176470591</v>
      </c>
      <c r="AU112">
        <f>VLOOKUP($B112,Summary!$A$2:$AA$33,COLUMN(Summary!O$2),FALSE)</f>
        <v>4.8529411764705879</v>
      </c>
      <c r="AV112">
        <f>VLOOKUP($B112,Summary!$A$2:$AA$33,COLUMN(Summary!P$2),FALSE)</f>
        <v>1.529411764705882</v>
      </c>
      <c r="AW112">
        <f>VLOOKUP($B112,Summary!$A$2:$AA$33,COLUMN(Summary!Q$2),FALSE)</f>
        <v>1.882352941176471</v>
      </c>
      <c r="AX112">
        <f>VLOOKUP($B112,Summary!$A$2:$AA$33,COLUMN(Summary!R$2),FALSE)</f>
        <v>2.1764705882352939</v>
      </c>
      <c r="AY112">
        <f>VLOOKUP($B112,Summary!$A$2:$AA$33,COLUMN(Summary!S$2),FALSE)</f>
        <v>3</v>
      </c>
      <c r="AZ112">
        <f>VLOOKUP($B112,Summary!$A$2:$AA$33,COLUMN(Summary!T$2),FALSE)</f>
        <v>3.0588235294117641</v>
      </c>
      <c r="BA112">
        <f>VLOOKUP($B112,Summary!$A$2:$AA$33,COLUMN(Summary!U$2),FALSE)</f>
        <v>3.9411764705882359</v>
      </c>
      <c r="BB112">
        <f>VLOOKUP($B112,Summary!$A$2:$AA$33,COLUMN(Summary!V$2),FALSE)</f>
        <v>185.7647058823529</v>
      </c>
      <c r="BC112">
        <f>VLOOKUP($B112,Summary!$A$2:$AA$33,COLUMN(Summary!W$2),FALSE)</f>
        <v>5.117647058823529</v>
      </c>
      <c r="BD112">
        <f>VLOOKUP($B112,Summary!$A$2:$AA$33,COLUMN(Summary!X$2),FALSE)</f>
        <v>12.17647058823529</v>
      </c>
      <c r="BE112">
        <f>VLOOKUP($B112,Summary!$A$2:$AA$33,COLUMN(Summary!Y$2),FALSE)</f>
        <v>0.47058823529411759</v>
      </c>
      <c r="BF112">
        <f>VLOOKUP($B112,Summary!$A$2:$AA$33,COLUMN(Summary!Z$2),FALSE)</f>
        <v>0.82352941176470584</v>
      </c>
      <c r="BG112">
        <f>VLOOKUP($B112,Summary!$A$2:$AA$33,COLUMN(Summary!AA$2),FALSE)</f>
        <v>31.213764705882351</v>
      </c>
      <c r="BH112" t="e">
        <f>VLOOKUP($B112,Summary!$A$2:$AA$33,COLUMN(Summary!#REF!),FALSE)</f>
        <v>#REF!</v>
      </c>
    </row>
    <row r="113" spans="1:60">
      <c r="A113" t="s">
        <v>119</v>
      </c>
      <c r="B113" t="s">
        <v>122</v>
      </c>
      <c r="C113" t="e">
        <f>VLOOKUP($A113,Summary!$A$2:$AA$33,COLUMN(Summary!#REF!),FALSE)</f>
        <v>#REF!</v>
      </c>
      <c r="D113" t="e">
        <f>VLOOKUP($A113,Summary!$A$2:$AA$33,COLUMN(Summary!#REF!),FALSE)</f>
        <v>#REF!</v>
      </c>
      <c r="E113">
        <f>VLOOKUP($A113,Summary!$A$2:$AA$33,COLUMN(Summary!B$2),FALSE)</f>
        <v>17.882352941176471</v>
      </c>
      <c r="F113">
        <f>VLOOKUP($A113,Summary!$A$2:$AA$33,COLUMN(Summary!C$2),FALSE)</f>
        <v>29.058823529411761</v>
      </c>
      <c r="G113">
        <f>VLOOKUP($A113,Summary!$A$2:$AA$33,COLUMN(Summary!D$2),FALSE)</f>
        <v>180.41176470588229</v>
      </c>
      <c r="H113">
        <f>VLOOKUP($A113,Summary!$A$2:$AA$33,COLUMN(Summary!E$2),FALSE)</f>
        <v>0.82352941176470584</v>
      </c>
      <c r="I113">
        <f>VLOOKUP($A113,Summary!$A$2:$AA$33,COLUMN(Summary!F$2),FALSE)</f>
        <v>0.6470588235294118</v>
      </c>
      <c r="J113">
        <f>VLOOKUP($A113,Summary!$A$2:$AA$33,COLUMN(Summary!G$2),FALSE)</f>
        <v>3.7647058823529411</v>
      </c>
      <c r="K113">
        <f>VLOOKUP($A113,Summary!$A$2:$AA$33,COLUMN(Summary!H$2),FALSE)</f>
        <v>26.17647058823529</v>
      </c>
      <c r="L113">
        <f>VLOOKUP($A113,Summary!$A$2:$AA$33,COLUMN(Summary!I$2),FALSE)</f>
        <v>7.2117647058823531</v>
      </c>
      <c r="M113">
        <f>VLOOKUP($A113,Summary!$A$2:$AA$33,COLUMN(Summary!J$2),FALSE)</f>
        <v>5.5470588235294116</v>
      </c>
      <c r="N113">
        <f>VLOOKUP($A113,Summary!$A$2:$AA$33,COLUMN(Summary!K$2),FALSE)</f>
        <v>62.747058823529407</v>
      </c>
      <c r="O113">
        <f>VLOOKUP($A113,Summary!$A$2:$AA$33,COLUMN(Summary!L$2),FALSE)</f>
        <v>81.623529411764707</v>
      </c>
      <c r="P113">
        <f>VLOOKUP($A113,Summary!$A$2:$AA$33,COLUMN(Summary!M$2),FALSE)</f>
        <v>26.117647058823529</v>
      </c>
      <c r="Q113">
        <f>VLOOKUP($A113,Summary!$A$2:$AA$33,COLUMN(Summary!N$2),FALSE)</f>
        <v>108.58823529411769</v>
      </c>
      <c r="R113">
        <f>VLOOKUP($A113,Summary!$A$2:$AA$33,COLUMN(Summary!O$2),FALSE)</f>
        <v>4.0705882352941174</v>
      </c>
      <c r="S113">
        <f>VLOOKUP($A113,Summary!$A$2:$AA$33,COLUMN(Summary!P$2),FALSE)</f>
        <v>0.94117647058823528</v>
      </c>
      <c r="T113">
        <f>VLOOKUP($A113,Summary!$A$2:$AA$33,COLUMN(Summary!Q$2),FALSE)</f>
        <v>1.705882352941176</v>
      </c>
      <c r="U113">
        <f>VLOOKUP($A113,Summary!$A$2:$AA$33,COLUMN(Summary!R$2),FALSE)</f>
        <v>1.7647058823529409</v>
      </c>
      <c r="V113">
        <f>VLOOKUP($A113,Summary!$A$2:$AA$33,COLUMN(Summary!S$2),FALSE)</f>
        <v>1.6470588235294119</v>
      </c>
      <c r="W113">
        <f>VLOOKUP($A113,Summary!$A$2:$AA$33,COLUMN(Summary!T$2),FALSE)</f>
        <v>1.7647058823529409</v>
      </c>
      <c r="X113">
        <f>VLOOKUP($A113,Summary!$A$2:$AA$33,COLUMN(Summary!U$2),FALSE)</f>
        <v>4.7058823529411766</v>
      </c>
      <c r="Y113">
        <f>VLOOKUP($A113,Summary!$A$2:$AA$33,COLUMN(Summary!V$2),FALSE)</f>
        <v>235.7647058823529</v>
      </c>
      <c r="Z113">
        <f>VLOOKUP($A113,Summary!$A$2:$AA$33,COLUMN(Summary!W$2),FALSE)</f>
        <v>4.1764705882352944</v>
      </c>
      <c r="AA113">
        <f>VLOOKUP($A113,Summary!$A$2:$AA$33,COLUMN(Summary!X$2),FALSE)</f>
        <v>12.47058823529412</v>
      </c>
      <c r="AB113">
        <f>VLOOKUP($A113,Summary!$A$2:$AA$33,COLUMN(Summary!Y$2),FALSE)</f>
        <v>0.6470588235294118</v>
      </c>
      <c r="AC113">
        <f>VLOOKUP($A113,Summary!$A$2:$AA$33,COLUMN(Summary!Z$2),FALSE)</f>
        <v>1.1764705882352939</v>
      </c>
      <c r="AD113">
        <f>VLOOKUP($A113,Summary!$A$2:$AA$33,COLUMN(Summary!AA$2),FALSE)</f>
        <v>29.86864705882353</v>
      </c>
      <c r="AE113" t="e">
        <f>VLOOKUP($A113,Summary!$A$2:$AA$33,COLUMN(Summary!#REF!),FALSE)</f>
        <v>#REF!</v>
      </c>
      <c r="AF113" t="e">
        <f>VLOOKUP($B113,Summary!$A$2:$AA$33,COLUMN(Summary!#REF!),FALSE)</f>
        <v>#REF!</v>
      </c>
      <c r="AG113" t="e">
        <f>VLOOKUP($B113,Summary!$A$2:$AA$33,COLUMN(Summary!#REF!),FALSE)</f>
        <v>#REF!</v>
      </c>
      <c r="AH113">
        <f>VLOOKUP($B113,Summary!$A$2:$AA$33,COLUMN(Summary!B$2),FALSE)</f>
        <v>21.411764705882351</v>
      </c>
      <c r="AI113">
        <f>VLOOKUP($B113,Summary!$A$2:$AA$33,COLUMN(Summary!C$2),FALSE)</f>
        <v>33.411764705882362</v>
      </c>
      <c r="AJ113">
        <f>VLOOKUP($B113,Summary!$A$2:$AA$33,COLUMN(Summary!D$2),FALSE)</f>
        <v>224.2352941176471</v>
      </c>
      <c r="AK113">
        <f>VLOOKUP($B113,Summary!$A$2:$AA$33,COLUMN(Summary!E$2),FALSE)</f>
        <v>1.6470588235294119</v>
      </c>
      <c r="AL113">
        <f>VLOOKUP($B113,Summary!$A$2:$AA$33,COLUMN(Summary!F$2),FALSE)</f>
        <v>0.58823529411764708</v>
      </c>
      <c r="AM113">
        <f>VLOOKUP($B113,Summary!$A$2:$AA$33,COLUMN(Summary!G$2),FALSE)</f>
        <v>2.3529411764705879</v>
      </c>
      <c r="AN113">
        <f>VLOOKUP($B113,Summary!$A$2:$AA$33,COLUMN(Summary!H$2),FALSE)</f>
        <v>13.647058823529409</v>
      </c>
      <c r="AO113">
        <f>VLOOKUP($B113,Summary!$A$2:$AA$33,COLUMN(Summary!I$2),FALSE)</f>
        <v>7.2411764705882362</v>
      </c>
      <c r="AP113">
        <f>VLOOKUP($B113,Summary!$A$2:$AA$33,COLUMN(Summary!J$2),FALSE)</f>
        <v>6.3529411764705879</v>
      </c>
      <c r="AQ113">
        <f>VLOOKUP($B113,Summary!$A$2:$AA$33,COLUMN(Summary!K$2),FALSE)</f>
        <v>64.058823529411768</v>
      </c>
      <c r="AR113">
        <f>VLOOKUP($B113,Summary!$A$2:$AA$33,COLUMN(Summary!L$2),FALSE)</f>
        <v>93.047058823529412</v>
      </c>
      <c r="AS113">
        <f>VLOOKUP($B113,Summary!$A$2:$AA$33,COLUMN(Summary!M$2),FALSE)</f>
        <v>25.82352941176471</v>
      </c>
      <c r="AT113">
        <f>VLOOKUP($B113,Summary!$A$2:$AA$33,COLUMN(Summary!N$2),FALSE)</f>
        <v>88.764705882352942</v>
      </c>
      <c r="AU113">
        <f>VLOOKUP($B113,Summary!$A$2:$AA$33,COLUMN(Summary!O$2),FALSE)</f>
        <v>3.547058823529412</v>
      </c>
      <c r="AV113">
        <f>VLOOKUP($B113,Summary!$A$2:$AA$33,COLUMN(Summary!P$2),FALSE)</f>
        <v>0.47058823529411759</v>
      </c>
      <c r="AW113">
        <f>VLOOKUP($B113,Summary!$A$2:$AA$33,COLUMN(Summary!Q$2),FALSE)</f>
        <v>1.705882352941176</v>
      </c>
      <c r="AX113">
        <f>VLOOKUP($B113,Summary!$A$2:$AA$33,COLUMN(Summary!R$2),FALSE)</f>
        <v>1.8235294117647061</v>
      </c>
      <c r="AY113">
        <f>VLOOKUP($B113,Summary!$A$2:$AA$33,COLUMN(Summary!S$2),FALSE)</f>
        <v>1.9411764705882351</v>
      </c>
      <c r="AZ113">
        <f>VLOOKUP($B113,Summary!$A$2:$AA$33,COLUMN(Summary!T$2),FALSE)</f>
        <v>1.9411764705882351</v>
      </c>
      <c r="BA113">
        <f>VLOOKUP($B113,Summary!$A$2:$AA$33,COLUMN(Summary!U$2),FALSE)</f>
        <v>4.5294117647058822</v>
      </c>
      <c r="BB113">
        <f>VLOOKUP($B113,Summary!$A$2:$AA$33,COLUMN(Summary!V$2),FALSE)</f>
        <v>226.70588235294119</v>
      </c>
      <c r="BC113">
        <f>VLOOKUP($B113,Summary!$A$2:$AA$33,COLUMN(Summary!W$2),FALSE)</f>
        <v>5.7647058823529411</v>
      </c>
      <c r="BD113">
        <f>VLOOKUP($B113,Summary!$A$2:$AA$33,COLUMN(Summary!X$2),FALSE)</f>
        <v>13.882352941176469</v>
      </c>
      <c r="BE113">
        <f>VLOOKUP($B113,Summary!$A$2:$AA$33,COLUMN(Summary!Y$2),FALSE)</f>
        <v>0.70588235294117652</v>
      </c>
      <c r="BF113">
        <f>VLOOKUP($B113,Summary!$A$2:$AA$33,COLUMN(Summary!Z$2),FALSE)</f>
        <v>1.0588235294117649</v>
      </c>
      <c r="BG113">
        <f>VLOOKUP($B113,Summary!$A$2:$AA$33,COLUMN(Summary!AA$2),FALSE)</f>
        <v>29.422588235294111</v>
      </c>
      <c r="BH113" t="e">
        <f>VLOOKUP($B113,Summary!$A$2:$AA$33,COLUMN(Summary!#REF!),FALSE)</f>
        <v>#REF!</v>
      </c>
    </row>
    <row r="114" spans="1:60">
      <c r="A114" t="s">
        <v>108</v>
      </c>
      <c r="B114" t="s">
        <v>117</v>
      </c>
      <c r="C114" t="e">
        <f>VLOOKUP($A114,Summary!$A$2:$AA$33,COLUMN(Summary!#REF!),FALSE)</f>
        <v>#REF!</v>
      </c>
      <c r="D114" t="e">
        <f>VLOOKUP($A114,Summary!$A$2:$AA$33,COLUMN(Summary!#REF!),FALSE)</f>
        <v>#REF!</v>
      </c>
      <c r="E114">
        <f>VLOOKUP($A114,Summary!$A$2:$AA$33,COLUMN(Summary!B$2),FALSE)</f>
        <v>19.235294117647062</v>
      </c>
      <c r="F114">
        <f>VLOOKUP($A114,Summary!$A$2:$AA$33,COLUMN(Summary!C$2),FALSE)</f>
        <v>31.17647058823529</v>
      </c>
      <c r="G114">
        <f>VLOOKUP($A114,Summary!$A$2:$AA$33,COLUMN(Summary!D$2),FALSE)</f>
        <v>207.29411764705881</v>
      </c>
      <c r="H114">
        <f>VLOOKUP($A114,Summary!$A$2:$AA$33,COLUMN(Summary!E$2),FALSE)</f>
        <v>1</v>
      </c>
      <c r="I114">
        <f>VLOOKUP($A114,Summary!$A$2:$AA$33,COLUMN(Summary!F$2),FALSE)</f>
        <v>1</v>
      </c>
      <c r="J114">
        <f>VLOOKUP($A114,Summary!$A$2:$AA$33,COLUMN(Summary!G$2),FALSE)</f>
        <v>2.3529411764705879</v>
      </c>
      <c r="K114">
        <f>VLOOKUP($A114,Summary!$A$2:$AA$33,COLUMN(Summary!H$2),FALSE)</f>
        <v>14.76470588235294</v>
      </c>
      <c r="L114">
        <f>VLOOKUP($A114,Summary!$A$2:$AA$33,COLUMN(Summary!I$2),FALSE)</f>
        <v>7.0823529411764712</v>
      </c>
      <c r="M114">
        <f>VLOOKUP($A114,Summary!$A$2:$AA$33,COLUMN(Summary!J$2),FALSE)</f>
        <v>6.2117647058823531</v>
      </c>
      <c r="N114">
        <f>VLOOKUP($A114,Summary!$A$2:$AA$33,COLUMN(Summary!K$2),FALSE)</f>
        <v>62.135294117647057</v>
      </c>
      <c r="O114">
        <f>VLOOKUP($A114,Summary!$A$2:$AA$33,COLUMN(Summary!L$2),FALSE)</f>
        <v>79.705882352941174</v>
      </c>
      <c r="P114">
        <f>VLOOKUP($A114,Summary!$A$2:$AA$33,COLUMN(Summary!M$2),FALSE)</f>
        <v>30.705882352941181</v>
      </c>
      <c r="Q114">
        <f>VLOOKUP($A114,Summary!$A$2:$AA$33,COLUMN(Summary!N$2),FALSE)</f>
        <v>127</v>
      </c>
      <c r="R114">
        <f>VLOOKUP($A114,Summary!$A$2:$AA$33,COLUMN(Summary!O$2),FALSE)</f>
        <v>4.1294117647058819</v>
      </c>
      <c r="S114">
        <f>VLOOKUP($A114,Summary!$A$2:$AA$33,COLUMN(Summary!P$2),FALSE)</f>
        <v>0.82352941176470584</v>
      </c>
      <c r="T114">
        <f>VLOOKUP($A114,Summary!$A$2:$AA$33,COLUMN(Summary!Q$2),FALSE)</f>
        <v>1.882352941176471</v>
      </c>
      <c r="U114">
        <f>VLOOKUP($A114,Summary!$A$2:$AA$33,COLUMN(Summary!R$2),FALSE)</f>
        <v>2.1764705882352939</v>
      </c>
      <c r="V114">
        <f>VLOOKUP($A114,Summary!$A$2:$AA$33,COLUMN(Summary!S$2),FALSE)</f>
        <v>1.588235294117647</v>
      </c>
      <c r="W114">
        <f>VLOOKUP($A114,Summary!$A$2:$AA$33,COLUMN(Summary!T$2),FALSE)</f>
        <v>1.6470588235294119</v>
      </c>
      <c r="X114">
        <f>VLOOKUP($A114,Summary!$A$2:$AA$33,COLUMN(Summary!U$2),FALSE)</f>
        <v>4.4117647058823533</v>
      </c>
      <c r="Y114">
        <f>VLOOKUP($A114,Summary!$A$2:$AA$33,COLUMN(Summary!V$2),FALSE)</f>
        <v>207.2352941176471</v>
      </c>
      <c r="Z114">
        <f>VLOOKUP($A114,Summary!$A$2:$AA$33,COLUMN(Summary!W$2),FALSE)</f>
        <v>5.2941176470588234</v>
      </c>
      <c r="AA114">
        <f>VLOOKUP($A114,Summary!$A$2:$AA$33,COLUMN(Summary!X$2),FALSE)</f>
        <v>13.23529411764706</v>
      </c>
      <c r="AB114">
        <f>VLOOKUP($A114,Summary!$A$2:$AA$33,COLUMN(Summary!Y$2),FALSE)</f>
        <v>0.47058823529411759</v>
      </c>
      <c r="AC114">
        <f>VLOOKUP($A114,Summary!$A$2:$AA$33,COLUMN(Summary!Z$2),FALSE)</f>
        <v>1.117647058823529</v>
      </c>
      <c r="AD114">
        <f>VLOOKUP($A114,Summary!$A$2:$AA$33,COLUMN(Summary!AA$2),FALSE)</f>
        <v>29.152000000000001</v>
      </c>
      <c r="AE114" t="e">
        <f>VLOOKUP($A114,Summary!$A$2:$AA$33,COLUMN(Summary!#REF!),FALSE)</f>
        <v>#REF!</v>
      </c>
      <c r="AF114" t="e">
        <f>VLOOKUP($B114,Summary!$A$2:$AA$33,COLUMN(Summary!#REF!),FALSE)</f>
        <v>#REF!</v>
      </c>
      <c r="AG114" t="e">
        <f>VLOOKUP($B114,Summary!$A$2:$AA$33,COLUMN(Summary!#REF!),FALSE)</f>
        <v>#REF!</v>
      </c>
      <c r="AH114">
        <f>VLOOKUP($B114,Summary!$A$2:$AA$33,COLUMN(Summary!B$2),FALSE)</f>
        <v>20.882352941176471</v>
      </c>
      <c r="AI114">
        <f>VLOOKUP($B114,Summary!$A$2:$AA$33,COLUMN(Summary!C$2),FALSE)</f>
        <v>32.647058823529413</v>
      </c>
      <c r="AJ114">
        <f>VLOOKUP($B114,Summary!$A$2:$AA$33,COLUMN(Summary!D$2),FALSE)</f>
        <v>184.9411764705882</v>
      </c>
      <c r="AK114">
        <f>VLOOKUP($B114,Summary!$A$2:$AA$33,COLUMN(Summary!E$2),FALSE)</f>
        <v>1.0588235294117649</v>
      </c>
      <c r="AL114">
        <f>VLOOKUP($B114,Summary!$A$2:$AA$33,COLUMN(Summary!F$2),FALSE)</f>
        <v>0.70588235294117652</v>
      </c>
      <c r="AM114">
        <f>VLOOKUP($B114,Summary!$A$2:$AA$33,COLUMN(Summary!G$2),FALSE)</f>
        <v>2.4705882352941182</v>
      </c>
      <c r="AN114">
        <f>VLOOKUP($B114,Summary!$A$2:$AA$33,COLUMN(Summary!H$2),FALSE)</f>
        <v>16.82352941176471</v>
      </c>
      <c r="AO114">
        <f>VLOOKUP($B114,Summary!$A$2:$AA$33,COLUMN(Summary!I$2),FALSE)</f>
        <v>6.2176470588235304</v>
      </c>
      <c r="AP114">
        <f>VLOOKUP($B114,Summary!$A$2:$AA$33,COLUMN(Summary!J$2),FALSE)</f>
        <v>5.3235294117647056</v>
      </c>
      <c r="AQ114">
        <f>VLOOKUP($B114,Summary!$A$2:$AA$33,COLUMN(Summary!K$2),FALSE)</f>
        <v>64.288235294117655</v>
      </c>
      <c r="AR114">
        <f>VLOOKUP($B114,Summary!$A$2:$AA$33,COLUMN(Summary!L$2),FALSE)</f>
        <v>80.899999999999991</v>
      </c>
      <c r="AS114">
        <f>VLOOKUP($B114,Summary!$A$2:$AA$33,COLUMN(Summary!M$2),FALSE)</f>
        <v>27.705882352941181</v>
      </c>
      <c r="AT114">
        <f>VLOOKUP($B114,Summary!$A$2:$AA$33,COLUMN(Summary!N$2),FALSE)</f>
        <v>139.11764705882351</v>
      </c>
      <c r="AU114">
        <f>VLOOKUP($B114,Summary!$A$2:$AA$33,COLUMN(Summary!O$2),FALSE)</f>
        <v>4.9588235294117657</v>
      </c>
      <c r="AV114">
        <f>VLOOKUP($B114,Summary!$A$2:$AA$33,COLUMN(Summary!P$2),FALSE)</f>
        <v>1</v>
      </c>
      <c r="AW114">
        <f>VLOOKUP($B114,Summary!$A$2:$AA$33,COLUMN(Summary!Q$2),FALSE)</f>
        <v>1.6470588235294119</v>
      </c>
      <c r="AX114">
        <f>VLOOKUP($B114,Summary!$A$2:$AA$33,COLUMN(Summary!R$2),FALSE)</f>
        <v>1.9411764705882351</v>
      </c>
      <c r="AY114">
        <f>VLOOKUP($B114,Summary!$A$2:$AA$33,COLUMN(Summary!S$2),FALSE)</f>
        <v>1.294117647058824</v>
      </c>
      <c r="AZ114">
        <f>VLOOKUP($B114,Summary!$A$2:$AA$33,COLUMN(Summary!T$2),FALSE)</f>
        <v>1.3529411764705881</v>
      </c>
      <c r="BA114">
        <f>VLOOKUP($B114,Summary!$A$2:$AA$33,COLUMN(Summary!U$2),FALSE)</f>
        <v>3.7647058823529411</v>
      </c>
      <c r="BB114">
        <f>VLOOKUP($B114,Summary!$A$2:$AA$33,COLUMN(Summary!V$2),FALSE)</f>
        <v>186.58823529411771</v>
      </c>
      <c r="BC114">
        <f>VLOOKUP($B114,Summary!$A$2:$AA$33,COLUMN(Summary!W$2),FALSE)</f>
        <v>5.1764705882352944</v>
      </c>
      <c r="BD114">
        <f>VLOOKUP($B114,Summary!$A$2:$AA$33,COLUMN(Summary!X$2),FALSE)</f>
        <v>13.23529411764706</v>
      </c>
      <c r="BE114">
        <f>VLOOKUP($B114,Summary!$A$2:$AA$33,COLUMN(Summary!Y$2),FALSE)</f>
        <v>0.88235294117647056</v>
      </c>
      <c r="BF114">
        <f>VLOOKUP($B114,Summary!$A$2:$AA$33,COLUMN(Summary!Z$2),FALSE)</f>
        <v>2</v>
      </c>
      <c r="BG114">
        <f>VLOOKUP($B114,Summary!$A$2:$AA$33,COLUMN(Summary!AA$2),FALSE)</f>
        <v>29.293117647058821</v>
      </c>
      <c r="BH114" t="e">
        <f>VLOOKUP($B114,Summary!$A$2:$AA$33,COLUMN(Summary!#REF!),FALSE)</f>
        <v>#REF!</v>
      </c>
    </row>
    <row r="115" spans="1:60">
      <c r="A115" t="s">
        <v>30</v>
      </c>
      <c r="B115" t="s">
        <v>120</v>
      </c>
      <c r="C115" t="e">
        <f>VLOOKUP($A115,Summary!$A$2:$AA$33,COLUMN(Summary!#REF!),FALSE)</f>
        <v>#REF!</v>
      </c>
      <c r="D115" t="e">
        <f>VLOOKUP($A115,Summary!$A$2:$AA$33,COLUMN(Summary!#REF!),FALSE)</f>
        <v>#REF!</v>
      </c>
      <c r="E115">
        <f>VLOOKUP($A115,Summary!$A$2:$AA$33,COLUMN(Summary!B$2),FALSE)</f>
        <v>24</v>
      </c>
      <c r="F115">
        <f>VLOOKUP($A115,Summary!$A$2:$AA$33,COLUMN(Summary!C$2),FALSE)</f>
        <v>35.647058823529413</v>
      </c>
      <c r="G115">
        <f>VLOOKUP($A115,Summary!$A$2:$AA$33,COLUMN(Summary!D$2),FALSE)</f>
        <v>258.88235294117652</v>
      </c>
      <c r="H115">
        <f>VLOOKUP($A115,Summary!$A$2:$AA$33,COLUMN(Summary!E$2),FALSE)</f>
        <v>1.7647058823529409</v>
      </c>
      <c r="I115">
        <f>VLOOKUP($A115,Summary!$A$2:$AA$33,COLUMN(Summary!F$2),FALSE)</f>
        <v>0.70588235294117652</v>
      </c>
      <c r="J115">
        <f>VLOOKUP($A115,Summary!$A$2:$AA$33,COLUMN(Summary!G$2),FALSE)</f>
        <v>1.8235294117647061</v>
      </c>
      <c r="K115">
        <f>VLOOKUP($A115,Summary!$A$2:$AA$33,COLUMN(Summary!H$2),FALSE)</f>
        <v>12.058823529411759</v>
      </c>
      <c r="L115">
        <f>VLOOKUP($A115,Summary!$A$2:$AA$33,COLUMN(Summary!I$2),FALSE)</f>
        <v>7.7117647058823522</v>
      </c>
      <c r="M115">
        <f>VLOOKUP($A115,Summary!$A$2:$AA$33,COLUMN(Summary!J$2),FALSE)</f>
        <v>7.0588235294117636</v>
      </c>
      <c r="N115">
        <f>VLOOKUP($A115,Summary!$A$2:$AA$33,COLUMN(Summary!K$2),FALSE)</f>
        <v>67.452941176470588</v>
      </c>
      <c r="O115">
        <f>VLOOKUP($A115,Summary!$A$2:$AA$33,COLUMN(Summary!L$2),FALSE)</f>
        <v>97.535294117647055</v>
      </c>
      <c r="P115">
        <f>VLOOKUP($A115,Summary!$A$2:$AA$33,COLUMN(Summary!M$2),FALSE)</f>
        <v>29.411764705882351</v>
      </c>
      <c r="Q115">
        <f>VLOOKUP($A115,Summary!$A$2:$AA$33,COLUMN(Summary!N$2),FALSE)</f>
        <v>135.9411764705882</v>
      </c>
      <c r="R115">
        <f>VLOOKUP($A115,Summary!$A$2:$AA$33,COLUMN(Summary!O$2),FALSE)</f>
        <v>4.617647058823529</v>
      </c>
      <c r="S115">
        <f>VLOOKUP($A115,Summary!$A$2:$AA$33,COLUMN(Summary!P$2),FALSE)</f>
        <v>1.588235294117647</v>
      </c>
      <c r="T115">
        <f>VLOOKUP($A115,Summary!$A$2:$AA$33,COLUMN(Summary!Q$2),FALSE)</f>
        <v>1.117647058823529</v>
      </c>
      <c r="U115">
        <f>VLOOKUP($A115,Summary!$A$2:$AA$33,COLUMN(Summary!R$2),FALSE)</f>
        <v>1.2352941176470591</v>
      </c>
      <c r="V115">
        <f>VLOOKUP($A115,Summary!$A$2:$AA$33,COLUMN(Summary!S$2),FALSE)</f>
        <v>2.8235294117647061</v>
      </c>
      <c r="W115">
        <f>VLOOKUP($A115,Summary!$A$2:$AA$33,COLUMN(Summary!T$2),FALSE)</f>
        <v>3.0588235294117641</v>
      </c>
      <c r="X115">
        <f>VLOOKUP($A115,Summary!$A$2:$AA$33,COLUMN(Summary!U$2),FALSE)</f>
        <v>3.3529411764705879</v>
      </c>
      <c r="Y115">
        <f>VLOOKUP($A115,Summary!$A$2:$AA$33,COLUMN(Summary!V$2),FALSE)</f>
        <v>155.64705882352939</v>
      </c>
      <c r="Z115">
        <f>VLOOKUP($A115,Summary!$A$2:$AA$33,COLUMN(Summary!W$2),FALSE)</f>
        <v>5.4705882352941178</v>
      </c>
      <c r="AA115">
        <f>VLOOKUP($A115,Summary!$A$2:$AA$33,COLUMN(Summary!X$2),FALSE)</f>
        <v>13.17647058823529</v>
      </c>
      <c r="AB115">
        <f>VLOOKUP($A115,Summary!$A$2:$AA$33,COLUMN(Summary!Y$2),FALSE)</f>
        <v>1.2352941176470591</v>
      </c>
      <c r="AC115">
        <f>VLOOKUP($A115,Summary!$A$2:$AA$33,COLUMN(Summary!Z$2),FALSE)</f>
        <v>2.3529411764705879</v>
      </c>
      <c r="AD115">
        <f>VLOOKUP($A115,Summary!$A$2:$AA$33,COLUMN(Summary!AA$2),FALSE)</f>
        <v>31.363705882352949</v>
      </c>
      <c r="AE115" t="e">
        <f>VLOOKUP($A115,Summary!$A$2:$AA$33,COLUMN(Summary!#REF!),FALSE)</f>
        <v>#REF!</v>
      </c>
      <c r="AF115" t="e">
        <f>VLOOKUP($B115,Summary!$A$2:$AA$33,COLUMN(Summary!#REF!),FALSE)</f>
        <v>#REF!</v>
      </c>
      <c r="AG115" t="e">
        <f>VLOOKUP($B115,Summary!$A$2:$AA$33,COLUMN(Summary!#REF!),FALSE)</f>
        <v>#REF!</v>
      </c>
      <c r="AH115">
        <f>VLOOKUP($B115,Summary!$A$2:$AA$33,COLUMN(Summary!B$2),FALSE)</f>
        <v>24.058823529411761</v>
      </c>
      <c r="AI115">
        <f>VLOOKUP($B115,Summary!$A$2:$AA$33,COLUMN(Summary!C$2),FALSE)</f>
        <v>37.176470588235297</v>
      </c>
      <c r="AJ115">
        <f>VLOOKUP($B115,Summary!$A$2:$AA$33,COLUMN(Summary!D$2),FALSE)</f>
        <v>232.7647058823529</v>
      </c>
      <c r="AK115">
        <f>VLOOKUP($B115,Summary!$A$2:$AA$33,COLUMN(Summary!E$2),FALSE)</f>
        <v>1.411764705882353</v>
      </c>
      <c r="AL115">
        <f>VLOOKUP($B115,Summary!$A$2:$AA$33,COLUMN(Summary!F$2),FALSE)</f>
        <v>0.47058823529411759</v>
      </c>
      <c r="AM115">
        <f>VLOOKUP($B115,Summary!$A$2:$AA$33,COLUMN(Summary!G$2),FALSE)</f>
        <v>2.5294117647058818</v>
      </c>
      <c r="AN115">
        <f>VLOOKUP($B115,Summary!$A$2:$AA$33,COLUMN(Summary!H$2),FALSE)</f>
        <v>20.882352941176471</v>
      </c>
      <c r="AO115">
        <f>VLOOKUP($B115,Summary!$A$2:$AA$33,COLUMN(Summary!I$2),FALSE)</f>
        <v>6.8058823529411763</v>
      </c>
      <c r="AP115">
        <f>VLOOKUP($B115,Summary!$A$2:$AA$33,COLUMN(Summary!J$2),FALSE)</f>
        <v>5.8647058823529417</v>
      </c>
      <c r="AQ115">
        <f>VLOOKUP($B115,Summary!$A$2:$AA$33,COLUMN(Summary!K$2),FALSE)</f>
        <v>64.129411764705878</v>
      </c>
      <c r="AR115">
        <f>VLOOKUP($B115,Summary!$A$2:$AA$33,COLUMN(Summary!L$2),FALSE)</f>
        <v>87.764705882352942</v>
      </c>
      <c r="AS115">
        <f>VLOOKUP($B115,Summary!$A$2:$AA$33,COLUMN(Summary!M$2),FALSE)</f>
        <v>25.352941176470591</v>
      </c>
      <c r="AT115">
        <f>VLOOKUP($B115,Summary!$A$2:$AA$33,COLUMN(Summary!N$2),FALSE)</f>
        <v>96.588235294117652</v>
      </c>
      <c r="AU115">
        <f>VLOOKUP($B115,Summary!$A$2:$AA$33,COLUMN(Summary!O$2),FALSE)</f>
        <v>3.6823529411764699</v>
      </c>
      <c r="AV115">
        <f>VLOOKUP($B115,Summary!$A$2:$AA$33,COLUMN(Summary!P$2),FALSE)</f>
        <v>0.6470588235294118</v>
      </c>
      <c r="AW115">
        <f>VLOOKUP($B115,Summary!$A$2:$AA$33,COLUMN(Summary!Q$2),FALSE)</f>
        <v>1.8235294117647061</v>
      </c>
      <c r="AX115">
        <f>VLOOKUP($B115,Summary!$A$2:$AA$33,COLUMN(Summary!R$2),FALSE)</f>
        <v>1.9411764705882351</v>
      </c>
      <c r="AY115">
        <f>VLOOKUP($B115,Summary!$A$2:$AA$33,COLUMN(Summary!S$2),FALSE)</f>
        <v>2.0588235294117641</v>
      </c>
      <c r="AZ115">
        <f>VLOOKUP($B115,Summary!$A$2:$AA$33,COLUMN(Summary!T$2),FALSE)</f>
        <v>2.0588235294117641</v>
      </c>
      <c r="BA115">
        <f>VLOOKUP($B115,Summary!$A$2:$AA$33,COLUMN(Summary!U$2),FALSE)</f>
        <v>4.4117647058823533</v>
      </c>
      <c r="BB115">
        <f>VLOOKUP($B115,Summary!$A$2:$AA$33,COLUMN(Summary!V$2),FALSE)</f>
        <v>204.41176470588229</v>
      </c>
      <c r="BC115">
        <f>VLOOKUP($B115,Summary!$A$2:$AA$33,COLUMN(Summary!W$2),FALSE)</f>
        <v>5.3529411764705879</v>
      </c>
      <c r="BD115">
        <f>VLOOKUP($B115,Summary!$A$2:$AA$33,COLUMN(Summary!X$2),FALSE)</f>
        <v>13.941176470588241</v>
      </c>
      <c r="BE115">
        <f>VLOOKUP($B115,Summary!$A$2:$AA$33,COLUMN(Summary!Y$2),FALSE)</f>
        <v>0.88235294117647056</v>
      </c>
      <c r="BF115">
        <f>VLOOKUP($B115,Summary!$A$2:$AA$33,COLUMN(Summary!Z$2),FALSE)</f>
        <v>1.882352941176471</v>
      </c>
      <c r="BG115">
        <f>VLOOKUP($B115,Summary!$A$2:$AA$33,COLUMN(Summary!AA$2),FALSE)</f>
        <v>28.94405882352941</v>
      </c>
      <c r="BH115" t="e">
        <f>VLOOKUP($B115,Summary!$A$2:$AA$33,COLUMN(Summary!#REF!),FALSE)</f>
        <v>#REF!</v>
      </c>
    </row>
    <row r="116" spans="1:60">
      <c r="A116" t="s">
        <v>118</v>
      </c>
      <c r="B116" t="s">
        <v>123</v>
      </c>
      <c r="C116" t="e">
        <f>VLOOKUP($A116,Summary!$A$2:$AA$33,COLUMN(Summary!#REF!),FALSE)</f>
        <v>#REF!</v>
      </c>
      <c r="D116" t="e">
        <f>VLOOKUP($A116,Summary!$A$2:$AA$33,COLUMN(Summary!#REF!),FALSE)</f>
        <v>#REF!</v>
      </c>
      <c r="E116">
        <f>VLOOKUP($A116,Summary!$A$2:$AA$33,COLUMN(Summary!B$2),FALSE)</f>
        <v>19.882352941176471</v>
      </c>
      <c r="F116">
        <f>VLOOKUP($A116,Summary!$A$2:$AA$33,COLUMN(Summary!C$2),FALSE)</f>
        <v>30.47058823529412</v>
      </c>
      <c r="G116">
        <f>VLOOKUP($A116,Summary!$A$2:$AA$33,COLUMN(Summary!D$2),FALSE)</f>
        <v>169.7647058823529</v>
      </c>
      <c r="H116">
        <f>VLOOKUP($A116,Summary!$A$2:$AA$33,COLUMN(Summary!E$2),FALSE)</f>
        <v>0.88235294117647056</v>
      </c>
      <c r="I116">
        <f>VLOOKUP($A116,Summary!$A$2:$AA$33,COLUMN(Summary!F$2),FALSE)</f>
        <v>0.70588235294117652</v>
      </c>
      <c r="J116">
        <f>VLOOKUP($A116,Summary!$A$2:$AA$33,COLUMN(Summary!G$2),FALSE)</f>
        <v>5</v>
      </c>
      <c r="K116">
        <f>VLOOKUP($A116,Summary!$A$2:$AA$33,COLUMN(Summary!H$2),FALSE)</f>
        <v>27.352941176470591</v>
      </c>
      <c r="L116">
        <f>VLOOKUP($A116,Summary!$A$2:$AA$33,COLUMN(Summary!I$2),FALSE)</f>
        <v>6.3058823529411754</v>
      </c>
      <c r="M116">
        <f>VLOOKUP($A116,Summary!$A$2:$AA$33,COLUMN(Summary!J$2),FALSE)</f>
        <v>4.7117647058823522</v>
      </c>
      <c r="N116">
        <f>VLOOKUP($A116,Summary!$A$2:$AA$33,COLUMN(Summary!K$2),FALSE)</f>
        <v>64.682352941176461</v>
      </c>
      <c r="O116">
        <f>VLOOKUP($A116,Summary!$A$2:$AA$33,COLUMN(Summary!L$2),FALSE)</f>
        <v>80.476470588235301</v>
      </c>
      <c r="P116">
        <f>VLOOKUP($A116,Summary!$A$2:$AA$33,COLUMN(Summary!M$2),FALSE)</f>
        <v>26.705882352941181</v>
      </c>
      <c r="Q116">
        <f>VLOOKUP($A116,Summary!$A$2:$AA$33,COLUMN(Summary!N$2),FALSE)</f>
        <v>110.2352941176471</v>
      </c>
      <c r="R116">
        <f>VLOOKUP($A116,Summary!$A$2:$AA$33,COLUMN(Summary!O$2),FALSE)</f>
        <v>4.0941176470588232</v>
      </c>
      <c r="S116">
        <f>VLOOKUP($A116,Summary!$A$2:$AA$33,COLUMN(Summary!P$2),FALSE)</f>
        <v>0.58823529411764708</v>
      </c>
      <c r="T116">
        <f>VLOOKUP($A116,Summary!$A$2:$AA$33,COLUMN(Summary!Q$2),FALSE)</f>
        <v>1.294117647058824</v>
      </c>
      <c r="U116">
        <f>VLOOKUP($A116,Summary!$A$2:$AA$33,COLUMN(Summary!R$2),FALSE)</f>
        <v>1.8235294117647061</v>
      </c>
      <c r="V116">
        <f>VLOOKUP($A116,Summary!$A$2:$AA$33,COLUMN(Summary!S$2),FALSE)</f>
        <v>1.411764705882353</v>
      </c>
      <c r="W116">
        <f>VLOOKUP($A116,Summary!$A$2:$AA$33,COLUMN(Summary!T$2),FALSE)</f>
        <v>1.470588235294118</v>
      </c>
      <c r="X116">
        <f>VLOOKUP($A116,Summary!$A$2:$AA$33,COLUMN(Summary!U$2),FALSE)</f>
        <v>5.5882352941176467</v>
      </c>
      <c r="Y116">
        <f>VLOOKUP($A116,Summary!$A$2:$AA$33,COLUMN(Summary!V$2),FALSE)</f>
        <v>257.11764705882348</v>
      </c>
      <c r="Z116">
        <f>VLOOKUP($A116,Summary!$A$2:$AA$33,COLUMN(Summary!W$2),FALSE)</f>
        <v>4.4117647058823533</v>
      </c>
      <c r="AA116">
        <f>VLOOKUP($A116,Summary!$A$2:$AA$33,COLUMN(Summary!X$2),FALSE)</f>
        <v>14.58823529411765</v>
      </c>
      <c r="AB116">
        <f>VLOOKUP($A116,Summary!$A$2:$AA$33,COLUMN(Summary!Y$2),FALSE)</f>
        <v>1.0588235294117649</v>
      </c>
      <c r="AC116">
        <f>VLOOKUP($A116,Summary!$A$2:$AA$33,COLUMN(Summary!Z$2),FALSE)</f>
        <v>2.1764705882352939</v>
      </c>
      <c r="AD116">
        <f>VLOOKUP($A116,Summary!$A$2:$AA$33,COLUMN(Summary!AA$2),FALSE)</f>
        <v>29.553000000000001</v>
      </c>
      <c r="AE116" t="e">
        <f>VLOOKUP($A116,Summary!$A$2:$AA$33,COLUMN(Summary!#REF!),FALSE)</f>
        <v>#REF!</v>
      </c>
      <c r="AF116" t="e">
        <f>VLOOKUP($B116,Summary!$A$2:$AA$33,COLUMN(Summary!#REF!),FALSE)</f>
        <v>#REF!</v>
      </c>
      <c r="AG116" t="e">
        <f>VLOOKUP($B116,Summary!$A$2:$AA$33,COLUMN(Summary!#REF!),FALSE)</f>
        <v>#REF!</v>
      </c>
      <c r="AH116">
        <f>VLOOKUP($B116,Summary!$A$2:$AA$33,COLUMN(Summary!B$2),FALSE)</f>
        <v>25.17647058823529</v>
      </c>
      <c r="AI116">
        <f>VLOOKUP($B116,Summary!$A$2:$AA$33,COLUMN(Summary!C$2),FALSE)</f>
        <v>36.117647058823529</v>
      </c>
      <c r="AJ116">
        <f>VLOOKUP($B116,Summary!$A$2:$AA$33,COLUMN(Summary!D$2),FALSE)</f>
        <v>258.64705882352939</v>
      </c>
      <c r="AK116">
        <f>VLOOKUP($B116,Summary!$A$2:$AA$33,COLUMN(Summary!E$2),FALSE)</f>
        <v>2.117647058823529</v>
      </c>
      <c r="AL116">
        <f>VLOOKUP($B116,Summary!$A$2:$AA$33,COLUMN(Summary!F$2),FALSE)</f>
        <v>0.58823529411764708</v>
      </c>
      <c r="AM116">
        <f>VLOOKUP($B116,Summary!$A$2:$AA$33,COLUMN(Summary!G$2),FALSE)</f>
        <v>2.3529411764705879</v>
      </c>
      <c r="AN116">
        <f>VLOOKUP($B116,Summary!$A$2:$AA$33,COLUMN(Summary!H$2),FALSE)</f>
        <v>15.47058823529412</v>
      </c>
      <c r="AO116">
        <f>VLOOKUP($B116,Summary!$A$2:$AA$33,COLUMN(Summary!I$2),FALSE)</f>
        <v>7.5294117647058822</v>
      </c>
      <c r="AP116">
        <f>VLOOKUP($B116,Summary!$A$2:$AA$33,COLUMN(Summary!J$2),FALSE)</f>
        <v>6.6882352941176473</v>
      </c>
      <c r="AQ116">
        <f>VLOOKUP($B116,Summary!$A$2:$AA$33,COLUMN(Summary!K$2),FALSE)</f>
        <v>69.164705882352933</v>
      </c>
      <c r="AR116">
        <f>VLOOKUP($B116,Summary!$A$2:$AA$33,COLUMN(Summary!L$2),FALSE)</f>
        <v>100.4764705882353</v>
      </c>
      <c r="AS116">
        <f>VLOOKUP($B116,Summary!$A$2:$AA$33,COLUMN(Summary!M$2),FALSE)</f>
        <v>27.52941176470588</v>
      </c>
      <c r="AT116">
        <f>VLOOKUP($B116,Summary!$A$2:$AA$33,COLUMN(Summary!N$2),FALSE)</f>
        <v>112.9411764705882</v>
      </c>
      <c r="AU116">
        <f>VLOOKUP($B116,Summary!$A$2:$AA$33,COLUMN(Summary!O$2),FALSE)</f>
        <v>4.1000000000000014</v>
      </c>
      <c r="AV116">
        <f>VLOOKUP($B116,Summary!$A$2:$AA$33,COLUMN(Summary!P$2),FALSE)</f>
        <v>0.82352941176470584</v>
      </c>
      <c r="AW116">
        <f>VLOOKUP($B116,Summary!$A$2:$AA$33,COLUMN(Summary!Q$2),FALSE)</f>
        <v>2.117647058823529</v>
      </c>
      <c r="AX116">
        <f>VLOOKUP($B116,Summary!$A$2:$AA$33,COLUMN(Summary!R$2),FALSE)</f>
        <v>2.2352941176470589</v>
      </c>
      <c r="AY116">
        <f>VLOOKUP($B116,Summary!$A$2:$AA$33,COLUMN(Summary!S$2),FALSE)</f>
        <v>2.882352941176471</v>
      </c>
      <c r="AZ116">
        <f>VLOOKUP($B116,Summary!$A$2:$AA$33,COLUMN(Summary!T$2),FALSE)</f>
        <v>3.0588235294117641</v>
      </c>
      <c r="BA116">
        <f>VLOOKUP($B116,Summary!$A$2:$AA$33,COLUMN(Summary!U$2),FALSE)</f>
        <v>2.5882352941176472</v>
      </c>
      <c r="BB116">
        <f>VLOOKUP($B116,Summary!$A$2:$AA$33,COLUMN(Summary!V$2),FALSE)</f>
        <v>133.0588235294118</v>
      </c>
      <c r="BC116">
        <f>VLOOKUP($B116,Summary!$A$2:$AA$33,COLUMN(Summary!W$2),FALSE)</f>
        <v>6.5294117647058822</v>
      </c>
      <c r="BD116">
        <f>VLOOKUP($B116,Summary!$A$2:$AA$33,COLUMN(Summary!X$2),FALSE)</f>
        <v>13.52941176470588</v>
      </c>
      <c r="BE116">
        <f>VLOOKUP($B116,Summary!$A$2:$AA$33,COLUMN(Summary!Y$2),FALSE)</f>
        <v>0.76470588235294112</v>
      </c>
      <c r="BF116">
        <f>VLOOKUP($B116,Summary!$A$2:$AA$33,COLUMN(Summary!Z$2),FALSE)</f>
        <v>1.3529411764705881</v>
      </c>
      <c r="BG116">
        <f>VLOOKUP($B116,Summary!$A$2:$AA$33,COLUMN(Summary!AA$2),FALSE)</f>
        <v>31.79711764705883</v>
      </c>
      <c r="BH116" t="e">
        <f>VLOOKUP($B116,Summary!$A$2:$AA$33,COLUMN(Summary!#REF!),FALSE)</f>
        <v>#REF!</v>
      </c>
    </row>
    <row r="117" spans="1:60">
      <c r="A117" t="s">
        <v>114</v>
      </c>
      <c r="B117" t="s">
        <v>42</v>
      </c>
      <c r="C117" t="e">
        <f>VLOOKUP($A117,Summary!$A$2:$AA$33,COLUMN(Summary!#REF!),FALSE)</f>
        <v>#REF!</v>
      </c>
      <c r="D117" t="e">
        <f>VLOOKUP($A117,Summary!$A$2:$AA$33,COLUMN(Summary!#REF!),FALSE)</f>
        <v>#REF!</v>
      </c>
      <c r="E117">
        <f>VLOOKUP($A117,Summary!$A$2:$AA$33,COLUMN(Summary!B$2),FALSE)</f>
        <v>23.941176470588239</v>
      </c>
      <c r="F117">
        <f>VLOOKUP($A117,Summary!$A$2:$AA$33,COLUMN(Summary!C$2),FALSE)</f>
        <v>37.411764705882362</v>
      </c>
      <c r="G117">
        <f>VLOOKUP($A117,Summary!$A$2:$AA$33,COLUMN(Summary!D$2),FALSE)</f>
        <v>219.11764705882351</v>
      </c>
      <c r="H117">
        <f>VLOOKUP($A117,Summary!$A$2:$AA$33,COLUMN(Summary!E$2),FALSE)</f>
        <v>1.411764705882353</v>
      </c>
      <c r="I117">
        <f>VLOOKUP($A117,Summary!$A$2:$AA$33,COLUMN(Summary!F$2),FALSE)</f>
        <v>1.2352941176470591</v>
      </c>
      <c r="J117">
        <f>VLOOKUP($A117,Summary!$A$2:$AA$33,COLUMN(Summary!G$2),FALSE)</f>
        <v>3.8235294117647061</v>
      </c>
      <c r="K117">
        <f>VLOOKUP($A117,Summary!$A$2:$AA$33,COLUMN(Summary!H$2),FALSE)</f>
        <v>26.411764705882351</v>
      </c>
      <c r="L117">
        <f>VLOOKUP($A117,Summary!$A$2:$AA$33,COLUMN(Summary!I$2),FALSE)</f>
        <v>6.4470588235294111</v>
      </c>
      <c r="M117">
        <f>VLOOKUP($A117,Summary!$A$2:$AA$33,COLUMN(Summary!J$2),FALSE)</f>
        <v>5.1705882352941179</v>
      </c>
      <c r="N117">
        <f>VLOOKUP($A117,Summary!$A$2:$AA$33,COLUMN(Summary!K$2),FALSE)</f>
        <v>63.1235294117647</v>
      </c>
      <c r="O117">
        <f>VLOOKUP($A117,Summary!$A$2:$AA$33,COLUMN(Summary!L$2),FALSE)</f>
        <v>76.899999999999977</v>
      </c>
      <c r="P117">
        <f>VLOOKUP($A117,Summary!$A$2:$AA$33,COLUMN(Summary!M$2),FALSE)</f>
        <v>21.117647058823529</v>
      </c>
      <c r="Q117">
        <f>VLOOKUP($A117,Summary!$A$2:$AA$33,COLUMN(Summary!N$2),FALSE)</f>
        <v>93.647058823529406</v>
      </c>
      <c r="R117">
        <f>VLOOKUP($A117,Summary!$A$2:$AA$33,COLUMN(Summary!O$2),FALSE)</f>
        <v>4.4705882352941178</v>
      </c>
      <c r="S117">
        <f>VLOOKUP($A117,Summary!$A$2:$AA$33,COLUMN(Summary!P$2),FALSE)</f>
        <v>0.82352941176470584</v>
      </c>
      <c r="T117">
        <f>VLOOKUP($A117,Summary!$A$2:$AA$33,COLUMN(Summary!Q$2),FALSE)</f>
        <v>1.117647058823529</v>
      </c>
      <c r="U117">
        <f>VLOOKUP($A117,Summary!$A$2:$AA$33,COLUMN(Summary!R$2),FALSE)</f>
        <v>1.411764705882353</v>
      </c>
      <c r="V117">
        <f>VLOOKUP($A117,Summary!$A$2:$AA$33,COLUMN(Summary!S$2),FALSE)</f>
        <v>1.882352941176471</v>
      </c>
      <c r="W117">
        <f>VLOOKUP($A117,Summary!$A$2:$AA$33,COLUMN(Summary!T$2),FALSE)</f>
        <v>2.0588235294117641</v>
      </c>
      <c r="X117">
        <f>VLOOKUP($A117,Summary!$A$2:$AA$33,COLUMN(Summary!U$2),FALSE)</f>
        <v>4.4117647058823533</v>
      </c>
      <c r="Y117">
        <f>VLOOKUP($A117,Summary!$A$2:$AA$33,COLUMN(Summary!V$2),FALSE)</f>
        <v>197.70588235294119</v>
      </c>
      <c r="Z117">
        <f>VLOOKUP($A117,Summary!$A$2:$AA$33,COLUMN(Summary!W$2),FALSE)</f>
        <v>4.5294117647058822</v>
      </c>
      <c r="AA117">
        <f>VLOOKUP($A117,Summary!$A$2:$AA$33,COLUMN(Summary!X$2),FALSE)</f>
        <v>12.705882352941179</v>
      </c>
      <c r="AB117">
        <f>VLOOKUP($A117,Summary!$A$2:$AA$33,COLUMN(Summary!Y$2),FALSE)</f>
        <v>0.94117647058823528</v>
      </c>
      <c r="AC117">
        <f>VLOOKUP($A117,Summary!$A$2:$AA$33,COLUMN(Summary!Z$2),FALSE)</f>
        <v>1.705882352941176</v>
      </c>
      <c r="AD117">
        <f>VLOOKUP($A117,Summary!$A$2:$AA$33,COLUMN(Summary!AA$2),FALSE)</f>
        <v>29.635235294117649</v>
      </c>
      <c r="AE117" t="e">
        <f>VLOOKUP($A117,Summary!$A$2:$AA$33,COLUMN(Summary!#REF!),FALSE)</f>
        <v>#REF!</v>
      </c>
      <c r="AF117" t="e">
        <f>VLOOKUP($B117,Summary!$A$2:$AA$33,COLUMN(Summary!#REF!),FALSE)</f>
        <v>#REF!</v>
      </c>
      <c r="AG117" t="e">
        <f>VLOOKUP($B117,Summary!$A$2:$AA$33,COLUMN(Summary!#REF!),FALSE)</f>
        <v>#REF!</v>
      </c>
      <c r="AH117">
        <f>VLOOKUP($B117,Summary!$A$2:$AA$33,COLUMN(Summary!B$2),FALSE)</f>
        <v>21.82352941176471</v>
      </c>
      <c r="AI117">
        <f>VLOOKUP($B117,Summary!$A$2:$AA$33,COLUMN(Summary!C$2),FALSE)</f>
        <v>33.823529411764703</v>
      </c>
      <c r="AJ117">
        <f>VLOOKUP($B117,Summary!$A$2:$AA$33,COLUMN(Summary!D$2),FALSE)</f>
        <v>230</v>
      </c>
      <c r="AK117">
        <f>VLOOKUP($B117,Summary!$A$2:$AA$33,COLUMN(Summary!E$2),FALSE)</f>
        <v>1.3529411764705881</v>
      </c>
      <c r="AL117">
        <f>VLOOKUP($B117,Summary!$A$2:$AA$33,COLUMN(Summary!F$2),FALSE)</f>
        <v>0.70588235294117652</v>
      </c>
      <c r="AM117">
        <f>VLOOKUP($B117,Summary!$A$2:$AA$33,COLUMN(Summary!G$2),FALSE)</f>
        <v>2.2352941176470589</v>
      </c>
      <c r="AN117">
        <f>VLOOKUP($B117,Summary!$A$2:$AA$33,COLUMN(Summary!H$2),FALSE)</f>
        <v>15.117647058823531</v>
      </c>
      <c r="AO117">
        <f>VLOOKUP($B117,Summary!$A$2:$AA$33,COLUMN(Summary!I$2),FALSE)</f>
        <v>7.1941176470588237</v>
      </c>
      <c r="AP117">
        <f>VLOOKUP($B117,Summary!$A$2:$AA$33,COLUMN(Summary!J$2),FALSE)</f>
        <v>6.2941176470588216</v>
      </c>
      <c r="AQ117">
        <f>VLOOKUP($B117,Summary!$A$2:$AA$33,COLUMN(Summary!K$2),FALSE)</f>
        <v>64.311764705882354</v>
      </c>
      <c r="AR117">
        <f>VLOOKUP($B117,Summary!$A$2:$AA$33,COLUMN(Summary!L$2),FALSE)</f>
        <v>88.135294117647049</v>
      </c>
      <c r="AS117">
        <f>VLOOKUP($B117,Summary!$A$2:$AA$33,COLUMN(Summary!M$2),FALSE)</f>
        <v>22.47058823529412</v>
      </c>
      <c r="AT117">
        <f>VLOOKUP($B117,Summary!$A$2:$AA$33,COLUMN(Summary!N$2),FALSE)</f>
        <v>92.941176470588232</v>
      </c>
      <c r="AU117">
        <f>VLOOKUP($B117,Summary!$A$2:$AA$33,COLUMN(Summary!O$2),FALSE)</f>
        <v>4.158823529411765</v>
      </c>
      <c r="AV117">
        <f>VLOOKUP($B117,Summary!$A$2:$AA$33,COLUMN(Summary!P$2),FALSE)</f>
        <v>0.6470588235294118</v>
      </c>
      <c r="AW117">
        <f>VLOOKUP($B117,Summary!$A$2:$AA$33,COLUMN(Summary!Q$2),FALSE)</f>
        <v>2.0588235294117641</v>
      </c>
      <c r="AX117">
        <f>VLOOKUP($B117,Summary!$A$2:$AA$33,COLUMN(Summary!R$2),FALSE)</f>
        <v>2.4705882352941182</v>
      </c>
      <c r="AY117">
        <f>VLOOKUP($B117,Summary!$A$2:$AA$33,COLUMN(Summary!S$2),FALSE)</f>
        <v>1.9411764705882351</v>
      </c>
      <c r="AZ117">
        <f>VLOOKUP($B117,Summary!$A$2:$AA$33,COLUMN(Summary!T$2),FALSE)</f>
        <v>1.9411764705882351</v>
      </c>
      <c r="BA117">
        <f>VLOOKUP($B117,Summary!$A$2:$AA$33,COLUMN(Summary!U$2),FALSE)</f>
        <v>3.882352941176471</v>
      </c>
      <c r="BB117">
        <f>VLOOKUP($B117,Summary!$A$2:$AA$33,COLUMN(Summary!V$2),FALSE)</f>
        <v>194.29411764705881</v>
      </c>
      <c r="BC117">
        <f>VLOOKUP($B117,Summary!$A$2:$AA$33,COLUMN(Summary!W$2),FALSE)</f>
        <v>4.4117647058823533</v>
      </c>
      <c r="BD117">
        <f>VLOOKUP($B117,Summary!$A$2:$AA$33,COLUMN(Summary!X$2),FALSE)</f>
        <v>12.17647058823529</v>
      </c>
      <c r="BE117">
        <f>VLOOKUP($B117,Summary!$A$2:$AA$33,COLUMN(Summary!Y$2),FALSE)</f>
        <v>0.35294117647058831</v>
      </c>
      <c r="BF117">
        <f>VLOOKUP($B117,Summary!$A$2:$AA$33,COLUMN(Summary!Z$2),FALSE)</f>
        <v>0.94117647058823528</v>
      </c>
      <c r="BG117">
        <f>VLOOKUP($B117,Summary!$A$2:$AA$33,COLUMN(Summary!AA$2),FALSE)</f>
        <v>26.902941176470591</v>
      </c>
      <c r="BH117" t="e">
        <f>VLOOKUP($B117,Summary!$A$2:$AA$33,COLUMN(Summary!#REF!),FALSE)</f>
        <v>#REF!</v>
      </c>
    </row>
    <row r="118" spans="1:60">
      <c r="A118" t="s">
        <v>115</v>
      </c>
      <c r="B118" t="s">
        <v>121</v>
      </c>
      <c r="C118" t="e">
        <f>VLOOKUP($A118,Summary!$A$2:$AA$33,COLUMN(Summary!#REF!),FALSE)</f>
        <v>#REF!</v>
      </c>
      <c r="D118" t="e">
        <f>VLOOKUP($A118,Summary!$A$2:$AA$33,COLUMN(Summary!#REF!),FALSE)</f>
        <v>#REF!</v>
      </c>
      <c r="E118">
        <f>VLOOKUP($A118,Summary!$A$2:$AA$33,COLUMN(Summary!B$2),FALSE)</f>
        <v>20.941176470588239</v>
      </c>
      <c r="F118">
        <f>VLOOKUP($A118,Summary!$A$2:$AA$33,COLUMN(Summary!C$2),FALSE)</f>
        <v>35.352941176470587</v>
      </c>
      <c r="G118">
        <f>VLOOKUP($A118,Summary!$A$2:$AA$33,COLUMN(Summary!D$2),FALSE)</f>
        <v>171.70588235294119</v>
      </c>
      <c r="H118">
        <f>VLOOKUP($A118,Summary!$A$2:$AA$33,COLUMN(Summary!E$2),FALSE)</f>
        <v>0.6470588235294118</v>
      </c>
      <c r="I118">
        <f>VLOOKUP($A118,Summary!$A$2:$AA$33,COLUMN(Summary!F$2),FALSE)</f>
        <v>0.88235294117647056</v>
      </c>
      <c r="J118">
        <f>VLOOKUP($A118,Summary!$A$2:$AA$33,COLUMN(Summary!G$2),FALSE)</f>
        <v>3.7647058823529411</v>
      </c>
      <c r="K118">
        <f>VLOOKUP($A118,Summary!$A$2:$AA$33,COLUMN(Summary!H$2),FALSE)</f>
        <v>26.705882352941181</v>
      </c>
      <c r="L118">
        <f>VLOOKUP($A118,Summary!$A$2:$AA$33,COLUMN(Summary!I$2),FALSE)</f>
        <v>5.6411764705882357</v>
      </c>
      <c r="M118">
        <f>VLOOKUP($A118,Summary!$A$2:$AA$33,COLUMN(Summary!J$2),FALSE)</f>
        <v>4.4117647058823533</v>
      </c>
      <c r="N118">
        <f>VLOOKUP($A118,Summary!$A$2:$AA$33,COLUMN(Summary!K$2),FALSE)</f>
        <v>58.435294117647061</v>
      </c>
      <c r="O118">
        <f>VLOOKUP($A118,Summary!$A$2:$AA$33,COLUMN(Summary!L$2),FALSE)</f>
        <v>66.558823529411768</v>
      </c>
      <c r="P118">
        <f>VLOOKUP($A118,Summary!$A$2:$AA$33,COLUMN(Summary!M$2),FALSE)</f>
        <v>22.82352941176471</v>
      </c>
      <c r="Q118">
        <f>VLOOKUP($A118,Summary!$A$2:$AA$33,COLUMN(Summary!N$2),FALSE)</f>
        <v>96.882352941176464</v>
      </c>
      <c r="R118">
        <f>VLOOKUP($A118,Summary!$A$2:$AA$33,COLUMN(Summary!O$2),FALSE)</f>
        <v>4.0529411764705889</v>
      </c>
      <c r="S118">
        <f>VLOOKUP($A118,Summary!$A$2:$AA$33,COLUMN(Summary!P$2),FALSE)</f>
        <v>0.41176470588235292</v>
      </c>
      <c r="T118">
        <f>VLOOKUP($A118,Summary!$A$2:$AA$33,COLUMN(Summary!Q$2),FALSE)</f>
        <v>2.117647058823529</v>
      </c>
      <c r="U118">
        <f>VLOOKUP($A118,Summary!$A$2:$AA$33,COLUMN(Summary!R$2),FALSE)</f>
        <v>2.2941176470588229</v>
      </c>
      <c r="V118">
        <f>VLOOKUP($A118,Summary!$A$2:$AA$33,COLUMN(Summary!S$2),FALSE)</f>
        <v>0.94117647058823528</v>
      </c>
      <c r="W118">
        <f>VLOOKUP($A118,Summary!$A$2:$AA$33,COLUMN(Summary!T$2),FALSE)</f>
        <v>1</v>
      </c>
      <c r="X118">
        <f>VLOOKUP($A118,Summary!$A$2:$AA$33,COLUMN(Summary!U$2),FALSE)</f>
        <v>5.8235294117647056</v>
      </c>
      <c r="Y118">
        <f>VLOOKUP($A118,Summary!$A$2:$AA$33,COLUMN(Summary!V$2),FALSE)</f>
        <v>284.1764705882353</v>
      </c>
      <c r="Z118">
        <f>VLOOKUP($A118,Summary!$A$2:$AA$33,COLUMN(Summary!W$2),FALSE)</f>
        <v>3.5882352941176472</v>
      </c>
      <c r="AA118">
        <f>VLOOKUP($A118,Summary!$A$2:$AA$33,COLUMN(Summary!X$2),FALSE)</f>
        <v>13.82352941176471</v>
      </c>
      <c r="AB118">
        <f>VLOOKUP($A118,Summary!$A$2:$AA$33,COLUMN(Summary!Y$2),FALSE)</f>
        <v>1</v>
      </c>
      <c r="AC118">
        <f>VLOOKUP($A118,Summary!$A$2:$AA$33,COLUMN(Summary!Z$2),FALSE)</f>
        <v>1.705882352941176</v>
      </c>
      <c r="AD118">
        <f>VLOOKUP($A118,Summary!$A$2:$AA$33,COLUMN(Summary!AA$2),FALSE)</f>
        <v>29.15682352941176</v>
      </c>
      <c r="AE118" t="e">
        <f>VLOOKUP($A118,Summary!$A$2:$AA$33,COLUMN(Summary!#REF!),FALSE)</f>
        <v>#REF!</v>
      </c>
      <c r="AF118" t="e">
        <f>VLOOKUP($B118,Summary!$A$2:$AA$33,COLUMN(Summary!#REF!),FALSE)</f>
        <v>#REF!</v>
      </c>
      <c r="AG118" t="e">
        <f>VLOOKUP($B118,Summary!$A$2:$AA$33,COLUMN(Summary!#REF!),FALSE)</f>
        <v>#REF!</v>
      </c>
      <c r="AH118">
        <f>VLOOKUP($B118,Summary!$A$2:$AA$33,COLUMN(Summary!B$2),FALSE)</f>
        <v>20.47058823529412</v>
      </c>
      <c r="AI118">
        <f>VLOOKUP($B118,Summary!$A$2:$AA$33,COLUMN(Summary!C$2),FALSE)</f>
        <v>32.764705882352942</v>
      </c>
      <c r="AJ118">
        <f>VLOOKUP($B118,Summary!$A$2:$AA$33,COLUMN(Summary!D$2),FALSE)</f>
        <v>198.8235294117647</v>
      </c>
      <c r="AK118">
        <f>VLOOKUP($B118,Summary!$A$2:$AA$33,COLUMN(Summary!E$2),FALSE)</f>
        <v>1.1764705882352939</v>
      </c>
      <c r="AL118">
        <f>VLOOKUP($B118,Summary!$A$2:$AA$33,COLUMN(Summary!F$2),FALSE)</f>
        <v>1.0588235294117649</v>
      </c>
      <c r="AM118">
        <f>VLOOKUP($B118,Summary!$A$2:$AA$33,COLUMN(Summary!G$2),FALSE)</f>
        <v>2.3529411764705879</v>
      </c>
      <c r="AN118">
        <f>VLOOKUP($B118,Summary!$A$2:$AA$33,COLUMN(Summary!H$2),FALSE)</f>
        <v>16.82352941176471</v>
      </c>
      <c r="AO118">
        <f>VLOOKUP($B118,Summary!$A$2:$AA$33,COLUMN(Summary!I$2),FALSE)</f>
        <v>6.5823529411764703</v>
      </c>
      <c r="AP118">
        <f>VLOOKUP($B118,Summary!$A$2:$AA$33,COLUMN(Summary!J$2),FALSE)</f>
        <v>5.7117647058823522</v>
      </c>
      <c r="AQ118">
        <f>VLOOKUP($B118,Summary!$A$2:$AA$33,COLUMN(Summary!K$2),FALSE)</f>
        <v>62.064705882352939</v>
      </c>
      <c r="AR118">
        <f>VLOOKUP($B118,Summary!$A$2:$AA$33,COLUMN(Summary!L$2),FALSE)</f>
        <v>77.064705882352953</v>
      </c>
      <c r="AS118">
        <f>VLOOKUP($B118,Summary!$A$2:$AA$33,COLUMN(Summary!M$2),FALSE)</f>
        <v>24.294117647058819</v>
      </c>
      <c r="AT118">
        <f>VLOOKUP($B118,Summary!$A$2:$AA$33,COLUMN(Summary!N$2),FALSE)</f>
        <v>90.705882352941174</v>
      </c>
      <c r="AU118">
        <f>VLOOKUP($B118,Summary!$A$2:$AA$33,COLUMN(Summary!O$2),FALSE)</f>
        <v>3.6882352941176468</v>
      </c>
      <c r="AV118">
        <f>VLOOKUP($B118,Summary!$A$2:$AA$33,COLUMN(Summary!P$2),FALSE)</f>
        <v>0.6470588235294118</v>
      </c>
      <c r="AW118">
        <f>VLOOKUP($B118,Summary!$A$2:$AA$33,COLUMN(Summary!Q$2),FALSE)</f>
        <v>1.529411764705882</v>
      </c>
      <c r="AX118">
        <f>VLOOKUP($B118,Summary!$A$2:$AA$33,COLUMN(Summary!R$2),FALSE)</f>
        <v>1.7647058823529409</v>
      </c>
      <c r="AY118">
        <f>VLOOKUP($B118,Summary!$A$2:$AA$33,COLUMN(Summary!S$2),FALSE)</f>
        <v>1.882352941176471</v>
      </c>
      <c r="AZ118">
        <f>VLOOKUP($B118,Summary!$A$2:$AA$33,COLUMN(Summary!T$2),FALSE)</f>
        <v>1.882352941176471</v>
      </c>
      <c r="BA118">
        <f>VLOOKUP($B118,Summary!$A$2:$AA$33,COLUMN(Summary!U$2),FALSE)</f>
        <v>4.4117647058823533</v>
      </c>
      <c r="BB118">
        <f>VLOOKUP($B118,Summary!$A$2:$AA$33,COLUMN(Summary!V$2),FALSE)</f>
        <v>222.52941176470591</v>
      </c>
      <c r="BC118">
        <f>VLOOKUP($B118,Summary!$A$2:$AA$33,COLUMN(Summary!W$2),FALSE)</f>
        <v>4.5294117647058822</v>
      </c>
      <c r="BD118">
        <f>VLOOKUP($B118,Summary!$A$2:$AA$33,COLUMN(Summary!X$2),FALSE)</f>
        <v>12.705882352941179</v>
      </c>
      <c r="BE118">
        <f>VLOOKUP($B118,Summary!$A$2:$AA$33,COLUMN(Summary!Y$2),FALSE)</f>
        <v>0.82352941176470584</v>
      </c>
      <c r="BF118">
        <f>VLOOKUP($B118,Summary!$A$2:$AA$33,COLUMN(Summary!Z$2),FALSE)</f>
        <v>1.3529411764705881</v>
      </c>
      <c r="BG118">
        <f>VLOOKUP($B118,Summary!$A$2:$AA$33,COLUMN(Summary!AA$2),FALSE)</f>
        <v>28.567647058823528</v>
      </c>
      <c r="BH118" t="e">
        <f>VLOOKUP($B118,Summary!$A$2:$AA$33,COLUMN(Summary!#REF!),FALSE)</f>
        <v>#REF!</v>
      </c>
    </row>
    <row r="119" spans="1:60">
      <c r="A119" t="s">
        <v>39</v>
      </c>
      <c r="B119" t="s">
        <v>43</v>
      </c>
      <c r="C119" t="e">
        <f>VLOOKUP($A119,Summary!$A$2:$AA$33,COLUMN(Summary!#REF!),FALSE)</f>
        <v>#REF!</v>
      </c>
      <c r="D119" t="e">
        <f>VLOOKUP($A119,Summary!$A$2:$AA$33,COLUMN(Summary!#REF!),FALSE)</f>
        <v>#REF!</v>
      </c>
      <c r="E119">
        <f>VLOOKUP($A119,Summary!$A$2:$AA$33,COLUMN(Summary!B$2),FALSE)</f>
        <v>19.82352941176471</v>
      </c>
      <c r="F119">
        <f>VLOOKUP($A119,Summary!$A$2:$AA$33,COLUMN(Summary!C$2),FALSE)</f>
        <v>30.17647058823529</v>
      </c>
      <c r="G119">
        <f>VLOOKUP($A119,Summary!$A$2:$AA$33,COLUMN(Summary!D$2),FALSE)</f>
        <v>191.88235294117649</v>
      </c>
      <c r="H119">
        <f>VLOOKUP($A119,Summary!$A$2:$AA$33,COLUMN(Summary!E$2),FALSE)</f>
        <v>1.6470588235294119</v>
      </c>
      <c r="I119">
        <f>VLOOKUP($A119,Summary!$A$2:$AA$33,COLUMN(Summary!F$2),FALSE)</f>
        <v>0.52941176470588236</v>
      </c>
      <c r="J119">
        <f>VLOOKUP($A119,Summary!$A$2:$AA$33,COLUMN(Summary!G$2),FALSE)</f>
        <v>3.0588235294117641</v>
      </c>
      <c r="K119">
        <f>VLOOKUP($A119,Summary!$A$2:$AA$33,COLUMN(Summary!H$2),FALSE)</f>
        <v>17.882352941176471</v>
      </c>
      <c r="L119">
        <f>VLOOKUP($A119,Summary!$A$2:$AA$33,COLUMN(Summary!I$2),FALSE)</f>
        <v>6.8705882352941172</v>
      </c>
      <c r="M119">
        <f>VLOOKUP($A119,Summary!$A$2:$AA$33,COLUMN(Summary!J$2),FALSE)</f>
        <v>5.6999999999999993</v>
      </c>
      <c r="N119">
        <f>VLOOKUP($A119,Summary!$A$2:$AA$33,COLUMN(Summary!K$2),FALSE)</f>
        <v>65.441176470588232</v>
      </c>
      <c r="O119">
        <f>VLOOKUP($A119,Summary!$A$2:$AA$33,COLUMN(Summary!L$2),FALSE)</f>
        <v>93.276470588235298</v>
      </c>
      <c r="P119">
        <f>VLOOKUP($A119,Summary!$A$2:$AA$33,COLUMN(Summary!M$2),FALSE)</f>
        <v>26.52941176470588</v>
      </c>
      <c r="Q119">
        <f>VLOOKUP($A119,Summary!$A$2:$AA$33,COLUMN(Summary!N$2),FALSE)</f>
        <v>106.4705882352941</v>
      </c>
      <c r="R119">
        <f>VLOOKUP($A119,Summary!$A$2:$AA$33,COLUMN(Summary!O$2),FALSE)</f>
        <v>4.0647058823529418</v>
      </c>
      <c r="S119">
        <f>VLOOKUP($A119,Summary!$A$2:$AA$33,COLUMN(Summary!P$2),FALSE)</f>
        <v>0.47058823529411759</v>
      </c>
      <c r="T119">
        <f>VLOOKUP($A119,Summary!$A$2:$AA$33,COLUMN(Summary!Q$2),FALSE)</f>
        <v>1.7647058823529409</v>
      </c>
      <c r="U119">
        <f>VLOOKUP($A119,Summary!$A$2:$AA$33,COLUMN(Summary!R$2),FALSE)</f>
        <v>2</v>
      </c>
      <c r="V119">
        <f>VLOOKUP($A119,Summary!$A$2:$AA$33,COLUMN(Summary!S$2),FALSE)</f>
        <v>1.705882352941176</v>
      </c>
      <c r="W119">
        <f>VLOOKUP($A119,Summary!$A$2:$AA$33,COLUMN(Summary!T$2),FALSE)</f>
        <v>1.8235294117647061</v>
      </c>
      <c r="X119">
        <f>VLOOKUP($A119,Summary!$A$2:$AA$33,COLUMN(Summary!U$2),FALSE)</f>
        <v>4.6470588235294121</v>
      </c>
      <c r="Y119">
        <f>VLOOKUP($A119,Summary!$A$2:$AA$33,COLUMN(Summary!V$2),FALSE)</f>
        <v>215.2352941176471</v>
      </c>
      <c r="Z119">
        <f>VLOOKUP($A119,Summary!$A$2:$AA$33,COLUMN(Summary!W$2),FALSE)</f>
        <v>4.7647058823529411</v>
      </c>
      <c r="AA119">
        <f>VLOOKUP($A119,Summary!$A$2:$AA$33,COLUMN(Summary!X$2),FALSE)</f>
        <v>12.941176470588241</v>
      </c>
      <c r="AB119">
        <f>VLOOKUP($A119,Summary!$A$2:$AA$33,COLUMN(Summary!Y$2),FALSE)</f>
        <v>0.76470588235294112</v>
      </c>
      <c r="AC119">
        <f>VLOOKUP($A119,Summary!$A$2:$AA$33,COLUMN(Summary!Z$2),FALSE)</f>
        <v>1.1764705882352939</v>
      </c>
      <c r="AD119">
        <f>VLOOKUP($A119,Summary!$A$2:$AA$33,COLUMN(Summary!AA$2),FALSE)</f>
        <v>29.513588235294119</v>
      </c>
      <c r="AE119" t="e">
        <f>VLOOKUP($A119,Summary!$A$2:$AA$33,COLUMN(Summary!#REF!),FALSE)</f>
        <v>#REF!</v>
      </c>
      <c r="AF119" t="e">
        <f>VLOOKUP($B119,Summary!$A$2:$AA$33,COLUMN(Summary!#REF!),FALSE)</f>
        <v>#REF!</v>
      </c>
      <c r="AG119" t="e">
        <f>VLOOKUP($B119,Summary!$A$2:$AA$33,COLUMN(Summary!#REF!),FALSE)</f>
        <v>#REF!</v>
      </c>
      <c r="AH119">
        <f>VLOOKUP($B119,Summary!$A$2:$AA$33,COLUMN(Summary!B$2),FALSE)</f>
        <v>22.647058823529409</v>
      </c>
      <c r="AI119">
        <f>VLOOKUP($B119,Summary!$A$2:$AA$33,COLUMN(Summary!C$2),FALSE)</f>
        <v>34.058823529411768</v>
      </c>
      <c r="AJ119">
        <f>VLOOKUP($B119,Summary!$A$2:$AA$33,COLUMN(Summary!D$2),FALSE)</f>
        <v>244.35294117647061</v>
      </c>
      <c r="AK119">
        <f>VLOOKUP($B119,Summary!$A$2:$AA$33,COLUMN(Summary!E$2),FALSE)</f>
        <v>1.705882352941176</v>
      </c>
      <c r="AL119">
        <f>VLOOKUP($B119,Summary!$A$2:$AA$33,COLUMN(Summary!F$2),FALSE)</f>
        <v>1.0588235294117649</v>
      </c>
      <c r="AM119">
        <f>VLOOKUP($B119,Summary!$A$2:$AA$33,COLUMN(Summary!G$2),FALSE)</f>
        <v>1.411764705882353</v>
      </c>
      <c r="AN119">
        <f>VLOOKUP($B119,Summary!$A$2:$AA$33,COLUMN(Summary!H$2),FALSE)</f>
        <v>8.9411764705882355</v>
      </c>
      <c r="AO119">
        <f>VLOOKUP($B119,Summary!$A$2:$AA$33,COLUMN(Summary!I$2),FALSE)</f>
        <v>7.5823529411764712</v>
      </c>
      <c r="AP119">
        <f>VLOOKUP($B119,Summary!$A$2:$AA$33,COLUMN(Summary!J$2),FALSE)</f>
        <v>7.0176470588235302</v>
      </c>
      <c r="AQ119">
        <f>VLOOKUP($B119,Summary!$A$2:$AA$33,COLUMN(Summary!K$2),FALSE)</f>
        <v>66.029411764705884</v>
      </c>
      <c r="AR119">
        <f>VLOOKUP($B119,Summary!$A$2:$AA$33,COLUMN(Summary!L$2),FALSE)</f>
        <v>90.899999999999977</v>
      </c>
      <c r="AS119">
        <f>VLOOKUP($B119,Summary!$A$2:$AA$33,COLUMN(Summary!M$2),FALSE)</f>
        <v>30.117647058823529</v>
      </c>
      <c r="AT119">
        <f>VLOOKUP($B119,Summary!$A$2:$AA$33,COLUMN(Summary!N$2),FALSE)</f>
        <v>130.11764705882351</v>
      </c>
      <c r="AU119">
        <f>VLOOKUP($B119,Summary!$A$2:$AA$33,COLUMN(Summary!O$2),FALSE)</f>
        <v>4.2411764705882353</v>
      </c>
      <c r="AV119">
        <f>VLOOKUP($B119,Summary!$A$2:$AA$33,COLUMN(Summary!P$2),FALSE)</f>
        <v>1.294117647058824</v>
      </c>
      <c r="AW119">
        <f>VLOOKUP($B119,Summary!$A$2:$AA$33,COLUMN(Summary!Q$2),FALSE)</f>
        <v>1.411764705882353</v>
      </c>
      <c r="AX119">
        <f>VLOOKUP($B119,Summary!$A$2:$AA$33,COLUMN(Summary!R$2),FALSE)</f>
        <v>1.705882352941176</v>
      </c>
      <c r="AY119">
        <f>VLOOKUP($B119,Summary!$A$2:$AA$33,COLUMN(Summary!S$2),FALSE)</f>
        <v>2.882352941176471</v>
      </c>
      <c r="AZ119">
        <f>VLOOKUP($B119,Summary!$A$2:$AA$33,COLUMN(Summary!T$2),FALSE)</f>
        <v>2.9411764705882359</v>
      </c>
      <c r="BA119">
        <f>VLOOKUP($B119,Summary!$A$2:$AA$33,COLUMN(Summary!U$2),FALSE)</f>
        <v>3</v>
      </c>
      <c r="BB119">
        <f>VLOOKUP($B119,Summary!$A$2:$AA$33,COLUMN(Summary!V$2),FALSE)</f>
        <v>137.29411764705881</v>
      </c>
      <c r="BC119">
        <f>VLOOKUP($B119,Summary!$A$2:$AA$33,COLUMN(Summary!W$2),FALSE)</f>
        <v>6.4117647058823533</v>
      </c>
      <c r="BD119">
        <f>VLOOKUP($B119,Summary!$A$2:$AA$33,COLUMN(Summary!X$2),FALSE)</f>
        <v>12.882352941176469</v>
      </c>
      <c r="BE119">
        <f>VLOOKUP($B119,Summary!$A$2:$AA$33,COLUMN(Summary!Y$2),FALSE)</f>
        <v>0.52941176470588236</v>
      </c>
      <c r="BF119">
        <f>VLOOKUP($B119,Summary!$A$2:$AA$33,COLUMN(Summary!Z$2),FALSE)</f>
        <v>0.94117647058823528</v>
      </c>
      <c r="BG119">
        <f>VLOOKUP($B119,Summary!$A$2:$AA$33,COLUMN(Summary!AA$2),FALSE)</f>
        <v>32.030411764705882</v>
      </c>
      <c r="BH119" t="e">
        <f>VLOOKUP($B119,Summary!$A$2:$AA$33,COLUMN(Summary!#REF!),FALSE)</f>
        <v>#REF!</v>
      </c>
    </row>
    <row r="120" spans="1:60">
      <c r="A120" t="s">
        <v>31</v>
      </c>
      <c r="B120" t="s">
        <v>36</v>
      </c>
      <c r="C120" t="e">
        <f>VLOOKUP($A120,Summary!$A$2:$AA$33,COLUMN(Summary!#REF!),FALSE)</f>
        <v>#REF!</v>
      </c>
      <c r="D120" t="e">
        <f>VLOOKUP($A120,Summary!$A$2:$AA$33,COLUMN(Summary!#REF!),FALSE)</f>
        <v>#REF!</v>
      </c>
      <c r="E120">
        <f>VLOOKUP($A120,Summary!$A$2:$AA$33,COLUMN(Summary!B$2),FALSE)</f>
        <v>24.705882352941181</v>
      </c>
      <c r="F120">
        <f>VLOOKUP($A120,Summary!$A$2:$AA$33,COLUMN(Summary!C$2),FALSE)</f>
        <v>36.176470588235297</v>
      </c>
      <c r="G120">
        <f>VLOOKUP($A120,Summary!$A$2:$AA$33,COLUMN(Summary!D$2),FALSE)</f>
        <v>229.11764705882351</v>
      </c>
      <c r="H120">
        <f>VLOOKUP($A120,Summary!$A$2:$AA$33,COLUMN(Summary!E$2),FALSE)</f>
        <v>1.588235294117647</v>
      </c>
      <c r="I120">
        <f>VLOOKUP($A120,Summary!$A$2:$AA$33,COLUMN(Summary!F$2),FALSE)</f>
        <v>0.82352941176470584</v>
      </c>
      <c r="J120">
        <f>VLOOKUP($A120,Summary!$A$2:$AA$33,COLUMN(Summary!G$2),FALSE)</f>
        <v>2.9411764705882359</v>
      </c>
      <c r="K120">
        <f>VLOOKUP($A120,Summary!$A$2:$AA$33,COLUMN(Summary!H$2),FALSE)</f>
        <v>21.294117647058819</v>
      </c>
      <c r="L120">
        <f>VLOOKUP($A120,Summary!$A$2:$AA$33,COLUMN(Summary!I$2),FALSE)</f>
        <v>6.9705882352941169</v>
      </c>
      <c r="M120">
        <f>VLOOKUP($A120,Summary!$A$2:$AA$33,COLUMN(Summary!J$2),FALSE)</f>
        <v>5.8941176470588239</v>
      </c>
      <c r="N120">
        <f>VLOOKUP($A120,Summary!$A$2:$AA$33,COLUMN(Summary!K$2),FALSE)</f>
        <v>68.541176470588226</v>
      </c>
      <c r="O120">
        <f>VLOOKUP($A120,Summary!$A$2:$AA$33,COLUMN(Summary!L$2),FALSE)</f>
        <v>90.9</v>
      </c>
      <c r="P120">
        <f>VLOOKUP($A120,Summary!$A$2:$AA$33,COLUMN(Summary!M$2),FALSE)</f>
        <v>22.52941176470588</v>
      </c>
      <c r="Q120">
        <f>VLOOKUP($A120,Summary!$A$2:$AA$33,COLUMN(Summary!N$2),FALSE)</f>
        <v>89.82352941176471</v>
      </c>
      <c r="R120">
        <f>VLOOKUP($A120,Summary!$A$2:$AA$33,COLUMN(Summary!O$2),FALSE)</f>
        <v>3.9</v>
      </c>
      <c r="S120">
        <f>VLOOKUP($A120,Summary!$A$2:$AA$33,COLUMN(Summary!P$2),FALSE)</f>
        <v>0.70588235294117652</v>
      </c>
      <c r="T120">
        <f>VLOOKUP($A120,Summary!$A$2:$AA$33,COLUMN(Summary!Q$2),FALSE)</f>
        <v>1.529411764705882</v>
      </c>
      <c r="U120">
        <f>VLOOKUP($A120,Summary!$A$2:$AA$33,COLUMN(Summary!R$2),FALSE)</f>
        <v>1.8235294117647061</v>
      </c>
      <c r="V120">
        <f>VLOOKUP($A120,Summary!$A$2:$AA$33,COLUMN(Summary!S$2),FALSE)</f>
        <v>2.3529411764705879</v>
      </c>
      <c r="W120">
        <f>VLOOKUP($A120,Summary!$A$2:$AA$33,COLUMN(Summary!T$2),FALSE)</f>
        <v>2.3529411764705879</v>
      </c>
      <c r="X120">
        <f>VLOOKUP($A120,Summary!$A$2:$AA$33,COLUMN(Summary!U$2),FALSE)</f>
        <v>4.4705882352941178</v>
      </c>
      <c r="Y120">
        <f>VLOOKUP($A120,Summary!$A$2:$AA$33,COLUMN(Summary!V$2),FALSE)</f>
        <v>198.1764705882353</v>
      </c>
      <c r="Z120">
        <f>VLOOKUP($A120,Summary!$A$2:$AA$33,COLUMN(Summary!W$2),FALSE)</f>
        <v>4.8235294117647056</v>
      </c>
      <c r="AA120">
        <f>VLOOKUP($A120,Summary!$A$2:$AA$33,COLUMN(Summary!X$2),FALSE)</f>
        <v>12.82352941176471</v>
      </c>
      <c r="AB120">
        <f>VLOOKUP($A120,Summary!$A$2:$AA$33,COLUMN(Summary!Y$2),FALSE)</f>
        <v>0.52941176470588236</v>
      </c>
      <c r="AC120">
        <f>VLOOKUP($A120,Summary!$A$2:$AA$33,COLUMN(Summary!Z$2),FALSE)</f>
        <v>1.1764705882352939</v>
      </c>
      <c r="AD120">
        <f>VLOOKUP($A120,Summary!$A$2:$AA$33,COLUMN(Summary!AA$2),FALSE)</f>
        <v>30.94311764705882</v>
      </c>
      <c r="AE120" t="e">
        <f>VLOOKUP($A120,Summary!$A$2:$AA$33,COLUMN(Summary!#REF!),FALSE)</f>
        <v>#REF!</v>
      </c>
      <c r="AF120" t="e">
        <f>VLOOKUP($B120,Summary!$A$2:$AA$33,COLUMN(Summary!#REF!),FALSE)</f>
        <v>#REF!</v>
      </c>
      <c r="AG120" t="e">
        <f>VLOOKUP($B120,Summary!$A$2:$AA$33,COLUMN(Summary!#REF!),FALSE)</f>
        <v>#REF!</v>
      </c>
      <c r="AH120">
        <f>VLOOKUP($B120,Summary!$A$2:$AA$33,COLUMN(Summary!B$2),FALSE)</f>
        <v>19.294117647058819</v>
      </c>
      <c r="AI120">
        <f>VLOOKUP($B120,Summary!$A$2:$AA$33,COLUMN(Summary!C$2),FALSE)</f>
        <v>29.058823529411761</v>
      </c>
      <c r="AJ120">
        <f>VLOOKUP($B120,Summary!$A$2:$AA$33,COLUMN(Summary!D$2),FALSE)</f>
        <v>213.8235294117647</v>
      </c>
      <c r="AK120">
        <f>VLOOKUP($B120,Summary!$A$2:$AA$33,COLUMN(Summary!E$2),FALSE)</f>
        <v>1.588235294117647</v>
      </c>
      <c r="AL120">
        <f>VLOOKUP($B120,Summary!$A$2:$AA$33,COLUMN(Summary!F$2),FALSE)</f>
        <v>0.41176470588235292</v>
      </c>
      <c r="AM120">
        <f>VLOOKUP($B120,Summary!$A$2:$AA$33,COLUMN(Summary!G$2),FALSE)</f>
        <v>2.4117647058823528</v>
      </c>
      <c r="AN120">
        <f>VLOOKUP($B120,Summary!$A$2:$AA$33,COLUMN(Summary!H$2),FALSE)</f>
        <v>14.47058823529412</v>
      </c>
      <c r="AO120">
        <f>VLOOKUP($B120,Summary!$A$2:$AA$33,COLUMN(Summary!I$2),FALSE)</f>
        <v>8.1117647058823508</v>
      </c>
      <c r="AP120">
        <f>VLOOKUP($B120,Summary!$A$2:$AA$33,COLUMN(Summary!J$2),FALSE)</f>
        <v>7.0352941176470596</v>
      </c>
      <c r="AQ120">
        <f>VLOOKUP($B120,Summary!$A$2:$AA$33,COLUMN(Summary!K$2),FALSE)</f>
        <v>67.199999999999989</v>
      </c>
      <c r="AR120">
        <f>VLOOKUP($B120,Summary!$A$2:$AA$33,COLUMN(Summary!L$2),FALSE)</f>
        <v>98.711764705882359</v>
      </c>
      <c r="AS120">
        <f>VLOOKUP($B120,Summary!$A$2:$AA$33,COLUMN(Summary!M$2),FALSE)</f>
        <v>31.82352941176471</v>
      </c>
      <c r="AT120">
        <f>VLOOKUP($B120,Summary!$A$2:$AA$33,COLUMN(Summary!N$2),FALSE)</f>
        <v>156.52941176470591</v>
      </c>
      <c r="AU120">
        <f>VLOOKUP($B120,Summary!$A$2:$AA$33,COLUMN(Summary!O$2),FALSE)</f>
        <v>4.8529411764705879</v>
      </c>
      <c r="AV120">
        <f>VLOOKUP($B120,Summary!$A$2:$AA$33,COLUMN(Summary!P$2),FALSE)</f>
        <v>1.529411764705882</v>
      </c>
      <c r="AW120">
        <f>VLOOKUP($B120,Summary!$A$2:$AA$33,COLUMN(Summary!Q$2),FALSE)</f>
        <v>1.882352941176471</v>
      </c>
      <c r="AX120">
        <f>VLOOKUP($B120,Summary!$A$2:$AA$33,COLUMN(Summary!R$2),FALSE)</f>
        <v>2.1764705882352939</v>
      </c>
      <c r="AY120">
        <f>VLOOKUP($B120,Summary!$A$2:$AA$33,COLUMN(Summary!S$2),FALSE)</f>
        <v>3</v>
      </c>
      <c r="AZ120">
        <f>VLOOKUP($B120,Summary!$A$2:$AA$33,COLUMN(Summary!T$2),FALSE)</f>
        <v>3.0588235294117641</v>
      </c>
      <c r="BA120">
        <f>VLOOKUP($B120,Summary!$A$2:$AA$33,COLUMN(Summary!U$2),FALSE)</f>
        <v>3.9411764705882359</v>
      </c>
      <c r="BB120">
        <f>VLOOKUP($B120,Summary!$A$2:$AA$33,COLUMN(Summary!V$2),FALSE)</f>
        <v>185.7647058823529</v>
      </c>
      <c r="BC120">
        <f>VLOOKUP($B120,Summary!$A$2:$AA$33,COLUMN(Summary!W$2),FALSE)</f>
        <v>5.117647058823529</v>
      </c>
      <c r="BD120">
        <f>VLOOKUP($B120,Summary!$A$2:$AA$33,COLUMN(Summary!X$2),FALSE)</f>
        <v>12.17647058823529</v>
      </c>
      <c r="BE120">
        <f>VLOOKUP($B120,Summary!$A$2:$AA$33,COLUMN(Summary!Y$2),FALSE)</f>
        <v>0.47058823529411759</v>
      </c>
      <c r="BF120">
        <f>VLOOKUP($B120,Summary!$A$2:$AA$33,COLUMN(Summary!Z$2),FALSE)</f>
        <v>0.82352941176470584</v>
      </c>
      <c r="BG120">
        <f>VLOOKUP($B120,Summary!$A$2:$AA$33,COLUMN(Summary!AA$2),FALSE)</f>
        <v>31.213764705882351</v>
      </c>
      <c r="BH120" t="e">
        <f>VLOOKUP($B120,Summary!$A$2:$AA$33,COLUMN(Summary!#REF!),FALSE)</f>
        <v>#REF!</v>
      </c>
    </row>
    <row r="121" spans="1:60">
      <c r="A121" t="s">
        <v>123</v>
      </c>
      <c r="B121" t="s">
        <v>109</v>
      </c>
      <c r="C121" t="e">
        <f>VLOOKUP($A121,Summary!$A$2:$AA$33,COLUMN(Summary!#REF!),FALSE)</f>
        <v>#REF!</v>
      </c>
      <c r="D121" t="e">
        <f>VLOOKUP($A121,Summary!$A$2:$AA$33,COLUMN(Summary!#REF!),FALSE)</f>
        <v>#REF!</v>
      </c>
      <c r="E121">
        <f>VLOOKUP($A121,Summary!$A$2:$AA$33,COLUMN(Summary!B$2),FALSE)</f>
        <v>25.17647058823529</v>
      </c>
      <c r="F121">
        <f>VLOOKUP($A121,Summary!$A$2:$AA$33,COLUMN(Summary!C$2),FALSE)</f>
        <v>36.117647058823529</v>
      </c>
      <c r="G121">
        <f>VLOOKUP($A121,Summary!$A$2:$AA$33,COLUMN(Summary!D$2),FALSE)</f>
        <v>258.64705882352939</v>
      </c>
      <c r="H121">
        <f>VLOOKUP($A121,Summary!$A$2:$AA$33,COLUMN(Summary!E$2),FALSE)</f>
        <v>2.117647058823529</v>
      </c>
      <c r="I121">
        <f>VLOOKUP($A121,Summary!$A$2:$AA$33,COLUMN(Summary!F$2),FALSE)</f>
        <v>0.58823529411764708</v>
      </c>
      <c r="J121">
        <f>VLOOKUP($A121,Summary!$A$2:$AA$33,COLUMN(Summary!G$2),FALSE)</f>
        <v>2.3529411764705879</v>
      </c>
      <c r="K121">
        <f>VLOOKUP($A121,Summary!$A$2:$AA$33,COLUMN(Summary!H$2),FALSE)</f>
        <v>15.47058823529412</v>
      </c>
      <c r="L121">
        <f>VLOOKUP($A121,Summary!$A$2:$AA$33,COLUMN(Summary!I$2),FALSE)</f>
        <v>7.5294117647058822</v>
      </c>
      <c r="M121">
        <f>VLOOKUP($A121,Summary!$A$2:$AA$33,COLUMN(Summary!J$2),FALSE)</f>
        <v>6.6882352941176473</v>
      </c>
      <c r="N121">
        <f>VLOOKUP($A121,Summary!$A$2:$AA$33,COLUMN(Summary!K$2),FALSE)</f>
        <v>69.164705882352933</v>
      </c>
      <c r="O121">
        <f>VLOOKUP($A121,Summary!$A$2:$AA$33,COLUMN(Summary!L$2),FALSE)</f>
        <v>100.4764705882353</v>
      </c>
      <c r="P121">
        <f>VLOOKUP($A121,Summary!$A$2:$AA$33,COLUMN(Summary!M$2),FALSE)</f>
        <v>27.52941176470588</v>
      </c>
      <c r="Q121">
        <f>VLOOKUP($A121,Summary!$A$2:$AA$33,COLUMN(Summary!N$2),FALSE)</f>
        <v>112.9411764705882</v>
      </c>
      <c r="R121">
        <f>VLOOKUP($A121,Summary!$A$2:$AA$33,COLUMN(Summary!O$2),FALSE)</f>
        <v>4.1000000000000014</v>
      </c>
      <c r="S121">
        <f>VLOOKUP($A121,Summary!$A$2:$AA$33,COLUMN(Summary!P$2),FALSE)</f>
        <v>0.82352941176470584</v>
      </c>
      <c r="T121">
        <f>VLOOKUP($A121,Summary!$A$2:$AA$33,COLUMN(Summary!Q$2),FALSE)</f>
        <v>2.117647058823529</v>
      </c>
      <c r="U121">
        <f>VLOOKUP($A121,Summary!$A$2:$AA$33,COLUMN(Summary!R$2),FALSE)</f>
        <v>2.2352941176470589</v>
      </c>
      <c r="V121">
        <f>VLOOKUP($A121,Summary!$A$2:$AA$33,COLUMN(Summary!S$2),FALSE)</f>
        <v>2.882352941176471</v>
      </c>
      <c r="W121">
        <f>VLOOKUP($A121,Summary!$A$2:$AA$33,COLUMN(Summary!T$2),FALSE)</f>
        <v>3.0588235294117641</v>
      </c>
      <c r="X121">
        <f>VLOOKUP($A121,Summary!$A$2:$AA$33,COLUMN(Summary!U$2),FALSE)</f>
        <v>2.5882352941176472</v>
      </c>
      <c r="Y121">
        <f>VLOOKUP($A121,Summary!$A$2:$AA$33,COLUMN(Summary!V$2),FALSE)</f>
        <v>133.0588235294118</v>
      </c>
      <c r="Z121">
        <f>VLOOKUP($A121,Summary!$A$2:$AA$33,COLUMN(Summary!W$2),FALSE)</f>
        <v>6.5294117647058822</v>
      </c>
      <c r="AA121">
        <f>VLOOKUP($A121,Summary!$A$2:$AA$33,COLUMN(Summary!X$2),FALSE)</f>
        <v>13.52941176470588</v>
      </c>
      <c r="AB121">
        <f>VLOOKUP($A121,Summary!$A$2:$AA$33,COLUMN(Summary!Y$2),FALSE)</f>
        <v>0.76470588235294112</v>
      </c>
      <c r="AC121">
        <f>VLOOKUP($A121,Summary!$A$2:$AA$33,COLUMN(Summary!Z$2),FALSE)</f>
        <v>1.3529411764705881</v>
      </c>
      <c r="AD121">
        <f>VLOOKUP($A121,Summary!$A$2:$AA$33,COLUMN(Summary!AA$2),FALSE)</f>
        <v>31.79711764705883</v>
      </c>
      <c r="AE121" t="e">
        <f>VLOOKUP($A121,Summary!$A$2:$AA$33,COLUMN(Summary!#REF!),FALSE)</f>
        <v>#REF!</v>
      </c>
      <c r="AF121" t="e">
        <f>VLOOKUP($B121,Summary!$A$2:$AA$33,COLUMN(Summary!#REF!),FALSE)</f>
        <v>#REF!</v>
      </c>
      <c r="AG121" t="e">
        <f>VLOOKUP($B121,Summary!$A$2:$AA$33,COLUMN(Summary!#REF!),FALSE)</f>
        <v>#REF!</v>
      </c>
      <c r="AH121">
        <f>VLOOKUP($B121,Summary!$A$2:$AA$33,COLUMN(Summary!B$2),FALSE)</f>
        <v>20.588235294117649</v>
      </c>
      <c r="AI121">
        <f>VLOOKUP($B121,Summary!$A$2:$AA$33,COLUMN(Summary!C$2),FALSE)</f>
        <v>34.470588235294123</v>
      </c>
      <c r="AJ121">
        <f>VLOOKUP($B121,Summary!$A$2:$AA$33,COLUMN(Summary!D$2),FALSE)</f>
        <v>161.2352941176471</v>
      </c>
      <c r="AK121">
        <f>VLOOKUP($B121,Summary!$A$2:$AA$33,COLUMN(Summary!E$2),FALSE)</f>
        <v>0.76470588235294112</v>
      </c>
      <c r="AL121">
        <f>VLOOKUP($B121,Summary!$A$2:$AA$33,COLUMN(Summary!F$2),FALSE)</f>
        <v>0.58823529411764708</v>
      </c>
      <c r="AM121">
        <f>VLOOKUP($B121,Summary!$A$2:$AA$33,COLUMN(Summary!G$2),FALSE)</f>
        <v>3.8235294117647061</v>
      </c>
      <c r="AN121">
        <f>VLOOKUP($B121,Summary!$A$2:$AA$33,COLUMN(Summary!H$2),FALSE)</f>
        <v>29.647058823529409</v>
      </c>
      <c r="AO121">
        <f>VLOOKUP($B121,Summary!$A$2:$AA$33,COLUMN(Summary!I$2),FALSE)</f>
        <v>5.5294117647058822</v>
      </c>
      <c r="AP121">
        <f>VLOOKUP($B121,Summary!$A$2:$AA$33,COLUMN(Summary!J$2),FALSE)</f>
        <v>4.1705882352941179</v>
      </c>
      <c r="AQ121">
        <f>VLOOKUP($B121,Summary!$A$2:$AA$33,COLUMN(Summary!K$2),FALSE)</f>
        <v>60.205882352941167</v>
      </c>
      <c r="AR121">
        <f>VLOOKUP($B121,Summary!$A$2:$AA$33,COLUMN(Summary!L$2),FALSE)</f>
        <v>71.682352941176475</v>
      </c>
      <c r="AS121">
        <f>VLOOKUP($B121,Summary!$A$2:$AA$33,COLUMN(Summary!M$2),FALSE)</f>
        <v>26.17647058823529</v>
      </c>
      <c r="AT121">
        <f>VLOOKUP($B121,Summary!$A$2:$AA$33,COLUMN(Summary!N$2),FALSE)</f>
        <v>104.0588235294118</v>
      </c>
      <c r="AU121">
        <f>VLOOKUP($B121,Summary!$A$2:$AA$33,COLUMN(Summary!O$2),FALSE)</f>
        <v>3.9117647058823528</v>
      </c>
      <c r="AV121">
        <f>VLOOKUP($B121,Summary!$A$2:$AA$33,COLUMN(Summary!P$2),FALSE)</f>
        <v>0.41176470588235292</v>
      </c>
      <c r="AW121">
        <f>VLOOKUP($B121,Summary!$A$2:$AA$33,COLUMN(Summary!Q$2),FALSE)</f>
        <v>1.470588235294118</v>
      </c>
      <c r="AX121">
        <f>VLOOKUP($B121,Summary!$A$2:$AA$33,COLUMN(Summary!R$2),FALSE)</f>
        <v>1.7647058823529409</v>
      </c>
      <c r="AY121">
        <f>VLOOKUP($B121,Summary!$A$2:$AA$33,COLUMN(Summary!S$2),FALSE)</f>
        <v>1</v>
      </c>
      <c r="AZ121">
        <f>VLOOKUP($B121,Summary!$A$2:$AA$33,COLUMN(Summary!T$2),FALSE)</f>
        <v>1.1764705882352939</v>
      </c>
      <c r="BA121">
        <f>VLOOKUP($B121,Summary!$A$2:$AA$33,COLUMN(Summary!U$2),FALSE)</f>
        <v>4.8235294117647056</v>
      </c>
      <c r="BB121">
        <f>VLOOKUP($B121,Summary!$A$2:$AA$33,COLUMN(Summary!V$2),FALSE)</f>
        <v>225.7647058823529</v>
      </c>
      <c r="BC121">
        <f>VLOOKUP($B121,Summary!$A$2:$AA$33,COLUMN(Summary!W$2),FALSE)</f>
        <v>5</v>
      </c>
      <c r="BD121">
        <f>VLOOKUP($B121,Summary!$A$2:$AA$33,COLUMN(Summary!X$2),FALSE)</f>
        <v>14.647058823529409</v>
      </c>
      <c r="BE121">
        <f>VLOOKUP($B121,Summary!$A$2:$AA$33,COLUMN(Summary!Y$2),FALSE)</f>
        <v>1.3529411764705881</v>
      </c>
      <c r="BF121">
        <f>VLOOKUP($B121,Summary!$A$2:$AA$33,COLUMN(Summary!Z$2),FALSE)</f>
        <v>2.8235294117647061</v>
      </c>
      <c r="BG121">
        <f>VLOOKUP($B121,Summary!$A$2:$AA$33,COLUMN(Summary!AA$2),FALSE)</f>
        <v>31.110647058823531</v>
      </c>
      <c r="BH121" t="e">
        <f>VLOOKUP($B121,Summary!$A$2:$AA$33,COLUMN(Summary!#REF!),FALSE)</f>
        <v>#REF!</v>
      </c>
    </row>
    <row r="122" spans="1:60">
      <c r="A122" t="s">
        <v>35</v>
      </c>
      <c r="B122" t="s">
        <v>32</v>
      </c>
      <c r="C122" t="e">
        <f>VLOOKUP($A122,Summary!$A$2:$AA$33,COLUMN(Summary!#REF!),FALSE)</f>
        <v>#REF!</v>
      </c>
      <c r="D122" t="e">
        <f>VLOOKUP($A122,Summary!$A$2:$AA$33,COLUMN(Summary!#REF!),FALSE)</f>
        <v>#REF!</v>
      </c>
      <c r="E122">
        <f>VLOOKUP($A122,Summary!$A$2:$AA$33,COLUMN(Summary!B$2),FALSE)</f>
        <v>19</v>
      </c>
      <c r="F122">
        <f>VLOOKUP($A122,Summary!$A$2:$AA$33,COLUMN(Summary!C$2),FALSE)</f>
        <v>29.764705882352938</v>
      </c>
      <c r="G122">
        <f>VLOOKUP($A122,Summary!$A$2:$AA$33,COLUMN(Summary!D$2),FALSE)</f>
        <v>186.0588235294118</v>
      </c>
      <c r="H122">
        <f>VLOOKUP($A122,Summary!$A$2:$AA$33,COLUMN(Summary!E$2),FALSE)</f>
        <v>0.76470588235294112</v>
      </c>
      <c r="I122">
        <f>VLOOKUP($A122,Summary!$A$2:$AA$33,COLUMN(Summary!F$2),FALSE)</f>
        <v>0.52941176470588236</v>
      </c>
      <c r="J122">
        <f>VLOOKUP($A122,Summary!$A$2:$AA$33,COLUMN(Summary!G$2),FALSE)</f>
        <v>2.117647058823529</v>
      </c>
      <c r="K122">
        <f>VLOOKUP($A122,Summary!$A$2:$AA$33,COLUMN(Summary!H$2),FALSE)</f>
        <v>15.17647058823529</v>
      </c>
      <c r="L122">
        <f>VLOOKUP($A122,Summary!$A$2:$AA$33,COLUMN(Summary!I$2),FALSE)</f>
        <v>6.9470588235294111</v>
      </c>
      <c r="M122">
        <f>VLOOKUP($A122,Summary!$A$2:$AA$33,COLUMN(Summary!J$2),FALSE)</f>
        <v>6.0588235294117654</v>
      </c>
      <c r="N122">
        <f>VLOOKUP($A122,Summary!$A$2:$AA$33,COLUMN(Summary!K$2),FALSE)</f>
        <v>64.511764705882356</v>
      </c>
      <c r="O122">
        <f>VLOOKUP($A122,Summary!$A$2:$AA$33,COLUMN(Summary!L$2),FALSE)</f>
        <v>84.329411764705895</v>
      </c>
      <c r="P122">
        <f>VLOOKUP($A122,Summary!$A$2:$AA$33,COLUMN(Summary!M$2),FALSE)</f>
        <v>28.647058823529409</v>
      </c>
      <c r="Q122">
        <f>VLOOKUP($A122,Summary!$A$2:$AA$33,COLUMN(Summary!N$2),FALSE)</f>
        <v>118.2352941176471</v>
      </c>
      <c r="R122">
        <f>VLOOKUP($A122,Summary!$A$2:$AA$33,COLUMN(Summary!O$2),FALSE)</f>
        <v>4.0764705882352938</v>
      </c>
      <c r="S122">
        <f>VLOOKUP($A122,Summary!$A$2:$AA$33,COLUMN(Summary!P$2),FALSE)</f>
        <v>0.94117647058823528</v>
      </c>
      <c r="T122">
        <f>VLOOKUP($A122,Summary!$A$2:$AA$33,COLUMN(Summary!Q$2),FALSE)</f>
        <v>1.705882352941176</v>
      </c>
      <c r="U122">
        <f>VLOOKUP($A122,Summary!$A$2:$AA$33,COLUMN(Summary!R$2),FALSE)</f>
        <v>1.8235294117647061</v>
      </c>
      <c r="V122">
        <f>VLOOKUP($A122,Summary!$A$2:$AA$33,COLUMN(Summary!S$2),FALSE)</f>
        <v>1.588235294117647</v>
      </c>
      <c r="W122">
        <f>VLOOKUP($A122,Summary!$A$2:$AA$33,COLUMN(Summary!T$2),FALSE)</f>
        <v>1.6470588235294119</v>
      </c>
      <c r="X122">
        <f>VLOOKUP($A122,Summary!$A$2:$AA$33,COLUMN(Summary!U$2),FALSE)</f>
        <v>5.2352941176470589</v>
      </c>
      <c r="Y122">
        <f>VLOOKUP($A122,Summary!$A$2:$AA$33,COLUMN(Summary!V$2),FALSE)</f>
        <v>230.2352941176471</v>
      </c>
      <c r="Z122">
        <f>VLOOKUP($A122,Summary!$A$2:$AA$33,COLUMN(Summary!W$2),FALSE)</f>
        <v>5</v>
      </c>
      <c r="AA122">
        <f>VLOOKUP($A122,Summary!$A$2:$AA$33,COLUMN(Summary!X$2),FALSE)</f>
        <v>13.647058823529409</v>
      </c>
      <c r="AB122">
        <f>VLOOKUP($A122,Summary!$A$2:$AA$33,COLUMN(Summary!Y$2),FALSE)</f>
        <v>0.52941176470588236</v>
      </c>
      <c r="AC122">
        <f>VLOOKUP($A122,Summary!$A$2:$AA$33,COLUMN(Summary!Z$2),FALSE)</f>
        <v>1.117647058823529</v>
      </c>
      <c r="AD122">
        <f>VLOOKUP($A122,Summary!$A$2:$AA$33,COLUMN(Summary!AA$2),FALSE)</f>
        <v>29.642176470588229</v>
      </c>
      <c r="AE122" t="e">
        <f>VLOOKUP($A122,Summary!$A$2:$AA$33,COLUMN(Summary!#REF!),FALSE)</f>
        <v>#REF!</v>
      </c>
      <c r="AF122" t="e">
        <f>VLOOKUP($B122,Summary!$A$2:$AA$33,COLUMN(Summary!#REF!),FALSE)</f>
        <v>#REF!</v>
      </c>
      <c r="AG122" t="e">
        <f>VLOOKUP($B122,Summary!$A$2:$AA$33,COLUMN(Summary!#REF!),FALSE)</f>
        <v>#REF!</v>
      </c>
      <c r="AH122">
        <f>VLOOKUP($B122,Summary!$A$2:$AA$33,COLUMN(Summary!B$2),FALSE)</f>
        <v>20.882352941176471</v>
      </c>
      <c r="AI122">
        <f>VLOOKUP($B122,Summary!$A$2:$AA$33,COLUMN(Summary!C$2),FALSE)</f>
        <v>36.705882352941167</v>
      </c>
      <c r="AJ122">
        <f>VLOOKUP($B122,Summary!$A$2:$AA$33,COLUMN(Summary!D$2),FALSE)</f>
        <v>217.2352941176471</v>
      </c>
      <c r="AK122">
        <f>VLOOKUP($B122,Summary!$A$2:$AA$33,COLUMN(Summary!E$2),FALSE)</f>
        <v>1.411764705882353</v>
      </c>
      <c r="AL122">
        <f>VLOOKUP($B122,Summary!$A$2:$AA$33,COLUMN(Summary!F$2),FALSE)</f>
        <v>1.3529411764705881</v>
      </c>
      <c r="AM122">
        <f>VLOOKUP($B122,Summary!$A$2:$AA$33,COLUMN(Summary!G$2),FALSE)</f>
        <v>2.6470588235294121</v>
      </c>
      <c r="AN122">
        <f>VLOOKUP($B122,Summary!$A$2:$AA$33,COLUMN(Summary!H$2),FALSE)</f>
        <v>18.705882352941181</v>
      </c>
      <c r="AO122">
        <f>VLOOKUP($B122,Summary!$A$2:$AA$33,COLUMN(Summary!I$2),FALSE)</f>
        <v>6.4882352941176471</v>
      </c>
      <c r="AP122">
        <f>VLOOKUP($B122,Summary!$A$2:$AA$33,COLUMN(Summary!J$2),FALSE)</f>
        <v>5.5823529411764703</v>
      </c>
      <c r="AQ122">
        <f>VLOOKUP($B122,Summary!$A$2:$AA$33,COLUMN(Summary!K$2),FALSE)</f>
        <v>56.958823529411767</v>
      </c>
      <c r="AR122">
        <f>VLOOKUP($B122,Summary!$A$2:$AA$33,COLUMN(Summary!L$2),FALSE)</f>
        <v>72.02941176470587</v>
      </c>
      <c r="AS122">
        <f>VLOOKUP($B122,Summary!$A$2:$AA$33,COLUMN(Summary!M$2),FALSE)</f>
        <v>30.47058823529412</v>
      </c>
      <c r="AT122">
        <f>VLOOKUP($B122,Summary!$A$2:$AA$33,COLUMN(Summary!N$2),FALSE)</f>
        <v>118.64705882352941</v>
      </c>
      <c r="AU122">
        <f>VLOOKUP($B122,Summary!$A$2:$AA$33,COLUMN(Summary!O$2),FALSE)</f>
        <v>3.8</v>
      </c>
      <c r="AV122">
        <f>VLOOKUP($B122,Summary!$A$2:$AA$33,COLUMN(Summary!P$2),FALSE)</f>
        <v>0.88235294117647056</v>
      </c>
      <c r="AW122">
        <f>VLOOKUP($B122,Summary!$A$2:$AA$33,COLUMN(Summary!Q$2),FALSE)</f>
        <v>2</v>
      </c>
      <c r="AX122">
        <f>VLOOKUP($B122,Summary!$A$2:$AA$33,COLUMN(Summary!R$2),FALSE)</f>
        <v>2.1764705882352939</v>
      </c>
      <c r="AY122">
        <f>VLOOKUP($B122,Summary!$A$2:$AA$33,COLUMN(Summary!S$2),FALSE)</f>
        <v>1.7647058823529409</v>
      </c>
      <c r="AZ122">
        <f>VLOOKUP($B122,Summary!$A$2:$AA$33,COLUMN(Summary!T$2),FALSE)</f>
        <v>1.9411764705882351</v>
      </c>
      <c r="BA122">
        <f>VLOOKUP($B122,Summary!$A$2:$AA$33,COLUMN(Summary!U$2),FALSE)</f>
        <v>5.2941176470588234</v>
      </c>
      <c r="BB122">
        <f>VLOOKUP($B122,Summary!$A$2:$AA$33,COLUMN(Summary!V$2),FALSE)</f>
        <v>261.70588235294122</v>
      </c>
      <c r="BC122">
        <f>VLOOKUP($B122,Summary!$A$2:$AA$33,COLUMN(Summary!W$2),FALSE)</f>
        <v>4.7058823529411766</v>
      </c>
      <c r="BD122">
        <f>VLOOKUP($B122,Summary!$A$2:$AA$33,COLUMN(Summary!X$2),FALSE)</f>
        <v>14.882352941176469</v>
      </c>
      <c r="BE122">
        <f>VLOOKUP($B122,Summary!$A$2:$AA$33,COLUMN(Summary!Y$2),FALSE)</f>
        <v>1.0588235294117649</v>
      </c>
      <c r="BF122">
        <f>VLOOKUP($B122,Summary!$A$2:$AA$33,COLUMN(Summary!Z$2),FALSE)</f>
        <v>1.882352941176471</v>
      </c>
      <c r="BG122">
        <f>VLOOKUP($B122,Summary!$A$2:$AA$33,COLUMN(Summary!AA$2),FALSE)</f>
        <v>32.310823529411763</v>
      </c>
      <c r="BH122" t="e">
        <f>VLOOKUP($B122,Summary!$A$2:$AA$33,COLUMN(Summary!#REF!),FALSE)</f>
        <v>#REF!</v>
      </c>
    </row>
    <row r="123" spans="1:60">
      <c r="A123" t="s">
        <v>38</v>
      </c>
      <c r="B123" t="s">
        <v>30</v>
      </c>
      <c r="C123" t="e">
        <f>VLOOKUP($A123,Summary!$A$2:$AA$33,COLUMN(Summary!#REF!),FALSE)</f>
        <v>#REF!</v>
      </c>
      <c r="D123" t="e">
        <f>VLOOKUP($A123,Summary!$A$2:$AA$33,COLUMN(Summary!#REF!),FALSE)</f>
        <v>#REF!</v>
      </c>
      <c r="E123">
        <f>VLOOKUP($A123,Summary!$A$2:$AA$33,COLUMN(Summary!B$2),FALSE)</f>
        <v>18.882352941176471</v>
      </c>
      <c r="F123">
        <f>VLOOKUP($A123,Summary!$A$2:$AA$33,COLUMN(Summary!C$2),FALSE)</f>
        <v>30.17647058823529</v>
      </c>
      <c r="G123">
        <f>VLOOKUP($A123,Summary!$A$2:$AA$33,COLUMN(Summary!D$2),FALSE)</f>
        <v>182.11764705882351</v>
      </c>
      <c r="H123">
        <f>VLOOKUP($A123,Summary!$A$2:$AA$33,COLUMN(Summary!E$2),FALSE)</f>
        <v>1.117647058823529</v>
      </c>
      <c r="I123">
        <f>VLOOKUP($A123,Summary!$A$2:$AA$33,COLUMN(Summary!F$2),FALSE)</f>
        <v>0.88235294117647056</v>
      </c>
      <c r="J123">
        <f>VLOOKUP($A123,Summary!$A$2:$AA$33,COLUMN(Summary!G$2),FALSE)</f>
        <v>2.9411764705882359</v>
      </c>
      <c r="K123">
        <f>VLOOKUP($A123,Summary!$A$2:$AA$33,COLUMN(Summary!H$2),FALSE)</f>
        <v>19.117647058823529</v>
      </c>
      <c r="L123">
        <f>VLOOKUP($A123,Summary!$A$2:$AA$33,COLUMN(Summary!I$2),FALSE)</f>
        <v>6.7705882352941176</v>
      </c>
      <c r="M123">
        <f>VLOOKUP($A123,Summary!$A$2:$AA$33,COLUMN(Summary!J$2),FALSE)</f>
        <v>5.4999999999999991</v>
      </c>
      <c r="N123">
        <f>VLOOKUP($A123,Summary!$A$2:$AA$33,COLUMN(Summary!K$2),FALSE)</f>
        <v>62.570588235294117</v>
      </c>
      <c r="O123">
        <f>VLOOKUP($A123,Summary!$A$2:$AA$33,COLUMN(Summary!L$2),FALSE)</f>
        <v>79.352941176470594</v>
      </c>
      <c r="P123">
        <f>VLOOKUP($A123,Summary!$A$2:$AA$33,COLUMN(Summary!M$2),FALSE)</f>
        <v>31.411764705882351</v>
      </c>
      <c r="Q123">
        <f>VLOOKUP($A123,Summary!$A$2:$AA$33,COLUMN(Summary!N$2),FALSE)</f>
        <v>141.11764705882351</v>
      </c>
      <c r="R123">
        <f>VLOOKUP($A123,Summary!$A$2:$AA$33,COLUMN(Summary!O$2),FALSE)</f>
        <v>4.4294117647058826</v>
      </c>
      <c r="S123">
        <f>VLOOKUP($A123,Summary!$A$2:$AA$33,COLUMN(Summary!P$2),FALSE)</f>
        <v>0.94117647058823528</v>
      </c>
      <c r="T123">
        <f>VLOOKUP($A123,Summary!$A$2:$AA$33,COLUMN(Summary!Q$2),FALSE)</f>
        <v>2.0588235294117641</v>
      </c>
      <c r="U123">
        <f>VLOOKUP($A123,Summary!$A$2:$AA$33,COLUMN(Summary!R$2),FALSE)</f>
        <v>2.2352941176470589</v>
      </c>
      <c r="V123">
        <f>VLOOKUP($A123,Summary!$A$2:$AA$33,COLUMN(Summary!S$2),FALSE)</f>
        <v>1.8235294117647061</v>
      </c>
      <c r="W123">
        <f>VLOOKUP($A123,Summary!$A$2:$AA$33,COLUMN(Summary!T$2),FALSE)</f>
        <v>1.9411764705882351</v>
      </c>
      <c r="X123">
        <f>VLOOKUP($A123,Summary!$A$2:$AA$33,COLUMN(Summary!U$2),FALSE)</f>
        <v>3.9411764705882359</v>
      </c>
      <c r="Y123">
        <f>VLOOKUP($A123,Summary!$A$2:$AA$33,COLUMN(Summary!V$2),FALSE)</f>
        <v>181.64705882352939</v>
      </c>
      <c r="Z123">
        <f>VLOOKUP($A123,Summary!$A$2:$AA$33,COLUMN(Summary!W$2),FALSE)</f>
        <v>5.7647058823529411</v>
      </c>
      <c r="AA123">
        <f>VLOOKUP($A123,Summary!$A$2:$AA$33,COLUMN(Summary!X$2),FALSE)</f>
        <v>14</v>
      </c>
      <c r="AB123">
        <f>VLOOKUP($A123,Summary!$A$2:$AA$33,COLUMN(Summary!Y$2),FALSE)</f>
        <v>0.76470588235294112</v>
      </c>
      <c r="AC123">
        <f>VLOOKUP($A123,Summary!$A$2:$AA$33,COLUMN(Summary!Z$2),FALSE)</f>
        <v>1.529411764705882</v>
      </c>
      <c r="AD123">
        <f>VLOOKUP($A123,Summary!$A$2:$AA$33,COLUMN(Summary!AA$2),FALSE)</f>
        <v>31.962764705882361</v>
      </c>
      <c r="AE123" t="e">
        <f>VLOOKUP($A123,Summary!$A$2:$AA$33,COLUMN(Summary!#REF!),FALSE)</f>
        <v>#REF!</v>
      </c>
      <c r="AF123" t="e">
        <f>VLOOKUP($B123,Summary!$A$2:$AA$33,COLUMN(Summary!#REF!),FALSE)</f>
        <v>#REF!</v>
      </c>
      <c r="AG123" t="e">
        <f>VLOOKUP($B123,Summary!$A$2:$AA$33,COLUMN(Summary!#REF!),FALSE)</f>
        <v>#REF!</v>
      </c>
      <c r="AH123">
        <f>VLOOKUP($B123,Summary!$A$2:$AA$33,COLUMN(Summary!B$2),FALSE)</f>
        <v>24</v>
      </c>
      <c r="AI123">
        <f>VLOOKUP($B123,Summary!$A$2:$AA$33,COLUMN(Summary!C$2),FALSE)</f>
        <v>35.647058823529413</v>
      </c>
      <c r="AJ123">
        <f>VLOOKUP($B123,Summary!$A$2:$AA$33,COLUMN(Summary!D$2),FALSE)</f>
        <v>258.88235294117652</v>
      </c>
      <c r="AK123">
        <f>VLOOKUP($B123,Summary!$A$2:$AA$33,COLUMN(Summary!E$2),FALSE)</f>
        <v>1.7647058823529409</v>
      </c>
      <c r="AL123">
        <f>VLOOKUP($B123,Summary!$A$2:$AA$33,COLUMN(Summary!F$2),FALSE)</f>
        <v>0.70588235294117652</v>
      </c>
      <c r="AM123">
        <f>VLOOKUP($B123,Summary!$A$2:$AA$33,COLUMN(Summary!G$2),FALSE)</f>
        <v>1.8235294117647061</v>
      </c>
      <c r="AN123">
        <f>VLOOKUP($B123,Summary!$A$2:$AA$33,COLUMN(Summary!H$2),FALSE)</f>
        <v>12.058823529411759</v>
      </c>
      <c r="AO123">
        <f>VLOOKUP($B123,Summary!$A$2:$AA$33,COLUMN(Summary!I$2),FALSE)</f>
        <v>7.7117647058823522</v>
      </c>
      <c r="AP123">
        <f>VLOOKUP($B123,Summary!$A$2:$AA$33,COLUMN(Summary!J$2),FALSE)</f>
        <v>7.0588235294117636</v>
      </c>
      <c r="AQ123">
        <f>VLOOKUP($B123,Summary!$A$2:$AA$33,COLUMN(Summary!K$2),FALSE)</f>
        <v>67.452941176470588</v>
      </c>
      <c r="AR123">
        <f>VLOOKUP($B123,Summary!$A$2:$AA$33,COLUMN(Summary!L$2),FALSE)</f>
        <v>97.535294117647055</v>
      </c>
      <c r="AS123">
        <f>VLOOKUP($B123,Summary!$A$2:$AA$33,COLUMN(Summary!M$2),FALSE)</f>
        <v>29.411764705882351</v>
      </c>
      <c r="AT123">
        <f>VLOOKUP($B123,Summary!$A$2:$AA$33,COLUMN(Summary!N$2),FALSE)</f>
        <v>135.9411764705882</v>
      </c>
      <c r="AU123">
        <f>VLOOKUP($B123,Summary!$A$2:$AA$33,COLUMN(Summary!O$2),FALSE)</f>
        <v>4.617647058823529</v>
      </c>
      <c r="AV123">
        <f>VLOOKUP($B123,Summary!$A$2:$AA$33,COLUMN(Summary!P$2),FALSE)</f>
        <v>1.588235294117647</v>
      </c>
      <c r="AW123">
        <f>VLOOKUP($B123,Summary!$A$2:$AA$33,COLUMN(Summary!Q$2),FALSE)</f>
        <v>1.117647058823529</v>
      </c>
      <c r="AX123">
        <f>VLOOKUP($B123,Summary!$A$2:$AA$33,COLUMN(Summary!R$2),FALSE)</f>
        <v>1.2352941176470591</v>
      </c>
      <c r="AY123">
        <f>VLOOKUP($B123,Summary!$A$2:$AA$33,COLUMN(Summary!S$2),FALSE)</f>
        <v>2.8235294117647061</v>
      </c>
      <c r="AZ123">
        <f>VLOOKUP($B123,Summary!$A$2:$AA$33,COLUMN(Summary!T$2),FALSE)</f>
        <v>3.0588235294117641</v>
      </c>
      <c r="BA123">
        <f>VLOOKUP($B123,Summary!$A$2:$AA$33,COLUMN(Summary!U$2),FALSE)</f>
        <v>3.3529411764705879</v>
      </c>
      <c r="BB123">
        <f>VLOOKUP($B123,Summary!$A$2:$AA$33,COLUMN(Summary!V$2),FALSE)</f>
        <v>155.64705882352939</v>
      </c>
      <c r="BC123">
        <f>VLOOKUP($B123,Summary!$A$2:$AA$33,COLUMN(Summary!W$2),FALSE)</f>
        <v>5.4705882352941178</v>
      </c>
      <c r="BD123">
        <f>VLOOKUP($B123,Summary!$A$2:$AA$33,COLUMN(Summary!X$2),FALSE)</f>
        <v>13.17647058823529</v>
      </c>
      <c r="BE123">
        <f>VLOOKUP($B123,Summary!$A$2:$AA$33,COLUMN(Summary!Y$2),FALSE)</f>
        <v>1.2352941176470591</v>
      </c>
      <c r="BF123">
        <f>VLOOKUP($B123,Summary!$A$2:$AA$33,COLUMN(Summary!Z$2),FALSE)</f>
        <v>2.3529411764705879</v>
      </c>
      <c r="BG123">
        <f>VLOOKUP($B123,Summary!$A$2:$AA$33,COLUMN(Summary!AA$2),FALSE)</f>
        <v>31.363705882352949</v>
      </c>
      <c r="BH123" t="e">
        <f>VLOOKUP($B123,Summary!$A$2:$AA$33,COLUMN(Summary!#REF!),FALSE)</f>
        <v>#REF!</v>
      </c>
    </row>
    <row r="124" spans="1:60">
      <c r="A124" t="s">
        <v>120</v>
      </c>
      <c r="B124" t="s">
        <v>37</v>
      </c>
      <c r="C124" t="e">
        <f>VLOOKUP($A124,Summary!$A$2:$AA$33,COLUMN(Summary!#REF!),FALSE)</f>
        <v>#REF!</v>
      </c>
      <c r="D124" t="e">
        <f>VLOOKUP($A124,Summary!$A$2:$AA$33,COLUMN(Summary!#REF!),FALSE)</f>
        <v>#REF!</v>
      </c>
      <c r="E124">
        <f>VLOOKUP($A124,Summary!$A$2:$AA$33,COLUMN(Summary!B$2),FALSE)</f>
        <v>24.058823529411761</v>
      </c>
      <c r="F124">
        <f>VLOOKUP($A124,Summary!$A$2:$AA$33,COLUMN(Summary!C$2),FALSE)</f>
        <v>37.176470588235297</v>
      </c>
      <c r="G124">
        <f>VLOOKUP($A124,Summary!$A$2:$AA$33,COLUMN(Summary!D$2),FALSE)</f>
        <v>232.7647058823529</v>
      </c>
      <c r="H124">
        <f>VLOOKUP($A124,Summary!$A$2:$AA$33,COLUMN(Summary!E$2),FALSE)</f>
        <v>1.411764705882353</v>
      </c>
      <c r="I124">
        <f>VLOOKUP($A124,Summary!$A$2:$AA$33,COLUMN(Summary!F$2),FALSE)</f>
        <v>0.47058823529411759</v>
      </c>
      <c r="J124">
        <f>VLOOKUP($A124,Summary!$A$2:$AA$33,COLUMN(Summary!G$2),FALSE)</f>
        <v>2.5294117647058818</v>
      </c>
      <c r="K124">
        <f>VLOOKUP($A124,Summary!$A$2:$AA$33,COLUMN(Summary!H$2),FALSE)</f>
        <v>20.882352941176471</v>
      </c>
      <c r="L124">
        <f>VLOOKUP($A124,Summary!$A$2:$AA$33,COLUMN(Summary!I$2),FALSE)</f>
        <v>6.8058823529411763</v>
      </c>
      <c r="M124">
        <f>VLOOKUP($A124,Summary!$A$2:$AA$33,COLUMN(Summary!J$2),FALSE)</f>
        <v>5.8647058823529417</v>
      </c>
      <c r="N124">
        <f>VLOOKUP($A124,Summary!$A$2:$AA$33,COLUMN(Summary!K$2),FALSE)</f>
        <v>64.129411764705878</v>
      </c>
      <c r="O124">
        <f>VLOOKUP($A124,Summary!$A$2:$AA$33,COLUMN(Summary!L$2),FALSE)</f>
        <v>87.764705882352942</v>
      </c>
      <c r="P124">
        <f>VLOOKUP($A124,Summary!$A$2:$AA$33,COLUMN(Summary!M$2),FALSE)</f>
        <v>25.352941176470591</v>
      </c>
      <c r="Q124">
        <f>VLOOKUP($A124,Summary!$A$2:$AA$33,COLUMN(Summary!N$2),FALSE)</f>
        <v>96.588235294117652</v>
      </c>
      <c r="R124">
        <f>VLOOKUP($A124,Summary!$A$2:$AA$33,COLUMN(Summary!O$2),FALSE)</f>
        <v>3.6823529411764699</v>
      </c>
      <c r="S124">
        <f>VLOOKUP($A124,Summary!$A$2:$AA$33,COLUMN(Summary!P$2),FALSE)</f>
        <v>0.6470588235294118</v>
      </c>
      <c r="T124">
        <f>VLOOKUP($A124,Summary!$A$2:$AA$33,COLUMN(Summary!Q$2),FALSE)</f>
        <v>1.8235294117647061</v>
      </c>
      <c r="U124">
        <f>VLOOKUP($A124,Summary!$A$2:$AA$33,COLUMN(Summary!R$2),FALSE)</f>
        <v>1.9411764705882351</v>
      </c>
      <c r="V124">
        <f>VLOOKUP($A124,Summary!$A$2:$AA$33,COLUMN(Summary!S$2),FALSE)</f>
        <v>2.0588235294117641</v>
      </c>
      <c r="W124">
        <f>VLOOKUP($A124,Summary!$A$2:$AA$33,COLUMN(Summary!T$2),FALSE)</f>
        <v>2.0588235294117641</v>
      </c>
      <c r="X124">
        <f>VLOOKUP($A124,Summary!$A$2:$AA$33,COLUMN(Summary!U$2),FALSE)</f>
        <v>4.4117647058823533</v>
      </c>
      <c r="Y124">
        <f>VLOOKUP($A124,Summary!$A$2:$AA$33,COLUMN(Summary!V$2),FALSE)</f>
        <v>204.41176470588229</v>
      </c>
      <c r="Z124">
        <f>VLOOKUP($A124,Summary!$A$2:$AA$33,COLUMN(Summary!W$2),FALSE)</f>
        <v>5.3529411764705879</v>
      </c>
      <c r="AA124">
        <f>VLOOKUP($A124,Summary!$A$2:$AA$33,COLUMN(Summary!X$2),FALSE)</f>
        <v>13.941176470588241</v>
      </c>
      <c r="AB124">
        <f>VLOOKUP($A124,Summary!$A$2:$AA$33,COLUMN(Summary!Y$2),FALSE)</f>
        <v>0.88235294117647056</v>
      </c>
      <c r="AC124">
        <f>VLOOKUP($A124,Summary!$A$2:$AA$33,COLUMN(Summary!Z$2),FALSE)</f>
        <v>1.882352941176471</v>
      </c>
      <c r="AD124">
        <f>VLOOKUP($A124,Summary!$A$2:$AA$33,COLUMN(Summary!AA$2),FALSE)</f>
        <v>28.94405882352941</v>
      </c>
      <c r="AE124" t="e">
        <f>VLOOKUP($A124,Summary!$A$2:$AA$33,COLUMN(Summary!#REF!),FALSE)</f>
        <v>#REF!</v>
      </c>
      <c r="AF124" t="e">
        <f>VLOOKUP($B124,Summary!$A$2:$AA$33,COLUMN(Summary!#REF!),FALSE)</f>
        <v>#REF!</v>
      </c>
      <c r="AG124" t="e">
        <f>VLOOKUP($B124,Summary!$A$2:$AA$33,COLUMN(Summary!#REF!),FALSE)</f>
        <v>#REF!</v>
      </c>
      <c r="AH124">
        <f>VLOOKUP($B124,Summary!$A$2:$AA$33,COLUMN(Summary!B$2),FALSE)</f>
        <v>22</v>
      </c>
      <c r="AI124">
        <f>VLOOKUP($B124,Summary!$A$2:$AA$33,COLUMN(Summary!C$2),FALSE)</f>
        <v>34.176470588235297</v>
      </c>
      <c r="AJ124">
        <f>VLOOKUP($B124,Summary!$A$2:$AA$33,COLUMN(Summary!D$2),FALSE)</f>
        <v>233.41176470588229</v>
      </c>
      <c r="AK124">
        <f>VLOOKUP($B124,Summary!$A$2:$AA$33,COLUMN(Summary!E$2),FALSE)</f>
        <v>1.882352941176471</v>
      </c>
      <c r="AL124">
        <f>VLOOKUP($B124,Summary!$A$2:$AA$33,COLUMN(Summary!F$2),FALSE)</f>
        <v>0.6470588235294118</v>
      </c>
      <c r="AM124">
        <f>VLOOKUP($B124,Summary!$A$2:$AA$33,COLUMN(Summary!G$2),FALSE)</f>
        <v>1.7647058823529409</v>
      </c>
      <c r="AN124">
        <f>VLOOKUP($B124,Summary!$A$2:$AA$33,COLUMN(Summary!H$2),FALSE)</f>
        <v>14.23529411764706</v>
      </c>
      <c r="AO124">
        <f>VLOOKUP($B124,Summary!$A$2:$AA$33,COLUMN(Summary!I$2),FALSE)</f>
        <v>7.3352941176470594</v>
      </c>
      <c r="AP124">
        <f>VLOOKUP($B124,Summary!$A$2:$AA$33,COLUMN(Summary!J$2),FALSE)</f>
        <v>6.617647058823529</v>
      </c>
      <c r="AQ124">
        <f>VLOOKUP($B124,Summary!$A$2:$AA$33,COLUMN(Summary!K$2),FALSE)</f>
        <v>64.605882352941194</v>
      </c>
      <c r="AR124">
        <f>VLOOKUP($B124,Summary!$A$2:$AA$33,COLUMN(Summary!L$2),FALSE)</f>
        <v>96.194117647058818</v>
      </c>
      <c r="AS124">
        <f>VLOOKUP($B124,Summary!$A$2:$AA$33,COLUMN(Summary!M$2),FALSE)</f>
        <v>25.941176470588239</v>
      </c>
      <c r="AT124">
        <f>VLOOKUP($B124,Summary!$A$2:$AA$33,COLUMN(Summary!N$2),FALSE)</f>
        <v>112.0588235294118</v>
      </c>
      <c r="AU124">
        <f>VLOOKUP($B124,Summary!$A$2:$AA$33,COLUMN(Summary!O$2),FALSE)</f>
        <v>4.2411764705882353</v>
      </c>
      <c r="AV124">
        <f>VLOOKUP($B124,Summary!$A$2:$AA$33,COLUMN(Summary!P$2),FALSE)</f>
        <v>0.58823529411764708</v>
      </c>
      <c r="AW124">
        <f>VLOOKUP($B124,Summary!$A$2:$AA$33,COLUMN(Summary!Q$2),FALSE)</f>
        <v>1.588235294117647</v>
      </c>
      <c r="AX124">
        <f>VLOOKUP($B124,Summary!$A$2:$AA$33,COLUMN(Summary!R$2),FALSE)</f>
        <v>1.9411764705882351</v>
      </c>
      <c r="AY124">
        <f>VLOOKUP($B124,Summary!$A$2:$AA$33,COLUMN(Summary!S$2),FALSE)</f>
        <v>2</v>
      </c>
      <c r="AZ124">
        <f>VLOOKUP($B124,Summary!$A$2:$AA$33,COLUMN(Summary!T$2),FALSE)</f>
        <v>2.2941176470588229</v>
      </c>
      <c r="BA124">
        <f>VLOOKUP($B124,Summary!$A$2:$AA$33,COLUMN(Summary!U$2),FALSE)</f>
        <v>3.3529411764705879</v>
      </c>
      <c r="BB124">
        <f>VLOOKUP($B124,Summary!$A$2:$AA$33,COLUMN(Summary!V$2),FALSE)</f>
        <v>154.9411764705882</v>
      </c>
      <c r="BC124">
        <f>VLOOKUP($B124,Summary!$A$2:$AA$33,COLUMN(Summary!W$2),FALSE)</f>
        <v>6.1764705882352944</v>
      </c>
      <c r="BD124">
        <f>VLOOKUP($B124,Summary!$A$2:$AA$33,COLUMN(Summary!X$2),FALSE)</f>
        <v>13.117647058823531</v>
      </c>
      <c r="BE124">
        <f>VLOOKUP($B124,Summary!$A$2:$AA$33,COLUMN(Summary!Y$2),FALSE)</f>
        <v>0.70588235294117652</v>
      </c>
      <c r="BF124">
        <f>VLOOKUP($B124,Summary!$A$2:$AA$33,COLUMN(Summary!Z$2),FALSE)</f>
        <v>1.411764705882353</v>
      </c>
      <c r="BG124">
        <f>VLOOKUP($B124,Summary!$A$2:$AA$33,COLUMN(Summary!AA$2),FALSE)</f>
        <v>29.716588235294122</v>
      </c>
      <c r="BH124" t="e">
        <f>VLOOKUP($B124,Summary!$A$2:$AA$33,COLUMN(Summary!#REF!),FALSE)</f>
        <v>#REF!</v>
      </c>
    </row>
    <row r="125" spans="1:60">
      <c r="A125" t="s">
        <v>117</v>
      </c>
      <c r="B125" t="s">
        <v>111</v>
      </c>
      <c r="C125" t="e">
        <f>VLOOKUP($A125,Summary!$A$2:$AA$33,COLUMN(Summary!#REF!),FALSE)</f>
        <v>#REF!</v>
      </c>
      <c r="D125" t="e">
        <f>VLOOKUP($A125,Summary!$A$2:$AA$33,COLUMN(Summary!#REF!),FALSE)</f>
        <v>#REF!</v>
      </c>
      <c r="E125">
        <f>VLOOKUP($A125,Summary!$A$2:$AA$33,COLUMN(Summary!B$2),FALSE)</f>
        <v>20.882352941176471</v>
      </c>
      <c r="F125">
        <f>VLOOKUP($A125,Summary!$A$2:$AA$33,COLUMN(Summary!C$2),FALSE)</f>
        <v>32.647058823529413</v>
      </c>
      <c r="G125">
        <f>VLOOKUP($A125,Summary!$A$2:$AA$33,COLUMN(Summary!D$2),FALSE)</f>
        <v>184.9411764705882</v>
      </c>
      <c r="H125">
        <f>VLOOKUP($A125,Summary!$A$2:$AA$33,COLUMN(Summary!E$2),FALSE)</f>
        <v>1.0588235294117649</v>
      </c>
      <c r="I125">
        <f>VLOOKUP($A125,Summary!$A$2:$AA$33,COLUMN(Summary!F$2),FALSE)</f>
        <v>0.70588235294117652</v>
      </c>
      <c r="J125">
        <f>VLOOKUP($A125,Summary!$A$2:$AA$33,COLUMN(Summary!G$2),FALSE)</f>
        <v>2.4705882352941182</v>
      </c>
      <c r="K125">
        <f>VLOOKUP($A125,Summary!$A$2:$AA$33,COLUMN(Summary!H$2),FALSE)</f>
        <v>16.82352941176471</v>
      </c>
      <c r="L125">
        <f>VLOOKUP($A125,Summary!$A$2:$AA$33,COLUMN(Summary!I$2),FALSE)</f>
        <v>6.2176470588235304</v>
      </c>
      <c r="M125">
        <f>VLOOKUP($A125,Summary!$A$2:$AA$33,COLUMN(Summary!J$2),FALSE)</f>
        <v>5.3235294117647056</v>
      </c>
      <c r="N125">
        <f>VLOOKUP($A125,Summary!$A$2:$AA$33,COLUMN(Summary!K$2),FALSE)</f>
        <v>64.288235294117655</v>
      </c>
      <c r="O125">
        <f>VLOOKUP($A125,Summary!$A$2:$AA$33,COLUMN(Summary!L$2),FALSE)</f>
        <v>80.899999999999991</v>
      </c>
      <c r="P125">
        <f>VLOOKUP($A125,Summary!$A$2:$AA$33,COLUMN(Summary!M$2),FALSE)</f>
        <v>27.705882352941181</v>
      </c>
      <c r="Q125">
        <f>VLOOKUP($A125,Summary!$A$2:$AA$33,COLUMN(Summary!N$2),FALSE)</f>
        <v>139.11764705882351</v>
      </c>
      <c r="R125">
        <f>VLOOKUP($A125,Summary!$A$2:$AA$33,COLUMN(Summary!O$2),FALSE)</f>
        <v>4.9588235294117657</v>
      </c>
      <c r="S125">
        <f>VLOOKUP($A125,Summary!$A$2:$AA$33,COLUMN(Summary!P$2),FALSE)</f>
        <v>1</v>
      </c>
      <c r="T125">
        <f>VLOOKUP($A125,Summary!$A$2:$AA$33,COLUMN(Summary!Q$2),FALSE)</f>
        <v>1.6470588235294119</v>
      </c>
      <c r="U125">
        <f>VLOOKUP($A125,Summary!$A$2:$AA$33,COLUMN(Summary!R$2),FALSE)</f>
        <v>1.9411764705882351</v>
      </c>
      <c r="V125">
        <f>VLOOKUP($A125,Summary!$A$2:$AA$33,COLUMN(Summary!S$2),FALSE)</f>
        <v>1.294117647058824</v>
      </c>
      <c r="W125">
        <f>VLOOKUP($A125,Summary!$A$2:$AA$33,COLUMN(Summary!T$2),FALSE)</f>
        <v>1.3529411764705881</v>
      </c>
      <c r="X125">
        <f>VLOOKUP($A125,Summary!$A$2:$AA$33,COLUMN(Summary!U$2),FALSE)</f>
        <v>3.7647058823529411</v>
      </c>
      <c r="Y125">
        <f>VLOOKUP($A125,Summary!$A$2:$AA$33,COLUMN(Summary!V$2),FALSE)</f>
        <v>186.58823529411771</v>
      </c>
      <c r="Z125">
        <f>VLOOKUP($A125,Summary!$A$2:$AA$33,COLUMN(Summary!W$2),FALSE)</f>
        <v>5.1764705882352944</v>
      </c>
      <c r="AA125">
        <f>VLOOKUP($A125,Summary!$A$2:$AA$33,COLUMN(Summary!X$2),FALSE)</f>
        <v>13.23529411764706</v>
      </c>
      <c r="AB125">
        <f>VLOOKUP($A125,Summary!$A$2:$AA$33,COLUMN(Summary!Y$2),FALSE)</f>
        <v>0.88235294117647056</v>
      </c>
      <c r="AC125">
        <f>VLOOKUP($A125,Summary!$A$2:$AA$33,COLUMN(Summary!Z$2),FALSE)</f>
        <v>2</v>
      </c>
      <c r="AD125">
        <f>VLOOKUP($A125,Summary!$A$2:$AA$33,COLUMN(Summary!AA$2),FALSE)</f>
        <v>29.293117647058821</v>
      </c>
      <c r="AE125" t="e">
        <f>VLOOKUP($A125,Summary!$A$2:$AA$33,COLUMN(Summary!#REF!),FALSE)</f>
        <v>#REF!</v>
      </c>
      <c r="AF125" t="e">
        <f>VLOOKUP($B125,Summary!$A$2:$AA$33,COLUMN(Summary!#REF!),FALSE)</f>
        <v>#REF!</v>
      </c>
      <c r="AG125" t="e">
        <f>VLOOKUP($B125,Summary!$A$2:$AA$33,COLUMN(Summary!#REF!),FALSE)</f>
        <v>#REF!</v>
      </c>
      <c r="AH125">
        <f>VLOOKUP($B125,Summary!$A$2:$AA$33,COLUMN(Summary!B$2),FALSE)</f>
        <v>21.882352941176471</v>
      </c>
      <c r="AI125">
        <f>VLOOKUP($B125,Summary!$A$2:$AA$33,COLUMN(Summary!C$2),FALSE)</f>
        <v>34.823529411764703</v>
      </c>
      <c r="AJ125">
        <f>VLOOKUP($B125,Summary!$A$2:$AA$33,COLUMN(Summary!D$2),FALSE)</f>
        <v>245.47058823529409</v>
      </c>
      <c r="AK125">
        <f>VLOOKUP($B125,Summary!$A$2:$AA$33,COLUMN(Summary!E$2),FALSE)</f>
        <v>1.588235294117647</v>
      </c>
      <c r="AL125">
        <f>VLOOKUP($B125,Summary!$A$2:$AA$33,COLUMN(Summary!F$2),FALSE)</f>
        <v>0.47058823529411759</v>
      </c>
      <c r="AM125">
        <f>VLOOKUP($B125,Summary!$A$2:$AA$33,COLUMN(Summary!G$2),FALSE)</f>
        <v>2.7647058823529411</v>
      </c>
      <c r="AN125">
        <f>VLOOKUP($B125,Summary!$A$2:$AA$33,COLUMN(Summary!H$2),FALSE)</f>
        <v>23.82352941176471</v>
      </c>
      <c r="AO125">
        <f>VLOOKUP($B125,Summary!$A$2:$AA$33,COLUMN(Summary!I$2),FALSE)</f>
        <v>7.7882352941176478</v>
      </c>
      <c r="AP125">
        <f>VLOOKUP($B125,Summary!$A$2:$AA$33,COLUMN(Summary!J$2),FALSE)</f>
        <v>6.6352941176470583</v>
      </c>
      <c r="AQ125">
        <f>VLOOKUP($B125,Summary!$A$2:$AA$33,COLUMN(Summary!K$2),FALSE)</f>
        <v>62.705882352941167</v>
      </c>
      <c r="AR125">
        <f>VLOOKUP($B125,Summary!$A$2:$AA$33,COLUMN(Summary!L$2),FALSE)</f>
        <v>94.211764705882359</v>
      </c>
      <c r="AS125">
        <f>VLOOKUP($B125,Summary!$A$2:$AA$33,COLUMN(Summary!M$2),FALSE)</f>
        <v>26.117647058823529</v>
      </c>
      <c r="AT125">
        <f>VLOOKUP($B125,Summary!$A$2:$AA$33,COLUMN(Summary!N$2),FALSE)</f>
        <v>96.882352941176464</v>
      </c>
      <c r="AU125">
        <f>VLOOKUP($B125,Summary!$A$2:$AA$33,COLUMN(Summary!O$2),FALSE)</f>
        <v>3.7117647058823531</v>
      </c>
      <c r="AV125">
        <f>VLOOKUP($B125,Summary!$A$2:$AA$33,COLUMN(Summary!P$2),FALSE)</f>
        <v>0.58823529411764708</v>
      </c>
      <c r="AW125">
        <f>VLOOKUP($B125,Summary!$A$2:$AA$33,COLUMN(Summary!Q$2),FALSE)</f>
        <v>2</v>
      </c>
      <c r="AX125">
        <f>VLOOKUP($B125,Summary!$A$2:$AA$33,COLUMN(Summary!R$2),FALSE)</f>
        <v>2.2352941176470589</v>
      </c>
      <c r="AY125">
        <f>VLOOKUP($B125,Summary!$A$2:$AA$33,COLUMN(Summary!S$2),FALSE)</f>
        <v>1.8235294117647061</v>
      </c>
      <c r="AZ125">
        <f>VLOOKUP($B125,Summary!$A$2:$AA$33,COLUMN(Summary!T$2),FALSE)</f>
        <v>1.9411764705882351</v>
      </c>
      <c r="BA125">
        <f>VLOOKUP($B125,Summary!$A$2:$AA$33,COLUMN(Summary!U$2),FALSE)</f>
        <v>4.7058823529411766</v>
      </c>
      <c r="BB125">
        <f>VLOOKUP($B125,Summary!$A$2:$AA$33,COLUMN(Summary!V$2),FALSE)</f>
        <v>219.70588235294119</v>
      </c>
      <c r="BC125">
        <f>VLOOKUP($B125,Summary!$A$2:$AA$33,COLUMN(Summary!W$2),FALSE)</f>
        <v>5.1764705882352944</v>
      </c>
      <c r="BD125">
        <f>VLOOKUP($B125,Summary!$A$2:$AA$33,COLUMN(Summary!X$2),FALSE)</f>
        <v>13.647058823529409</v>
      </c>
      <c r="BE125">
        <f>VLOOKUP($B125,Summary!$A$2:$AA$33,COLUMN(Summary!Y$2),FALSE)</f>
        <v>0.47058823529411759</v>
      </c>
      <c r="BF125">
        <f>VLOOKUP($B125,Summary!$A$2:$AA$33,COLUMN(Summary!Z$2),FALSE)</f>
        <v>1.2352941176470591</v>
      </c>
      <c r="BG125">
        <f>VLOOKUP($B125,Summary!$A$2:$AA$33,COLUMN(Summary!AA$2),FALSE)</f>
        <v>29.762764705882351</v>
      </c>
      <c r="BH125" t="e">
        <f>VLOOKUP($B125,Summary!$A$2:$AA$33,COLUMN(Summary!#REF!),FALSE)</f>
        <v>#REF!</v>
      </c>
    </row>
    <row r="126" spans="1:60">
      <c r="A126" t="s">
        <v>119</v>
      </c>
      <c r="B126" t="s">
        <v>33</v>
      </c>
      <c r="C126" t="e">
        <f>VLOOKUP($A126,Summary!$A$2:$AA$33,COLUMN(Summary!#REF!),FALSE)</f>
        <v>#REF!</v>
      </c>
      <c r="D126" t="e">
        <f>VLOOKUP($A126,Summary!$A$2:$AA$33,COLUMN(Summary!#REF!),FALSE)</f>
        <v>#REF!</v>
      </c>
      <c r="E126">
        <f>VLOOKUP($A126,Summary!$A$2:$AA$33,COLUMN(Summary!B$2),FALSE)</f>
        <v>17.882352941176471</v>
      </c>
      <c r="F126">
        <f>VLOOKUP($A126,Summary!$A$2:$AA$33,COLUMN(Summary!C$2),FALSE)</f>
        <v>29.058823529411761</v>
      </c>
      <c r="G126">
        <f>VLOOKUP($A126,Summary!$A$2:$AA$33,COLUMN(Summary!D$2),FALSE)</f>
        <v>180.41176470588229</v>
      </c>
      <c r="H126">
        <f>VLOOKUP($A126,Summary!$A$2:$AA$33,COLUMN(Summary!E$2),FALSE)</f>
        <v>0.82352941176470584</v>
      </c>
      <c r="I126">
        <f>VLOOKUP($A126,Summary!$A$2:$AA$33,COLUMN(Summary!F$2),FALSE)</f>
        <v>0.6470588235294118</v>
      </c>
      <c r="J126">
        <f>VLOOKUP($A126,Summary!$A$2:$AA$33,COLUMN(Summary!G$2),FALSE)</f>
        <v>3.7647058823529411</v>
      </c>
      <c r="K126">
        <f>VLOOKUP($A126,Summary!$A$2:$AA$33,COLUMN(Summary!H$2),FALSE)</f>
        <v>26.17647058823529</v>
      </c>
      <c r="L126">
        <f>VLOOKUP($A126,Summary!$A$2:$AA$33,COLUMN(Summary!I$2),FALSE)</f>
        <v>7.2117647058823531</v>
      </c>
      <c r="M126">
        <f>VLOOKUP($A126,Summary!$A$2:$AA$33,COLUMN(Summary!J$2),FALSE)</f>
        <v>5.5470588235294116</v>
      </c>
      <c r="N126">
        <f>VLOOKUP($A126,Summary!$A$2:$AA$33,COLUMN(Summary!K$2),FALSE)</f>
        <v>62.747058823529407</v>
      </c>
      <c r="O126">
        <f>VLOOKUP($A126,Summary!$A$2:$AA$33,COLUMN(Summary!L$2),FALSE)</f>
        <v>81.623529411764707</v>
      </c>
      <c r="P126">
        <f>VLOOKUP($A126,Summary!$A$2:$AA$33,COLUMN(Summary!M$2),FALSE)</f>
        <v>26.117647058823529</v>
      </c>
      <c r="Q126">
        <f>VLOOKUP($A126,Summary!$A$2:$AA$33,COLUMN(Summary!N$2),FALSE)</f>
        <v>108.58823529411769</v>
      </c>
      <c r="R126">
        <f>VLOOKUP($A126,Summary!$A$2:$AA$33,COLUMN(Summary!O$2),FALSE)</f>
        <v>4.0705882352941174</v>
      </c>
      <c r="S126">
        <f>VLOOKUP($A126,Summary!$A$2:$AA$33,COLUMN(Summary!P$2),FALSE)</f>
        <v>0.94117647058823528</v>
      </c>
      <c r="T126">
        <f>VLOOKUP($A126,Summary!$A$2:$AA$33,COLUMN(Summary!Q$2),FALSE)</f>
        <v>1.705882352941176</v>
      </c>
      <c r="U126">
        <f>VLOOKUP($A126,Summary!$A$2:$AA$33,COLUMN(Summary!R$2),FALSE)</f>
        <v>1.7647058823529409</v>
      </c>
      <c r="V126">
        <f>VLOOKUP($A126,Summary!$A$2:$AA$33,COLUMN(Summary!S$2),FALSE)</f>
        <v>1.6470588235294119</v>
      </c>
      <c r="W126">
        <f>VLOOKUP($A126,Summary!$A$2:$AA$33,COLUMN(Summary!T$2),FALSE)</f>
        <v>1.7647058823529409</v>
      </c>
      <c r="X126">
        <f>VLOOKUP($A126,Summary!$A$2:$AA$33,COLUMN(Summary!U$2),FALSE)</f>
        <v>4.7058823529411766</v>
      </c>
      <c r="Y126">
        <f>VLOOKUP($A126,Summary!$A$2:$AA$33,COLUMN(Summary!V$2),FALSE)</f>
        <v>235.7647058823529</v>
      </c>
      <c r="Z126">
        <f>VLOOKUP($A126,Summary!$A$2:$AA$33,COLUMN(Summary!W$2),FALSE)</f>
        <v>4.1764705882352944</v>
      </c>
      <c r="AA126">
        <f>VLOOKUP($A126,Summary!$A$2:$AA$33,COLUMN(Summary!X$2),FALSE)</f>
        <v>12.47058823529412</v>
      </c>
      <c r="AB126">
        <f>VLOOKUP($A126,Summary!$A$2:$AA$33,COLUMN(Summary!Y$2),FALSE)</f>
        <v>0.6470588235294118</v>
      </c>
      <c r="AC126">
        <f>VLOOKUP($A126,Summary!$A$2:$AA$33,COLUMN(Summary!Z$2),FALSE)</f>
        <v>1.1764705882352939</v>
      </c>
      <c r="AD126">
        <f>VLOOKUP($A126,Summary!$A$2:$AA$33,COLUMN(Summary!AA$2),FALSE)</f>
        <v>29.86864705882353</v>
      </c>
      <c r="AE126" t="e">
        <f>VLOOKUP($A126,Summary!$A$2:$AA$33,COLUMN(Summary!#REF!),FALSE)</f>
        <v>#REF!</v>
      </c>
      <c r="AF126" t="e">
        <f>VLOOKUP($B126,Summary!$A$2:$AA$33,COLUMN(Summary!#REF!),FALSE)</f>
        <v>#REF!</v>
      </c>
      <c r="AG126" t="e">
        <f>VLOOKUP($B126,Summary!$A$2:$AA$33,COLUMN(Summary!#REF!),FALSE)</f>
        <v>#REF!</v>
      </c>
      <c r="AH126">
        <f>VLOOKUP($B126,Summary!$A$2:$AA$33,COLUMN(Summary!B$2),FALSE)</f>
        <v>24.235294117647062</v>
      </c>
      <c r="AI126">
        <f>VLOOKUP($B126,Summary!$A$2:$AA$33,COLUMN(Summary!C$2),FALSE)</f>
        <v>36.470588235294123</v>
      </c>
      <c r="AJ126">
        <f>VLOOKUP($B126,Summary!$A$2:$AA$33,COLUMN(Summary!D$2),FALSE)</f>
        <v>242.70588235294119</v>
      </c>
      <c r="AK126">
        <f>VLOOKUP($B126,Summary!$A$2:$AA$33,COLUMN(Summary!E$2),FALSE)</f>
        <v>1.294117647058824</v>
      </c>
      <c r="AL126">
        <f>VLOOKUP($B126,Summary!$A$2:$AA$33,COLUMN(Summary!F$2),FALSE)</f>
        <v>0.82352941176470584</v>
      </c>
      <c r="AM126">
        <f>VLOOKUP($B126,Summary!$A$2:$AA$33,COLUMN(Summary!G$2),FALSE)</f>
        <v>2.4117647058823528</v>
      </c>
      <c r="AN126">
        <f>VLOOKUP($B126,Summary!$A$2:$AA$33,COLUMN(Summary!H$2),FALSE)</f>
        <v>14.76470588235294</v>
      </c>
      <c r="AO126">
        <f>VLOOKUP($B126,Summary!$A$2:$AA$33,COLUMN(Summary!I$2),FALSE)</f>
        <v>7.1235294117647054</v>
      </c>
      <c r="AP126">
        <f>VLOOKUP($B126,Summary!$A$2:$AA$33,COLUMN(Summary!J$2),FALSE)</f>
        <v>6.3352941176470594</v>
      </c>
      <c r="AQ126">
        <f>VLOOKUP($B126,Summary!$A$2:$AA$33,COLUMN(Summary!K$2),FALSE)</f>
        <v>67.17647058823529</v>
      </c>
      <c r="AR126">
        <f>VLOOKUP($B126,Summary!$A$2:$AA$33,COLUMN(Summary!L$2),FALSE)</f>
        <v>88.770588235294113</v>
      </c>
      <c r="AS126">
        <f>VLOOKUP($B126,Summary!$A$2:$AA$33,COLUMN(Summary!M$2),FALSE)</f>
        <v>26.647058823529409</v>
      </c>
      <c r="AT126">
        <f>VLOOKUP($B126,Summary!$A$2:$AA$33,COLUMN(Summary!N$2),FALSE)</f>
        <v>96.82352941176471</v>
      </c>
      <c r="AU126">
        <f>VLOOKUP($B126,Summary!$A$2:$AA$33,COLUMN(Summary!O$2),FALSE)</f>
        <v>3.5882352941176472</v>
      </c>
      <c r="AV126">
        <f>VLOOKUP($B126,Summary!$A$2:$AA$33,COLUMN(Summary!P$2),FALSE)</f>
        <v>1</v>
      </c>
      <c r="AW126">
        <f>VLOOKUP($B126,Summary!$A$2:$AA$33,COLUMN(Summary!Q$2),FALSE)</f>
        <v>1.7647058823529409</v>
      </c>
      <c r="AX126">
        <f>VLOOKUP($B126,Summary!$A$2:$AA$33,COLUMN(Summary!R$2),FALSE)</f>
        <v>2.1764705882352939</v>
      </c>
      <c r="AY126">
        <f>VLOOKUP($B126,Summary!$A$2:$AA$33,COLUMN(Summary!S$2),FALSE)</f>
        <v>2.0588235294117641</v>
      </c>
      <c r="AZ126">
        <f>VLOOKUP($B126,Summary!$A$2:$AA$33,COLUMN(Summary!T$2),FALSE)</f>
        <v>2.0588235294117641</v>
      </c>
      <c r="BA126">
        <f>VLOOKUP($B126,Summary!$A$2:$AA$33,COLUMN(Summary!U$2),FALSE)</f>
        <v>3.5882352941176472</v>
      </c>
      <c r="BB126">
        <f>VLOOKUP($B126,Summary!$A$2:$AA$33,COLUMN(Summary!V$2),FALSE)</f>
        <v>170.1764705882353</v>
      </c>
      <c r="BC126">
        <f>VLOOKUP($B126,Summary!$A$2:$AA$33,COLUMN(Summary!W$2),FALSE)</f>
        <v>5.117647058823529</v>
      </c>
      <c r="BD126">
        <f>VLOOKUP($B126,Summary!$A$2:$AA$33,COLUMN(Summary!X$2),FALSE)</f>
        <v>13.41176470588235</v>
      </c>
      <c r="BE126">
        <f>VLOOKUP($B126,Summary!$A$2:$AA$33,COLUMN(Summary!Y$2),FALSE)</f>
        <v>0.76470588235294112</v>
      </c>
      <c r="BF126">
        <f>VLOOKUP($B126,Summary!$A$2:$AA$33,COLUMN(Summary!Z$2),FALSE)</f>
        <v>1.705882352941176</v>
      </c>
      <c r="BG126">
        <f>VLOOKUP($B126,Summary!$A$2:$AA$33,COLUMN(Summary!AA$2),FALSE)</f>
        <v>30.914588235294119</v>
      </c>
      <c r="BH126" t="e">
        <f>VLOOKUP($B126,Summary!$A$2:$AA$33,COLUMN(Summary!#REF!),FALSE)</f>
        <v>#REF!</v>
      </c>
    </row>
    <row r="127" spans="1:60">
      <c r="A127" t="s">
        <v>121</v>
      </c>
      <c r="B127" t="s">
        <v>41</v>
      </c>
      <c r="C127" t="e">
        <f>VLOOKUP($A127,Summary!$A$2:$AA$33,COLUMN(Summary!#REF!),FALSE)</f>
        <v>#REF!</v>
      </c>
      <c r="D127" t="e">
        <f>VLOOKUP($A127,Summary!$A$2:$AA$33,COLUMN(Summary!#REF!),FALSE)</f>
        <v>#REF!</v>
      </c>
      <c r="E127">
        <f>VLOOKUP($A127,Summary!$A$2:$AA$33,COLUMN(Summary!B$2),FALSE)</f>
        <v>20.47058823529412</v>
      </c>
      <c r="F127">
        <f>VLOOKUP($A127,Summary!$A$2:$AA$33,COLUMN(Summary!C$2),FALSE)</f>
        <v>32.764705882352942</v>
      </c>
      <c r="G127">
        <f>VLOOKUP($A127,Summary!$A$2:$AA$33,COLUMN(Summary!D$2),FALSE)</f>
        <v>198.8235294117647</v>
      </c>
      <c r="H127">
        <f>VLOOKUP($A127,Summary!$A$2:$AA$33,COLUMN(Summary!E$2),FALSE)</f>
        <v>1.1764705882352939</v>
      </c>
      <c r="I127">
        <f>VLOOKUP($A127,Summary!$A$2:$AA$33,COLUMN(Summary!F$2),FALSE)</f>
        <v>1.0588235294117649</v>
      </c>
      <c r="J127">
        <f>VLOOKUP($A127,Summary!$A$2:$AA$33,COLUMN(Summary!G$2),FALSE)</f>
        <v>2.3529411764705879</v>
      </c>
      <c r="K127">
        <f>VLOOKUP($A127,Summary!$A$2:$AA$33,COLUMN(Summary!H$2),FALSE)</f>
        <v>16.82352941176471</v>
      </c>
      <c r="L127">
        <f>VLOOKUP($A127,Summary!$A$2:$AA$33,COLUMN(Summary!I$2),FALSE)</f>
        <v>6.5823529411764703</v>
      </c>
      <c r="M127">
        <f>VLOOKUP($A127,Summary!$A$2:$AA$33,COLUMN(Summary!J$2),FALSE)</f>
        <v>5.7117647058823522</v>
      </c>
      <c r="N127">
        <f>VLOOKUP($A127,Summary!$A$2:$AA$33,COLUMN(Summary!K$2),FALSE)</f>
        <v>62.064705882352939</v>
      </c>
      <c r="O127">
        <f>VLOOKUP($A127,Summary!$A$2:$AA$33,COLUMN(Summary!L$2),FALSE)</f>
        <v>77.064705882352953</v>
      </c>
      <c r="P127">
        <f>VLOOKUP($A127,Summary!$A$2:$AA$33,COLUMN(Summary!M$2),FALSE)</f>
        <v>24.294117647058819</v>
      </c>
      <c r="Q127">
        <f>VLOOKUP($A127,Summary!$A$2:$AA$33,COLUMN(Summary!N$2),FALSE)</f>
        <v>90.705882352941174</v>
      </c>
      <c r="R127">
        <f>VLOOKUP($A127,Summary!$A$2:$AA$33,COLUMN(Summary!O$2),FALSE)</f>
        <v>3.6882352941176468</v>
      </c>
      <c r="S127">
        <f>VLOOKUP($A127,Summary!$A$2:$AA$33,COLUMN(Summary!P$2),FALSE)</f>
        <v>0.6470588235294118</v>
      </c>
      <c r="T127">
        <f>VLOOKUP($A127,Summary!$A$2:$AA$33,COLUMN(Summary!Q$2),FALSE)</f>
        <v>1.529411764705882</v>
      </c>
      <c r="U127">
        <f>VLOOKUP($A127,Summary!$A$2:$AA$33,COLUMN(Summary!R$2),FALSE)</f>
        <v>1.7647058823529409</v>
      </c>
      <c r="V127">
        <f>VLOOKUP($A127,Summary!$A$2:$AA$33,COLUMN(Summary!S$2),FALSE)</f>
        <v>1.882352941176471</v>
      </c>
      <c r="W127">
        <f>VLOOKUP($A127,Summary!$A$2:$AA$33,COLUMN(Summary!T$2),FALSE)</f>
        <v>1.882352941176471</v>
      </c>
      <c r="X127">
        <f>VLOOKUP($A127,Summary!$A$2:$AA$33,COLUMN(Summary!U$2),FALSE)</f>
        <v>4.4117647058823533</v>
      </c>
      <c r="Y127">
        <f>VLOOKUP($A127,Summary!$A$2:$AA$33,COLUMN(Summary!V$2),FALSE)</f>
        <v>222.52941176470591</v>
      </c>
      <c r="Z127">
        <f>VLOOKUP($A127,Summary!$A$2:$AA$33,COLUMN(Summary!W$2),FALSE)</f>
        <v>4.5294117647058822</v>
      </c>
      <c r="AA127">
        <f>VLOOKUP($A127,Summary!$A$2:$AA$33,COLUMN(Summary!X$2),FALSE)</f>
        <v>12.705882352941179</v>
      </c>
      <c r="AB127">
        <f>VLOOKUP($A127,Summary!$A$2:$AA$33,COLUMN(Summary!Y$2),FALSE)</f>
        <v>0.82352941176470584</v>
      </c>
      <c r="AC127">
        <f>VLOOKUP($A127,Summary!$A$2:$AA$33,COLUMN(Summary!Z$2),FALSE)</f>
        <v>1.3529411764705881</v>
      </c>
      <c r="AD127">
        <f>VLOOKUP($A127,Summary!$A$2:$AA$33,COLUMN(Summary!AA$2),FALSE)</f>
        <v>28.567647058823528</v>
      </c>
      <c r="AE127" t="e">
        <f>VLOOKUP($A127,Summary!$A$2:$AA$33,COLUMN(Summary!#REF!),FALSE)</f>
        <v>#REF!</v>
      </c>
      <c r="AF127" t="e">
        <f>VLOOKUP($B127,Summary!$A$2:$AA$33,COLUMN(Summary!#REF!),FALSE)</f>
        <v>#REF!</v>
      </c>
      <c r="AG127" t="e">
        <f>VLOOKUP($B127,Summary!$A$2:$AA$33,COLUMN(Summary!#REF!),FALSE)</f>
        <v>#REF!</v>
      </c>
      <c r="AH127">
        <f>VLOOKUP($B127,Summary!$A$2:$AA$33,COLUMN(Summary!B$2),FALSE)</f>
        <v>23.117647058823529</v>
      </c>
      <c r="AI127">
        <f>VLOOKUP($B127,Summary!$A$2:$AA$33,COLUMN(Summary!C$2),FALSE)</f>
        <v>33.294117647058833</v>
      </c>
      <c r="AJ127">
        <f>VLOOKUP($B127,Summary!$A$2:$AA$33,COLUMN(Summary!D$2),FALSE)</f>
        <v>265.52941176470591</v>
      </c>
      <c r="AK127">
        <f>VLOOKUP($B127,Summary!$A$2:$AA$33,COLUMN(Summary!E$2),FALSE)</f>
        <v>1.7647058823529409</v>
      </c>
      <c r="AL127">
        <f>VLOOKUP($B127,Summary!$A$2:$AA$33,COLUMN(Summary!F$2),FALSE)</f>
        <v>0.88235294117647056</v>
      </c>
      <c r="AM127">
        <f>VLOOKUP($B127,Summary!$A$2:$AA$33,COLUMN(Summary!G$2),FALSE)</f>
        <v>1.8235294117647061</v>
      </c>
      <c r="AN127">
        <f>VLOOKUP($B127,Summary!$A$2:$AA$33,COLUMN(Summary!H$2),FALSE)</f>
        <v>10.82352941176471</v>
      </c>
      <c r="AO127">
        <f>VLOOKUP($B127,Summary!$A$2:$AA$33,COLUMN(Summary!I$2),FALSE)</f>
        <v>8.3941176470588239</v>
      </c>
      <c r="AP127">
        <f>VLOOKUP($B127,Summary!$A$2:$AA$33,COLUMN(Summary!J$2),FALSE)</f>
        <v>7.7058823529411766</v>
      </c>
      <c r="AQ127">
        <f>VLOOKUP($B127,Summary!$A$2:$AA$33,COLUMN(Summary!K$2),FALSE)</f>
        <v>70.235294117647058</v>
      </c>
      <c r="AR127">
        <f>VLOOKUP($B127,Summary!$A$2:$AA$33,COLUMN(Summary!L$2),FALSE)</f>
        <v>98.452941176470588</v>
      </c>
      <c r="AS127">
        <f>VLOOKUP($B127,Summary!$A$2:$AA$33,COLUMN(Summary!M$2),FALSE)</f>
        <v>26.82352941176471</v>
      </c>
      <c r="AT127">
        <f>VLOOKUP($B127,Summary!$A$2:$AA$33,COLUMN(Summary!N$2),FALSE)</f>
        <v>135.7647058823529</v>
      </c>
      <c r="AU127">
        <f>VLOOKUP($B127,Summary!$A$2:$AA$33,COLUMN(Summary!O$2),FALSE)</f>
        <v>5.0294117647058822</v>
      </c>
      <c r="AV127">
        <f>VLOOKUP($B127,Summary!$A$2:$AA$33,COLUMN(Summary!P$2),FALSE)</f>
        <v>1.588235294117647</v>
      </c>
      <c r="AW127">
        <f>VLOOKUP($B127,Summary!$A$2:$AA$33,COLUMN(Summary!Q$2),FALSE)</f>
        <v>1.411764705882353</v>
      </c>
      <c r="AX127">
        <f>VLOOKUP($B127,Summary!$A$2:$AA$33,COLUMN(Summary!R$2),FALSE)</f>
        <v>1.6470588235294119</v>
      </c>
      <c r="AY127">
        <f>VLOOKUP($B127,Summary!$A$2:$AA$33,COLUMN(Summary!S$2),FALSE)</f>
        <v>3.4117647058823528</v>
      </c>
      <c r="AZ127">
        <f>VLOOKUP($B127,Summary!$A$2:$AA$33,COLUMN(Summary!T$2),FALSE)</f>
        <v>3.4705882352941182</v>
      </c>
      <c r="BA127">
        <f>VLOOKUP($B127,Summary!$A$2:$AA$33,COLUMN(Summary!U$2),FALSE)</f>
        <v>3.117647058823529</v>
      </c>
      <c r="BB127">
        <f>VLOOKUP($B127,Summary!$A$2:$AA$33,COLUMN(Summary!V$2),FALSE)</f>
        <v>142.58823529411771</v>
      </c>
      <c r="BC127">
        <f>VLOOKUP($B127,Summary!$A$2:$AA$33,COLUMN(Summary!W$2),FALSE)</f>
        <v>5</v>
      </c>
      <c r="BD127">
        <f>VLOOKUP($B127,Summary!$A$2:$AA$33,COLUMN(Summary!X$2),FALSE)</f>
        <v>11.882352941176469</v>
      </c>
      <c r="BE127">
        <f>VLOOKUP($B127,Summary!$A$2:$AA$33,COLUMN(Summary!Y$2),FALSE)</f>
        <v>0.6470588235294118</v>
      </c>
      <c r="BF127">
        <f>VLOOKUP($B127,Summary!$A$2:$AA$33,COLUMN(Summary!Z$2),FALSE)</f>
        <v>1.470588235294118</v>
      </c>
      <c r="BG127">
        <f>VLOOKUP($B127,Summary!$A$2:$AA$33,COLUMN(Summary!AA$2),FALSE)</f>
        <v>30.171647058823531</v>
      </c>
      <c r="BH127" t="e">
        <f>VLOOKUP($B127,Summary!$A$2:$AA$33,COLUMN(Summary!#REF!),FALSE)</f>
        <v>#REF!</v>
      </c>
    </row>
    <row r="128" spans="1:60">
      <c r="A128" t="s">
        <v>118</v>
      </c>
      <c r="B128" t="s">
        <v>114</v>
      </c>
      <c r="C128" t="e">
        <f>VLOOKUP($A128,Summary!$A$2:$AA$33,COLUMN(Summary!#REF!),FALSE)</f>
        <v>#REF!</v>
      </c>
      <c r="D128" t="e">
        <f>VLOOKUP($A128,Summary!$A$2:$AA$33,COLUMN(Summary!#REF!),FALSE)</f>
        <v>#REF!</v>
      </c>
      <c r="E128">
        <f>VLOOKUP($A128,Summary!$A$2:$AA$33,COLUMN(Summary!B$2),FALSE)</f>
        <v>19.882352941176471</v>
      </c>
      <c r="F128">
        <f>VLOOKUP($A128,Summary!$A$2:$AA$33,COLUMN(Summary!C$2),FALSE)</f>
        <v>30.47058823529412</v>
      </c>
      <c r="G128">
        <f>VLOOKUP($A128,Summary!$A$2:$AA$33,COLUMN(Summary!D$2),FALSE)</f>
        <v>169.7647058823529</v>
      </c>
      <c r="H128">
        <f>VLOOKUP($A128,Summary!$A$2:$AA$33,COLUMN(Summary!E$2),FALSE)</f>
        <v>0.88235294117647056</v>
      </c>
      <c r="I128">
        <f>VLOOKUP($A128,Summary!$A$2:$AA$33,COLUMN(Summary!F$2),FALSE)</f>
        <v>0.70588235294117652</v>
      </c>
      <c r="J128">
        <f>VLOOKUP($A128,Summary!$A$2:$AA$33,COLUMN(Summary!G$2),FALSE)</f>
        <v>5</v>
      </c>
      <c r="K128">
        <f>VLOOKUP($A128,Summary!$A$2:$AA$33,COLUMN(Summary!H$2),FALSE)</f>
        <v>27.352941176470591</v>
      </c>
      <c r="L128">
        <f>VLOOKUP($A128,Summary!$A$2:$AA$33,COLUMN(Summary!I$2),FALSE)</f>
        <v>6.3058823529411754</v>
      </c>
      <c r="M128">
        <f>VLOOKUP($A128,Summary!$A$2:$AA$33,COLUMN(Summary!J$2),FALSE)</f>
        <v>4.7117647058823522</v>
      </c>
      <c r="N128">
        <f>VLOOKUP($A128,Summary!$A$2:$AA$33,COLUMN(Summary!K$2),FALSE)</f>
        <v>64.682352941176461</v>
      </c>
      <c r="O128">
        <f>VLOOKUP($A128,Summary!$A$2:$AA$33,COLUMN(Summary!L$2),FALSE)</f>
        <v>80.476470588235301</v>
      </c>
      <c r="P128">
        <f>VLOOKUP($A128,Summary!$A$2:$AA$33,COLUMN(Summary!M$2),FALSE)</f>
        <v>26.705882352941181</v>
      </c>
      <c r="Q128">
        <f>VLOOKUP($A128,Summary!$A$2:$AA$33,COLUMN(Summary!N$2),FALSE)</f>
        <v>110.2352941176471</v>
      </c>
      <c r="R128">
        <f>VLOOKUP($A128,Summary!$A$2:$AA$33,COLUMN(Summary!O$2),FALSE)</f>
        <v>4.0941176470588232</v>
      </c>
      <c r="S128">
        <f>VLOOKUP($A128,Summary!$A$2:$AA$33,COLUMN(Summary!P$2),FALSE)</f>
        <v>0.58823529411764708</v>
      </c>
      <c r="T128">
        <f>VLOOKUP($A128,Summary!$A$2:$AA$33,COLUMN(Summary!Q$2),FALSE)</f>
        <v>1.294117647058824</v>
      </c>
      <c r="U128">
        <f>VLOOKUP($A128,Summary!$A$2:$AA$33,COLUMN(Summary!R$2),FALSE)</f>
        <v>1.8235294117647061</v>
      </c>
      <c r="V128">
        <f>VLOOKUP($A128,Summary!$A$2:$AA$33,COLUMN(Summary!S$2),FALSE)</f>
        <v>1.411764705882353</v>
      </c>
      <c r="W128">
        <f>VLOOKUP($A128,Summary!$A$2:$AA$33,COLUMN(Summary!T$2),FALSE)</f>
        <v>1.470588235294118</v>
      </c>
      <c r="X128">
        <f>VLOOKUP($A128,Summary!$A$2:$AA$33,COLUMN(Summary!U$2),FALSE)</f>
        <v>5.5882352941176467</v>
      </c>
      <c r="Y128">
        <f>VLOOKUP($A128,Summary!$A$2:$AA$33,COLUMN(Summary!V$2),FALSE)</f>
        <v>257.11764705882348</v>
      </c>
      <c r="Z128">
        <f>VLOOKUP($A128,Summary!$A$2:$AA$33,COLUMN(Summary!W$2),FALSE)</f>
        <v>4.4117647058823533</v>
      </c>
      <c r="AA128">
        <f>VLOOKUP($A128,Summary!$A$2:$AA$33,COLUMN(Summary!X$2),FALSE)</f>
        <v>14.58823529411765</v>
      </c>
      <c r="AB128">
        <f>VLOOKUP($A128,Summary!$A$2:$AA$33,COLUMN(Summary!Y$2),FALSE)</f>
        <v>1.0588235294117649</v>
      </c>
      <c r="AC128">
        <f>VLOOKUP($A128,Summary!$A$2:$AA$33,COLUMN(Summary!Z$2),FALSE)</f>
        <v>2.1764705882352939</v>
      </c>
      <c r="AD128">
        <f>VLOOKUP($A128,Summary!$A$2:$AA$33,COLUMN(Summary!AA$2),FALSE)</f>
        <v>29.553000000000001</v>
      </c>
      <c r="AE128" t="e">
        <f>VLOOKUP($A128,Summary!$A$2:$AA$33,COLUMN(Summary!#REF!),FALSE)</f>
        <v>#REF!</v>
      </c>
      <c r="AF128" t="e">
        <f>VLOOKUP($B128,Summary!$A$2:$AA$33,COLUMN(Summary!#REF!),FALSE)</f>
        <v>#REF!</v>
      </c>
      <c r="AG128" t="e">
        <f>VLOOKUP($B128,Summary!$A$2:$AA$33,COLUMN(Summary!#REF!),FALSE)</f>
        <v>#REF!</v>
      </c>
      <c r="AH128">
        <f>VLOOKUP($B128,Summary!$A$2:$AA$33,COLUMN(Summary!B$2),FALSE)</f>
        <v>23.941176470588239</v>
      </c>
      <c r="AI128">
        <f>VLOOKUP($B128,Summary!$A$2:$AA$33,COLUMN(Summary!C$2),FALSE)</f>
        <v>37.411764705882362</v>
      </c>
      <c r="AJ128">
        <f>VLOOKUP($B128,Summary!$A$2:$AA$33,COLUMN(Summary!D$2),FALSE)</f>
        <v>219.11764705882351</v>
      </c>
      <c r="AK128">
        <f>VLOOKUP($B128,Summary!$A$2:$AA$33,COLUMN(Summary!E$2),FALSE)</f>
        <v>1.411764705882353</v>
      </c>
      <c r="AL128">
        <f>VLOOKUP($B128,Summary!$A$2:$AA$33,COLUMN(Summary!F$2),FALSE)</f>
        <v>1.2352941176470591</v>
      </c>
      <c r="AM128">
        <f>VLOOKUP($B128,Summary!$A$2:$AA$33,COLUMN(Summary!G$2),FALSE)</f>
        <v>3.8235294117647061</v>
      </c>
      <c r="AN128">
        <f>VLOOKUP($B128,Summary!$A$2:$AA$33,COLUMN(Summary!H$2),FALSE)</f>
        <v>26.411764705882351</v>
      </c>
      <c r="AO128">
        <f>VLOOKUP($B128,Summary!$A$2:$AA$33,COLUMN(Summary!I$2),FALSE)</f>
        <v>6.4470588235294111</v>
      </c>
      <c r="AP128">
        <f>VLOOKUP($B128,Summary!$A$2:$AA$33,COLUMN(Summary!J$2),FALSE)</f>
        <v>5.1705882352941179</v>
      </c>
      <c r="AQ128">
        <f>VLOOKUP($B128,Summary!$A$2:$AA$33,COLUMN(Summary!K$2),FALSE)</f>
        <v>63.1235294117647</v>
      </c>
      <c r="AR128">
        <f>VLOOKUP($B128,Summary!$A$2:$AA$33,COLUMN(Summary!L$2),FALSE)</f>
        <v>76.899999999999977</v>
      </c>
      <c r="AS128">
        <f>VLOOKUP($B128,Summary!$A$2:$AA$33,COLUMN(Summary!M$2),FALSE)</f>
        <v>21.117647058823529</v>
      </c>
      <c r="AT128">
        <f>VLOOKUP($B128,Summary!$A$2:$AA$33,COLUMN(Summary!N$2),FALSE)</f>
        <v>93.647058823529406</v>
      </c>
      <c r="AU128">
        <f>VLOOKUP($B128,Summary!$A$2:$AA$33,COLUMN(Summary!O$2),FALSE)</f>
        <v>4.4705882352941178</v>
      </c>
      <c r="AV128">
        <f>VLOOKUP($B128,Summary!$A$2:$AA$33,COLUMN(Summary!P$2),FALSE)</f>
        <v>0.82352941176470584</v>
      </c>
      <c r="AW128">
        <f>VLOOKUP($B128,Summary!$A$2:$AA$33,COLUMN(Summary!Q$2),FALSE)</f>
        <v>1.117647058823529</v>
      </c>
      <c r="AX128">
        <f>VLOOKUP($B128,Summary!$A$2:$AA$33,COLUMN(Summary!R$2),FALSE)</f>
        <v>1.411764705882353</v>
      </c>
      <c r="AY128">
        <f>VLOOKUP($B128,Summary!$A$2:$AA$33,COLUMN(Summary!S$2),FALSE)</f>
        <v>1.882352941176471</v>
      </c>
      <c r="AZ128">
        <f>VLOOKUP($B128,Summary!$A$2:$AA$33,COLUMN(Summary!T$2),FALSE)</f>
        <v>2.0588235294117641</v>
      </c>
      <c r="BA128">
        <f>VLOOKUP($B128,Summary!$A$2:$AA$33,COLUMN(Summary!U$2),FALSE)</f>
        <v>4.4117647058823533</v>
      </c>
      <c r="BB128">
        <f>VLOOKUP($B128,Summary!$A$2:$AA$33,COLUMN(Summary!V$2),FALSE)</f>
        <v>197.70588235294119</v>
      </c>
      <c r="BC128">
        <f>VLOOKUP($B128,Summary!$A$2:$AA$33,COLUMN(Summary!W$2),FALSE)</f>
        <v>4.5294117647058822</v>
      </c>
      <c r="BD128">
        <f>VLOOKUP($B128,Summary!$A$2:$AA$33,COLUMN(Summary!X$2),FALSE)</f>
        <v>12.705882352941179</v>
      </c>
      <c r="BE128">
        <f>VLOOKUP($B128,Summary!$A$2:$AA$33,COLUMN(Summary!Y$2),FALSE)</f>
        <v>0.94117647058823528</v>
      </c>
      <c r="BF128">
        <f>VLOOKUP($B128,Summary!$A$2:$AA$33,COLUMN(Summary!Z$2),FALSE)</f>
        <v>1.705882352941176</v>
      </c>
      <c r="BG128">
        <f>VLOOKUP($B128,Summary!$A$2:$AA$33,COLUMN(Summary!AA$2),FALSE)</f>
        <v>29.635235294117649</v>
      </c>
      <c r="BH128" t="e">
        <f>VLOOKUP($B128,Summary!$A$2:$AA$33,COLUMN(Summary!#REF!),FALSE)</f>
        <v>#REF!</v>
      </c>
    </row>
    <row r="129" spans="1:60">
      <c r="A129" t="s">
        <v>122</v>
      </c>
      <c r="B129" t="s">
        <v>110</v>
      </c>
      <c r="C129" t="e">
        <f>VLOOKUP($A129,Summary!$A$2:$AA$33,COLUMN(Summary!#REF!),FALSE)</f>
        <v>#REF!</v>
      </c>
      <c r="D129" t="e">
        <f>VLOOKUP($A129,Summary!$A$2:$AA$33,COLUMN(Summary!#REF!),FALSE)</f>
        <v>#REF!</v>
      </c>
      <c r="E129">
        <f>VLOOKUP($A129,Summary!$A$2:$AA$33,COLUMN(Summary!B$2),FALSE)</f>
        <v>21.411764705882351</v>
      </c>
      <c r="F129">
        <f>VLOOKUP($A129,Summary!$A$2:$AA$33,COLUMN(Summary!C$2),FALSE)</f>
        <v>33.411764705882362</v>
      </c>
      <c r="G129">
        <f>VLOOKUP($A129,Summary!$A$2:$AA$33,COLUMN(Summary!D$2),FALSE)</f>
        <v>224.2352941176471</v>
      </c>
      <c r="H129">
        <f>VLOOKUP($A129,Summary!$A$2:$AA$33,COLUMN(Summary!E$2),FALSE)</f>
        <v>1.6470588235294119</v>
      </c>
      <c r="I129">
        <f>VLOOKUP($A129,Summary!$A$2:$AA$33,COLUMN(Summary!F$2),FALSE)</f>
        <v>0.58823529411764708</v>
      </c>
      <c r="J129">
        <f>VLOOKUP($A129,Summary!$A$2:$AA$33,COLUMN(Summary!G$2),FALSE)</f>
        <v>2.3529411764705879</v>
      </c>
      <c r="K129">
        <f>VLOOKUP($A129,Summary!$A$2:$AA$33,COLUMN(Summary!H$2),FALSE)</f>
        <v>13.647058823529409</v>
      </c>
      <c r="L129">
        <f>VLOOKUP($A129,Summary!$A$2:$AA$33,COLUMN(Summary!I$2),FALSE)</f>
        <v>7.2411764705882362</v>
      </c>
      <c r="M129">
        <f>VLOOKUP($A129,Summary!$A$2:$AA$33,COLUMN(Summary!J$2),FALSE)</f>
        <v>6.3529411764705879</v>
      </c>
      <c r="N129">
        <f>VLOOKUP($A129,Summary!$A$2:$AA$33,COLUMN(Summary!K$2),FALSE)</f>
        <v>64.058823529411768</v>
      </c>
      <c r="O129">
        <f>VLOOKUP($A129,Summary!$A$2:$AA$33,COLUMN(Summary!L$2),FALSE)</f>
        <v>93.047058823529412</v>
      </c>
      <c r="P129">
        <f>VLOOKUP($A129,Summary!$A$2:$AA$33,COLUMN(Summary!M$2),FALSE)</f>
        <v>25.82352941176471</v>
      </c>
      <c r="Q129">
        <f>VLOOKUP($A129,Summary!$A$2:$AA$33,COLUMN(Summary!N$2),FALSE)</f>
        <v>88.764705882352942</v>
      </c>
      <c r="R129">
        <f>VLOOKUP($A129,Summary!$A$2:$AA$33,COLUMN(Summary!O$2),FALSE)</f>
        <v>3.547058823529412</v>
      </c>
      <c r="S129">
        <f>VLOOKUP($A129,Summary!$A$2:$AA$33,COLUMN(Summary!P$2),FALSE)</f>
        <v>0.47058823529411759</v>
      </c>
      <c r="T129">
        <f>VLOOKUP($A129,Summary!$A$2:$AA$33,COLUMN(Summary!Q$2),FALSE)</f>
        <v>1.705882352941176</v>
      </c>
      <c r="U129">
        <f>VLOOKUP($A129,Summary!$A$2:$AA$33,COLUMN(Summary!R$2),FALSE)</f>
        <v>1.8235294117647061</v>
      </c>
      <c r="V129">
        <f>VLOOKUP($A129,Summary!$A$2:$AA$33,COLUMN(Summary!S$2),FALSE)</f>
        <v>1.9411764705882351</v>
      </c>
      <c r="W129">
        <f>VLOOKUP($A129,Summary!$A$2:$AA$33,COLUMN(Summary!T$2),FALSE)</f>
        <v>1.9411764705882351</v>
      </c>
      <c r="X129">
        <f>VLOOKUP($A129,Summary!$A$2:$AA$33,COLUMN(Summary!U$2),FALSE)</f>
        <v>4.5294117647058822</v>
      </c>
      <c r="Y129">
        <f>VLOOKUP($A129,Summary!$A$2:$AA$33,COLUMN(Summary!V$2),FALSE)</f>
        <v>226.70588235294119</v>
      </c>
      <c r="Z129">
        <f>VLOOKUP($A129,Summary!$A$2:$AA$33,COLUMN(Summary!W$2),FALSE)</f>
        <v>5.7647058823529411</v>
      </c>
      <c r="AA129">
        <f>VLOOKUP($A129,Summary!$A$2:$AA$33,COLUMN(Summary!X$2),FALSE)</f>
        <v>13.882352941176469</v>
      </c>
      <c r="AB129">
        <f>VLOOKUP($A129,Summary!$A$2:$AA$33,COLUMN(Summary!Y$2),FALSE)</f>
        <v>0.70588235294117652</v>
      </c>
      <c r="AC129">
        <f>VLOOKUP($A129,Summary!$A$2:$AA$33,COLUMN(Summary!Z$2),FALSE)</f>
        <v>1.0588235294117649</v>
      </c>
      <c r="AD129">
        <f>VLOOKUP($A129,Summary!$A$2:$AA$33,COLUMN(Summary!AA$2),FALSE)</f>
        <v>29.422588235294111</v>
      </c>
      <c r="AE129" t="e">
        <f>VLOOKUP($A129,Summary!$A$2:$AA$33,COLUMN(Summary!#REF!),FALSE)</f>
        <v>#REF!</v>
      </c>
      <c r="AF129" t="e">
        <f>VLOOKUP($B129,Summary!$A$2:$AA$33,COLUMN(Summary!#REF!),FALSE)</f>
        <v>#REF!</v>
      </c>
      <c r="AG129" t="e">
        <f>VLOOKUP($B129,Summary!$A$2:$AA$33,COLUMN(Summary!#REF!),FALSE)</f>
        <v>#REF!</v>
      </c>
      <c r="AH129">
        <f>VLOOKUP($B129,Summary!$A$2:$AA$33,COLUMN(Summary!B$2),FALSE)</f>
        <v>19.764705882352938</v>
      </c>
      <c r="AI129">
        <f>VLOOKUP($B129,Summary!$A$2:$AA$33,COLUMN(Summary!C$2),FALSE)</f>
        <v>28.882352941176471</v>
      </c>
      <c r="AJ129">
        <f>VLOOKUP($B129,Summary!$A$2:$AA$33,COLUMN(Summary!D$2),FALSE)</f>
        <v>257.88235294117652</v>
      </c>
      <c r="AK129">
        <f>VLOOKUP($B129,Summary!$A$2:$AA$33,COLUMN(Summary!E$2),FALSE)</f>
        <v>1.9411764705882351</v>
      </c>
      <c r="AL129">
        <f>VLOOKUP($B129,Summary!$A$2:$AA$33,COLUMN(Summary!F$2),FALSE)</f>
        <v>0.70588235294117652</v>
      </c>
      <c r="AM129">
        <f>VLOOKUP($B129,Summary!$A$2:$AA$33,COLUMN(Summary!G$2),FALSE)</f>
        <v>2</v>
      </c>
      <c r="AN129">
        <f>VLOOKUP($B129,Summary!$A$2:$AA$33,COLUMN(Summary!H$2),FALSE)</f>
        <v>11.352941176470591</v>
      </c>
      <c r="AO129">
        <f>VLOOKUP($B129,Summary!$A$2:$AA$33,COLUMN(Summary!I$2),FALSE)</f>
        <v>9.5</v>
      </c>
      <c r="AP129">
        <f>VLOOKUP($B129,Summary!$A$2:$AA$33,COLUMN(Summary!J$2),FALSE)</f>
        <v>8.5294117647058822</v>
      </c>
      <c r="AQ129">
        <f>VLOOKUP($B129,Summary!$A$2:$AA$33,COLUMN(Summary!K$2),FALSE)</f>
        <v>69.32352941176471</v>
      </c>
      <c r="AR129">
        <f>VLOOKUP($B129,Summary!$A$2:$AA$33,COLUMN(Summary!L$2),FALSE)</f>
        <v>109.6</v>
      </c>
      <c r="AS129">
        <f>VLOOKUP($B129,Summary!$A$2:$AA$33,COLUMN(Summary!M$2),FALSE)</f>
        <v>29.352941176470591</v>
      </c>
      <c r="AT129">
        <f>VLOOKUP($B129,Summary!$A$2:$AA$33,COLUMN(Summary!N$2),FALSE)</f>
        <v>140.52941176470591</v>
      </c>
      <c r="AU129">
        <f>VLOOKUP($B129,Summary!$A$2:$AA$33,COLUMN(Summary!O$2),FALSE)</f>
        <v>4.8647058823529417</v>
      </c>
      <c r="AV129">
        <f>VLOOKUP($B129,Summary!$A$2:$AA$33,COLUMN(Summary!P$2),FALSE)</f>
        <v>1.588235294117647</v>
      </c>
      <c r="AW129">
        <f>VLOOKUP($B129,Summary!$A$2:$AA$33,COLUMN(Summary!Q$2),FALSE)</f>
        <v>1.2352941176470591</v>
      </c>
      <c r="AX129">
        <f>VLOOKUP($B129,Summary!$A$2:$AA$33,COLUMN(Summary!R$2),FALSE)</f>
        <v>1.470588235294118</v>
      </c>
      <c r="AY129">
        <f>VLOOKUP($B129,Summary!$A$2:$AA$33,COLUMN(Summary!S$2),FALSE)</f>
        <v>3.5294117647058818</v>
      </c>
      <c r="AZ129">
        <f>VLOOKUP($B129,Summary!$A$2:$AA$33,COLUMN(Summary!T$2),FALSE)</f>
        <v>3.5882352941176472</v>
      </c>
      <c r="BA129">
        <f>VLOOKUP($B129,Summary!$A$2:$AA$33,COLUMN(Summary!U$2),FALSE)</f>
        <v>3.0588235294117641</v>
      </c>
      <c r="BB129">
        <f>VLOOKUP($B129,Summary!$A$2:$AA$33,COLUMN(Summary!V$2),FALSE)</f>
        <v>145.88235294117649</v>
      </c>
      <c r="BC129">
        <f>VLOOKUP($B129,Summary!$A$2:$AA$33,COLUMN(Summary!W$2),FALSE)</f>
        <v>5</v>
      </c>
      <c r="BD129">
        <f>VLOOKUP($B129,Summary!$A$2:$AA$33,COLUMN(Summary!X$2),FALSE)</f>
        <v>10.52941176470588</v>
      </c>
      <c r="BE129">
        <f>VLOOKUP($B129,Summary!$A$2:$AA$33,COLUMN(Summary!Y$2),FALSE)</f>
        <v>0.41176470588235292</v>
      </c>
      <c r="BF129">
        <f>VLOOKUP($B129,Summary!$A$2:$AA$33,COLUMN(Summary!Z$2),FALSE)</f>
        <v>0.76470588235294112</v>
      </c>
      <c r="BG129">
        <f>VLOOKUP($B129,Summary!$A$2:$AA$33,COLUMN(Summary!AA$2),FALSE)</f>
        <v>31.132411764705878</v>
      </c>
      <c r="BH129" t="e">
        <f>VLOOKUP($B129,Summary!$A$2:$AA$33,COLUMN(Summary!#REF!),FALSE)</f>
        <v>#REF!</v>
      </c>
    </row>
    <row r="130" spans="1:60">
      <c r="A130" t="s">
        <v>115</v>
      </c>
      <c r="B130" t="s">
        <v>43</v>
      </c>
      <c r="C130" t="e">
        <f>VLOOKUP($A130,Summary!$A$2:$AA$33,COLUMN(Summary!#REF!),FALSE)</f>
        <v>#REF!</v>
      </c>
      <c r="D130" t="e">
        <f>VLOOKUP($A130,Summary!$A$2:$AA$33,COLUMN(Summary!#REF!),FALSE)</f>
        <v>#REF!</v>
      </c>
      <c r="E130">
        <f>VLOOKUP($A130,Summary!$A$2:$AA$33,COLUMN(Summary!B$2),FALSE)</f>
        <v>20.941176470588239</v>
      </c>
      <c r="F130">
        <f>VLOOKUP($A130,Summary!$A$2:$AA$33,COLUMN(Summary!C$2),FALSE)</f>
        <v>35.352941176470587</v>
      </c>
      <c r="G130">
        <f>VLOOKUP($A130,Summary!$A$2:$AA$33,COLUMN(Summary!D$2),FALSE)</f>
        <v>171.70588235294119</v>
      </c>
      <c r="H130">
        <f>VLOOKUP($A130,Summary!$A$2:$AA$33,COLUMN(Summary!E$2),FALSE)</f>
        <v>0.6470588235294118</v>
      </c>
      <c r="I130">
        <f>VLOOKUP($A130,Summary!$A$2:$AA$33,COLUMN(Summary!F$2),FALSE)</f>
        <v>0.88235294117647056</v>
      </c>
      <c r="J130">
        <f>VLOOKUP($A130,Summary!$A$2:$AA$33,COLUMN(Summary!G$2),FALSE)</f>
        <v>3.7647058823529411</v>
      </c>
      <c r="K130">
        <f>VLOOKUP($A130,Summary!$A$2:$AA$33,COLUMN(Summary!H$2),FALSE)</f>
        <v>26.705882352941181</v>
      </c>
      <c r="L130">
        <f>VLOOKUP($A130,Summary!$A$2:$AA$33,COLUMN(Summary!I$2),FALSE)</f>
        <v>5.6411764705882357</v>
      </c>
      <c r="M130">
        <f>VLOOKUP($A130,Summary!$A$2:$AA$33,COLUMN(Summary!J$2),FALSE)</f>
        <v>4.4117647058823533</v>
      </c>
      <c r="N130">
        <f>VLOOKUP($A130,Summary!$A$2:$AA$33,COLUMN(Summary!K$2),FALSE)</f>
        <v>58.435294117647061</v>
      </c>
      <c r="O130">
        <f>VLOOKUP($A130,Summary!$A$2:$AA$33,COLUMN(Summary!L$2),FALSE)</f>
        <v>66.558823529411768</v>
      </c>
      <c r="P130">
        <f>VLOOKUP($A130,Summary!$A$2:$AA$33,COLUMN(Summary!M$2),FALSE)</f>
        <v>22.82352941176471</v>
      </c>
      <c r="Q130">
        <f>VLOOKUP($A130,Summary!$A$2:$AA$33,COLUMN(Summary!N$2),FALSE)</f>
        <v>96.882352941176464</v>
      </c>
      <c r="R130">
        <f>VLOOKUP($A130,Summary!$A$2:$AA$33,COLUMN(Summary!O$2),FALSE)</f>
        <v>4.0529411764705889</v>
      </c>
      <c r="S130">
        <f>VLOOKUP($A130,Summary!$A$2:$AA$33,COLUMN(Summary!P$2),FALSE)</f>
        <v>0.41176470588235292</v>
      </c>
      <c r="T130">
        <f>VLOOKUP($A130,Summary!$A$2:$AA$33,COLUMN(Summary!Q$2),FALSE)</f>
        <v>2.117647058823529</v>
      </c>
      <c r="U130">
        <f>VLOOKUP($A130,Summary!$A$2:$AA$33,COLUMN(Summary!R$2),FALSE)</f>
        <v>2.2941176470588229</v>
      </c>
      <c r="V130">
        <f>VLOOKUP($A130,Summary!$A$2:$AA$33,COLUMN(Summary!S$2),FALSE)</f>
        <v>0.94117647058823528</v>
      </c>
      <c r="W130">
        <f>VLOOKUP($A130,Summary!$A$2:$AA$33,COLUMN(Summary!T$2),FALSE)</f>
        <v>1</v>
      </c>
      <c r="X130">
        <f>VLOOKUP($A130,Summary!$A$2:$AA$33,COLUMN(Summary!U$2),FALSE)</f>
        <v>5.8235294117647056</v>
      </c>
      <c r="Y130">
        <f>VLOOKUP($A130,Summary!$A$2:$AA$33,COLUMN(Summary!V$2),FALSE)</f>
        <v>284.1764705882353</v>
      </c>
      <c r="Z130">
        <f>VLOOKUP($A130,Summary!$A$2:$AA$33,COLUMN(Summary!W$2),FALSE)</f>
        <v>3.5882352941176472</v>
      </c>
      <c r="AA130">
        <f>VLOOKUP($A130,Summary!$A$2:$AA$33,COLUMN(Summary!X$2),FALSE)</f>
        <v>13.82352941176471</v>
      </c>
      <c r="AB130">
        <f>VLOOKUP($A130,Summary!$A$2:$AA$33,COLUMN(Summary!Y$2),FALSE)</f>
        <v>1</v>
      </c>
      <c r="AC130">
        <f>VLOOKUP($A130,Summary!$A$2:$AA$33,COLUMN(Summary!Z$2),FALSE)</f>
        <v>1.705882352941176</v>
      </c>
      <c r="AD130">
        <f>VLOOKUP($A130,Summary!$A$2:$AA$33,COLUMN(Summary!AA$2),FALSE)</f>
        <v>29.15682352941176</v>
      </c>
      <c r="AE130" t="e">
        <f>VLOOKUP($A130,Summary!$A$2:$AA$33,COLUMN(Summary!#REF!),FALSE)</f>
        <v>#REF!</v>
      </c>
      <c r="AF130" t="e">
        <f>VLOOKUP($B130,Summary!$A$2:$AA$33,COLUMN(Summary!#REF!),FALSE)</f>
        <v>#REF!</v>
      </c>
      <c r="AG130" t="e">
        <f>VLOOKUP($B130,Summary!$A$2:$AA$33,COLUMN(Summary!#REF!),FALSE)</f>
        <v>#REF!</v>
      </c>
      <c r="AH130">
        <f>VLOOKUP($B130,Summary!$A$2:$AA$33,COLUMN(Summary!B$2),FALSE)</f>
        <v>22.647058823529409</v>
      </c>
      <c r="AI130">
        <f>VLOOKUP($B130,Summary!$A$2:$AA$33,COLUMN(Summary!C$2),FALSE)</f>
        <v>34.058823529411768</v>
      </c>
      <c r="AJ130">
        <f>VLOOKUP($B130,Summary!$A$2:$AA$33,COLUMN(Summary!D$2),FALSE)</f>
        <v>244.35294117647061</v>
      </c>
      <c r="AK130">
        <f>VLOOKUP($B130,Summary!$A$2:$AA$33,COLUMN(Summary!E$2),FALSE)</f>
        <v>1.705882352941176</v>
      </c>
      <c r="AL130">
        <f>VLOOKUP($B130,Summary!$A$2:$AA$33,COLUMN(Summary!F$2),FALSE)</f>
        <v>1.0588235294117649</v>
      </c>
      <c r="AM130">
        <f>VLOOKUP($B130,Summary!$A$2:$AA$33,COLUMN(Summary!G$2),FALSE)</f>
        <v>1.411764705882353</v>
      </c>
      <c r="AN130">
        <f>VLOOKUP($B130,Summary!$A$2:$AA$33,COLUMN(Summary!H$2),FALSE)</f>
        <v>8.9411764705882355</v>
      </c>
      <c r="AO130">
        <f>VLOOKUP($B130,Summary!$A$2:$AA$33,COLUMN(Summary!I$2),FALSE)</f>
        <v>7.5823529411764712</v>
      </c>
      <c r="AP130">
        <f>VLOOKUP($B130,Summary!$A$2:$AA$33,COLUMN(Summary!J$2),FALSE)</f>
        <v>7.0176470588235302</v>
      </c>
      <c r="AQ130">
        <f>VLOOKUP($B130,Summary!$A$2:$AA$33,COLUMN(Summary!K$2),FALSE)</f>
        <v>66.029411764705884</v>
      </c>
      <c r="AR130">
        <f>VLOOKUP($B130,Summary!$A$2:$AA$33,COLUMN(Summary!L$2),FALSE)</f>
        <v>90.899999999999977</v>
      </c>
      <c r="AS130">
        <f>VLOOKUP($B130,Summary!$A$2:$AA$33,COLUMN(Summary!M$2),FALSE)</f>
        <v>30.117647058823529</v>
      </c>
      <c r="AT130">
        <f>VLOOKUP($B130,Summary!$A$2:$AA$33,COLUMN(Summary!N$2),FALSE)</f>
        <v>130.11764705882351</v>
      </c>
      <c r="AU130">
        <f>VLOOKUP($B130,Summary!$A$2:$AA$33,COLUMN(Summary!O$2),FALSE)</f>
        <v>4.2411764705882353</v>
      </c>
      <c r="AV130">
        <f>VLOOKUP($B130,Summary!$A$2:$AA$33,COLUMN(Summary!P$2),FALSE)</f>
        <v>1.294117647058824</v>
      </c>
      <c r="AW130">
        <f>VLOOKUP($B130,Summary!$A$2:$AA$33,COLUMN(Summary!Q$2),FALSE)</f>
        <v>1.411764705882353</v>
      </c>
      <c r="AX130">
        <f>VLOOKUP($B130,Summary!$A$2:$AA$33,COLUMN(Summary!R$2),FALSE)</f>
        <v>1.705882352941176</v>
      </c>
      <c r="AY130">
        <f>VLOOKUP($B130,Summary!$A$2:$AA$33,COLUMN(Summary!S$2),FALSE)</f>
        <v>2.882352941176471</v>
      </c>
      <c r="AZ130">
        <f>VLOOKUP($B130,Summary!$A$2:$AA$33,COLUMN(Summary!T$2),FALSE)</f>
        <v>2.9411764705882359</v>
      </c>
      <c r="BA130">
        <f>VLOOKUP($B130,Summary!$A$2:$AA$33,COLUMN(Summary!U$2),FALSE)</f>
        <v>3</v>
      </c>
      <c r="BB130">
        <f>VLOOKUP($B130,Summary!$A$2:$AA$33,COLUMN(Summary!V$2),FALSE)</f>
        <v>137.29411764705881</v>
      </c>
      <c r="BC130">
        <f>VLOOKUP($B130,Summary!$A$2:$AA$33,COLUMN(Summary!W$2),FALSE)</f>
        <v>6.4117647058823533</v>
      </c>
      <c r="BD130">
        <f>VLOOKUP($B130,Summary!$A$2:$AA$33,COLUMN(Summary!X$2),FALSE)</f>
        <v>12.882352941176469</v>
      </c>
      <c r="BE130">
        <f>VLOOKUP($B130,Summary!$A$2:$AA$33,COLUMN(Summary!Y$2),FALSE)</f>
        <v>0.52941176470588236</v>
      </c>
      <c r="BF130">
        <f>VLOOKUP($B130,Summary!$A$2:$AA$33,COLUMN(Summary!Z$2),FALSE)</f>
        <v>0.94117647058823528</v>
      </c>
      <c r="BG130">
        <f>VLOOKUP($B130,Summary!$A$2:$AA$33,COLUMN(Summary!AA$2),FALSE)</f>
        <v>32.030411764705882</v>
      </c>
      <c r="BH130" t="e">
        <f>VLOOKUP($B130,Summary!$A$2:$AA$33,COLUMN(Summary!#REF!),FALSE)</f>
        <v>#REF!</v>
      </c>
    </row>
    <row r="131" spans="1:60">
      <c r="A131" t="s">
        <v>42</v>
      </c>
      <c r="B131" t="s">
        <v>106</v>
      </c>
      <c r="C131" t="e">
        <f>VLOOKUP($A131,Summary!$A$2:$AA$33,COLUMN(Summary!#REF!),FALSE)</f>
        <v>#REF!</v>
      </c>
      <c r="D131" t="e">
        <f>VLOOKUP($A131,Summary!$A$2:$AA$33,COLUMN(Summary!#REF!),FALSE)</f>
        <v>#REF!</v>
      </c>
      <c r="E131">
        <f>VLOOKUP($A131,Summary!$A$2:$AA$33,COLUMN(Summary!B$2),FALSE)</f>
        <v>21.82352941176471</v>
      </c>
      <c r="F131">
        <f>VLOOKUP($A131,Summary!$A$2:$AA$33,COLUMN(Summary!C$2),FALSE)</f>
        <v>33.823529411764703</v>
      </c>
      <c r="G131">
        <f>VLOOKUP($A131,Summary!$A$2:$AA$33,COLUMN(Summary!D$2),FALSE)</f>
        <v>230</v>
      </c>
      <c r="H131">
        <f>VLOOKUP($A131,Summary!$A$2:$AA$33,COLUMN(Summary!E$2),FALSE)</f>
        <v>1.3529411764705881</v>
      </c>
      <c r="I131">
        <f>VLOOKUP($A131,Summary!$A$2:$AA$33,COLUMN(Summary!F$2),FALSE)</f>
        <v>0.70588235294117652</v>
      </c>
      <c r="J131">
        <f>VLOOKUP($A131,Summary!$A$2:$AA$33,COLUMN(Summary!G$2),FALSE)</f>
        <v>2.2352941176470589</v>
      </c>
      <c r="K131">
        <f>VLOOKUP($A131,Summary!$A$2:$AA$33,COLUMN(Summary!H$2),FALSE)</f>
        <v>15.117647058823531</v>
      </c>
      <c r="L131">
        <f>VLOOKUP($A131,Summary!$A$2:$AA$33,COLUMN(Summary!I$2),FALSE)</f>
        <v>7.1941176470588237</v>
      </c>
      <c r="M131">
        <f>VLOOKUP($A131,Summary!$A$2:$AA$33,COLUMN(Summary!J$2),FALSE)</f>
        <v>6.2941176470588216</v>
      </c>
      <c r="N131">
        <f>VLOOKUP($A131,Summary!$A$2:$AA$33,COLUMN(Summary!K$2),FALSE)</f>
        <v>64.311764705882354</v>
      </c>
      <c r="O131">
        <f>VLOOKUP($A131,Summary!$A$2:$AA$33,COLUMN(Summary!L$2),FALSE)</f>
        <v>88.135294117647049</v>
      </c>
      <c r="P131">
        <f>VLOOKUP($A131,Summary!$A$2:$AA$33,COLUMN(Summary!M$2),FALSE)</f>
        <v>22.47058823529412</v>
      </c>
      <c r="Q131">
        <f>VLOOKUP($A131,Summary!$A$2:$AA$33,COLUMN(Summary!N$2),FALSE)</f>
        <v>92.941176470588232</v>
      </c>
      <c r="R131">
        <f>VLOOKUP($A131,Summary!$A$2:$AA$33,COLUMN(Summary!O$2),FALSE)</f>
        <v>4.158823529411765</v>
      </c>
      <c r="S131">
        <f>VLOOKUP($A131,Summary!$A$2:$AA$33,COLUMN(Summary!P$2),FALSE)</f>
        <v>0.6470588235294118</v>
      </c>
      <c r="T131">
        <f>VLOOKUP($A131,Summary!$A$2:$AA$33,COLUMN(Summary!Q$2),FALSE)</f>
        <v>2.0588235294117641</v>
      </c>
      <c r="U131">
        <f>VLOOKUP($A131,Summary!$A$2:$AA$33,COLUMN(Summary!R$2),FALSE)</f>
        <v>2.4705882352941182</v>
      </c>
      <c r="V131">
        <f>VLOOKUP($A131,Summary!$A$2:$AA$33,COLUMN(Summary!S$2),FALSE)</f>
        <v>1.9411764705882351</v>
      </c>
      <c r="W131">
        <f>VLOOKUP($A131,Summary!$A$2:$AA$33,COLUMN(Summary!T$2),FALSE)</f>
        <v>1.9411764705882351</v>
      </c>
      <c r="X131">
        <f>VLOOKUP($A131,Summary!$A$2:$AA$33,COLUMN(Summary!U$2),FALSE)</f>
        <v>3.882352941176471</v>
      </c>
      <c r="Y131">
        <f>VLOOKUP($A131,Summary!$A$2:$AA$33,COLUMN(Summary!V$2),FALSE)</f>
        <v>194.29411764705881</v>
      </c>
      <c r="Z131">
        <f>VLOOKUP($A131,Summary!$A$2:$AA$33,COLUMN(Summary!W$2),FALSE)</f>
        <v>4.4117647058823533</v>
      </c>
      <c r="AA131">
        <f>VLOOKUP($A131,Summary!$A$2:$AA$33,COLUMN(Summary!X$2),FALSE)</f>
        <v>12.17647058823529</v>
      </c>
      <c r="AB131">
        <f>VLOOKUP($A131,Summary!$A$2:$AA$33,COLUMN(Summary!Y$2),FALSE)</f>
        <v>0.35294117647058831</v>
      </c>
      <c r="AC131">
        <f>VLOOKUP($A131,Summary!$A$2:$AA$33,COLUMN(Summary!Z$2),FALSE)</f>
        <v>0.94117647058823528</v>
      </c>
      <c r="AD131">
        <f>VLOOKUP($A131,Summary!$A$2:$AA$33,COLUMN(Summary!AA$2),FALSE)</f>
        <v>26.902941176470591</v>
      </c>
      <c r="AE131" t="e">
        <f>VLOOKUP($A131,Summary!$A$2:$AA$33,COLUMN(Summary!#REF!),FALSE)</f>
        <v>#REF!</v>
      </c>
      <c r="AF131" t="e">
        <f>VLOOKUP($B131,Summary!$A$2:$AA$33,COLUMN(Summary!#REF!),FALSE)</f>
        <v>#REF!</v>
      </c>
      <c r="AG131" t="e">
        <f>VLOOKUP($B131,Summary!$A$2:$AA$33,COLUMN(Summary!#REF!),FALSE)</f>
        <v>#REF!</v>
      </c>
      <c r="AH131">
        <f>VLOOKUP($B131,Summary!$A$2:$AA$33,COLUMN(Summary!B$2),FALSE)</f>
        <v>21.235294117647062</v>
      </c>
      <c r="AI131">
        <f>VLOOKUP($B131,Summary!$A$2:$AA$33,COLUMN(Summary!C$2),FALSE)</f>
        <v>34.294117647058833</v>
      </c>
      <c r="AJ131">
        <f>VLOOKUP($B131,Summary!$A$2:$AA$33,COLUMN(Summary!D$2),FALSE)</f>
        <v>239</v>
      </c>
      <c r="AK131">
        <f>VLOOKUP($B131,Summary!$A$2:$AA$33,COLUMN(Summary!E$2),FALSE)</f>
        <v>1.529411764705882</v>
      </c>
      <c r="AL131">
        <f>VLOOKUP($B131,Summary!$A$2:$AA$33,COLUMN(Summary!F$2),FALSE)</f>
        <v>0.76470588235294112</v>
      </c>
      <c r="AM131">
        <f>VLOOKUP($B131,Summary!$A$2:$AA$33,COLUMN(Summary!G$2),FALSE)</f>
        <v>2</v>
      </c>
      <c r="AN131">
        <f>VLOOKUP($B131,Summary!$A$2:$AA$33,COLUMN(Summary!H$2),FALSE)</f>
        <v>13.941176470588241</v>
      </c>
      <c r="AO131">
        <f>VLOOKUP($B131,Summary!$A$2:$AA$33,COLUMN(Summary!I$2),FALSE)</f>
        <v>7.4235294117647062</v>
      </c>
      <c r="AP131">
        <f>VLOOKUP($B131,Summary!$A$2:$AA$33,COLUMN(Summary!J$2),FALSE)</f>
        <v>6.6000000000000014</v>
      </c>
      <c r="AQ131">
        <f>VLOOKUP($B131,Summary!$A$2:$AA$33,COLUMN(Summary!K$2),FALSE)</f>
        <v>61.841176470588231</v>
      </c>
      <c r="AR131">
        <f>VLOOKUP($B131,Summary!$A$2:$AA$33,COLUMN(Summary!L$2),FALSE)</f>
        <v>88.42941176470589</v>
      </c>
      <c r="AS131">
        <f>VLOOKUP($B131,Summary!$A$2:$AA$33,COLUMN(Summary!M$2),FALSE)</f>
        <v>28.058823529411761</v>
      </c>
      <c r="AT131">
        <f>VLOOKUP($B131,Summary!$A$2:$AA$33,COLUMN(Summary!N$2),FALSE)</f>
        <v>120.2941176470588</v>
      </c>
      <c r="AU131">
        <f>VLOOKUP($B131,Summary!$A$2:$AA$33,COLUMN(Summary!O$2),FALSE)</f>
        <v>4.3294117647058821</v>
      </c>
      <c r="AV131">
        <f>VLOOKUP($B131,Summary!$A$2:$AA$33,COLUMN(Summary!P$2),FALSE)</f>
        <v>1.0588235294117649</v>
      </c>
      <c r="AW131">
        <f>VLOOKUP($B131,Summary!$A$2:$AA$33,COLUMN(Summary!Q$2),FALSE)</f>
        <v>1.882352941176471</v>
      </c>
      <c r="AX131">
        <f>VLOOKUP($B131,Summary!$A$2:$AA$33,COLUMN(Summary!R$2),FALSE)</f>
        <v>2.5294117647058818</v>
      </c>
      <c r="AY131">
        <f>VLOOKUP($B131,Summary!$A$2:$AA$33,COLUMN(Summary!S$2),FALSE)</f>
        <v>1.882352941176471</v>
      </c>
      <c r="AZ131">
        <f>VLOOKUP($B131,Summary!$A$2:$AA$33,COLUMN(Summary!T$2),FALSE)</f>
        <v>2.1764705882352939</v>
      </c>
      <c r="BA131">
        <f>VLOOKUP($B131,Summary!$A$2:$AA$33,COLUMN(Summary!U$2),FALSE)</f>
        <v>3.7647058823529411</v>
      </c>
      <c r="BB131">
        <f>VLOOKUP($B131,Summary!$A$2:$AA$33,COLUMN(Summary!V$2),FALSE)</f>
        <v>182.41176470588229</v>
      </c>
      <c r="BC131">
        <f>VLOOKUP($B131,Summary!$A$2:$AA$33,COLUMN(Summary!W$2),FALSE)</f>
        <v>5.5882352941176467</v>
      </c>
      <c r="BD131">
        <f>VLOOKUP($B131,Summary!$A$2:$AA$33,COLUMN(Summary!X$2),FALSE)</f>
        <v>13.294117647058821</v>
      </c>
      <c r="BE131">
        <f>VLOOKUP($B131,Summary!$A$2:$AA$33,COLUMN(Summary!Y$2),FALSE)</f>
        <v>0.76470588235294112</v>
      </c>
      <c r="BF131">
        <f>VLOOKUP($B131,Summary!$A$2:$AA$33,COLUMN(Summary!Z$2),FALSE)</f>
        <v>1.2352941176470591</v>
      </c>
      <c r="BG131">
        <f>VLOOKUP($B131,Summary!$A$2:$AA$33,COLUMN(Summary!AA$2),FALSE)</f>
        <v>30.80088235294118</v>
      </c>
      <c r="BH131" t="e">
        <f>VLOOKUP($B131,Summary!$A$2:$AA$33,COLUMN(Summary!#REF!),FALSE)</f>
        <v>#REF!</v>
      </c>
    </row>
    <row r="132" spans="1:60">
      <c r="A132" t="s">
        <v>34</v>
      </c>
      <c r="B132" t="s">
        <v>39</v>
      </c>
      <c r="C132" t="e">
        <f>VLOOKUP($A132,Summary!$A$2:$AA$33,COLUMN(Summary!#REF!),FALSE)</f>
        <v>#REF!</v>
      </c>
      <c r="D132" t="e">
        <f>VLOOKUP($A132,Summary!$A$2:$AA$33,COLUMN(Summary!#REF!),FALSE)</f>
        <v>#REF!</v>
      </c>
      <c r="E132">
        <f>VLOOKUP($A132,Summary!$A$2:$AA$33,COLUMN(Summary!B$2),FALSE)</f>
        <v>24.941176470588239</v>
      </c>
      <c r="F132">
        <f>VLOOKUP($A132,Summary!$A$2:$AA$33,COLUMN(Summary!C$2),FALSE)</f>
        <v>37.117647058823529</v>
      </c>
      <c r="G132">
        <f>VLOOKUP($A132,Summary!$A$2:$AA$33,COLUMN(Summary!D$2),FALSE)</f>
        <v>256.41176470588238</v>
      </c>
      <c r="H132">
        <f>VLOOKUP($A132,Summary!$A$2:$AA$33,COLUMN(Summary!E$2),FALSE)</f>
        <v>1.7647058823529409</v>
      </c>
      <c r="I132">
        <f>VLOOKUP($A132,Summary!$A$2:$AA$33,COLUMN(Summary!F$2),FALSE)</f>
        <v>1.117647058823529</v>
      </c>
      <c r="J132">
        <f>VLOOKUP($A132,Summary!$A$2:$AA$33,COLUMN(Summary!G$2),FALSE)</f>
        <v>2.7647058823529411</v>
      </c>
      <c r="K132">
        <f>VLOOKUP($A132,Summary!$A$2:$AA$33,COLUMN(Summary!H$2),FALSE)</f>
        <v>20.058823529411761</v>
      </c>
      <c r="L132">
        <f>VLOOKUP($A132,Summary!$A$2:$AA$33,COLUMN(Summary!I$2),FALSE)</f>
        <v>7.3882352941176466</v>
      </c>
      <c r="M132">
        <f>VLOOKUP($A132,Summary!$A$2:$AA$33,COLUMN(Summary!J$2),FALSE)</f>
        <v>6.382352941176471</v>
      </c>
      <c r="N132">
        <f>VLOOKUP($A132,Summary!$A$2:$AA$33,COLUMN(Summary!K$2),FALSE)</f>
        <v>66.905882352941177</v>
      </c>
      <c r="O132">
        <f>VLOOKUP($A132,Summary!$A$2:$AA$33,COLUMN(Summary!L$2),FALSE)</f>
        <v>89.729411764705873</v>
      </c>
      <c r="P132">
        <f>VLOOKUP($A132,Summary!$A$2:$AA$33,COLUMN(Summary!M$2),FALSE)</f>
        <v>23.117647058823529</v>
      </c>
      <c r="Q132">
        <f>VLOOKUP($A132,Summary!$A$2:$AA$33,COLUMN(Summary!N$2),FALSE)</f>
        <v>91.352941176470594</v>
      </c>
      <c r="R132">
        <f>VLOOKUP($A132,Summary!$A$2:$AA$33,COLUMN(Summary!O$2),FALSE)</f>
        <v>3.8</v>
      </c>
      <c r="S132">
        <f>VLOOKUP($A132,Summary!$A$2:$AA$33,COLUMN(Summary!P$2),FALSE)</f>
        <v>0.41176470588235292</v>
      </c>
      <c r="T132">
        <f>VLOOKUP($A132,Summary!$A$2:$AA$33,COLUMN(Summary!Q$2),FALSE)</f>
        <v>1.411764705882353</v>
      </c>
      <c r="U132">
        <f>VLOOKUP($A132,Summary!$A$2:$AA$33,COLUMN(Summary!R$2),FALSE)</f>
        <v>1.7647058823529409</v>
      </c>
      <c r="V132">
        <f>VLOOKUP($A132,Summary!$A$2:$AA$33,COLUMN(Summary!S$2),FALSE)</f>
        <v>2.117647058823529</v>
      </c>
      <c r="W132">
        <f>VLOOKUP($A132,Summary!$A$2:$AA$33,COLUMN(Summary!T$2),FALSE)</f>
        <v>2.2352941176470589</v>
      </c>
      <c r="X132">
        <f>VLOOKUP($A132,Summary!$A$2:$AA$33,COLUMN(Summary!U$2),FALSE)</f>
        <v>3.5294117647058818</v>
      </c>
      <c r="Y132">
        <f>VLOOKUP($A132,Summary!$A$2:$AA$33,COLUMN(Summary!V$2),FALSE)</f>
        <v>170.58823529411771</v>
      </c>
      <c r="Z132">
        <f>VLOOKUP($A132,Summary!$A$2:$AA$33,COLUMN(Summary!W$2),FALSE)</f>
        <v>5</v>
      </c>
      <c r="AA132">
        <f>VLOOKUP($A132,Summary!$A$2:$AA$33,COLUMN(Summary!X$2),FALSE)</f>
        <v>13.117647058823531</v>
      </c>
      <c r="AB132">
        <f>VLOOKUP($A132,Summary!$A$2:$AA$33,COLUMN(Summary!Y$2),FALSE)</f>
        <v>1</v>
      </c>
      <c r="AC132">
        <f>VLOOKUP($A132,Summary!$A$2:$AA$33,COLUMN(Summary!Z$2),FALSE)</f>
        <v>1.705882352941176</v>
      </c>
      <c r="AD132">
        <f>VLOOKUP($A132,Summary!$A$2:$AA$33,COLUMN(Summary!AA$2),FALSE)</f>
        <v>29.262764705882351</v>
      </c>
      <c r="AE132" t="e">
        <f>VLOOKUP($A132,Summary!$A$2:$AA$33,COLUMN(Summary!#REF!),FALSE)</f>
        <v>#REF!</v>
      </c>
      <c r="AF132" t="e">
        <f>VLOOKUP($B132,Summary!$A$2:$AA$33,COLUMN(Summary!#REF!),FALSE)</f>
        <v>#REF!</v>
      </c>
      <c r="AG132" t="e">
        <f>VLOOKUP($B132,Summary!$A$2:$AA$33,COLUMN(Summary!#REF!),FALSE)</f>
        <v>#REF!</v>
      </c>
      <c r="AH132">
        <f>VLOOKUP($B132,Summary!$A$2:$AA$33,COLUMN(Summary!B$2),FALSE)</f>
        <v>19.82352941176471</v>
      </c>
      <c r="AI132">
        <f>VLOOKUP($B132,Summary!$A$2:$AA$33,COLUMN(Summary!C$2),FALSE)</f>
        <v>30.17647058823529</v>
      </c>
      <c r="AJ132">
        <f>VLOOKUP($B132,Summary!$A$2:$AA$33,COLUMN(Summary!D$2),FALSE)</f>
        <v>191.88235294117649</v>
      </c>
      <c r="AK132">
        <f>VLOOKUP($B132,Summary!$A$2:$AA$33,COLUMN(Summary!E$2),FALSE)</f>
        <v>1.6470588235294119</v>
      </c>
      <c r="AL132">
        <f>VLOOKUP($B132,Summary!$A$2:$AA$33,COLUMN(Summary!F$2),FALSE)</f>
        <v>0.52941176470588236</v>
      </c>
      <c r="AM132">
        <f>VLOOKUP($B132,Summary!$A$2:$AA$33,COLUMN(Summary!G$2),FALSE)</f>
        <v>3.0588235294117641</v>
      </c>
      <c r="AN132">
        <f>VLOOKUP($B132,Summary!$A$2:$AA$33,COLUMN(Summary!H$2),FALSE)</f>
        <v>17.882352941176471</v>
      </c>
      <c r="AO132">
        <f>VLOOKUP($B132,Summary!$A$2:$AA$33,COLUMN(Summary!I$2),FALSE)</f>
        <v>6.8705882352941172</v>
      </c>
      <c r="AP132">
        <f>VLOOKUP($B132,Summary!$A$2:$AA$33,COLUMN(Summary!J$2),FALSE)</f>
        <v>5.6999999999999993</v>
      </c>
      <c r="AQ132">
        <f>VLOOKUP($B132,Summary!$A$2:$AA$33,COLUMN(Summary!K$2),FALSE)</f>
        <v>65.441176470588232</v>
      </c>
      <c r="AR132">
        <f>VLOOKUP($B132,Summary!$A$2:$AA$33,COLUMN(Summary!L$2),FALSE)</f>
        <v>93.276470588235298</v>
      </c>
      <c r="AS132">
        <f>VLOOKUP($B132,Summary!$A$2:$AA$33,COLUMN(Summary!M$2),FALSE)</f>
        <v>26.52941176470588</v>
      </c>
      <c r="AT132">
        <f>VLOOKUP($B132,Summary!$A$2:$AA$33,COLUMN(Summary!N$2),FALSE)</f>
        <v>106.4705882352941</v>
      </c>
      <c r="AU132">
        <f>VLOOKUP($B132,Summary!$A$2:$AA$33,COLUMN(Summary!O$2),FALSE)</f>
        <v>4.0647058823529418</v>
      </c>
      <c r="AV132">
        <f>VLOOKUP($B132,Summary!$A$2:$AA$33,COLUMN(Summary!P$2),FALSE)</f>
        <v>0.47058823529411759</v>
      </c>
      <c r="AW132">
        <f>VLOOKUP($B132,Summary!$A$2:$AA$33,COLUMN(Summary!Q$2),FALSE)</f>
        <v>1.7647058823529409</v>
      </c>
      <c r="AX132">
        <f>VLOOKUP($B132,Summary!$A$2:$AA$33,COLUMN(Summary!R$2),FALSE)</f>
        <v>2</v>
      </c>
      <c r="AY132">
        <f>VLOOKUP($B132,Summary!$A$2:$AA$33,COLUMN(Summary!S$2),FALSE)</f>
        <v>1.705882352941176</v>
      </c>
      <c r="AZ132">
        <f>VLOOKUP($B132,Summary!$A$2:$AA$33,COLUMN(Summary!T$2),FALSE)</f>
        <v>1.8235294117647061</v>
      </c>
      <c r="BA132">
        <f>VLOOKUP($B132,Summary!$A$2:$AA$33,COLUMN(Summary!U$2),FALSE)</f>
        <v>4.6470588235294121</v>
      </c>
      <c r="BB132">
        <f>VLOOKUP($B132,Summary!$A$2:$AA$33,COLUMN(Summary!V$2),FALSE)</f>
        <v>215.2352941176471</v>
      </c>
      <c r="BC132">
        <f>VLOOKUP($B132,Summary!$A$2:$AA$33,COLUMN(Summary!W$2),FALSE)</f>
        <v>4.7647058823529411</v>
      </c>
      <c r="BD132">
        <f>VLOOKUP($B132,Summary!$A$2:$AA$33,COLUMN(Summary!X$2),FALSE)</f>
        <v>12.941176470588241</v>
      </c>
      <c r="BE132">
        <f>VLOOKUP($B132,Summary!$A$2:$AA$33,COLUMN(Summary!Y$2),FALSE)</f>
        <v>0.76470588235294112</v>
      </c>
      <c r="BF132">
        <f>VLOOKUP($B132,Summary!$A$2:$AA$33,COLUMN(Summary!Z$2),FALSE)</f>
        <v>1.1764705882352939</v>
      </c>
      <c r="BG132">
        <f>VLOOKUP($B132,Summary!$A$2:$AA$33,COLUMN(Summary!AA$2),FALSE)</f>
        <v>29.513588235294119</v>
      </c>
      <c r="BH132" t="e">
        <f>VLOOKUP($B132,Summary!$A$2:$AA$33,COLUMN(Summary!#REF!),FALSE)</f>
        <v>#REF!</v>
      </c>
    </row>
    <row r="133" spans="1:60">
      <c r="A133" t="s">
        <v>113</v>
      </c>
      <c r="B133" t="s">
        <v>116</v>
      </c>
      <c r="C133" t="e">
        <f>VLOOKUP($A133,Summary!$A$2:$AA$33,COLUMN(Summary!#REF!),FALSE)</f>
        <v>#REF!</v>
      </c>
      <c r="D133" t="e">
        <f>VLOOKUP($A133,Summary!$A$2:$AA$33,COLUMN(Summary!#REF!),FALSE)</f>
        <v>#REF!</v>
      </c>
      <c r="E133">
        <f>VLOOKUP($A133,Summary!$A$2:$AA$33,COLUMN(Summary!B$2),FALSE)</f>
        <v>21.705882352941181</v>
      </c>
      <c r="F133">
        <f>VLOOKUP($A133,Summary!$A$2:$AA$33,COLUMN(Summary!C$2),FALSE)</f>
        <v>33.117647058823529</v>
      </c>
      <c r="G133">
        <f>VLOOKUP($A133,Summary!$A$2:$AA$33,COLUMN(Summary!D$2),FALSE)</f>
        <v>225.52941176470591</v>
      </c>
      <c r="H133">
        <f>VLOOKUP($A133,Summary!$A$2:$AA$33,COLUMN(Summary!E$2),FALSE)</f>
        <v>1.411764705882353</v>
      </c>
      <c r="I133">
        <f>VLOOKUP($A133,Summary!$A$2:$AA$33,COLUMN(Summary!F$2),FALSE)</f>
        <v>0.94117647058823528</v>
      </c>
      <c r="J133">
        <f>VLOOKUP($A133,Summary!$A$2:$AA$33,COLUMN(Summary!G$2),FALSE)</f>
        <v>2.2941176470588229</v>
      </c>
      <c r="K133">
        <f>VLOOKUP($A133,Summary!$A$2:$AA$33,COLUMN(Summary!H$2),FALSE)</f>
        <v>13.705882352941179</v>
      </c>
      <c r="L133">
        <f>VLOOKUP($A133,Summary!$A$2:$AA$33,COLUMN(Summary!I$2),FALSE)</f>
        <v>7.2882352941176469</v>
      </c>
      <c r="M133">
        <f>VLOOKUP($A133,Summary!$A$2:$AA$33,COLUMN(Summary!J$2),FALSE)</f>
        <v>6.3882352941176466</v>
      </c>
      <c r="N133">
        <f>VLOOKUP($A133,Summary!$A$2:$AA$33,COLUMN(Summary!K$2),FALSE)</f>
        <v>66.347058823529409</v>
      </c>
      <c r="O133">
        <f>VLOOKUP($A133,Summary!$A$2:$AA$33,COLUMN(Summary!L$2),FALSE)</f>
        <v>88.505882352941185</v>
      </c>
      <c r="P133">
        <f>VLOOKUP($A133,Summary!$A$2:$AA$33,COLUMN(Summary!M$2),FALSE)</f>
        <v>30</v>
      </c>
      <c r="Q133">
        <f>VLOOKUP($A133,Summary!$A$2:$AA$33,COLUMN(Summary!N$2),FALSE)</f>
        <v>128.8235294117647</v>
      </c>
      <c r="R133">
        <f>VLOOKUP($A133,Summary!$A$2:$AA$33,COLUMN(Summary!O$2),FALSE)</f>
        <v>4.1823529411764699</v>
      </c>
      <c r="S133">
        <f>VLOOKUP($A133,Summary!$A$2:$AA$33,COLUMN(Summary!P$2),FALSE)</f>
        <v>1.294117647058824</v>
      </c>
      <c r="T133">
        <f>VLOOKUP($A133,Summary!$A$2:$AA$33,COLUMN(Summary!Q$2),FALSE)</f>
        <v>1.7647058823529409</v>
      </c>
      <c r="U133">
        <f>VLOOKUP($A133,Summary!$A$2:$AA$33,COLUMN(Summary!R$2),FALSE)</f>
        <v>1.882352941176471</v>
      </c>
      <c r="V133">
        <f>VLOOKUP($A133,Summary!$A$2:$AA$33,COLUMN(Summary!S$2),FALSE)</f>
        <v>2.6470588235294121</v>
      </c>
      <c r="W133">
        <f>VLOOKUP($A133,Summary!$A$2:$AA$33,COLUMN(Summary!T$2),FALSE)</f>
        <v>2.7058823529411771</v>
      </c>
      <c r="X133">
        <f>VLOOKUP($A133,Summary!$A$2:$AA$33,COLUMN(Summary!U$2),FALSE)</f>
        <v>3.0588235294117641</v>
      </c>
      <c r="Y133">
        <f>VLOOKUP($A133,Summary!$A$2:$AA$33,COLUMN(Summary!V$2),FALSE)</f>
        <v>149.2352941176471</v>
      </c>
      <c r="Z133">
        <f>VLOOKUP($A133,Summary!$A$2:$AA$33,COLUMN(Summary!W$2),FALSE)</f>
        <v>6.3529411764705879</v>
      </c>
      <c r="AA133">
        <f>VLOOKUP($A133,Summary!$A$2:$AA$33,COLUMN(Summary!X$2),FALSE)</f>
        <v>13.23529411764706</v>
      </c>
      <c r="AB133">
        <f>VLOOKUP($A133,Summary!$A$2:$AA$33,COLUMN(Summary!Y$2),FALSE)</f>
        <v>1.117647058823529</v>
      </c>
      <c r="AC133">
        <f>VLOOKUP($A133,Summary!$A$2:$AA$33,COLUMN(Summary!Z$2),FALSE)</f>
        <v>1.529411764705882</v>
      </c>
      <c r="AD133">
        <f>VLOOKUP($A133,Summary!$A$2:$AA$33,COLUMN(Summary!AA$2),FALSE)</f>
        <v>31.1294705882353</v>
      </c>
      <c r="AE133" t="e">
        <f>VLOOKUP($A133,Summary!$A$2:$AA$33,COLUMN(Summary!#REF!),FALSE)</f>
        <v>#REF!</v>
      </c>
      <c r="AF133" t="e">
        <f>VLOOKUP($B133,Summary!$A$2:$AA$33,COLUMN(Summary!#REF!),FALSE)</f>
        <v>#REF!</v>
      </c>
      <c r="AG133" t="e">
        <f>VLOOKUP($B133,Summary!$A$2:$AA$33,COLUMN(Summary!#REF!),FALSE)</f>
        <v>#REF!</v>
      </c>
      <c r="AH133">
        <f>VLOOKUP($B133,Summary!$A$2:$AA$33,COLUMN(Summary!B$2),FALSE)</f>
        <v>24.764705882352938</v>
      </c>
      <c r="AI133">
        <f>VLOOKUP($B133,Summary!$A$2:$AA$33,COLUMN(Summary!C$2),FALSE)</f>
        <v>37.352941176470587</v>
      </c>
      <c r="AJ133">
        <f>VLOOKUP($B133,Summary!$A$2:$AA$33,COLUMN(Summary!D$2),FALSE)</f>
        <v>246.35294117647061</v>
      </c>
      <c r="AK133">
        <f>VLOOKUP($B133,Summary!$A$2:$AA$33,COLUMN(Summary!E$2),FALSE)</f>
        <v>1.6470588235294119</v>
      </c>
      <c r="AL133">
        <f>VLOOKUP($B133,Summary!$A$2:$AA$33,COLUMN(Summary!F$2),FALSE)</f>
        <v>1</v>
      </c>
      <c r="AM133">
        <f>VLOOKUP($B133,Summary!$A$2:$AA$33,COLUMN(Summary!G$2),FALSE)</f>
        <v>1.6470588235294119</v>
      </c>
      <c r="AN133">
        <f>VLOOKUP($B133,Summary!$A$2:$AA$33,COLUMN(Summary!H$2),FALSE)</f>
        <v>11.47058823529412</v>
      </c>
      <c r="AO133">
        <f>VLOOKUP($B133,Summary!$A$2:$AA$33,COLUMN(Summary!I$2),FALSE)</f>
        <v>6.9235294117647053</v>
      </c>
      <c r="AP133">
        <f>VLOOKUP($B133,Summary!$A$2:$AA$33,COLUMN(Summary!J$2),FALSE)</f>
        <v>6.352941176470587</v>
      </c>
      <c r="AQ133">
        <f>VLOOKUP($B133,Summary!$A$2:$AA$33,COLUMN(Summary!K$2),FALSE)</f>
        <v>66.21764705882353</v>
      </c>
      <c r="AR133">
        <f>VLOOKUP($B133,Summary!$A$2:$AA$33,COLUMN(Summary!L$2),FALSE)</f>
        <v>88.105882352941194</v>
      </c>
      <c r="AS133">
        <f>VLOOKUP($B133,Summary!$A$2:$AA$33,COLUMN(Summary!M$2),FALSE)</f>
        <v>24.52941176470588</v>
      </c>
      <c r="AT133">
        <f>VLOOKUP($B133,Summary!$A$2:$AA$33,COLUMN(Summary!N$2),FALSE)</f>
        <v>104.9411764705882</v>
      </c>
      <c r="AU133">
        <f>VLOOKUP($B133,Summary!$A$2:$AA$33,COLUMN(Summary!O$2),FALSE)</f>
        <v>4.1941176470588246</v>
      </c>
      <c r="AV133">
        <f>VLOOKUP($B133,Summary!$A$2:$AA$33,COLUMN(Summary!P$2),FALSE)</f>
        <v>0.52941176470588236</v>
      </c>
      <c r="AW133">
        <f>VLOOKUP($B133,Summary!$A$2:$AA$33,COLUMN(Summary!Q$2),FALSE)</f>
        <v>1.9411764705882351</v>
      </c>
      <c r="AX133">
        <f>VLOOKUP($B133,Summary!$A$2:$AA$33,COLUMN(Summary!R$2),FALSE)</f>
        <v>2.0588235294117641</v>
      </c>
      <c r="AY133">
        <f>VLOOKUP($B133,Summary!$A$2:$AA$33,COLUMN(Summary!S$2),FALSE)</f>
        <v>2.2352941176470589</v>
      </c>
      <c r="AZ133">
        <f>VLOOKUP($B133,Summary!$A$2:$AA$33,COLUMN(Summary!T$2),FALSE)</f>
        <v>2.2352941176470589</v>
      </c>
      <c r="BA133">
        <f>VLOOKUP($B133,Summary!$A$2:$AA$33,COLUMN(Summary!U$2),FALSE)</f>
        <v>3.4705882352941182</v>
      </c>
      <c r="BB133">
        <f>VLOOKUP($B133,Summary!$A$2:$AA$33,COLUMN(Summary!V$2),FALSE)</f>
        <v>163.29411764705881</v>
      </c>
      <c r="BC133">
        <f>VLOOKUP($B133,Summary!$A$2:$AA$33,COLUMN(Summary!W$2),FALSE)</f>
        <v>5.6470588235294121</v>
      </c>
      <c r="BD133">
        <f>VLOOKUP($B133,Summary!$A$2:$AA$33,COLUMN(Summary!X$2),FALSE)</f>
        <v>12.941176470588241</v>
      </c>
      <c r="BE133">
        <f>VLOOKUP($B133,Summary!$A$2:$AA$33,COLUMN(Summary!Y$2),FALSE)</f>
        <v>0.58823529411764708</v>
      </c>
      <c r="BF133">
        <f>VLOOKUP($B133,Summary!$A$2:$AA$33,COLUMN(Summary!Z$2),FALSE)</f>
        <v>1.1764705882352939</v>
      </c>
      <c r="BG133">
        <f>VLOOKUP($B133,Summary!$A$2:$AA$33,COLUMN(Summary!AA$2),FALSE)</f>
        <v>30.473647058823531</v>
      </c>
      <c r="BH133" t="e">
        <f>VLOOKUP($B133,Summary!$A$2:$AA$33,COLUMN(Summary!#REF!),FALSE)</f>
        <v>#REF!</v>
      </c>
    </row>
    <row r="134" spans="1:60">
      <c r="A134" t="s">
        <v>37</v>
      </c>
      <c r="B134" t="s">
        <v>30</v>
      </c>
      <c r="C134" t="e">
        <f>VLOOKUP($A134,Summary!$A$2:$AA$33,COLUMN(Summary!#REF!),FALSE)</f>
        <v>#REF!</v>
      </c>
      <c r="D134" t="e">
        <f>VLOOKUP($A134,Summary!$A$2:$AA$33,COLUMN(Summary!#REF!),FALSE)</f>
        <v>#REF!</v>
      </c>
      <c r="E134">
        <f>VLOOKUP($A134,Summary!$A$2:$AA$33,COLUMN(Summary!B$2),FALSE)</f>
        <v>22</v>
      </c>
      <c r="F134">
        <f>VLOOKUP($A134,Summary!$A$2:$AA$33,COLUMN(Summary!C$2),FALSE)</f>
        <v>34.176470588235297</v>
      </c>
      <c r="G134">
        <f>VLOOKUP($A134,Summary!$A$2:$AA$33,COLUMN(Summary!D$2),FALSE)</f>
        <v>233.41176470588229</v>
      </c>
      <c r="H134">
        <f>VLOOKUP($A134,Summary!$A$2:$AA$33,COLUMN(Summary!E$2),FALSE)</f>
        <v>1.882352941176471</v>
      </c>
      <c r="I134">
        <f>VLOOKUP($A134,Summary!$A$2:$AA$33,COLUMN(Summary!F$2),FALSE)</f>
        <v>0.6470588235294118</v>
      </c>
      <c r="J134">
        <f>VLOOKUP($A134,Summary!$A$2:$AA$33,COLUMN(Summary!G$2),FALSE)</f>
        <v>1.7647058823529409</v>
      </c>
      <c r="K134">
        <f>VLOOKUP($A134,Summary!$A$2:$AA$33,COLUMN(Summary!H$2),FALSE)</f>
        <v>14.23529411764706</v>
      </c>
      <c r="L134">
        <f>VLOOKUP($A134,Summary!$A$2:$AA$33,COLUMN(Summary!I$2),FALSE)</f>
        <v>7.3352941176470594</v>
      </c>
      <c r="M134">
        <f>VLOOKUP($A134,Summary!$A$2:$AA$33,COLUMN(Summary!J$2),FALSE)</f>
        <v>6.617647058823529</v>
      </c>
      <c r="N134">
        <f>VLOOKUP($A134,Summary!$A$2:$AA$33,COLUMN(Summary!K$2),FALSE)</f>
        <v>64.605882352941194</v>
      </c>
      <c r="O134">
        <f>VLOOKUP($A134,Summary!$A$2:$AA$33,COLUMN(Summary!L$2),FALSE)</f>
        <v>96.194117647058818</v>
      </c>
      <c r="P134">
        <f>VLOOKUP($A134,Summary!$A$2:$AA$33,COLUMN(Summary!M$2),FALSE)</f>
        <v>25.941176470588239</v>
      </c>
      <c r="Q134">
        <f>VLOOKUP($A134,Summary!$A$2:$AA$33,COLUMN(Summary!N$2),FALSE)</f>
        <v>112.0588235294118</v>
      </c>
      <c r="R134">
        <f>VLOOKUP($A134,Summary!$A$2:$AA$33,COLUMN(Summary!O$2),FALSE)</f>
        <v>4.2411764705882353</v>
      </c>
      <c r="S134">
        <f>VLOOKUP($A134,Summary!$A$2:$AA$33,COLUMN(Summary!P$2),FALSE)</f>
        <v>0.58823529411764708</v>
      </c>
      <c r="T134">
        <f>VLOOKUP($A134,Summary!$A$2:$AA$33,COLUMN(Summary!Q$2),FALSE)</f>
        <v>1.588235294117647</v>
      </c>
      <c r="U134">
        <f>VLOOKUP($A134,Summary!$A$2:$AA$33,COLUMN(Summary!R$2),FALSE)</f>
        <v>1.9411764705882351</v>
      </c>
      <c r="V134">
        <f>VLOOKUP($A134,Summary!$A$2:$AA$33,COLUMN(Summary!S$2),FALSE)</f>
        <v>2</v>
      </c>
      <c r="W134">
        <f>VLOOKUP($A134,Summary!$A$2:$AA$33,COLUMN(Summary!T$2),FALSE)</f>
        <v>2.2941176470588229</v>
      </c>
      <c r="X134">
        <f>VLOOKUP($A134,Summary!$A$2:$AA$33,COLUMN(Summary!U$2),FALSE)</f>
        <v>3.3529411764705879</v>
      </c>
      <c r="Y134">
        <f>VLOOKUP($A134,Summary!$A$2:$AA$33,COLUMN(Summary!V$2),FALSE)</f>
        <v>154.9411764705882</v>
      </c>
      <c r="Z134">
        <f>VLOOKUP($A134,Summary!$A$2:$AA$33,COLUMN(Summary!W$2),FALSE)</f>
        <v>6.1764705882352944</v>
      </c>
      <c r="AA134">
        <f>VLOOKUP($A134,Summary!$A$2:$AA$33,COLUMN(Summary!X$2),FALSE)</f>
        <v>13.117647058823531</v>
      </c>
      <c r="AB134">
        <f>VLOOKUP($A134,Summary!$A$2:$AA$33,COLUMN(Summary!Y$2),FALSE)</f>
        <v>0.70588235294117652</v>
      </c>
      <c r="AC134">
        <f>VLOOKUP($A134,Summary!$A$2:$AA$33,COLUMN(Summary!Z$2),FALSE)</f>
        <v>1.411764705882353</v>
      </c>
      <c r="AD134">
        <f>VLOOKUP($A134,Summary!$A$2:$AA$33,COLUMN(Summary!AA$2),FALSE)</f>
        <v>29.716588235294122</v>
      </c>
      <c r="AE134" t="e">
        <f>VLOOKUP($A134,Summary!$A$2:$AA$33,COLUMN(Summary!#REF!),FALSE)</f>
        <v>#REF!</v>
      </c>
      <c r="AF134" t="e">
        <f>VLOOKUP($B134,Summary!$A$2:$AA$33,COLUMN(Summary!#REF!),FALSE)</f>
        <v>#REF!</v>
      </c>
      <c r="AG134" t="e">
        <f>VLOOKUP($B134,Summary!$A$2:$AA$33,COLUMN(Summary!#REF!),FALSE)</f>
        <v>#REF!</v>
      </c>
      <c r="AH134">
        <f>VLOOKUP($B134,Summary!$A$2:$AA$33,COLUMN(Summary!B$2),FALSE)</f>
        <v>24</v>
      </c>
      <c r="AI134">
        <f>VLOOKUP($B134,Summary!$A$2:$AA$33,COLUMN(Summary!C$2),FALSE)</f>
        <v>35.647058823529413</v>
      </c>
      <c r="AJ134">
        <f>VLOOKUP($B134,Summary!$A$2:$AA$33,COLUMN(Summary!D$2),FALSE)</f>
        <v>258.88235294117652</v>
      </c>
      <c r="AK134">
        <f>VLOOKUP($B134,Summary!$A$2:$AA$33,COLUMN(Summary!E$2),FALSE)</f>
        <v>1.7647058823529409</v>
      </c>
      <c r="AL134">
        <f>VLOOKUP($B134,Summary!$A$2:$AA$33,COLUMN(Summary!F$2),FALSE)</f>
        <v>0.70588235294117652</v>
      </c>
      <c r="AM134">
        <f>VLOOKUP($B134,Summary!$A$2:$AA$33,COLUMN(Summary!G$2),FALSE)</f>
        <v>1.8235294117647061</v>
      </c>
      <c r="AN134">
        <f>VLOOKUP($B134,Summary!$A$2:$AA$33,COLUMN(Summary!H$2),FALSE)</f>
        <v>12.058823529411759</v>
      </c>
      <c r="AO134">
        <f>VLOOKUP($B134,Summary!$A$2:$AA$33,COLUMN(Summary!I$2),FALSE)</f>
        <v>7.7117647058823522</v>
      </c>
      <c r="AP134">
        <f>VLOOKUP($B134,Summary!$A$2:$AA$33,COLUMN(Summary!J$2),FALSE)</f>
        <v>7.0588235294117636</v>
      </c>
      <c r="AQ134">
        <f>VLOOKUP($B134,Summary!$A$2:$AA$33,COLUMN(Summary!K$2),FALSE)</f>
        <v>67.452941176470588</v>
      </c>
      <c r="AR134">
        <f>VLOOKUP($B134,Summary!$A$2:$AA$33,COLUMN(Summary!L$2),FALSE)</f>
        <v>97.535294117647055</v>
      </c>
      <c r="AS134">
        <f>VLOOKUP($B134,Summary!$A$2:$AA$33,COLUMN(Summary!M$2),FALSE)</f>
        <v>29.411764705882351</v>
      </c>
      <c r="AT134">
        <f>VLOOKUP($B134,Summary!$A$2:$AA$33,COLUMN(Summary!N$2),FALSE)</f>
        <v>135.9411764705882</v>
      </c>
      <c r="AU134">
        <f>VLOOKUP($B134,Summary!$A$2:$AA$33,COLUMN(Summary!O$2),FALSE)</f>
        <v>4.617647058823529</v>
      </c>
      <c r="AV134">
        <f>VLOOKUP($B134,Summary!$A$2:$AA$33,COLUMN(Summary!P$2),FALSE)</f>
        <v>1.588235294117647</v>
      </c>
      <c r="AW134">
        <f>VLOOKUP($B134,Summary!$A$2:$AA$33,COLUMN(Summary!Q$2),FALSE)</f>
        <v>1.117647058823529</v>
      </c>
      <c r="AX134">
        <f>VLOOKUP($B134,Summary!$A$2:$AA$33,COLUMN(Summary!R$2),FALSE)</f>
        <v>1.2352941176470591</v>
      </c>
      <c r="AY134">
        <f>VLOOKUP($B134,Summary!$A$2:$AA$33,COLUMN(Summary!S$2),FALSE)</f>
        <v>2.8235294117647061</v>
      </c>
      <c r="AZ134">
        <f>VLOOKUP($B134,Summary!$A$2:$AA$33,COLUMN(Summary!T$2),FALSE)</f>
        <v>3.0588235294117641</v>
      </c>
      <c r="BA134">
        <f>VLOOKUP($B134,Summary!$A$2:$AA$33,COLUMN(Summary!U$2),FALSE)</f>
        <v>3.3529411764705879</v>
      </c>
      <c r="BB134">
        <f>VLOOKUP($B134,Summary!$A$2:$AA$33,COLUMN(Summary!V$2),FALSE)</f>
        <v>155.64705882352939</v>
      </c>
      <c r="BC134">
        <f>VLOOKUP($B134,Summary!$A$2:$AA$33,COLUMN(Summary!W$2),FALSE)</f>
        <v>5.4705882352941178</v>
      </c>
      <c r="BD134">
        <f>VLOOKUP($B134,Summary!$A$2:$AA$33,COLUMN(Summary!X$2),FALSE)</f>
        <v>13.17647058823529</v>
      </c>
      <c r="BE134">
        <f>VLOOKUP($B134,Summary!$A$2:$AA$33,COLUMN(Summary!Y$2),FALSE)</f>
        <v>1.2352941176470591</v>
      </c>
      <c r="BF134">
        <f>VLOOKUP($B134,Summary!$A$2:$AA$33,COLUMN(Summary!Z$2),FALSE)</f>
        <v>2.3529411764705879</v>
      </c>
      <c r="BG134">
        <f>VLOOKUP($B134,Summary!$A$2:$AA$33,COLUMN(Summary!AA$2),FALSE)</f>
        <v>31.363705882352949</v>
      </c>
      <c r="BH134" t="e">
        <f>VLOOKUP($B134,Summary!$A$2:$AA$33,COLUMN(Summary!#REF!),FALSE)</f>
        <v>#REF!</v>
      </c>
    </row>
    <row r="135" spans="1:60">
      <c r="A135" t="s">
        <v>114</v>
      </c>
      <c r="B135" t="s">
        <v>123</v>
      </c>
      <c r="C135" t="e">
        <f>VLOOKUP($A135,Summary!$A$2:$AA$33,COLUMN(Summary!#REF!),FALSE)</f>
        <v>#REF!</v>
      </c>
      <c r="D135" t="e">
        <f>VLOOKUP($A135,Summary!$A$2:$AA$33,COLUMN(Summary!#REF!),FALSE)</f>
        <v>#REF!</v>
      </c>
      <c r="E135">
        <f>VLOOKUP($A135,Summary!$A$2:$AA$33,COLUMN(Summary!B$2),FALSE)</f>
        <v>23.941176470588239</v>
      </c>
      <c r="F135">
        <f>VLOOKUP($A135,Summary!$A$2:$AA$33,COLUMN(Summary!C$2),FALSE)</f>
        <v>37.411764705882362</v>
      </c>
      <c r="G135">
        <f>VLOOKUP($A135,Summary!$A$2:$AA$33,COLUMN(Summary!D$2),FALSE)</f>
        <v>219.11764705882351</v>
      </c>
      <c r="H135">
        <f>VLOOKUP($A135,Summary!$A$2:$AA$33,COLUMN(Summary!E$2),FALSE)</f>
        <v>1.411764705882353</v>
      </c>
      <c r="I135">
        <f>VLOOKUP($A135,Summary!$A$2:$AA$33,COLUMN(Summary!F$2),FALSE)</f>
        <v>1.2352941176470591</v>
      </c>
      <c r="J135">
        <f>VLOOKUP($A135,Summary!$A$2:$AA$33,COLUMN(Summary!G$2),FALSE)</f>
        <v>3.8235294117647061</v>
      </c>
      <c r="K135">
        <f>VLOOKUP($A135,Summary!$A$2:$AA$33,COLUMN(Summary!H$2),FALSE)</f>
        <v>26.411764705882351</v>
      </c>
      <c r="L135">
        <f>VLOOKUP($A135,Summary!$A$2:$AA$33,COLUMN(Summary!I$2),FALSE)</f>
        <v>6.4470588235294111</v>
      </c>
      <c r="M135">
        <f>VLOOKUP($A135,Summary!$A$2:$AA$33,COLUMN(Summary!J$2),FALSE)</f>
        <v>5.1705882352941179</v>
      </c>
      <c r="N135">
        <f>VLOOKUP($A135,Summary!$A$2:$AA$33,COLUMN(Summary!K$2),FALSE)</f>
        <v>63.1235294117647</v>
      </c>
      <c r="O135">
        <f>VLOOKUP($A135,Summary!$A$2:$AA$33,COLUMN(Summary!L$2),FALSE)</f>
        <v>76.899999999999977</v>
      </c>
      <c r="P135">
        <f>VLOOKUP($A135,Summary!$A$2:$AA$33,COLUMN(Summary!M$2),FALSE)</f>
        <v>21.117647058823529</v>
      </c>
      <c r="Q135">
        <f>VLOOKUP($A135,Summary!$A$2:$AA$33,COLUMN(Summary!N$2),FALSE)</f>
        <v>93.647058823529406</v>
      </c>
      <c r="R135">
        <f>VLOOKUP($A135,Summary!$A$2:$AA$33,COLUMN(Summary!O$2),FALSE)</f>
        <v>4.4705882352941178</v>
      </c>
      <c r="S135">
        <f>VLOOKUP($A135,Summary!$A$2:$AA$33,COLUMN(Summary!P$2),FALSE)</f>
        <v>0.82352941176470584</v>
      </c>
      <c r="T135">
        <f>VLOOKUP($A135,Summary!$A$2:$AA$33,COLUMN(Summary!Q$2),FALSE)</f>
        <v>1.117647058823529</v>
      </c>
      <c r="U135">
        <f>VLOOKUP($A135,Summary!$A$2:$AA$33,COLUMN(Summary!R$2),FALSE)</f>
        <v>1.411764705882353</v>
      </c>
      <c r="V135">
        <f>VLOOKUP($A135,Summary!$A$2:$AA$33,COLUMN(Summary!S$2),FALSE)</f>
        <v>1.882352941176471</v>
      </c>
      <c r="W135">
        <f>VLOOKUP($A135,Summary!$A$2:$AA$33,COLUMN(Summary!T$2),FALSE)</f>
        <v>2.0588235294117641</v>
      </c>
      <c r="X135">
        <f>VLOOKUP($A135,Summary!$A$2:$AA$33,COLUMN(Summary!U$2),FALSE)</f>
        <v>4.4117647058823533</v>
      </c>
      <c r="Y135">
        <f>VLOOKUP($A135,Summary!$A$2:$AA$33,COLUMN(Summary!V$2),FALSE)</f>
        <v>197.70588235294119</v>
      </c>
      <c r="Z135">
        <f>VLOOKUP($A135,Summary!$A$2:$AA$33,COLUMN(Summary!W$2),FALSE)</f>
        <v>4.5294117647058822</v>
      </c>
      <c r="AA135">
        <f>VLOOKUP($A135,Summary!$A$2:$AA$33,COLUMN(Summary!X$2),FALSE)</f>
        <v>12.705882352941179</v>
      </c>
      <c r="AB135">
        <f>VLOOKUP($A135,Summary!$A$2:$AA$33,COLUMN(Summary!Y$2),FALSE)</f>
        <v>0.94117647058823528</v>
      </c>
      <c r="AC135">
        <f>VLOOKUP($A135,Summary!$A$2:$AA$33,COLUMN(Summary!Z$2),FALSE)</f>
        <v>1.705882352941176</v>
      </c>
      <c r="AD135">
        <f>VLOOKUP($A135,Summary!$A$2:$AA$33,COLUMN(Summary!AA$2),FALSE)</f>
        <v>29.635235294117649</v>
      </c>
      <c r="AE135" t="e">
        <f>VLOOKUP($A135,Summary!$A$2:$AA$33,COLUMN(Summary!#REF!),FALSE)</f>
        <v>#REF!</v>
      </c>
      <c r="AF135" t="e">
        <f>VLOOKUP($B135,Summary!$A$2:$AA$33,COLUMN(Summary!#REF!),FALSE)</f>
        <v>#REF!</v>
      </c>
      <c r="AG135" t="e">
        <f>VLOOKUP($B135,Summary!$A$2:$AA$33,COLUMN(Summary!#REF!),FALSE)</f>
        <v>#REF!</v>
      </c>
      <c r="AH135">
        <f>VLOOKUP($B135,Summary!$A$2:$AA$33,COLUMN(Summary!B$2),FALSE)</f>
        <v>25.17647058823529</v>
      </c>
      <c r="AI135">
        <f>VLOOKUP($B135,Summary!$A$2:$AA$33,COLUMN(Summary!C$2),FALSE)</f>
        <v>36.117647058823529</v>
      </c>
      <c r="AJ135">
        <f>VLOOKUP($B135,Summary!$A$2:$AA$33,COLUMN(Summary!D$2),FALSE)</f>
        <v>258.64705882352939</v>
      </c>
      <c r="AK135">
        <f>VLOOKUP($B135,Summary!$A$2:$AA$33,COLUMN(Summary!E$2),FALSE)</f>
        <v>2.117647058823529</v>
      </c>
      <c r="AL135">
        <f>VLOOKUP($B135,Summary!$A$2:$AA$33,COLUMN(Summary!F$2),FALSE)</f>
        <v>0.58823529411764708</v>
      </c>
      <c r="AM135">
        <f>VLOOKUP($B135,Summary!$A$2:$AA$33,COLUMN(Summary!G$2),FALSE)</f>
        <v>2.3529411764705879</v>
      </c>
      <c r="AN135">
        <f>VLOOKUP($B135,Summary!$A$2:$AA$33,COLUMN(Summary!H$2),FALSE)</f>
        <v>15.47058823529412</v>
      </c>
      <c r="AO135">
        <f>VLOOKUP($B135,Summary!$A$2:$AA$33,COLUMN(Summary!I$2),FALSE)</f>
        <v>7.5294117647058822</v>
      </c>
      <c r="AP135">
        <f>VLOOKUP($B135,Summary!$A$2:$AA$33,COLUMN(Summary!J$2),FALSE)</f>
        <v>6.6882352941176473</v>
      </c>
      <c r="AQ135">
        <f>VLOOKUP($B135,Summary!$A$2:$AA$33,COLUMN(Summary!K$2),FALSE)</f>
        <v>69.164705882352933</v>
      </c>
      <c r="AR135">
        <f>VLOOKUP($B135,Summary!$A$2:$AA$33,COLUMN(Summary!L$2),FALSE)</f>
        <v>100.4764705882353</v>
      </c>
      <c r="AS135">
        <f>VLOOKUP($B135,Summary!$A$2:$AA$33,COLUMN(Summary!M$2),FALSE)</f>
        <v>27.52941176470588</v>
      </c>
      <c r="AT135">
        <f>VLOOKUP($B135,Summary!$A$2:$AA$33,COLUMN(Summary!N$2),FALSE)</f>
        <v>112.9411764705882</v>
      </c>
      <c r="AU135">
        <f>VLOOKUP($B135,Summary!$A$2:$AA$33,COLUMN(Summary!O$2),FALSE)</f>
        <v>4.1000000000000014</v>
      </c>
      <c r="AV135">
        <f>VLOOKUP($B135,Summary!$A$2:$AA$33,COLUMN(Summary!P$2),FALSE)</f>
        <v>0.82352941176470584</v>
      </c>
      <c r="AW135">
        <f>VLOOKUP($B135,Summary!$A$2:$AA$33,COLUMN(Summary!Q$2),FALSE)</f>
        <v>2.117647058823529</v>
      </c>
      <c r="AX135">
        <f>VLOOKUP($B135,Summary!$A$2:$AA$33,COLUMN(Summary!R$2),FALSE)</f>
        <v>2.2352941176470589</v>
      </c>
      <c r="AY135">
        <f>VLOOKUP($B135,Summary!$A$2:$AA$33,COLUMN(Summary!S$2),FALSE)</f>
        <v>2.882352941176471</v>
      </c>
      <c r="AZ135">
        <f>VLOOKUP($B135,Summary!$A$2:$AA$33,COLUMN(Summary!T$2),FALSE)</f>
        <v>3.0588235294117641</v>
      </c>
      <c r="BA135">
        <f>VLOOKUP($B135,Summary!$A$2:$AA$33,COLUMN(Summary!U$2),FALSE)</f>
        <v>2.5882352941176472</v>
      </c>
      <c r="BB135">
        <f>VLOOKUP($B135,Summary!$A$2:$AA$33,COLUMN(Summary!V$2),FALSE)</f>
        <v>133.0588235294118</v>
      </c>
      <c r="BC135">
        <f>VLOOKUP($B135,Summary!$A$2:$AA$33,COLUMN(Summary!W$2),FALSE)</f>
        <v>6.5294117647058822</v>
      </c>
      <c r="BD135">
        <f>VLOOKUP($B135,Summary!$A$2:$AA$33,COLUMN(Summary!X$2),FALSE)</f>
        <v>13.52941176470588</v>
      </c>
      <c r="BE135">
        <f>VLOOKUP($B135,Summary!$A$2:$AA$33,COLUMN(Summary!Y$2),FALSE)</f>
        <v>0.76470588235294112</v>
      </c>
      <c r="BF135">
        <f>VLOOKUP($B135,Summary!$A$2:$AA$33,COLUMN(Summary!Z$2),FALSE)</f>
        <v>1.3529411764705881</v>
      </c>
      <c r="BG135">
        <f>VLOOKUP($B135,Summary!$A$2:$AA$33,COLUMN(Summary!AA$2),FALSE)</f>
        <v>31.79711764705883</v>
      </c>
      <c r="BH135" t="e">
        <f>VLOOKUP($B135,Summary!$A$2:$AA$33,COLUMN(Summary!#REF!),FALSE)</f>
        <v>#REF!</v>
      </c>
    </row>
    <row r="136" spans="1:60">
      <c r="A136" t="s">
        <v>110</v>
      </c>
      <c r="B136" t="s">
        <v>42</v>
      </c>
      <c r="C136" t="e">
        <f>VLOOKUP($A136,Summary!$A$2:$AA$33,COLUMN(Summary!#REF!),FALSE)</f>
        <v>#REF!</v>
      </c>
      <c r="D136" t="e">
        <f>VLOOKUP($A136,Summary!$A$2:$AA$33,COLUMN(Summary!#REF!),FALSE)</f>
        <v>#REF!</v>
      </c>
      <c r="E136">
        <f>VLOOKUP($A136,Summary!$A$2:$AA$33,COLUMN(Summary!B$2),FALSE)</f>
        <v>19.764705882352938</v>
      </c>
      <c r="F136">
        <f>VLOOKUP($A136,Summary!$A$2:$AA$33,COLUMN(Summary!C$2),FALSE)</f>
        <v>28.882352941176471</v>
      </c>
      <c r="G136">
        <f>VLOOKUP($A136,Summary!$A$2:$AA$33,COLUMN(Summary!D$2),FALSE)</f>
        <v>257.88235294117652</v>
      </c>
      <c r="H136">
        <f>VLOOKUP($A136,Summary!$A$2:$AA$33,COLUMN(Summary!E$2),FALSE)</f>
        <v>1.9411764705882351</v>
      </c>
      <c r="I136">
        <f>VLOOKUP($A136,Summary!$A$2:$AA$33,COLUMN(Summary!F$2),FALSE)</f>
        <v>0.70588235294117652</v>
      </c>
      <c r="J136">
        <f>VLOOKUP($A136,Summary!$A$2:$AA$33,COLUMN(Summary!G$2),FALSE)</f>
        <v>2</v>
      </c>
      <c r="K136">
        <f>VLOOKUP($A136,Summary!$A$2:$AA$33,COLUMN(Summary!H$2),FALSE)</f>
        <v>11.352941176470591</v>
      </c>
      <c r="L136">
        <f>VLOOKUP($A136,Summary!$A$2:$AA$33,COLUMN(Summary!I$2),FALSE)</f>
        <v>9.5</v>
      </c>
      <c r="M136">
        <f>VLOOKUP($A136,Summary!$A$2:$AA$33,COLUMN(Summary!J$2),FALSE)</f>
        <v>8.5294117647058822</v>
      </c>
      <c r="N136">
        <f>VLOOKUP($A136,Summary!$A$2:$AA$33,COLUMN(Summary!K$2),FALSE)</f>
        <v>69.32352941176471</v>
      </c>
      <c r="O136">
        <f>VLOOKUP($A136,Summary!$A$2:$AA$33,COLUMN(Summary!L$2),FALSE)</f>
        <v>109.6</v>
      </c>
      <c r="P136">
        <f>VLOOKUP($A136,Summary!$A$2:$AA$33,COLUMN(Summary!M$2),FALSE)</f>
        <v>29.352941176470591</v>
      </c>
      <c r="Q136">
        <f>VLOOKUP($A136,Summary!$A$2:$AA$33,COLUMN(Summary!N$2),FALSE)</f>
        <v>140.52941176470591</v>
      </c>
      <c r="R136">
        <f>VLOOKUP($A136,Summary!$A$2:$AA$33,COLUMN(Summary!O$2),FALSE)</f>
        <v>4.8647058823529417</v>
      </c>
      <c r="S136">
        <f>VLOOKUP($A136,Summary!$A$2:$AA$33,COLUMN(Summary!P$2),FALSE)</f>
        <v>1.588235294117647</v>
      </c>
      <c r="T136">
        <f>VLOOKUP($A136,Summary!$A$2:$AA$33,COLUMN(Summary!Q$2),FALSE)</f>
        <v>1.2352941176470591</v>
      </c>
      <c r="U136">
        <f>VLOOKUP($A136,Summary!$A$2:$AA$33,COLUMN(Summary!R$2),FALSE)</f>
        <v>1.470588235294118</v>
      </c>
      <c r="V136">
        <f>VLOOKUP($A136,Summary!$A$2:$AA$33,COLUMN(Summary!S$2),FALSE)</f>
        <v>3.5294117647058818</v>
      </c>
      <c r="W136">
        <f>VLOOKUP($A136,Summary!$A$2:$AA$33,COLUMN(Summary!T$2),FALSE)</f>
        <v>3.5882352941176472</v>
      </c>
      <c r="X136">
        <f>VLOOKUP($A136,Summary!$A$2:$AA$33,COLUMN(Summary!U$2),FALSE)</f>
        <v>3.0588235294117641</v>
      </c>
      <c r="Y136">
        <f>VLOOKUP($A136,Summary!$A$2:$AA$33,COLUMN(Summary!V$2),FALSE)</f>
        <v>145.88235294117649</v>
      </c>
      <c r="Z136">
        <f>VLOOKUP($A136,Summary!$A$2:$AA$33,COLUMN(Summary!W$2),FALSE)</f>
        <v>5</v>
      </c>
      <c r="AA136">
        <f>VLOOKUP($A136,Summary!$A$2:$AA$33,COLUMN(Summary!X$2),FALSE)</f>
        <v>10.52941176470588</v>
      </c>
      <c r="AB136">
        <f>VLOOKUP($A136,Summary!$A$2:$AA$33,COLUMN(Summary!Y$2),FALSE)</f>
        <v>0.41176470588235292</v>
      </c>
      <c r="AC136">
        <f>VLOOKUP($A136,Summary!$A$2:$AA$33,COLUMN(Summary!Z$2),FALSE)</f>
        <v>0.76470588235294112</v>
      </c>
      <c r="AD136">
        <f>VLOOKUP($A136,Summary!$A$2:$AA$33,COLUMN(Summary!AA$2),FALSE)</f>
        <v>31.132411764705878</v>
      </c>
      <c r="AE136" t="e">
        <f>VLOOKUP($A136,Summary!$A$2:$AA$33,COLUMN(Summary!#REF!),FALSE)</f>
        <v>#REF!</v>
      </c>
      <c r="AF136" t="e">
        <f>VLOOKUP($B136,Summary!$A$2:$AA$33,COLUMN(Summary!#REF!),FALSE)</f>
        <v>#REF!</v>
      </c>
      <c r="AG136" t="e">
        <f>VLOOKUP($B136,Summary!$A$2:$AA$33,COLUMN(Summary!#REF!),FALSE)</f>
        <v>#REF!</v>
      </c>
      <c r="AH136">
        <f>VLOOKUP($B136,Summary!$A$2:$AA$33,COLUMN(Summary!B$2),FALSE)</f>
        <v>21.82352941176471</v>
      </c>
      <c r="AI136">
        <f>VLOOKUP($B136,Summary!$A$2:$AA$33,COLUMN(Summary!C$2),FALSE)</f>
        <v>33.823529411764703</v>
      </c>
      <c r="AJ136">
        <f>VLOOKUP($B136,Summary!$A$2:$AA$33,COLUMN(Summary!D$2),FALSE)</f>
        <v>230</v>
      </c>
      <c r="AK136">
        <f>VLOOKUP($B136,Summary!$A$2:$AA$33,COLUMN(Summary!E$2),FALSE)</f>
        <v>1.3529411764705881</v>
      </c>
      <c r="AL136">
        <f>VLOOKUP($B136,Summary!$A$2:$AA$33,COLUMN(Summary!F$2),FALSE)</f>
        <v>0.70588235294117652</v>
      </c>
      <c r="AM136">
        <f>VLOOKUP($B136,Summary!$A$2:$AA$33,COLUMN(Summary!G$2),FALSE)</f>
        <v>2.2352941176470589</v>
      </c>
      <c r="AN136">
        <f>VLOOKUP($B136,Summary!$A$2:$AA$33,COLUMN(Summary!H$2),FALSE)</f>
        <v>15.117647058823531</v>
      </c>
      <c r="AO136">
        <f>VLOOKUP($B136,Summary!$A$2:$AA$33,COLUMN(Summary!I$2),FALSE)</f>
        <v>7.1941176470588237</v>
      </c>
      <c r="AP136">
        <f>VLOOKUP($B136,Summary!$A$2:$AA$33,COLUMN(Summary!J$2),FALSE)</f>
        <v>6.2941176470588216</v>
      </c>
      <c r="AQ136">
        <f>VLOOKUP($B136,Summary!$A$2:$AA$33,COLUMN(Summary!K$2),FALSE)</f>
        <v>64.311764705882354</v>
      </c>
      <c r="AR136">
        <f>VLOOKUP($B136,Summary!$A$2:$AA$33,COLUMN(Summary!L$2),FALSE)</f>
        <v>88.135294117647049</v>
      </c>
      <c r="AS136">
        <f>VLOOKUP($B136,Summary!$A$2:$AA$33,COLUMN(Summary!M$2),FALSE)</f>
        <v>22.47058823529412</v>
      </c>
      <c r="AT136">
        <f>VLOOKUP($B136,Summary!$A$2:$AA$33,COLUMN(Summary!N$2),FALSE)</f>
        <v>92.941176470588232</v>
      </c>
      <c r="AU136">
        <f>VLOOKUP($B136,Summary!$A$2:$AA$33,COLUMN(Summary!O$2),FALSE)</f>
        <v>4.158823529411765</v>
      </c>
      <c r="AV136">
        <f>VLOOKUP($B136,Summary!$A$2:$AA$33,COLUMN(Summary!P$2),FALSE)</f>
        <v>0.6470588235294118</v>
      </c>
      <c r="AW136">
        <f>VLOOKUP($B136,Summary!$A$2:$AA$33,COLUMN(Summary!Q$2),FALSE)</f>
        <v>2.0588235294117641</v>
      </c>
      <c r="AX136">
        <f>VLOOKUP($B136,Summary!$A$2:$AA$33,COLUMN(Summary!R$2),FALSE)</f>
        <v>2.4705882352941182</v>
      </c>
      <c r="AY136">
        <f>VLOOKUP($B136,Summary!$A$2:$AA$33,COLUMN(Summary!S$2),FALSE)</f>
        <v>1.9411764705882351</v>
      </c>
      <c r="AZ136">
        <f>VLOOKUP($B136,Summary!$A$2:$AA$33,COLUMN(Summary!T$2),FALSE)</f>
        <v>1.9411764705882351</v>
      </c>
      <c r="BA136">
        <f>VLOOKUP($B136,Summary!$A$2:$AA$33,COLUMN(Summary!U$2),FALSE)</f>
        <v>3.882352941176471</v>
      </c>
      <c r="BB136">
        <f>VLOOKUP($B136,Summary!$A$2:$AA$33,COLUMN(Summary!V$2),FALSE)</f>
        <v>194.29411764705881</v>
      </c>
      <c r="BC136">
        <f>VLOOKUP($B136,Summary!$A$2:$AA$33,COLUMN(Summary!W$2),FALSE)</f>
        <v>4.4117647058823533</v>
      </c>
      <c r="BD136">
        <f>VLOOKUP($B136,Summary!$A$2:$AA$33,COLUMN(Summary!X$2),FALSE)</f>
        <v>12.17647058823529</v>
      </c>
      <c r="BE136">
        <f>VLOOKUP($B136,Summary!$A$2:$AA$33,COLUMN(Summary!Y$2),FALSE)</f>
        <v>0.35294117647058831</v>
      </c>
      <c r="BF136">
        <f>VLOOKUP($B136,Summary!$A$2:$AA$33,COLUMN(Summary!Z$2),FALSE)</f>
        <v>0.94117647058823528</v>
      </c>
      <c r="BG136">
        <f>VLOOKUP($B136,Summary!$A$2:$AA$33,COLUMN(Summary!AA$2),FALSE)</f>
        <v>26.902941176470591</v>
      </c>
      <c r="BH136" t="e">
        <f>VLOOKUP($B136,Summary!$A$2:$AA$33,COLUMN(Summary!#REF!),FALSE)</f>
        <v>#REF!</v>
      </c>
    </row>
    <row r="137" spans="1:60">
      <c r="A137" t="s">
        <v>41</v>
      </c>
      <c r="B137" t="s">
        <v>115</v>
      </c>
      <c r="C137" t="e">
        <f>VLOOKUP($A137,Summary!$A$2:$AA$33,COLUMN(Summary!#REF!),FALSE)</f>
        <v>#REF!</v>
      </c>
      <c r="D137" t="e">
        <f>VLOOKUP($A137,Summary!$A$2:$AA$33,COLUMN(Summary!#REF!),FALSE)</f>
        <v>#REF!</v>
      </c>
      <c r="E137">
        <f>VLOOKUP($A137,Summary!$A$2:$AA$33,COLUMN(Summary!B$2),FALSE)</f>
        <v>23.117647058823529</v>
      </c>
      <c r="F137">
        <f>VLOOKUP($A137,Summary!$A$2:$AA$33,COLUMN(Summary!C$2),FALSE)</f>
        <v>33.294117647058833</v>
      </c>
      <c r="G137">
        <f>VLOOKUP($A137,Summary!$A$2:$AA$33,COLUMN(Summary!D$2),FALSE)</f>
        <v>265.52941176470591</v>
      </c>
      <c r="H137">
        <f>VLOOKUP($A137,Summary!$A$2:$AA$33,COLUMN(Summary!E$2),FALSE)</f>
        <v>1.7647058823529409</v>
      </c>
      <c r="I137">
        <f>VLOOKUP($A137,Summary!$A$2:$AA$33,COLUMN(Summary!F$2),FALSE)</f>
        <v>0.88235294117647056</v>
      </c>
      <c r="J137">
        <f>VLOOKUP($A137,Summary!$A$2:$AA$33,COLUMN(Summary!G$2),FALSE)</f>
        <v>1.8235294117647061</v>
      </c>
      <c r="K137">
        <f>VLOOKUP($A137,Summary!$A$2:$AA$33,COLUMN(Summary!H$2),FALSE)</f>
        <v>10.82352941176471</v>
      </c>
      <c r="L137">
        <f>VLOOKUP($A137,Summary!$A$2:$AA$33,COLUMN(Summary!I$2),FALSE)</f>
        <v>8.3941176470588239</v>
      </c>
      <c r="M137">
        <f>VLOOKUP($A137,Summary!$A$2:$AA$33,COLUMN(Summary!J$2),FALSE)</f>
        <v>7.7058823529411766</v>
      </c>
      <c r="N137">
        <f>VLOOKUP($A137,Summary!$A$2:$AA$33,COLUMN(Summary!K$2),FALSE)</f>
        <v>70.235294117647058</v>
      </c>
      <c r="O137">
        <f>VLOOKUP($A137,Summary!$A$2:$AA$33,COLUMN(Summary!L$2),FALSE)</f>
        <v>98.452941176470588</v>
      </c>
      <c r="P137">
        <f>VLOOKUP($A137,Summary!$A$2:$AA$33,COLUMN(Summary!M$2),FALSE)</f>
        <v>26.82352941176471</v>
      </c>
      <c r="Q137">
        <f>VLOOKUP($A137,Summary!$A$2:$AA$33,COLUMN(Summary!N$2),FALSE)</f>
        <v>135.7647058823529</v>
      </c>
      <c r="R137">
        <f>VLOOKUP($A137,Summary!$A$2:$AA$33,COLUMN(Summary!O$2),FALSE)</f>
        <v>5.0294117647058822</v>
      </c>
      <c r="S137">
        <f>VLOOKUP($A137,Summary!$A$2:$AA$33,COLUMN(Summary!P$2),FALSE)</f>
        <v>1.588235294117647</v>
      </c>
      <c r="T137">
        <f>VLOOKUP($A137,Summary!$A$2:$AA$33,COLUMN(Summary!Q$2),FALSE)</f>
        <v>1.411764705882353</v>
      </c>
      <c r="U137">
        <f>VLOOKUP($A137,Summary!$A$2:$AA$33,COLUMN(Summary!R$2),FALSE)</f>
        <v>1.6470588235294119</v>
      </c>
      <c r="V137">
        <f>VLOOKUP($A137,Summary!$A$2:$AA$33,COLUMN(Summary!S$2),FALSE)</f>
        <v>3.4117647058823528</v>
      </c>
      <c r="W137">
        <f>VLOOKUP($A137,Summary!$A$2:$AA$33,COLUMN(Summary!T$2),FALSE)</f>
        <v>3.4705882352941182</v>
      </c>
      <c r="X137">
        <f>VLOOKUP($A137,Summary!$A$2:$AA$33,COLUMN(Summary!U$2),FALSE)</f>
        <v>3.117647058823529</v>
      </c>
      <c r="Y137">
        <f>VLOOKUP($A137,Summary!$A$2:$AA$33,COLUMN(Summary!V$2),FALSE)</f>
        <v>142.58823529411771</v>
      </c>
      <c r="Z137">
        <f>VLOOKUP($A137,Summary!$A$2:$AA$33,COLUMN(Summary!W$2),FALSE)</f>
        <v>5</v>
      </c>
      <c r="AA137">
        <f>VLOOKUP($A137,Summary!$A$2:$AA$33,COLUMN(Summary!X$2),FALSE)</f>
        <v>11.882352941176469</v>
      </c>
      <c r="AB137">
        <f>VLOOKUP($A137,Summary!$A$2:$AA$33,COLUMN(Summary!Y$2),FALSE)</f>
        <v>0.6470588235294118</v>
      </c>
      <c r="AC137">
        <f>VLOOKUP($A137,Summary!$A$2:$AA$33,COLUMN(Summary!Z$2),FALSE)</f>
        <v>1.470588235294118</v>
      </c>
      <c r="AD137">
        <f>VLOOKUP($A137,Summary!$A$2:$AA$33,COLUMN(Summary!AA$2),FALSE)</f>
        <v>30.171647058823531</v>
      </c>
      <c r="AE137" t="e">
        <f>VLOOKUP($A137,Summary!$A$2:$AA$33,COLUMN(Summary!#REF!),FALSE)</f>
        <v>#REF!</v>
      </c>
      <c r="AF137" t="e">
        <f>VLOOKUP($B137,Summary!$A$2:$AA$33,COLUMN(Summary!#REF!),FALSE)</f>
        <v>#REF!</v>
      </c>
      <c r="AG137" t="e">
        <f>VLOOKUP($B137,Summary!$A$2:$AA$33,COLUMN(Summary!#REF!),FALSE)</f>
        <v>#REF!</v>
      </c>
      <c r="AH137">
        <f>VLOOKUP($B137,Summary!$A$2:$AA$33,COLUMN(Summary!B$2),FALSE)</f>
        <v>20.941176470588239</v>
      </c>
      <c r="AI137">
        <f>VLOOKUP($B137,Summary!$A$2:$AA$33,COLUMN(Summary!C$2),FALSE)</f>
        <v>35.352941176470587</v>
      </c>
      <c r="AJ137">
        <f>VLOOKUP($B137,Summary!$A$2:$AA$33,COLUMN(Summary!D$2),FALSE)</f>
        <v>171.70588235294119</v>
      </c>
      <c r="AK137">
        <f>VLOOKUP($B137,Summary!$A$2:$AA$33,COLUMN(Summary!E$2),FALSE)</f>
        <v>0.6470588235294118</v>
      </c>
      <c r="AL137">
        <f>VLOOKUP($B137,Summary!$A$2:$AA$33,COLUMN(Summary!F$2),FALSE)</f>
        <v>0.88235294117647056</v>
      </c>
      <c r="AM137">
        <f>VLOOKUP($B137,Summary!$A$2:$AA$33,COLUMN(Summary!G$2),FALSE)</f>
        <v>3.7647058823529411</v>
      </c>
      <c r="AN137">
        <f>VLOOKUP($B137,Summary!$A$2:$AA$33,COLUMN(Summary!H$2),FALSE)</f>
        <v>26.705882352941181</v>
      </c>
      <c r="AO137">
        <f>VLOOKUP($B137,Summary!$A$2:$AA$33,COLUMN(Summary!I$2),FALSE)</f>
        <v>5.6411764705882357</v>
      </c>
      <c r="AP137">
        <f>VLOOKUP($B137,Summary!$A$2:$AA$33,COLUMN(Summary!J$2),FALSE)</f>
        <v>4.4117647058823533</v>
      </c>
      <c r="AQ137">
        <f>VLOOKUP($B137,Summary!$A$2:$AA$33,COLUMN(Summary!K$2),FALSE)</f>
        <v>58.435294117647061</v>
      </c>
      <c r="AR137">
        <f>VLOOKUP($B137,Summary!$A$2:$AA$33,COLUMN(Summary!L$2),FALSE)</f>
        <v>66.558823529411768</v>
      </c>
      <c r="AS137">
        <f>VLOOKUP($B137,Summary!$A$2:$AA$33,COLUMN(Summary!M$2),FALSE)</f>
        <v>22.82352941176471</v>
      </c>
      <c r="AT137">
        <f>VLOOKUP($B137,Summary!$A$2:$AA$33,COLUMN(Summary!N$2),FALSE)</f>
        <v>96.882352941176464</v>
      </c>
      <c r="AU137">
        <f>VLOOKUP($B137,Summary!$A$2:$AA$33,COLUMN(Summary!O$2),FALSE)</f>
        <v>4.0529411764705889</v>
      </c>
      <c r="AV137">
        <f>VLOOKUP($B137,Summary!$A$2:$AA$33,COLUMN(Summary!P$2),FALSE)</f>
        <v>0.41176470588235292</v>
      </c>
      <c r="AW137">
        <f>VLOOKUP($B137,Summary!$A$2:$AA$33,COLUMN(Summary!Q$2),FALSE)</f>
        <v>2.117647058823529</v>
      </c>
      <c r="AX137">
        <f>VLOOKUP($B137,Summary!$A$2:$AA$33,COLUMN(Summary!R$2),FALSE)</f>
        <v>2.2941176470588229</v>
      </c>
      <c r="AY137">
        <f>VLOOKUP($B137,Summary!$A$2:$AA$33,COLUMN(Summary!S$2),FALSE)</f>
        <v>0.94117647058823528</v>
      </c>
      <c r="AZ137">
        <f>VLOOKUP($B137,Summary!$A$2:$AA$33,COLUMN(Summary!T$2),FALSE)</f>
        <v>1</v>
      </c>
      <c r="BA137">
        <f>VLOOKUP($B137,Summary!$A$2:$AA$33,COLUMN(Summary!U$2),FALSE)</f>
        <v>5.8235294117647056</v>
      </c>
      <c r="BB137">
        <f>VLOOKUP($B137,Summary!$A$2:$AA$33,COLUMN(Summary!V$2),FALSE)</f>
        <v>284.1764705882353</v>
      </c>
      <c r="BC137">
        <f>VLOOKUP($B137,Summary!$A$2:$AA$33,COLUMN(Summary!W$2),FALSE)</f>
        <v>3.5882352941176472</v>
      </c>
      <c r="BD137">
        <f>VLOOKUP($B137,Summary!$A$2:$AA$33,COLUMN(Summary!X$2),FALSE)</f>
        <v>13.82352941176471</v>
      </c>
      <c r="BE137">
        <f>VLOOKUP($B137,Summary!$A$2:$AA$33,COLUMN(Summary!Y$2),FALSE)</f>
        <v>1</v>
      </c>
      <c r="BF137">
        <f>VLOOKUP($B137,Summary!$A$2:$AA$33,COLUMN(Summary!Z$2),FALSE)</f>
        <v>1.705882352941176</v>
      </c>
      <c r="BG137">
        <f>VLOOKUP($B137,Summary!$A$2:$AA$33,COLUMN(Summary!AA$2),FALSE)</f>
        <v>29.15682352941176</v>
      </c>
      <c r="BH137" t="e">
        <f>VLOOKUP($B137,Summary!$A$2:$AA$33,COLUMN(Summary!#REF!),FALSE)</f>
        <v>#REF!</v>
      </c>
    </row>
    <row r="138" spans="1:60">
      <c r="A138" t="s">
        <v>107</v>
      </c>
      <c r="B138" t="s">
        <v>108</v>
      </c>
      <c r="C138" t="e">
        <f>VLOOKUP($A138,Summary!$A$2:$AA$33,COLUMN(Summary!#REF!),FALSE)</f>
        <v>#REF!</v>
      </c>
      <c r="D138" t="e">
        <f>VLOOKUP($A138,Summary!$A$2:$AA$33,COLUMN(Summary!#REF!),FALSE)</f>
        <v>#REF!</v>
      </c>
      <c r="E138">
        <f>VLOOKUP($A138,Summary!$A$2:$AA$33,COLUMN(Summary!B$2),FALSE)</f>
        <v>23.882352941176471</v>
      </c>
      <c r="F138">
        <f>VLOOKUP($A138,Summary!$A$2:$AA$33,COLUMN(Summary!C$2),FALSE)</f>
        <v>35.647058823529413</v>
      </c>
      <c r="G138">
        <f>VLOOKUP($A138,Summary!$A$2:$AA$33,COLUMN(Summary!D$2),FALSE)</f>
        <v>234.70588235294119</v>
      </c>
      <c r="H138">
        <f>VLOOKUP($A138,Summary!$A$2:$AA$33,COLUMN(Summary!E$2),FALSE)</f>
        <v>1.6470588235294119</v>
      </c>
      <c r="I138">
        <f>VLOOKUP($A138,Summary!$A$2:$AA$33,COLUMN(Summary!F$2),FALSE)</f>
        <v>0.6470588235294118</v>
      </c>
      <c r="J138">
        <f>VLOOKUP($A138,Summary!$A$2:$AA$33,COLUMN(Summary!G$2),FALSE)</f>
        <v>2.0588235294117641</v>
      </c>
      <c r="K138">
        <f>VLOOKUP($A138,Summary!$A$2:$AA$33,COLUMN(Summary!H$2),FALSE)</f>
        <v>13.82352941176471</v>
      </c>
      <c r="L138">
        <f>VLOOKUP($A138,Summary!$A$2:$AA$33,COLUMN(Summary!I$2),FALSE)</f>
        <v>7.1294117647058828</v>
      </c>
      <c r="M138">
        <f>VLOOKUP($A138,Summary!$A$2:$AA$33,COLUMN(Summary!J$2),FALSE)</f>
        <v>6.3529411764705879</v>
      </c>
      <c r="N138">
        <f>VLOOKUP($A138,Summary!$A$2:$AA$33,COLUMN(Summary!K$2),FALSE)</f>
        <v>67.811764705882339</v>
      </c>
      <c r="O138">
        <f>VLOOKUP($A138,Summary!$A$2:$AA$33,COLUMN(Summary!L$2),FALSE)</f>
        <v>95.864705882352951</v>
      </c>
      <c r="P138">
        <f>VLOOKUP($A138,Summary!$A$2:$AA$33,COLUMN(Summary!M$2),FALSE)</f>
        <v>28.235294117647062</v>
      </c>
      <c r="Q138">
        <f>VLOOKUP($A138,Summary!$A$2:$AA$33,COLUMN(Summary!N$2),FALSE)</f>
        <v>102.4705882352941</v>
      </c>
      <c r="R138">
        <f>VLOOKUP($A138,Summary!$A$2:$AA$33,COLUMN(Summary!O$2),FALSE)</f>
        <v>3.611764705882353</v>
      </c>
      <c r="S138">
        <f>VLOOKUP($A138,Summary!$A$2:$AA$33,COLUMN(Summary!P$2),FALSE)</f>
        <v>0.76470588235294112</v>
      </c>
      <c r="T138">
        <f>VLOOKUP($A138,Summary!$A$2:$AA$33,COLUMN(Summary!Q$2),FALSE)</f>
        <v>1.7647058823529409</v>
      </c>
      <c r="U138">
        <f>VLOOKUP($A138,Summary!$A$2:$AA$33,COLUMN(Summary!R$2),FALSE)</f>
        <v>2.1764705882352939</v>
      </c>
      <c r="V138">
        <f>VLOOKUP($A138,Summary!$A$2:$AA$33,COLUMN(Summary!S$2),FALSE)</f>
        <v>2.3529411764705879</v>
      </c>
      <c r="W138">
        <f>VLOOKUP($A138,Summary!$A$2:$AA$33,COLUMN(Summary!T$2),FALSE)</f>
        <v>2.3529411764705879</v>
      </c>
      <c r="X138">
        <f>VLOOKUP($A138,Summary!$A$2:$AA$33,COLUMN(Summary!U$2),FALSE)</f>
        <v>4.4117647058823533</v>
      </c>
      <c r="Y138">
        <f>VLOOKUP($A138,Summary!$A$2:$AA$33,COLUMN(Summary!V$2),FALSE)</f>
        <v>189.64705882352939</v>
      </c>
      <c r="Z138">
        <f>VLOOKUP($A138,Summary!$A$2:$AA$33,COLUMN(Summary!W$2),FALSE)</f>
        <v>5.3529411764705879</v>
      </c>
      <c r="AA138">
        <f>VLOOKUP($A138,Summary!$A$2:$AA$33,COLUMN(Summary!X$2),FALSE)</f>
        <v>13.82352941176471</v>
      </c>
      <c r="AB138">
        <f>VLOOKUP($A138,Summary!$A$2:$AA$33,COLUMN(Summary!Y$2),FALSE)</f>
        <v>0.52941176470588236</v>
      </c>
      <c r="AC138">
        <f>VLOOKUP($A138,Summary!$A$2:$AA$33,COLUMN(Summary!Z$2),FALSE)</f>
        <v>1.117647058823529</v>
      </c>
      <c r="AD138">
        <f>VLOOKUP($A138,Summary!$A$2:$AA$33,COLUMN(Summary!AA$2),FALSE)</f>
        <v>31.170705882352941</v>
      </c>
      <c r="AE138" t="e">
        <f>VLOOKUP($A138,Summary!$A$2:$AA$33,COLUMN(Summary!#REF!),FALSE)</f>
        <v>#REF!</v>
      </c>
      <c r="AF138" t="e">
        <f>VLOOKUP($B138,Summary!$A$2:$AA$33,COLUMN(Summary!#REF!),FALSE)</f>
        <v>#REF!</v>
      </c>
      <c r="AG138" t="e">
        <f>VLOOKUP($B138,Summary!$A$2:$AA$33,COLUMN(Summary!#REF!),FALSE)</f>
        <v>#REF!</v>
      </c>
      <c r="AH138">
        <f>VLOOKUP($B138,Summary!$A$2:$AA$33,COLUMN(Summary!B$2),FALSE)</f>
        <v>19.235294117647062</v>
      </c>
      <c r="AI138">
        <f>VLOOKUP($B138,Summary!$A$2:$AA$33,COLUMN(Summary!C$2),FALSE)</f>
        <v>31.17647058823529</v>
      </c>
      <c r="AJ138">
        <f>VLOOKUP($B138,Summary!$A$2:$AA$33,COLUMN(Summary!D$2),FALSE)</f>
        <v>207.29411764705881</v>
      </c>
      <c r="AK138">
        <f>VLOOKUP($B138,Summary!$A$2:$AA$33,COLUMN(Summary!E$2),FALSE)</f>
        <v>1</v>
      </c>
      <c r="AL138">
        <f>VLOOKUP($B138,Summary!$A$2:$AA$33,COLUMN(Summary!F$2),FALSE)</f>
        <v>1</v>
      </c>
      <c r="AM138">
        <f>VLOOKUP($B138,Summary!$A$2:$AA$33,COLUMN(Summary!G$2),FALSE)</f>
        <v>2.3529411764705879</v>
      </c>
      <c r="AN138">
        <f>VLOOKUP($B138,Summary!$A$2:$AA$33,COLUMN(Summary!H$2),FALSE)</f>
        <v>14.76470588235294</v>
      </c>
      <c r="AO138">
        <f>VLOOKUP($B138,Summary!$A$2:$AA$33,COLUMN(Summary!I$2),FALSE)</f>
        <v>7.0823529411764712</v>
      </c>
      <c r="AP138">
        <f>VLOOKUP($B138,Summary!$A$2:$AA$33,COLUMN(Summary!J$2),FALSE)</f>
        <v>6.2117647058823531</v>
      </c>
      <c r="AQ138">
        <f>VLOOKUP($B138,Summary!$A$2:$AA$33,COLUMN(Summary!K$2),FALSE)</f>
        <v>62.135294117647057</v>
      </c>
      <c r="AR138">
        <f>VLOOKUP($B138,Summary!$A$2:$AA$33,COLUMN(Summary!L$2),FALSE)</f>
        <v>79.705882352941174</v>
      </c>
      <c r="AS138">
        <f>VLOOKUP($B138,Summary!$A$2:$AA$33,COLUMN(Summary!M$2),FALSE)</f>
        <v>30.705882352941181</v>
      </c>
      <c r="AT138">
        <f>VLOOKUP($B138,Summary!$A$2:$AA$33,COLUMN(Summary!N$2),FALSE)</f>
        <v>127</v>
      </c>
      <c r="AU138">
        <f>VLOOKUP($B138,Summary!$A$2:$AA$33,COLUMN(Summary!O$2),FALSE)</f>
        <v>4.1294117647058819</v>
      </c>
      <c r="AV138">
        <f>VLOOKUP($B138,Summary!$A$2:$AA$33,COLUMN(Summary!P$2),FALSE)</f>
        <v>0.82352941176470584</v>
      </c>
      <c r="AW138">
        <f>VLOOKUP($B138,Summary!$A$2:$AA$33,COLUMN(Summary!Q$2),FALSE)</f>
        <v>1.882352941176471</v>
      </c>
      <c r="AX138">
        <f>VLOOKUP($B138,Summary!$A$2:$AA$33,COLUMN(Summary!R$2),FALSE)</f>
        <v>2.1764705882352939</v>
      </c>
      <c r="AY138">
        <f>VLOOKUP($B138,Summary!$A$2:$AA$33,COLUMN(Summary!S$2),FALSE)</f>
        <v>1.588235294117647</v>
      </c>
      <c r="AZ138">
        <f>VLOOKUP($B138,Summary!$A$2:$AA$33,COLUMN(Summary!T$2),FALSE)</f>
        <v>1.6470588235294119</v>
      </c>
      <c r="BA138">
        <f>VLOOKUP($B138,Summary!$A$2:$AA$33,COLUMN(Summary!U$2),FALSE)</f>
        <v>4.4117647058823533</v>
      </c>
      <c r="BB138">
        <f>VLOOKUP($B138,Summary!$A$2:$AA$33,COLUMN(Summary!V$2),FALSE)</f>
        <v>207.2352941176471</v>
      </c>
      <c r="BC138">
        <f>VLOOKUP($B138,Summary!$A$2:$AA$33,COLUMN(Summary!W$2),FALSE)</f>
        <v>5.2941176470588234</v>
      </c>
      <c r="BD138">
        <f>VLOOKUP($B138,Summary!$A$2:$AA$33,COLUMN(Summary!X$2),FALSE)</f>
        <v>13.23529411764706</v>
      </c>
      <c r="BE138">
        <f>VLOOKUP($B138,Summary!$A$2:$AA$33,COLUMN(Summary!Y$2),FALSE)</f>
        <v>0.47058823529411759</v>
      </c>
      <c r="BF138">
        <f>VLOOKUP($B138,Summary!$A$2:$AA$33,COLUMN(Summary!Z$2),FALSE)</f>
        <v>1.117647058823529</v>
      </c>
      <c r="BG138">
        <f>VLOOKUP($B138,Summary!$A$2:$AA$33,COLUMN(Summary!AA$2),FALSE)</f>
        <v>29.152000000000001</v>
      </c>
      <c r="BH138" t="e">
        <f>VLOOKUP($B138,Summary!$A$2:$AA$33,COLUMN(Summary!#REF!),FALSE)</f>
        <v>#REF!</v>
      </c>
    </row>
    <row r="139" spans="1:60">
      <c r="A139" t="s">
        <v>35</v>
      </c>
      <c r="B139" t="s">
        <v>31</v>
      </c>
      <c r="C139" t="e">
        <f>VLOOKUP($A139,Summary!$A$2:$AA$33,COLUMN(Summary!#REF!),FALSE)</f>
        <v>#REF!</v>
      </c>
      <c r="D139" t="e">
        <f>VLOOKUP($A139,Summary!$A$2:$AA$33,COLUMN(Summary!#REF!),FALSE)</f>
        <v>#REF!</v>
      </c>
      <c r="E139">
        <f>VLOOKUP($A139,Summary!$A$2:$AA$33,COLUMN(Summary!B$2),FALSE)</f>
        <v>19</v>
      </c>
      <c r="F139">
        <f>VLOOKUP($A139,Summary!$A$2:$AA$33,COLUMN(Summary!C$2),FALSE)</f>
        <v>29.764705882352938</v>
      </c>
      <c r="G139">
        <f>VLOOKUP($A139,Summary!$A$2:$AA$33,COLUMN(Summary!D$2),FALSE)</f>
        <v>186.0588235294118</v>
      </c>
      <c r="H139">
        <f>VLOOKUP($A139,Summary!$A$2:$AA$33,COLUMN(Summary!E$2),FALSE)</f>
        <v>0.76470588235294112</v>
      </c>
      <c r="I139">
        <f>VLOOKUP($A139,Summary!$A$2:$AA$33,COLUMN(Summary!F$2),FALSE)</f>
        <v>0.52941176470588236</v>
      </c>
      <c r="J139">
        <f>VLOOKUP($A139,Summary!$A$2:$AA$33,COLUMN(Summary!G$2),FALSE)</f>
        <v>2.117647058823529</v>
      </c>
      <c r="K139">
        <f>VLOOKUP($A139,Summary!$A$2:$AA$33,COLUMN(Summary!H$2),FALSE)</f>
        <v>15.17647058823529</v>
      </c>
      <c r="L139">
        <f>VLOOKUP($A139,Summary!$A$2:$AA$33,COLUMN(Summary!I$2),FALSE)</f>
        <v>6.9470588235294111</v>
      </c>
      <c r="M139">
        <f>VLOOKUP($A139,Summary!$A$2:$AA$33,COLUMN(Summary!J$2),FALSE)</f>
        <v>6.0588235294117654</v>
      </c>
      <c r="N139">
        <f>VLOOKUP($A139,Summary!$A$2:$AA$33,COLUMN(Summary!K$2),FALSE)</f>
        <v>64.511764705882356</v>
      </c>
      <c r="O139">
        <f>VLOOKUP($A139,Summary!$A$2:$AA$33,COLUMN(Summary!L$2),FALSE)</f>
        <v>84.329411764705895</v>
      </c>
      <c r="P139">
        <f>VLOOKUP($A139,Summary!$A$2:$AA$33,COLUMN(Summary!M$2),FALSE)</f>
        <v>28.647058823529409</v>
      </c>
      <c r="Q139">
        <f>VLOOKUP($A139,Summary!$A$2:$AA$33,COLUMN(Summary!N$2),FALSE)</f>
        <v>118.2352941176471</v>
      </c>
      <c r="R139">
        <f>VLOOKUP($A139,Summary!$A$2:$AA$33,COLUMN(Summary!O$2),FALSE)</f>
        <v>4.0764705882352938</v>
      </c>
      <c r="S139">
        <f>VLOOKUP($A139,Summary!$A$2:$AA$33,COLUMN(Summary!P$2),FALSE)</f>
        <v>0.94117647058823528</v>
      </c>
      <c r="T139">
        <f>VLOOKUP($A139,Summary!$A$2:$AA$33,COLUMN(Summary!Q$2),FALSE)</f>
        <v>1.705882352941176</v>
      </c>
      <c r="U139">
        <f>VLOOKUP($A139,Summary!$A$2:$AA$33,COLUMN(Summary!R$2),FALSE)</f>
        <v>1.8235294117647061</v>
      </c>
      <c r="V139">
        <f>VLOOKUP($A139,Summary!$A$2:$AA$33,COLUMN(Summary!S$2),FALSE)</f>
        <v>1.588235294117647</v>
      </c>
      <c r="W139">
        <f>VLOOKUP($A139,Summary!$A$2:$AA$33,COLUMN(Summary!T$2),FALSE)</f>
        <v>1.6470588235294119</v>
      </c>
      <c r="X139">
        <f>VLOOKUP($A139,Summary!$A$2:$AA$33,COLUMN(Summary!U$2),FALSE)</f>
        <v>5.2352941176470589</v>
      </c>
      <c r="Y139">
        <f>VLOOKUP($A139,Summary!$A$2:$AA$33,COLUMN(Summary!V$2),FALSE)</f>
        <v>230.2352941176471</v>
      </c>
      <c r="Z139">
        <f>VLOOKUP($A139,Summary!$A$2:$AA$33,COLUMN(Summary!W$2),FALSE)</f>
        <v>5</v>
      </c>
      <c r="AA139">
        <f>VLOOKUP($A139,Summary!$A$2:$AA$33,COLUMN(Summary!X$2),FALSE)</f>
        <v>13.647058823529409</v>
      </c>
      <c r="AB139">
        <f>VLOOKUP($A139,Summary!$A$2:$AA$33,COLUMN(Summary!Y$2),FALSE)</f>
        <v>0.52941176470588236</v>
      </c>
      <c r="AC139">
        <f>VLOOKUP($A139,Summary!$A$2:$AA$33,COLUMN(Summary!Z$2),FALSE)</f>
        <v>1.117647058823529</v>
      </c>
      <c r="AD139">
        <f>VLOOKUP($A139,Summary!$A$2:$AA$33,COLUMN(Summary!AA$2),FALSE)</f>
        <v>29.642176470588229</v>
      </c>
      <c r="AE139" t="e">
        <f>VLOOKUP($A139,Summary!$A$2:$AA$33,COLUMN(Summary!#REF!),FALSE)</f>
        <v>#REF!</v>
      </c>
      <c r="AF139" t="e">
        <f>VLOOKUP($B139,Summary!$A$2:$AA$33,COLUMN(Summary!#REF!),FALSE)</f>
        <v>#REF!</v>
      </c>
      <c r="AG139" t="e">
        <f>VLOOKUP($B139,Summary!$A$2:$AA$33,COLUMN(Summary!#REF!),FALSE)</f>
        <v>#REF!</v>
      </c>
      <c r="AH139">
        <f>VLOOKUP($B139,Summary!$A$2:$AA$33,COLUMN(Summary!B$2),FALSE)</f>
        <v>24.705882352941181</v>
      </c>
      <c r="AI139">
        <f>VLOOKUP($B139,Summary!$A$2:$AA$33,COLUMN(Summary!C$2),FALSE)</f>
        <v>36.176470588235297</v>
      </c>
      <c r="AJ139">
        <f>VLOOKUP($B139,Summary!$A$2:$AA$33,COLUMN(Summary!D$2),FALSE)</f>
        <v>229.11764705882351</v>
      </c>
      <c r="AK139">
        <f>VLOOKUP($B139,Summary!$A$2:$AA$33,COLUMN(Summary!E$2),FALSE)</f>
        <v>1.588235294117647</v>
      </c>
      <c r="AL139">
        <f>VLOOKUP($B139,Summary!$A$2:$AA$33,COLUMN(Summary!F$2),FALSE)</f>
        <v>0.82352941176470584</v>
      </c>
      <c r="AM139">
        <f>VLOOKUP($B139,Summary!$A$2:$AA$33,COLUMN(Summary!G$2),FALSE)</f>
        <v>2.9411764705882359</v>
      </c>
      <c r="AN139">
        <f>VLOOKUP($B139,Summary!$A$2:$AA$33,COLUMN(Summary!H$2),FALSE)</f>
        <v>21.294117647058819</v>
      </c>
      <c r="AO139">
        <f>VLOOKUP($B139,Summary!$A$2:$AA$33,COLUMN(Summary!I$2),FALSE)</f>
        <v>6.9705882352941169</v>
      </c>
      <c r="AP139">
        <f>VLOOKUP($B139,Summary!$A$2:$AA$33,COLUMN(Summary!J$2),FALSE)</f>
        <v>5.8941176470588239</v>
      </c>
      <c r="AQ139">
        <f>VLOOKUP($B139,Summary!$A$2:$AA$33,COLUMN(Summary!K$2),FALSE)</f>
        <v>68.541176470588226</v>
      </c>
      <c r="AR139">
        <f>VLOOKUP($B139,Summary!$A$2:$AA$33,COLUMN(Summary!L$2),FALSE)</f>
        <v>90.9</v>
      </c>
      <c r="AS139">
        <f>VLOOKUP($B139,Summary!$A$2:$AA$33,COLUMN(Summary!M$2),FALSE)</f>
        <v>22.52941176470588</v>
      </c>
      <c r="AT139">
        <f>VLOOKUP($B139,Summary!$A$2:$AA$33,COLUMN(Summary!N$2),FALSE)</f>
        <v>89.82352941176471</v>
      </c>
      <c r="AU139">
        <f>VLOOKUP($B139,Summary!$A$2:$AA$33,COLUMN(Summary!O$2),FALSE)</f>
        <v>3.9</v>
      </c>
      <c r="AV139">
        <f>VLOOKUP($B139,Summary!$A$2:$AA$33,COLUMN(Summary!P$2),FALSE)</f>
        <v>0.70588235294117652</v>
      </c>
      <c r="AW139">
        <f>VLOOKUP($B139,Summary!$A$2:$AA$33,COLUMN(Summary!Q$2),FALSE)</f>
        <v>1.529411764705882</v>
      </c>
      <c r="AX139">
        <f>VLOOKUP($B139,Summary!$A$2:$AA$33,COLUMN(Summary!R$2),FALSE)</f>
        <v>1.8235294117647061</v>
      </c>
      <c r="AY139">
        <f>VLOOKUP($B139,Summary!$A$2:$AA$33,COLUMN(Summary!S$2),FALSE)</f>
        <v>2.3529411764705879</v>
      </c>
      <c r="AZ139">
        <f>VLOOKUP($B139,Summary!$A$2:$AA$33,COLUMN(Summary!T$2),FALSE)</f>
        <v>2.3529411764705879</v>
      </c>
      <c r="BA139">
        <f>VLOOKUP($B139,Summary!$A$2:$AA$33,COLUMN(Summary!U$2),FALSE)</f>
        <v>4.4705882352941178</v>
      </c>
      <c r="BB139">
        <f>VLOOKUP($B139,Summary!$A$2:$AA$33,COLUMN(Summary!V$2),FALSE)</f>
        <v>198.1764705882353</v>
      </c>
      <c r="BC139">
        <f>VLOOKUP($B139,Summary!$A$2:$AA$33,COLUMN(Summary!W$2),FALSE)</f>
        <v>4.8235294117647056</v>
      </c>
      <c r="BD139">
        <f>VLOOKUP($B139,Summary!$A$2:$AA$33,COLUMN(Summary!X$2),FALSE)</f>
        <v>12.82352941176471</v>
      </c>
      <c r="BE139">
        <f>VLOOKUP($B139,Summary!$A$2:$AA$33,COLUMN(Summary!Y$2),FALSE)</f>
        <v>0.52941176470588236</v>
      </c>
      <c r="BF139">
        <f>VLOOKUP($B139,Summary!$A$2:$AA$33,COLUMN(Summary!Z$2),FALSE)</f>
        <v>1.1764705882352939</v>
      </c>
      <c r="BG139">
        <f>VLOOKUP($B139,Summary!$A$2:$AA$33,COLUMN(Summary!AA$2),FALSE)</f>
        <v>30.94311764705882</v>
      </c>
      <c r="BH139" t="e">
        <f>VLOOKUP($B139,Summary!$A$2:$AA$33,COLUMN(Summary!#REF!),FALSE)</f>
        <v>#REF!</v>
      </c>
    </row>
    <row r="140" spans="1:60">
      <c r="A140" t="s">
        <v>122</v>
      </c>
      <c r="B140" t="s">
        <v>112</v>
      </c>
      <c r="C140" t="e">
        <f>VLOOKUP($A140,Summary!$A$2:$AA$33,COLUMN(Summary!#REF!),FALSE)</f>
        <v>#REF!</v>
      </c>
      <c r="D140" t="e">
        <f>VLOOKUP($A140,Summary!$A$2:$AA$33,COLUMN(Summary!#REF!),FALSE)</f>
        <v>#REF!</v>
      </c>
      <c r="E140">
        <f>VLOOKUP($A140,Summary!$A$2:$AA$33,COLUMN(Summary!B$2),FALSE)</f>
        <v>21.411764705882351</v>
      </c>
      <c r="F140">
        <f>VLOOKUP($A140,Summary!$A$2:$AA$33,COLUMN(Summary!C$2),FALSE)</f>
        <v>33.411764705882362</v>
      </c>
      <c r="G140">
        <f>VLOOKUP($A140,Summary!$A$2:$AA$33,COLUMN(Summary!D$2),FALSE)</f>
        <v>224.2352941176471</v>
      </c>
      <c r="H140">
        <f>VLOOKUP($A140,Summary!$A$2:$AA$33,COLUMN(Summary!E$2),FALSE)</f>
        <v>1.6470588235294119</v>
      </c>
      <c r="I140">
        <f>VLOOKUP($A140,Summary!$A$2:$AA$33,COLUMN(Summary!F$2),FALSE)</f>
        <v>0.58823529411764708</v>
      </c>
      <c r="J140">
        <f>VLOOKUP($A140,Summary!$A$2:$AA$33,COLUMN(Summary!G$2),FALSE)</f>
        <v>2.3529411764705879</v>
      </c>
      <c r="K140">
        <f>VLOOKUP($A140,Summary!$A$2:$AA$33,COLUMN(Summary!H$2),FALSE)</f>
        <v>13.647058823529409</v>
      </c>
      <c r="L140">
        <f>VLOOKUP($A140,Summary!$A$2:$AA$33,COLUMN(Summary!I$2),FALSE)</f>
        <v>7.2411764705882362</v>
      </c>
      <c r="M140">
        <f>VLOOKUP($A140,Summary!$A$2:$AA$33,COLUMN(Summary!J$2),FALSE)</f>
        <v>6.3529411764705879</v>
      </c>
      <c r="N140">
        <f>VLOOKUP($A140,Summary!$A$2:$AA$33,COLUMN(Summary!K$2),FALSE)</f>
        <v>64.058823529411768</v>
      </c>
      <c r="O140">
        <f>VLOOKUP($A140,Summary!$A$2:$AA$33,COLUMN(Summary!L$2),FALSE)</f>
        <v>93.047058823529412</v>
      </c>
      <c r="P140">
        <f>VLOOKUP($A140,Summary!$A$2:$AA$33,COLUMN(Summary!M$2),FALSE)</f>
        <v>25.82352941176471</v>
      </c>
      <c r="Q140">
        <f>VLOOKUP($A140,Summary!$A$2:$AA$33,COLUMN(Summary!N$2),FALSE)</f>
        <v>88.764705882352942</v>
      </c>
      <c r="R140">
        <f>VLOOKUP($A140,Summary!$A$2:$AA$33,COLUMN(Summary!O$2),FALSE)</f>
        <v>3.547058823529412</v>
      </c>
      <c r="S140">
        <f>VLOOKUP($A140,Summary!$A$2:$AA$33,COLUMN(Summary!P$2),FALSE)</f>
        <v>0.47058823529411759</v>
      </c>
      <c r="T140">
        <f>VLOOKUP($A140,Summary!$A$2:$AA$33,COLUMN(Summary!Q$2),FALSE)</f>
        <v>1.705882352941176</v>
      </c>
      <c r="U140">
        <f>VLOOKUP($A140,Summary!$A$2:$AA$33,COLUMN(Summary!R$2),FALSE)</f>
        <v>1.8235294117647061</v>
      </c>
      <c r="V140">
        <f>VLOOKUP($A140,Summary!$A$2:$AA$33,COLUMN(Summary!S$2),FALSE)</f>
        <v>1.9411764705882351</v>
      </c>
      <c r="W140">
        <f>VLOOKUP($A140,Summary!$A$2:$AA$33,COLUMN(Summary!T$2),FALSE)</f>
        <v>1.9411764705882351</v>
      </c>
      <c r="X140">
        <f>VLOOKUP($A140,Summary!$A$2:$AA$33,COLUMN(Summary!U$2),FALSE)</f>
        <v>4.5294117647058822</v>
      </c>
      <c r="Y140">
        <f>VLOOKUP($A140,Summary!$A$2:$AA$33,COLUMN(Summary!V$2),FALSE)</f>
        <v>226.70588235294119</v>
      </c>
      <c r="Z140">
        <f>VLOOKUP($A140,Summary!$A$2:$AA$33,COLUMN(Summary!W$2),FALSE)</f>
        <v>5.7647058823529411</v>
      </c>
      <c r="AA140">
        <f>VLOOKUP($A140,Summary!$A$2:$AA$33,COLUMN(Summary!X$2),FALSE)</f>
        <v>13.882352941176469</v>
      </c>
      <c r="AB140">
        <f>VLOOKUP($A140,Summary!$A$2:$AA$33,COLUMN(Summary!Y$2),FALSE)</f>
        <v>0.70588235294117652</v>
      </c>
      <c r="AC140">
        <f>VLOOKUP($A140,Summary!$A$2:$AA$33,COLUMN(Summary!Z$2),FALSE)</f>
        <v>1.0588235294117649</v>
      </c>
      <c r="AD140">
        <f>VLOOKUP($A140,Summary!$A$2:$AA$33,COLUMN(Summary!AA$2),FALSE)</f>
        <v>29.422588235294111</v>
      </c>
      <c r="AE140" t="e">
        <f>VLOOKUP($A140,Summary!$A$2:$AA$33,COLUMN(Summary!#REF!),FALSE)</f>
        <v>#REF!</v>
      </c>
      <c r="AF140" t="e">
        <f>VLOOKUP($B140,Summary!$A$2:$AA$33,COLUMN(Summary!#REF!),FALSE)</f>
        <v>#REF!</v>
      </c>
      <c r="AG140" t="e">
        <f>VLOOKUP($B140,Summary!$A$2:$AA$33,COLUMN(Summary!#REF!),FALSE)</f>
        <v>#REF!</v>
      </c>
      <c r="AH140">
        <f>VLOOKUP($B140,Summary!$A$2:$AA$33,COLUMN(Summary!B$2),FALSE)</f>
        <v>20.882352941176471</v>
      </c>
      <c r="AI140">
        <f>VLOOKUP($B140,Summary!$A$2:$AA$33,COLUMN(Summary!C$2),FALSE)</f>
        <v>33.764705882352942</v>
      </c>
      <c r="AJ140">
        <f>VLOOKUP($B140,Summary!$A$2:$AA$33,COLUMN(Summary!D$2),FALSE)</f>
        <v>215.64705882352939</v>
      </c>
      <c r="AK140">
        <f>VLOOKUP($B140,Summary!$A$2:$AA$33,COLUMN(Summary!E$2),FALSE)</f>
        <v>1.0588235294117649</v>
      </c>
      <c r="AL140">
        <f>VLOOKUP($B140,Summary!$A$2:$AA$33,COLUMN(Summary!F$2),FALSE)</f>
        <v>0.58823529411764708</v>
      </c>
      <c r="AM140">
        <f>VLOOKUP($B140,Summary!$A$2:$AA$33,COLUMN(Summary!G$2),FALSE)</f>
        <v>2.4117647058823528</v>
      </c>
      <c r="AN140">
        <f>VLOOKUP($B140,Summary!$A$2:$AA$33,COLUMN(Summary!H$2),FALSE)</f>
        <v>12.705882352941179</v>
      </c>
      <c r="AO140">
        <f>VLOOKUP($B140,Summary!$A$2:$AA$33,COLUMN(Summary!I$2),FALSE)</f>
        <v>7.0705882352941183</v>
      </c>
      <c r="AP140">
        <f>VLOOKUP($B140,Summary!$A$2:$AA$33,COLUMN(Summary!J$2),FALSE)</f>
        <v>6.2529411764705882</v>
      </c>
      <c r="AQ140">
        <f>VLOOKUP($B140,Summary!$A$2:$AA$33,COLUMN(Summary!K$2),FALSE)</f>
        <v>62.088235294117638</v>
      </c>
      <c r="AR140">
        <f>VLOOKUP($B140,Summary!$A$2:$AA$33,COLUMN(Summary!L$2),FALSE)</f>
        <v>86.582352941176467</v>
      </c>
      <c r="AS140">
        <f>VLOOKUP($B140,Summary!$A$2:$AA$33,COLUMN(Summary!M$2),FALSE)</f>
        <v>28.17647058823529</v>
      </c>
      <c r="AT140">
        <f>VLOOKUP($B140,Summary!$A$2:$AA$33,COLUMN(Summary!N$2),FALSE)</f>
        <v>121.11764705882349</v>
      </c>
      <c r="AU140">
        <f>VLOOKUP($B140,Summary!$A$2:$AA$33,COLUMN(Summary!O$2),FALSE)</f>
        <v>4.1764705882352926</v>
      </c>
      <c r="AV140">
        <f>VLOOKUP($B140,Summary!$A$2:$AA$33,COLUMN(Summary!P$2),FALSE)</f>
        <v>1.117647058823529</v>
      </c>
      <c r="AW140">
        <f>VLOOKUP($B140,Summary!$A$2:$AA$33,COLUMN(Summary!Q$2),FALSE)</f>
        <v>1.9411764705882351</v>
      </c>
      <c r="AX140">
        <f>VLOOKUP($B140,Summary!$A$2:$AA$33,COLUMN(Summary!R$2),FALSE)</f>
        <v>2.4117647058823528</v>
      </c>
      <c r="AY140">
        <f>VLOOKUP($B140,Summary!$A$2:$AA$33,COLUMN(Summary!S$2),FALSE)</f>
        <v>2.0588235294117641</v>
      </c>
      <c r="AZ140">
        <f>VLOOKUP($B140,Summary!$A$2:$AA$33,COLUMN(Summary!T$2),FALSE)</f>
        <v>2.117647058823529</v>
      </c>
      <c r="BA140">
        <f>VLOOKUP($B140,Summary!$A$2:$AA$33,COLUMN(Summary!U$2),FALSE)</f>
        <v>4.0588235294117636</v>
      </c>
      <c r="BB140">
        <f>VLOOKUP($B140,Summary!$A$2:$AA$33,COLUMN(Summary!V$2),FALSE)</f>
        <v>193</v>
      </c>
      <c r="BC140">
        <f>VLOOKUP($B140,Summary!$A$2:$AA$33,COLUMN(Summary!W$2),FALSE)</f>
        <v>4.8235294117647056</v>
      </c>
      <c r="BD140">
        <f>VLOOKUP($B140,Summary!$A$2:$AA$33,COLUMN(Summary!X$2),FALSE)</f>
        <v>13.647058823529409</v>
      </c>
      <c r="BE140">
        <f>VLOOKUP($B140,Summary!$A$2:$AA$33,COLUMN(Summary!Y$2),FALSE)</f>
        <v>0.94117647058823528</v>
      </c>
      <c r="BF140">
        <f>VLOOKUP($B140,Summary!$A$2:$AA$33,COLUMN(Summary!Z$2),FALSE)</f>
        <v>1.882352941176471</v>
      </c>
      <c r="BG140">
        <f>VLOOKUP($B140,Summary!$A$2:$AA$33,COLUMN(Summary!AA$2),FALSE)</f>
        <v>29.469588235294118</v>
      </c>
      <c r="BH140" t="e">
        <f>VLOOKUP($B140,Summary!$A$2:$AA$33,COLUMN(Summary!#REF!),FALSE)</f>
        <v>#REF!</v>
      </c>
    </row>
    <row r="141" spans="1:60">
      <c r="A141" t="s">
        <v>33</v>
      </c>
      <c r="B141" t="s">
        <v>111</v>
      </c>
      <c r="C141" t="e">
        <f>VLOOKUP($A141,Summary!$A$2:$AA$33,COLUMN(Summary!#REF!),FALSE)</f>
        <v>#REF!</v>
      </c>
      <c r="D141" t="e">
        <f>VLOOKUP($A141,Summary!$A$2:$AA$33,COLUMN(Summary!#REF!),FALSE)</f>
        <v>#REF!</v>
      </c>
      <c r="E141">
        <f>VLOOKUP($A141,Summary!$A$2:$AA$33,COLUMN(Summary!B$2),FALSE)</f>
        <v>24.235294117647062</v>
      </c>
      <c r="F141">
        <f>VLOOKUP($A141,Summary!$A$2:$AA$33,COLUMN(Summary!C$2),FALSE)</f>
        <v>36.470588235294123</v>
      </c>
      <c r="G141">
        <f>VLOOKUP($A141,Summary!$A$2:$AA$33,COLUMN(Summary!D$2),FALSE)</f>
        <v>242.70588235294119</v>
      </c>
      <c r="H141">
        <f>VLOOKUP($A141,Summary!$A$2:$AA$33,COLUMN(Summary!E$2),FALSE)</f>
        <v>1.294117647058824</v>
      </c>
      <c r="I141">
        <f>VLOOKUP($A141,Summary!$A$2:$AA$33,COLUMN(Summary!F$2),FALSE)</f>
        <v>0.82352941176470584</v>
      </c>
      <c r="J141">
        <f>VLOOKUP($A141,Summary!$A$2:$AA$33,COLUMN(Summary!G$2),FALSE)</f>
        <v>2.4117647058823528</v>
      </c>
      <c r="K141">
        <f>VLOOKUP($A141,Summary!$A$2:$AA$33,COLUMN(Summary!H$2),FALSE)</f>
        <v>14.76470588235294</v>
      </c>
      <c r="L141">
        <f>VLOOKUP($A141,Summary!$A$2:$AA$33,COLUMN(Summary!I$2),FALSE)</f>
        <v>7.1235294117647054</v>
      </c>
      <c r="M141">
        <f>VLOOKUP($A141,Summary!$A$2:$AA$33,COLUMN(Summary!J$2),FALSE)</f>
        <v>6.3352941176470594</v>
      </c>
      <c r="N141">
        <f>VLOOKUP($A141,Summary!$A$2:$AA$33,COLUMN(Summary!K$2),FALSE)</f>
        <v>67.17647058823529</v>
      </c>
      <c r="O141">
        <f>VLOOKUP($A141,Summary!$A$2:$AA$33,COLUMN(Summary!L$2),FALSE)</f>
        <v>88.770588235294113</v>
      </c>
      <c r="P141">
        <f>VLOOKUP($A141,Summary!$A$2:$AA$33,COLUMN(Summary!M$2),FALSE)</f>
        <v>26.647058823529409</v>
      </c>
      <c r="Q141">
        <f>VLOOKUP($A141,Summary!$A$2:$AA$33,COLUMN(Summary!N$2),FALSE)</f>
        <v>96.82352941176471</v>
      </c>
      <c r="R141">
        <f>VLOOKUP($A141,Summary!$A$2:$AA$33,COLUMN(Summary!O$2),FALSE)</f>
        <v>3.5882352941176472</v>
      </c>
      <c r="S141">
        <f>VLOOKUP($A141,Summary!$A$2:$AA$33,COLUMN(Summary!P$2),FALSE)</f>
        <v>1</v>
      </c>
      <c r="T141">
        <f>VLOOKUP($A141,Summary!$A$2:$AA$33,COLUMN(Summary!Q$2),FALSE)</f>
        <v>1.7647058823529409</v>
      </c>
      <c r="U141">
        <f>VLOOKUP($A141,Summary!$A$2:$AA$33,COLUMN(Summary!R$2),FALSE)</f>
        <v>2.1764705882352939</v>
      </c>
      <c r="V141">
        <f>VLOOKUP($A141,Summary!$A$2:$AA$33,COLUMN(Summary!S$2),FALSE)</f>
        <v>2.0588235294117641</v>
      </c>
      <c r="W141">
        <f>VLOOKUP($A141,Summary!$A$2:$AA$33,COLUMN(Summary!T$2),FALSE)</f>
        <v>2.0588235294117641</v>
      </c>
      <c r="X141">
        <f>VLOOKUP($A141,Summary!$A$2:$AA$33,COLUMN(Summary!U$2),FALSE)</f>
        <v>3.5882352941176472</v>
      </c>
      <c r="Y141">
        <f>VLOOKUP($A141,Summary!$A$2:$AA$33,COLUMN(Summary!V$2),FALSE)</f>
        <v>170.1764705882353</v>
      </c>
      <c r="Z141">
        <f>VLOOKUP($A141,Summary!$A$2:$AA$33,COLUMN(Summary!W$2),FALSE)</f>
        <v>5.117647058823529</v>
      </c>
      <c r="AA141">
        <f>VLOOKUP($A141,Summary!$A$2:$AA$33,COLUMN(Summary!X$2),FALSE)</f>
        <v>13.41176470588235</v>
      </c>
      <c r="AB141">
        <f>VLOOKUP($A141,Summary!$A$2:$AA$33,COLUMN(Summary!Y$2),FALSE)</f>
        <v>0.76470588235294112</v>
      </c>
      <c r="AC141">
        <f>VLOOKUP($A141,Summary!$A$2:$AA$33,COLUMN(Summary!Z$2),FALSE)</f>
        <v>1.705882352941176</v>
      </c>
      <c r="AD141">
        <f>VLOOKUP($A141,Summary!$A$2:$AA$33,COLUMN(Summary!AA$2),FALSE)</f>
        <v>30.914588235294119</v>
      </c>
      <c r="AE141" t="e">
        <f>VLOOKUP($A141,Summary!$A$2:$AA$33,COLUMN(Summary!#REF!),FALSE)</f>
        <v>#REF!</v>
      </c>
      <c r="AF141" t="e">
        <f>VLOOKUP($B141,Summary!$A$2:$AA$33,COLUMN(Summary!#REF!),FALSE)</f>
        <v>#REF!</v>
      </c>
      <c r="AG141" t="e">
        <f>VLOOKUP($B141,Summary!$A$2:$AA$33,COLUMN(Summary!#REF!),FALSE)</f>
        <v>#REF!</v>
      </c>
      <c r="AH141">
        <f>VLOOKUP($B141,Summary!$A$2:$AA$33,COLUMN(Summary!B$2),FALSE)</f>
        <v>21.882352941176471</v>
      </c>
      <c r="AI141">
        <f>VLOOKUP($B141,Summary!$A$2:$AA$33,COLUMN(Summary!C$2),FALSE)</f>
        <v>34.823529411764703</v>
      </c>
      <c r="AJ141">
        <f>VLOOKUP($B141,Summary!$A$2:$AA$33,COLUMN(Summary!D$2),FALSE)</f>
        <v>245.47058823529409</v>
      </c>
      <c r="AK141">
        <f>VLOOKUP($B141,Summary!$A$2:$AA$33,COLUMN(Summary!E$2),FALSE)</f>
        <v>1.588235294117647</v>
      </c>
      <c r="AL141">
        <f>VLOOKUP($B141,Summary!$A$2:$AA$33,COLUMN(Summary!F$2),FALSE)</f>
        <v>0.47058823529411759</v>
      </c>
      <c r="AM141">
        <f>VLOOKUP($B141,Summary!$A$2:$AA$33,COLUMN(Summary!G$2),FALSE)</f>
        <v>2.7647058823529411</v>
      </c>
      <c r="AN141">
        <f>VLOOKUP($B141,Summary!$A$2:$AA$33,COLUMN(Summary!H$2),FALSE)</f>
        <v>23.82352941176471</v>
      </c>
      <c r="AO141">
        <f>VLOOKUP($B141,Summary!$A$2:$AA$33,COLUMN(Summary!I$2),FALSE)</f>
        <v>7.7882352941176478</v>
      </c>
      <c r="AP141">
        <f>VLOOKUP($B141,Summary!$A$2:$AA$33,COLUMN(Summary!J$2),FALSE)</f>
        <v>6.6352941176470583</v>
      </c>
      <c r="AQ141">
        <f>VLOOKUP($B141,Summary!$A$2:$AA$33,COLUMN(Summary!K$2),FALSE)</f>
        <v>62.705882352941167</v>
      </c>
      <c r="AR141">
        <f>VLOOKUP($B141,Summary!$A$2:$AA$33,COLUMN(Summary!L$2),FALSE)</f>
        <v>94.211764705882359</v>
      </c>
      <c r="AS141">
        <f>VLOOKUP($B141,Summary!$A$2:$AA$33,COLUMN(Summary!M$2),FALSE)</f>
        <v>26.117647058823529</v>
      </c>
      <c r="AT141">
        <f>VLOOKUP($B141,Summary!$A$2:$AA$33,COLUMN(Summary!N$2),FALSE)</f>
        <v>96.882352941176464</v>
      </c>
      <c r="AU141">
        <f>VLOOKUP($B141,Summary!$A$2:$AA$33,COLUMN(Summary!O$2),FALSE)</f>
        <v>3.7117647058823531</v>
      </c>
      <c r="AV141">
        <f>VLOOKUP($B141,Summary!$A$2:$AA$33,COLUMN(Summary!P$2),FALSE)</f>
        <v>0.58823529411764708</v>
      </c>
      <c r="AW141">
        <f>VLOOKUP($B141,Summary!$A$2:$AA$33,COLUMN(Summary!Q$2),FALSE)</f>
        <v>2</v>
      </c>
      <c r="AX141">
        <f>VLOOKUP($B141,Summary!$A$2:$AA$33,COLUMN(Summary!R$2),FALSE)</f>
        <v>2.2352941176470589</v>
      </c>
      <c r="AY141">
        <f>VLOOKUP($B141,Summary!$A$2:$AA$33,COLUMN(Summary!S$2),FALSE)</f>
        <v>1.8235294117647061</v>
      </c>
      <c r="AZ141">
        <f>VLOOKUP($B141,Summary!$A$2:$AA$33,COLUMN(Summary!T$2),FALSE)</f>
        <v>1.9411764705882351</v>
      </c>
      <c r="BA141">
        <f>VLOOKUP($B141,Summary!$A$2:$AA$33,COLUMN(Summary!U$2),FALSE)</f>
        <v>4.7058823529411766</v>
      </c>
      <c r="BB141">
        <f>VLOOKUP($B141,Summary!$A$2:$AA$33,COLUMN(Summary!V$2),FALSE)</f>
        <v>219.70588235294119</v>
      </c>
      <c r="BC141">
        <f>VLOOKUP($B141,Summary!$A$2:$AA$33,COLUMN(Summary!W$2),FALSE)</f>
        <v>5.1764705882352944</v>
      </c>
      <c r="BD141">
        <f>VLOOKUP($B141,Summary!$A$2:$AA$33,COLUMN(Summary!X$2),FALSE)</f>
        <v>13.647058823529409</v>
      </c>
      <c r="BE141">
        <f>VLOOKUP($B141,Summary!$A$2:$AA$33,COLUMN(Summary!Y$2),FALSE)</f>
        <v>0.47058823529411759</v>
      </c>
      <c r="BF141">
        <f>VLOOKUP($B141,Summary!$A$2:$AA$33,COLUMN(Summary!Z$2),FALSE)</f>
        <v>1.2352941176470591</v>
      </c>
      <c r="BG141">
        <f>VLOOKUP($B141,Summary!$A$2:$AA$33,COLUMN(Summary!AA$2),FALSE)</f>
        <v>29.762764705882351</v>
      </c>
      <c r="BH141" t="e">
        <f>VLOOKUP($B141,Summary!$A$2:$AA$33,COLUMN(Summary!#REF!),FALSE)</f>
        <v>#REF!</v>
      </c>
    </row>
    <row r="142" spans="1:60">
      <c r="A142" t="s">
        <v>40</v>
      </c>
      <c r="B142" t="s">
        <v>118</v>
      </c>
      <c r="C142" t="e">
        <f>VLOOKUP($A142,Summary!$A$2:$AA$33,COLUMN(Summary!#REF!),FALSE)</f>
        <v>#REF!</v>
      </c>
      <c r="D142" t="e">
        <f>VLOOKUP($A142,Summary!$A$2:$AA$33,COLUMN(Summary!#REF!),FALSE)</f>
        <v>#REF!</v>
      </c>
      <c r="E142">
        <f>VLOOKUP($A142,Summary!$A$2:$AA$33,COLUMN(Summary!B$2),FALSE)</f>
        <v>20.647058823529409</v>
      </c>
      <c r="F142">
        <f>VLOOKUP($A142,Summary!$A$2:$AA$33,COLUMN(Summary!C$2),FALSE)</f>
        <v>32.764705882352942</v>
      </c>
      <c r="G142">
        <f>VLOOKUP($A142,Summary!$A$2:$AA$33,COLUMN(Summary!D$2),FALSE)</f>
        <v>180.52941176470591</v>
      </c>
      <c r="H142">
        <f>VLOOKUP($A142,Summary!$A$2:$AA$33,COLUMN(Summary!E$2),FALSE)</f>
        <v>0.94117647058823528</v>
      </c>
      <c r="I142">
        <f>VLOOKUP($A142,Summary!$A$2:$AA$33,COLUMN(Summary!F$2),FALSE)</f>
        <v>1.2352941176470591</v>
      </c>
      <c r="J142">
        <f>VLOOKUP($A142,Summary!$A$2:$AA$33,COLUMN(Summary!G$2),FALSE)</f>
        <v>2.8235294117647061</v>
      </c>
      <c r="K142">
        <f>VLOOKUP($A142,Summary!$A$2:$AA$33,COLUMN(Summary!H$2),FALSE)</f>
        <v>19</v>
      </c>
      <c r="L142">
        <f>VLOOKUP($A142,Summary!$A$2:$AA$33,COLUMN(Summary!I$2),FALSE)</f>
        <v>6.1941176470588246</v>
      </c>
      <c r="M142">
        <f>VLOOKUP($A142,Summary!$A$2:$AA$33,COLUMN(Summary!J$2),FALSE)</f>
        <v>5.158823529411765</v>
      </c>
      <c r="N142">
        <f>VLOOKUP($A142,Summary!$A$2:$AA$33,COLUMN(Summary!K$2),FALSE)</f>
        <v>62.711764705882359</v>
      </c>
      <c r="O142">
        <f>VLOOKUP($A142,Summary!$A$2:$AA$33,COLUMN(Summary!L$2),FALSE)</f>
        <v>71.058823529411768</v>
      </c>
      <c r="P142">
        <f>VLOOKUP($A142,Summary!$A$2:$AA$33,COLUMN(Summary!M$2),FALSE)</f>
        <v>24.411764705882351</v>
      </c>
      <c r="Q142">
        <f>VLOOKUP($A142,Summary!$A$2:$AA$33,COLUMN(Summary!N$2),FALSE)</f>
        <v>95.705882352941174</v>
      </c>
      <c r="R142">
        <f>VLOOKUP($A142,Summary!$A$2:$AA$33,COLUMN(Summary!O$2),FALSE)</f>
        <v>3.8529411764705879</v>
      </c>
      <c r="S142">
        <f>VLOOKUP($A142,Summary!$A$2:$AA$33,COLUMN(Summary!P$2),FALSE)</f>
        <v>0.52941176470588236</v>
      </c>
      <c r="T142">
        <f>VLOOKUP($A142,Summary!$A$2:$AA$33,COLUMN(Summary!Q$2),FALSE)</f>
        <v>0.94117647058823528</v>
      </c>
      <c r="U142">
        <f>VLOOKUP($A142,Summary!$A$2:$AA$33,COLUMN(Summary!R$2),FALSE)</f>
        <v>1.470588235294118</v>
      </c>
      <c r="V142">
        <f>VLOOKUP($A142,Summary!$A$2:$AA$33,COLUMN(Summary!S$2),FALSE)</f>
        <v>1.411764705882353</v>
      </c>
      <c r="W142">
        <f>VLOOKUP($A142,Summary!$A$2:$AA$33,COLUMN(Summary!T$2),FALSE)</f>
        <v>1.470588235294118</v>
      </c>
      <c r="X142">
        <f>VLOOKUP($A142,Summary!$A$2:$AA$33,COLUMN(Summary!U$2),FALSE)</f>
        <v>5.7647058823529411</v>
      </c>
      <c r="Y142">
        <f>VLOOKUP($A142,Summary!$A$2:$AA$33,COLUMN(Summary!V$2),FALSE)</f>
        <v>270.47058823529409</v>
      </c>
      <c r="Z142">
        <f>VLOOKUP($A142,Summary!$A$2:$AA$33,COLUMN(Summary!W$2),FALSE)</f>
        <v>3.9411764705882359</v>
      </c>
      <c r="AA142">
        <f>VLOOKUP($A142,Summary!$A$2:$AA$33,COLUMN(Summary!X$2),FALSE)</f>
        <v>13.058823529411759</v>
      </c>
      <c r="AB142">
        <f>VLOOKUP($A142,Summary!$A$2:$AA$33,COLUMN(Summary!Y$2),FALSE)</f>
        <v>0.52941176470588236</v>
      </c>
      <c r="AC142">
        <f>VLOOKUP($A142,Summary!$A$2:$AA$33,COLUMN(Summary!Z$2),FALSE)</f>
        <v>1.470588235294118</v>
      </c>
      <c r="AD142">
        <f>VLOOKUP($A142,Summary!$A$2:$AA$33,COLUMN(Summary!AA$2),FALSE)</f>
        <v>28.04605882352941</v>
      </c>
      <c r="AE142" t="e">
        <f>VLOOKUP($A142,Summary!$A$2:$AA$33,COLUMN(Summary!#REF!),FALSE)</f>
        <v>#REF!</v>
      </c>
      <c r="AF142" t="e">
        <f>VLOOKUP($B142,Summary!$A$2:$AA$33,COLUMN(Summary!#REF!),FALSE)</f>
        <v>#REF!</v>
      </c>
      <c r="AG142" t="e">
        <f>VLOOKUP($B142,Summary!$A$2:$AA$33,COLUMN(Summary!#REF!),FALSE)</f>
        <v>#REF!</v>
      </c>
      <c r="AH142">
        <f>VLOOKUP($B142,Summary!$A$2:$AA$33,COLUMN(Summary!B$2),FALSE)</f>
        <v>19.882352941176471</v>
      </c>
      <c r="AI142">
        <f>VLOOKUP($B142,Summary!$A$2:$AA$33,COLUMN(Summary!C$2),FALSE)</f>
        <v>30.47058823529412</v>
      </c>
      <c r="AJ142">
        <f>VLOOKUP($B142,Summary!$A$2:$AA$33,COLUMN(Summary!D$2),FALSE)</f>
        <v>169.7647058823529</v>
      </c>
      <c r="AK142">
        <f>VLOOKUP($B142,Summary!$A$2:$AA$33,COLUMN(Summary!E$2),FALSE)</f>
        <v>0.88235294117647056</v>
      </c>
      <c r="AL142">
        <f>VLOOKUP($B142,Summary!$A$2:$AA$33,COLUMN(Summary!F$2),FALSE)</f>
        <v>0.70588235294117652</v>
      </c>
      <c r="AM142">
        <f>VLOOKUP($B142,Summary!$A$2:$AA$33,COLUMN(Summary!G$2),FALSE)</f>
        <v>5</v>
      </c>
      <c r="AN142">
        <f>VLOOKUP($B142,Summary!$A$2:$AA$33,COLUMN(Summary!H$2),FALSE)</f>
        <v>27.352941176470591</v>
      </c>
      <c r="AO142">
        <f>VLOOKUP($B142,Summary!$A$2:$AA$33,COLUMN(Summary!I$2),FALSE)</f>
        <v>6.3058823529411754</v>
      </c>
      <c r="AP142">
        <f>VLOOKUP($B142,Summary!$A$2:$AA$33,COLUMN(Summary!J$2),FALSE)</f>
        <v>4.7117647058823522</v>
      </c>
      <c r="AQ142">
        <f>VLOOKUP($B142,Summary!$A$2:$AA$33,COLUMN(Summary!K$2),FALSE)</f>
        <v>64.682352941176461</v>
      </c>
      <c r="AR142">
        <f>VLOOKUP($B142,Summary!$A$2:$AA$33,COLUMN(Summary!L$2),FALSE)</f>
        <v>80.476470588235301</v>
      </c>
      <c r="AS142">
        <f>VLOOKUP($B142,Summary!$A$2:$AA$33,COLUMN(Summary!M$2),FALSE)</f>
        <v>26.705882352941181</v>
      </c>
      <c r="AT142">
        <f>VLOOKUP($B142,Summary!$A$2:$AA$33,COLUMN(Summary!N$2),FALSE)</f>
        <v>110.2352941176471</v>
      </c>
      <c r="AU142">
        <f>VLOOKUP($B142,Summary!$A$2:$AA$33,COLUMN(Summary!O$2),FALSE)</f>
        <v>4.0941176470588232</v>
      </c>
      <c r="AV142">
        <f>VLOOKUP($B142,Summary!$A$2:$AA$33,COLUMN(Summary!P$2),FALSE)</f>
        <v>0.58823529411764708</v>
      </c>
      <c r="AW142">
        <f>VLOOKUP($B142,Summary!$A$2:$AA$33,COLUMN(Summary!Q$2),FALSE)</f>
        <v>1.294117647058824</v>
      </c>
      <c r="AX142">
        <f>VLOOKUP($B142,Summary!$A$2:$AA$33,COLUMN(Summary!R$2),FALSE)</f>
        <v>1.8235294117647061</v>
      </c>
      <c r="AY142">
        <f>VLOOKUP($B142,Summary!$A$2:$AA$33,COLUMN(Summary!S$2),FALSE)</f>
        <v>1.411764705882353</v>
      </c>
      <c r="AZ142">
        <f>VLOOKUP($B142,Summary!$A$2:$AA$33,COLUMN(Summary!T$2),FALSE)</f>
        <v>1.470588235294118</v>
      </c>
      <c r="BA142">
        <f>VLOOKUP($B142,Summary!$A$2:$AA$33,COLUMN(Summary!U$2),FALSE)</f>
        <v>5.5882352941176467</v>
      </c>
      <c r="BB142">
        <f>VLOOKUP($B142,Summary!$A$2:$AA$33,COLUMN(Summary!V$2),FALSE)</f>
        <v>257.11764705882348</v>
      </c>
      <c r="BC142">
        <f>VLOOKUP($B142,Summary!$A$2:$AA$33,COLUMN(Summary!W$2),FALSE)</f>
        <v>4.4117647058823533</v>
      </c>
      <c r="BD142">
        <f>VLOOKUP($B142,Summary!$A$2:$AA$33,COLUMN(Summary!X$2),FALSE)</f>
        <v>14.58823529411765</v>
      </c>
      <c r="BE142">
        <f>VLOOKUP($B142,Summary!$A$2:$AA$33,COLUMN(Summary!Y$2),FALSE)</f>
        <v>1.0588235294117649</v>
      </c>
      <c r="BF142">
        <f>VLOOKUP($B142,Summary!$A$2:$AA$33,COLUMN(Summary!Z$2),FALSE)</f>
        <v>2.1764705882352939</v>
      </c>
      <c r="BG142">
        <f>VLOOKUP($B142,Summary!$A$2:$AA$33,COLUMN(Summary!AA$2),FALSE)</f>
        <v>29.553000000000001</v>
      </c>
      <c r="BH142" t="e">
        <f>VLOOKUP($B142,Summary!$A$2:$AA$33,COLUMN(Summary!#REF!),FALSE)</f>
        <v>#REF!</v>
      </c>
    </row>
    <row r="143" spans="1:60">
      <c r="A143" t="s">
        <v>109</v>
      </c>
      <c r="B143" t="s">
        <v>119</v>
      </c>
      <c r="C143" t="e">
        <f>VLOOKUP($A143,Summary!$A$2:$AA$33,COLUMN(Summary!#REF!),FALSE)</f>
        <v>#REF!</v>
      </c>
      <c r="D143" t="e">
        <f>VLOOKUP($A143,Summary!$A$2:$AA$33,COLUMN(Summary!#REF!),FALSE)</f>
        <v>#REF!</v>
      </c>
      <c r="E143">
        <f>VLOOKUP($A143,Summary!$A$2:$AA$33,COLUMN(Summary!B$2),FALSE)</f>
        <v>20.588235294117649</v>
      </c>
      <c r="F143">
        <f>VLOOKUP($A143,Summary!$A$2:$AA$33,COLUMN(Summary!C$2),FALSE)</f>
        <v>34.470588235294123</v>
      </c>
      <c r="G143">
        <f>VLOOKUP($A143,Summary!$A$2:$AA$33,COLUMN(Summary!D$2),FALSE)</f>
        <v>161.2352941176471</v>
      </c>
      <c r="H143">
        <f>VLOOKUP($A143,Summary!$A$2:$AA$33,COLUMN(Summary!E$2),FALSE)</f>
        <v>0.76470588235294112</v>
      </c>
      <c r="I143">
        <f>VLOOKUP($A143,Summary!$A$2:$AA$33,COLUMN(Summary!F$2),FALSE)</f>
        <v>0.58823529411764708</v>
      </c>
      <c r="J143">
        <f>VLOOKUP($A143,Summary!$A$2:$AA$33,COLUMN(Summary!G$2),FALSE)</f>
        <v>3.8235294117647061</v>
      </c>
      <c r="K143">
        <f>VLOOKUP($A143,Summary!$A$2:$AA$33,COLUMN(Summary!H$2),FALSE)</f>
        <v>29.647058823529409</v>
      </c>
      <c r="L143">
        <f>VLOOKUP($A143,Summary!$A$2:$AA$33,COLUMN(Summary!I$2),FALSE)</f>
        <v>5.5294117647058822</v>
      </c>
      <c r="M143">
        <f>VLOOKUP($A143,Summary!$A$2:$AA$33,COLUMN(Summary!J$2),FALSE)</f>
        <v>4.1705882352941179</v>
      </c>
      <c r="N143">
        <f>VLOOKUP($A143,Summary!$A$2:$AA$33,COLUMN(Summary!K$2),FALSE)</f>
        <v>60.205882352941167</v>
      </c>
      <c r="O143">
        <f>VLOOKUP($A143,Summary!$A$2:$AA$33,COLUMN(Summary!L$2),FALSE)</f>
        <v>71.682352941176475</v>
      </c>
      <c r="P143">
        <f>VLOOKUP($A143,Summary!$A$2:$AA$33,COLUMN(Summary!M$2),FALSE)</f>
        <v>26.17647058823529</v>
      </c>
      <c r="Q143">
        <f>VLOOKUP($A143,Summary!$A$2:$AA$33,COLUMN(Summary!N$2),FALSE)</f>
        <v>104.0588235294118</v>
      </c>
      <c r="R143">
        <f>VLOOKUP($A143,Summary!$A$2:$AA$33,COLUMN(Summary!O$2),FALSE)</f>
        <v>3.9117647058823528</v>
      </c>
      <c r="S143">
        <f>VLOOKUP($A143,Summary!$A$2:$AA$33,COLUMN(Summary!P$2),FALSE)</f>
        <v>0.41176470588235292</v>
      </c>
      <c r="T143">
        <f>VLOOKUP($A143,Summary!$A$2:$AA$33,COLUMN(Summary!Q$2),FALSE)</f>
        <v>1.470588235294118</v>
      </c>
      <c r="U143">
        <f>VLOOKUP($A143,Summary!$A$2:$AA$33,COLUMN(Summary!R$2),FALSE)</f>
        <v>1.7647058823529409</v>
      </c>
      <c r="V143">
        <f>VLOOKUP($A143,Summary!$A$2:$AA$33,COLUMN(Summary!S$2),FALSE)</f>
        <v>1</v>
      </c>
      <c r="W143">
        <f>VLOOKUP($A143,Summary!$A$2:$AA$33,COLUMN(Summary!T$2),FALSE)</f>
        <v>1.1764705882352939</v>
      </c>
      <c r="X143">
        <f>VLOOKUP($A143,Summary!$A$2:$AA$33,COLUMN(Summary!U$2),FALSE)</f>
        <v>4.8235294117647056</v>
      </c>
      <c r="Y143">
        <f>VLOOKUP($A143,Summary!$A$2:$AA$33,COLUMN(Summary!V$2),FALSE)</f>
        <v>225.7647058823529</v>
      </c>
      <c r="Z143">
        <f>VLOOKUP($A143,Summary!$A$2:$AA$33,COLUMN(Summary!W$2),FALSE)</f>
        <v>5</v>
      </c>
      <c r="AA143">
        <f>VLOOKUP($A143,Summary!$A$2:$AA$33,COLUMN(Summary!X$2),FALSE)</f>
        <v>14.647058823529409</v>
      </c>
      <c r="AB143">
        <f>VLOOKUP($A143,Summary!$A$2:$AA$33,COLUMN(Summary!Y$2),FALSE)</f>
        <v>1.3529411764705881</v>
      </c>
      <c r="AC143">
        <f>VLOOKUP($A143,Summary!$A$2:$AA$33,COLUMN(Summary!Z$2),FALSE)</f>
        <v>2.8235294117647061</v>
      </c>
      <c r="AD143">
        <f>VLOOKUP($A143,Summary!$A$2:$AA$33,COLUMN(Summary!AA$2),FALSE)</f>
        <v>31.110647058823531</v>
      </c>
      <c r="AE143" t="e">
        <f>VLOOKUP($A143,Summary!$A$2:$AA$33,COLUMN(Summary!#REF!),FALSE)</f>
        <v>#REF!</v>
      </c>
      <c r="AF143" t="e">
        <f>VLOOKUP($B143,Summary!$A$2:$AA$33,COLUMN(Summary!#REF!),FALSE)</f>
        <v>#REF!</v>
      </c>
      <c r="AG143" t="e">
        <f>VLOOKUP($B143,Summary!$A$2:$AA$33,COLUMN(Summary!#REF!),FALSE)</f>
        <v>#REF!</v>
      </c>
      <c r="AH143">
        <f>VLOOKUP($B143,Summary!$A$2:$AA$33,COLUMN(Summary!B$2),FALSE)</f>
        <v>17.882352941176471</v>
      </c>
      <c r="AI143">
        <f>VLOOKUP($B143,Summary!$A$2:$AA$33,COLUMN(Summary!C$2),FALSE)</f>
        <v>29.058823529411761</v>
      </c>
      <c r="AJ143">
        <f>VLOOKUP($B143,Summary!$A$2:$AA$33,COLUMN(Summary!D$2),FALSE)</f>
        <v>180.41176470588229</v>
      </c>
      <c r="AK143">
        <f>VLOOKUP($B143,Summary!$A$2:$AA$33,COLUMN(Summary!E$2),FALSE)</f>
        <v>0.82352941176470584</v>
      </c>
      <c r="AL143">
        <f>VLOOKUP($B143,Summary!$A$2:$AA$33,COLUMN(Summary!F$2),FALSE)</f>
        <v>0.6470588235294118</v>
      </c>
      <c r="AM143">
        <f>VLOOKUP($B143,Summary!$A$2:$AA$33,COLUMN(Summary!G$2),FALSE)</f>
        <v>3.7647058823529411</v>
      </c>
      <c r="AN143">
        <f>VLOOKUP($B143,Summary!$A$2:$AA$33,COLUMN(Summary!H$2),FALSE)</f>
        <v>26.17647058823529</v>
      </c>
      <c r="AO143">
        <f>VLOOKUP($B143,Summary!$A$2:$AA$33,COLUMN(Summary!I$2),FALSE)</f>
        <v>7.2117647058823531</v>
      </c>
      <c r="AP143">
        <f>VLOOKUP($B143,Summary!$A$2:$AA$33,COLUMN(Summary!J$2),FALSE)</f>
        <v>5.5470588235294116</v>
      </c>
      <c r="AQ143">
        <f>VLOOKUP($B143,Summary!$A$2:$AA$33,COLUMN(Summary!K$2),FALSE)</f>
        <v>62.747058823529407</v>
      </c>
      <c r="AR143">
        <f>VLOOKUP($B143,Summary!$A$2:$AA$33,COLUMN(Summary!L$2),FALSE)</f>
        <v>81.623529411764707</v>
      </c>
      <c r="AS143">
        <f>VLOOKUP($B143,Summary!$A$2:$AA$33,COLUMN(Summary!M$2),FALSE)</f>
        <v>26.117647058823529</v>
      </c>
      <c r="AT143">
        <f>VLOOKUP($B143,Summary!$A$2:$AA$33,COLUMN(Summary!N$2),FALSE)</f>
        <v>108.58823529411769</v>
      </c>
      <c r="AU143">
        <f>VLOOKUP($B143,Summary!$A$2:$AA$33,COLUMN(Summary!O$2),FALSE)</f>
        <v>4.0705882352941174</v>
      </c>
      <c r="AV143">
        <f>VLOOKUP($B143,Summary!$A$2:$AA$33,COLUMN(Summary!P$2),FALSE)</f>
        <v>0.94117647058823528</v>
      </c>
      <c r="AW143">
        <f>VLOOKUP($B143,Summary!$A$2:$AA$33,COLUMN(Summary!Q$2),FALSE)</f>
        <v>1.705882352941176</v>
      </c>
      <c r="AX143">
        <f>VLOOKUP($B143,Summary!$A$2:$AA$33,COLUMN(Summary!R$2),FALSE)</f>
        <v>1.7647058823529409</v>
      </c>
      <c r="AY143">
        <f>VLOOKUP($B143,Summary!$A$2:$AA$33,COLUMN(Summary!S$2),FALSE)</f>
        <v>1.6470588235294119</v>
      </c>
      <c r="AZ143">
        <f>VLOOKUP($B143,Summary!$A$2:$AA$33,COLUMN(Summary!T$2),FALSE)</f>
        <v>1.7647058823529409</v>
      </c>
      <c r="BA143">
        <f>VLOOKUP($B143,Summary!$A$2:$AA$33,COLUMN(Summary!U$2),FALSE)</f>
        <v>4.7058823529411766</v>
      </c>
      <c r="BB143">
        <f>VLOOKUP($B143,Summary!$A$2:$AA$33,COLUMN(Summary!V$2),FALSE)</f>
        <v>235.7647058823529</v>
      </c>
      <c r="BC143">
        <f>VLOOKUP($B143,Summary!$A$2:$AA$33,COLUMN(Summary!W$2),FALSE)</f>
        <v>4.1764705882352944</v>
      </c>
      <c r="BD143">
        <f>VLOOKUP($B143,Summary!$A$2:$AA$33,COLUMN(Summary!X$2),FALSE)</f>
        <v>12.47058823529412</v>
      </c>
      <c r="BE143">
        <f>VLOOKUP($B143,Summary!$A$2:$AA$33,COLUMN(Summary!Y$2),FALSE)</f>
        <v>0.6470588235294118</v>
      </c>
      <c r="BF143">
        <f>VLOOKUP($B143,Summary!$A$2:$AA$33,COLUMN(Summary!Z$2),FALSE)</f>
        <v>1.1764705882352939</v>
      </c>
      <c r="BG143">
        <f>VLOOKUP($B143,Summary!$A$2:$AA$33,COLUMN(Summary!AA$2),FALSE)</f>
        <v>29.86864705882353</v>
      </c>
      <c r="BH143" t="e">
        <f>VLOOKUP($B143,Summary!$A$2:$AA$33,COLUMN(Summary!#REF!),FALSE)</f>
        <v>#REF!</v>
      </c>
    </row>
    <row r="144" spans="1:60">
      <c r="A144" t="s">
        <v>106</v>
      </c>
      <c r="B144" t="s">
        <v>117</v>
      </c>
      <c r="C144" t="e">
        <f>VLOOKUP($A144,Summary!$A$2:$AA$33,COLUMN(Summary!#REF!),FALSE)</f>
        <v>#REF!</v>
      </c>
      <c r="D144" t="e">
        <f>VLOOKUP($A144,Summary!$A$2:$AA$33,COLUMN(Summary!#REF!),FALSE)</f>
        <v>#REF!</v>
      </c>
      <c r="E144">
        <f>VLOOKUP($A144,Summary!$A$2:$AA$33,COLUMN(Summary!B$2),FALSE)</f>
        <v>21.235294117647062</v>
      </c>
      <c r="F144">
        <f>VLOOKUP($A144,Summary!$A$2:$AA$33,COLUMN(Summary!C$2),FALSE)</f>
        <v>34.294117647058833</v>
      </c>
      <c r="G144">
        <f>VLOOKUP($A144,Summary!$A$2:$AA$33,COLUMN(Summary!D$2),FALSE)</f>
        <v>239</v>
      </c>
      <c r="H144">
        <f>VLOOKUP($A144,Summary!$A$2:$AA$33,COLUMN(Summary!E$2),FALSE)</f>
        <v>1.529411764705882</v>
      </c>
      <c r="I144">
        <f>VLOOKUP($A144,Summary!$A$2:$AA$33,COLUMN(Summary!F$2),FALSE)</f>
        <v>0.76470588235294112</v>
      </c>
      <c r="J144">
        <f>VLOOKUP($A144,Summary!$A$2:$AA$33,COLUMN(Summary!G$2),FALSE)</f>
        <v>2</v>
      </c>
      <c r="K144">
        <f>VLOOKUP($A144,Summary!$A$2:$AA$33,COLUMN(Summary!H$2),FALSE)</f>
        <v>13.941176470588241</v>
      </c>
      <c r="L144">
        <f>VLOOKUP($A144,Summary!$A$2:$AA$33,COLUMN(Summary!I$2),FALSE)</f>
        <v>7.4235294117647062</v>
      </c>
      <c r="M144">
        <f>VLOOKUP($A144,Summary!$A$2:$AA$33,COLUMN(Summary!J$2),FALSE)</f>
        <v>6.6000000000000014</v>
      </c>
      <c r="N144">
        <f>VLOOKUP($A144,Summary!$A$2:$AA$33,COLUMN(Summary!K$2),FALSE)</f>
        <v>61.841176470588231</v>
      </c>
      <c r="O144">
        <f>VLOOKUP($A144,Summary!$A$2:$AA$33,COLUMN(Summary!L$2),FALSE)</f>
        <v>88.42941176470589</v>
      </c>
      <c r="P144">
        <f>VLOOKUP($A144,Summary!$A$2:$AA$33,COLUMN(Summary!M$2),FALSE)</f>
        <v>28.058823529411761</v>
      </c>
      <c r="Q144">
        <f>VLOOKUP($A144,Summary!$A$2:$AA$33,COLUMN(Summary!N$2),FALSE)</f>
        <v>120.2941176470588</v>
      </c>
      <c r="R144">
        <f>VLOOKUP($A144,Summary!$A$2:$AA$33,COLUMN(Summary!O$2),FALSE)</f>
        <v>4.3294117647058821</v>
      </c>
      <c r="S144">
        <f>VLOOKUP($A144,Summary!$A$2:$AA$33,COLUMN(Summary!P$2),FALSE)</f>
        <v>1.0588235294117649</v>
      </c>
      <c r="T144">
        <f>VLOOKUP($A144,Summary!$A$2:$AA$33,COLUMN(Summary!Q$2),FALSE)</f>
        <v>1.882352941176471</v>
      </c>
      <c r="U144">
        <f>VLOOKUP($A144,Summary!$A$2:$AA$33,COLUMN(Summary!R$2),FALSE)</f>
        <v>2.5294117647058818</v>
      </c>
      <c r="V144">
        <f>VLOOKUP($A144,Summary!$A$2:$AA$33,COLUMN(Summary!S$2),FALSE)</f>
        <v>1.882352941176471</v>
      </c>
      <c r="W144">
        <f>VLOOKUP($A144,Summary!$A$2:$AA$33,COLUMN(Summary!T$2),FALSE)</f>
        <v>2.1764705882352939</v>
      </c>
      <c r="X144">
        <f>VLOOKUP($A144,Summary!$A$2:$AA$33,COLUMN(Summary!U$2),FALSE)</f>
        <v>3.7647058823529411</v>
      </c>
      <c r="Y144">
        <f>VLOOKUP($A144,Summary!$A$2:$AA$33,COLUMN(Summary!V$2),FALSE)</f>
        <v>182.41176470588229</v>
      </c>
      <c r="Z144">
        <f>VLOOKUP($A144,Summary!$A$2:$AA$33,COLUMN(Summary!W$2),FALSE)</f>
        <v>5.5882352941176467</v>
      </c>
      <c r="AA144">
        <f>VLOOKUP($A144,Summary!$A$2:$AA$33,COLUMN(Summary!X$2),FALSE)</f>
        <v>13.294117647058821</v>
      </c>
      <c r="AB144">
        <f>VLOOKUP($A144,Summary!$A$2:$AA$33,COLUMN(Summary!Y$2),FALSE)</f>
        <v>0.76470588235294112</v>
      </c>
      <c r="AC144">
        <f>VLOOKUP($A144,Summary!$A$2:$AA$33,COLUMN(Summary!Z$2),FALSE)</f>
        <v>1.2352941176470591</v>
      </c>
      <c r="AD144">
        <f>VLOOKUP($A144,Summary!$A$2:$AA$33,COLUMN(Summary!AA$2),FALSE)</f>
        <v>30.80088235294118</v>
      </c>
      <c r="AE144" t="e">
        <f>VLOOKUP($A144,Summary!$A$2:$AA$33,COLUMN(Summary!#REF!),FALSE)</f>
        <v>#REF!</v>
      </c>
      <c r="AF144" t="e">
        <f>VLOOKUP($B144,Summary!$A$2:$AA$33,COLUMN(Summary!#REF!),FALSE)</f>
        <v>#REF!</v>
      </c>
      <c r="AG144" t="e">
        <f>VLOOKUP($B144,Summary!$A$2:$AA$33,COLUMN(Summary!#REF!),FALSE)</f>
        <v>#REF!</v>
      </c>
      <c r="AH144">
        <f>VLOOKUP($B144,Summary!$A$2:$AA$33,COLUMN(Summary!B$2),FALSE)</f>
        <v>20.882352941176471</v>
      </c>
      <c r="AI144">
        <f>VLOOKUP($B144,Summary!$A$2:$AA$33,COLUMN(Summary!C$2),FALSE)</f>
        <v>32.647058823529413</v>
      </c>
      <c r="AJ144">
        <f>VLOOKUP($B144,Summary!$A$2:$AA$33,COLUMN(Summary!D$2),FALSE)</f>
        <v>184.9411764705882</v>
      </c>
      <c r="AK144">
        <f>VLOOKUP($B144,Summary!$A$2:$AA$33,COLUMN(Summary!E$2),FALSE)</f>
        <v>1.0588235294117649</v>
      </c>
      <c r="AL144">
        <f>VLOOKUP($B144,Summary!$A$2:$AA$33,COLUMN(Summary!F$2),FALSE)</f>
        <v>0.70588235294117652</v>
      </c>
      <c r="AM144">
        <f>VLOOKUP($B144,Summary!$A$2:$AA$33,COLUMN(Summary!G$2),FALSE)</f>
        <v>2.4705882352941182</v>
      </c>
      <c r="AN144">
        <f>VLOOKUP($B144,Summary!$A$2:$AA$33,COLUMN(Summary!H$2),FALSE)</f>
        <v>16.82352941176471</v>
      </c>
      <c r="AO144">
        <f>VLOOKUP($B144,Summary!$A$2:$AA$33,COLUMN(Summary!I$2),FALSE)</f>
        <v>6.2176470588235304</v>
      </c>
      <c r="AP144">
        <f>VLOOKUP($B144,Summary!$A$2:$AA$33,COLUMN(Summary!J$2),FALSE)</f>
        <v>5.3235294117647056</v>
      </c>
      <c r="AQ144">
        <f>VLOOKUP($B144,Summary!$A$2:$AA$33,COLUMN(Summary!K$2),FALSE)</f>
        <v>64.288235294117655</v>
      </c>
      <c r="AR144">
        <f>VLOOKUP($B144,Summary!$A$2:$AA$33,COLUMN(Summary!L$2),FALSE)</f>
        <v>80.899999999999991</v>
      </c>
      <c r="AS144">
        <f>VLOOKUP($B144,Summary!$A$2:$AA$33,COLUMN(Summary!M$2),FALSE)</f>
        <v>27.705882352941181</v>
      </c>
      <c r="AT144">
        <f>VLOOKUP($B144,Summary!$A$2:$AA$33,COLUMN(Summary!N$2),FALSE)</f>
        <v>139.11764705882351</v>
      </c>
      <c r="AU144">
        <f>VLOOKUP($B144,Summary!$A$2:$AA$33,COLUMN(Summary!O$2),FALSE)</f>
        <v>4.9588235294117657</v>
      </c>
      <c r="AV144">
        <f>VLOOKUP($B144,Summary!$A$2:$AA$33,COLUMN(Summary!P$2),FALSE)</f>
        <v>1</v>
      </c>
      <c r="AW144">
        <f>VLOOKUP($B144,Summary!$A$2:$AA$33,COLUMN(Summary!Q$2),FALSE)</f>
        <v>1.6470588235294119</v>
      </c>
      <c r="AX144">
        <f>VLOOKUP($B144,Summary!$A$2:$AA$33,COLUMN(Summary!R$2),FALSE)</f>
        <v>1.9411764705882351</v>
      </c>
      <c r="AY144">
        <f>VLOOKUP($B144,Summary!$A$2:$AA$33,COLUMN(Summary!S$2),FALSE)</f>
        <v>1.294117647058824</v>
      </c>
      <c r="AZ144">
        <f>VLOOKUP($B144,Summary!$A$2:$AA$33,COLUMN(Summary!T$2),FALSE)</f>
        <v>1.3529411764705881</v>
      </c>
      <c r="BA144">
        <f>VLOOKUP($B144,Summary!$A$2:$AA$33,COLUMN(Summary!U$2),FALSE)</f>
        <v>3.7647058823529411</v>
      </c>
      <c r="BB144">
        <f>VLOOKUP($B144,Summary!$A$2:$AA$33,COLUMN(Summary!V$2),FALSE)</f>
        <v>186.58823529411771</v>
      </c>
      <c r="BC144">
        <f>VLOOKUP($B144,Summary!$A$2:$AA$33,COLUMN(Summary!W$2),FALSE)</f>
        <v>5.1764705882352944</v>
      </c>
      <c r="BD144">
        <f>VLOOKUP($B144,Summary!$A$2:$AA$33,COLUMN(Summary!X$2),FALSE)</f>
        <v>13.23529411764706</v>
      </c>
      <c r="BE144">
        <f>VLOOKUP($B144,Summary!$A$2:$AA$33,COLUMN(Summary!Y$2),FALSE)</f>
        <v>0.88235294117647056</v>
      </c>
      <c r="BF144">
        <f>VLOOKUP($B144,Summary!$A$2:$AA$33,COLUMN(Summary!Z$2),FALSE)</f>
        <v>2</v>
      </c>
      <c r="BG144">
        <f>VLOOKUP($B144,Summary!$A$2:$AA$33,COLUMN(Summary!AA$2),FALSE)</f>
        <v>29.293117647058821</v>
      </c>
      <c r="BH144" t="e">
        <f>VLOOKUP($B144,Summary!$A$2:$AA$33,COLUMN(Summary!#REF!),FALSE)</f>
        <v>#REF!</v>
      </c>
    </row>
    <row r="145" spans="1:60">
      <c r="A145" t="s">
        <v>32</v>
      </c>
      <c r="B145" t="s">
        <v>39</v>
      </c>
      <c r="C145" t="e">
        <f>VLOOKUP($A145,Summary!$A$2:$AA$33,COLUMN(Summary!#REF!),FALSE)</f>
        <v>#REF!</v>
      </c>
      <c r="D145" t="e">
        <f>VLOOKUP($A145,Summary!$A$2:$AA$33,COLUMN(Summary!#REF!),FALSE)</f>
        <v>#REF!</v>
      </c>
      <c r="E145">
        <f>VLOOKUP($A145,Summary!$A$2:$AA$33,COLUMN(Summary!B$2),FALSE)</f>
        <v>20.882352941176471</v>
      </c>
      <c r="F145">
        <f>VLOOKUP($A145,Summary!$A$2:$AA$33,COLUMN(Summary!C$2),FALSE)</f>
        <v>36.705882352941167</v>
      </c>
      <c r="G145">
        <f>VLOOKUP($A145,Summary!$A$2:$AA$33,COLUMN(Summary!D$2),FALSE)</f>
        <v>217.2352941176471</v>
      </c>
      <c r="H145">
        <f>VLOOKUP($A145,Summary!$A$2:$AA$33,COLUMN(Summary!E$2),FALSE)</f>
        <v>1.411764705882353</v>
      </c>
      <c r="I145">
        <f>VLOOKUP($A145,Summary!$A$2:$AA$33,COLUMN(Summary!F$2),FALSE)</f>
        <v>1.3529411764705881</v>
      </c>
      <c r="J145">
        <f>VLOOKUP($A145,Summary!$A$2:$AA$33,COLUMN(Summary!G$2),FALSE)</f>
        <v>2.6470588235294121</v>
      </c>
      <c r="K145">
        <f>VLOOKUP($A145,Summary!$A$2:$AA$33,COLUMN(Summary!H$2),FALSE)</f>
        <v>18.705882352941181</v>
      </c>
      <c r="L145">
        <f>VLOOKUP($A145,Summary!$A$2:$AA$33,COLUMN(Summary!I$2),FALSE)</f>
        <v>6.4882352941176471</v>
      </c>
      <c r="M145">
        <f>VLOOKUP($A145,Summary!$A$2:$AA$33,COLUMN(Summary!J$2),FALSE)</f>
        <v>5.5823529411764703</v>
      </c>
      <c r="N145">
        <f>VLOOKUP($A145,Summary!$A$2:$AA$33,COLUMN(Summary!K$2),FALSE)</f>
        <v>56.958823529411767</v>
      </c>
      <c r="O145">
        <f>VLOOKUP($A145,Summary!$A$2:$AA$33,COLUMN(Summary!L$2),FALSE)</f>
        <v>72.02941176470587</v>
      </c>
      <c r="P145">
        <f>VLOOKUP($A145,Summary!$A$2:$AA$33,COLUMN(Summary!M$2),FALSE)</f>
        <v>30.47058823529412</v>
      </c>
      <c r="Q145">
        <f>VLOOKUP($A145,Summary!$A$2:$AA$33,COLUMN(Summary!N$2),FALSE)</f>
        <v>118.64705882352941</v>
      </c>
      <c r="R145">
        <f>VLOOKUP($A145,Summary!$A$2:$AA$33,COLUMN(Summary!O$2),FALSE)</f>
        <v>3.8</v>
      </c>
      <c r="S145">
        <f>VLOOKUP($A145,Summary!$A$2:$AA$33,COLUMN(Summary!P$2),FALSE)</f>
        <v>0.88235294117647056</v>
      </c>
      <c r="T145">
        <f>VLOOKUP($A145,Summary!$A$2:$AA$33,COLUMN(Summary!Q$2),FALSE)</f>
        <v>2</v>
      </c>
      <c r="U145">
        <f>VLOOKUP($A145,Summary!$A$2:$AA$33,COLUMN(Summary!R$2),FALSE)</f>
        <v>2.1764705882352939</v>
      </c>
      <c r="V145">
        <f>VLOOKUP($A145,Summary!$A$2:$AA$33,COLUMN(Summary!S$2),FALSE)</f>
        <v>1.7647058823529409</v>
      </c>
      <c r="W145">
        <f>VLOOKUP($A145,Summary!$A$2:$AA$33,COLUMN(Summary!T$2),FALSE)</f>
        <v>1.9411764705882351</v>
      </c>
      <c r="X145">
        <f>VLOOKUP($A145,Summary!$A$2:$AA$33,COLUMN(Summary!U$2),FALSE)</f>
        <v>5.2941176470588234</v>
      </c>
      <c r="Y145">
        <f>VLOOKUP($A145,Summary!$A$2:$AA$33,COLUMN(Summary!V$2),FALSE)</f>
        <v>261.70588235294122</v>
      </c>
      <c r="Z145">
        <f>VLOOKUP($A145,Summary!$A$2:$AA$33,COLUMN(Summary!W$2),FALSE)</f>
        <v>4.7058823529411766</v>
      </c>
      <c r="AA145">
        <f>VLOOKUP($A145,Summary!$A$2:$AA$33,COLUMN(Summary!X$2),FALSE)</f>
        <v>14.882352941176469</v>
      </c>
      <c r="AB145">
        <f>VLOOKUP($A145,Summary!$A$2:$AA$33,COLUMN(Summary!Y$2),FALSE)</f>
        <v>1.0588235294117649</v>
      </c>
      <c r="AC145">
        <f>VLOOKUP($A145,Summary!$A$2:$AA$33,COLUMN(Summary!Z$2),FALSE)</f>
        <v>1.882352941176471</v>
      </c>
      <c r="AD145">
        <f>VLOOKUP($A145,Summary!$A$2:$AA$33,COLUMN(Summary!AA$2),FALSE)</f>
        <v>32.310823529411763</v>
      </c>
      <c r="AE145" t="e">
        <f>VLOOKUP($A145,Summary!$A$2:$AA$33,COLUMN(Summary!#REF!),FALSE)</f>
        <v>#REF!</v>
      </c>
      <c r="AF145" t="e">
        <f>VLOOKUP($B145,Summary!$A$2:$AA$33,COLUMN(Summary!#REF!),FALSE)</f>
        <v>#REF!</v>
      </c>
      <c r="AG145" t="e">
        <f>VLOOKUP($B145,Summary!$A$2:$AA$33,COLUMN(Summary!#REF!),FALSE)</f>
        <v>#REF!</v>
      </c>
      <c r="AH145">
        <f>VLOOKUP($B145,Summary!$A$2:$AA$33,COLUMN(Summary!B$2),FALSE)</f>
        <v>19.82352941176471</v>
      </c>
      <c r="AI145">
        <f>VLOOKUP($B145,Summary!$A$2:$AA$33,COLUMN(Summary!C$2),FALSE)</f>
        <v>30.17647058823529</v>
      </c>
      <c r="AJ145">
        <f>VLOOKUP($B145,Summary!$A$2:$AA$33,COLUMN(Summary!D$2),FALSE)</f>
        <v>191.88235294117649</v>
      </c>
      <c r="AK145">
        <f>VLOOKUP($B145,Summary!$A$2:$AA$33,COLUMN(Summary!E$2),FALSE)</f>
        <v>1.6470588235294119</v>
      </c>
      <c r="AL145">
        <f>VLOOKUP($B145,Summary!$A$2:$AA$33,COLUMN(Summary!F$2),FALSE)</f>
        <v>0.52941176470588236</v>
      </c>
      <c r="AM145">
        <f>VLOOKUP($B145,Summary!$A$2:$AA$33,COLUMN(Summary!G$2),FALSE)</f>
        <v>3.0588235294117641</v>
      </c>
      <c r="AN145">
        <f>VLOOKUP($B145,Summary!$A$2:$AA$33,COLUMN(Summary!H$2),FALSE)</f>
        <v>17.882352941176471</v>
      </c>
      <c r="AO145">
        <f>VLOOKUP($B145,Summary!$A$2:$AA$33,COLUMN(Summary!I$2),FALSE)</f>
        <v>6.8705882352941172</v>
      </c>
      <c r="AP145">
        <f>VLOOKUP($B145,Summary!$A$2:$AA$33,COLUMN(Summary!J$2),FALSE)</f>
        <v>5.6999999999999993</v>
      </c>
      <c r="AQ145">
        <f>VLOOKUP($B145,Summary!$A$2:$AA$33,COLUMN(Summary!K$2),FALSE)</f>
        <v>65.441176470588232</v>
      </c>
      <c r="AR145">
        <f>VLOOKUP($B145,Summary!$A$2:$AA$33,COLUMN(Summary!L$2),FALSE)</f>
        <v>93.276470588235298</v>
      </c>
      <c r="AS145">
        <f>VLOOKUP($B145,Summary!$A$2:$AA$33,COLUMN(Summary!M$2),FALSE)</f>
        <v>26.52941176470588</v>
      </c>
      <c r="AT145">
        <f>VLOOKUP($B145,Summary!$A$2:$AA$33,COLUMN(Summary!N$2),FALSE)</f>
        <v>106.4705882352941</v>
      </c>
      <c r="AU145">
        <f>VLOOKUP($B145,Summary!$A$2:$AA$33,COLUMN(Summary!O$2),FALSE)</f>
        <v>4.0647058823529418</v>
      </c>
      <c r="AV145">
        <f>VLOOKUP($B145,Summary!$A$2:$AA$33,COLUMN(Summary!P$2),FALSE)</f>
        <v>0.47058823529411759</v>
      </c>
      <c r="AW145">
        <f>VLOOKUP($B145,Summary!$A$2:$AA$33,COLUMN(Summary!Q$2),FALSE)</f>
        <v>1.7647058823529409</v>
      </c>
      <c r="AX145">
        <f>VLOOKUP($B145,Summary!$A$2:$AA$33,COLUMN(Summary!R$2),FALSE)</f>
        <v>2</v>
      </c>
      <c r="AY145">
        <f>VLOOKUP($B145,Summary!$A$2:$AA$33,COLUMN(Summary!S$2),FALSE)</f>
        <v>1.705882352941176</v>
      </c>
      <c r="AZ145">
        <f>VLOOKUP($B145,Summary!$A$2:$AA$33,COLUMN(Summary!T$2),FALSE)</f>
        <v>1.8235294117647061</v>
      </c>
      <c r="BA145">
        <f>VLOOKUP($B145,Summary!$A$2:$AA$33,COLUMN(Summary!U$2),FALSE)</f>
        <v>4.6470588235294121</v>
      </c>
      <c r="BB145">
        <f>VLOOKUP($B145,Summary!$A$2:$AA$33,COLUMN(Summary!V$2),FALSE)</f>
        <v>215.2352941176471</v>
      </c>
      <c r="BC145">
        <f>VLOOKUP($B145,Summary!$A$2:$AA$33,COLUMN(Summary!W$2),FALSE)</f>
        <v>4.7647058823529411</v>
      </c>
      <c r="BD145">
        <f>VLOOKUP($B145,Summary!$A$2:$AA$33,COLUMN(Summary!X$2),FALSE)</f>
        <v>12.941176470588241</v>
      </c>
      <c r="BE145">
        <f>VLOOKUP($B145,Summary!$A$2:$AA$33,COLUMN(Summary!Y$2),FALSE)</f>
        <v>0.76470588235294112</v>
      </c>
      <c r="BF145">
        <f>VLOOKUP($B145,Summary!$A$2:$AA$33,COLUMN(Summary!Z$2),FALSE)</f>
        <v>1.1764705882352939</v>
      </c>
      <c r="BG145">
        <f>VLOOKUP($B145,Summary!$A$2:$AA$33,COLUMN(Summary!AA$2),FALSE)</f>
        <v>29.513588235294119</v>
      </c>
      <c r="BH145" t="e">
        <f>VLOOKUP($B145,Summary!$A$2:$AA$33,COLUMN(Summary!#REF!),FALSE)</f>
        <v>#REF!</v>
      </c>
    </row>
    <row r="146" spans="1:60">
      <c r="A146" t="s">
        <v>43</v>
      </c>
      <c r="B146" t="s">
        <v>113</v>
      </c>
      <c r="C146" t="e">
        <f>VLOOKUP($A146,Summary!$A$2:$AA$33,COLUMN(Summary!#REF!),FALSE)</f>
        <v>#REF!</v>
      </c>
      <c r="D146" t="e">
        <f>VLOOKUP($A146,Summary!$A$2:$AA$33,COLUMN(Summary!#REF!),FALSE)</f>
        <v>#REF!</v>
      </c>
      <c r="E146">
        <f>VLOOKUP($A146,Summary!$A$2:$AA$33,COLUMN(Summary!B$2),FALSE)</f>
        <v>22.647058823529409</v>
      </c>
      <c r="F146">
        <f>VLOOKUP($A146,Summary!$A$2:$AA$33,COLUMN(Summary!C$2),FALSE)</f>
        <v>34.058823529411768</v>
      </c>
      <c r="G146">
        <f>VLOOKUP($A146,Summary!$A$2:$AA$33,COLUMN(Summary!D$2),FALSE)</f>
        <v>244.35294117647061</v>
      </c>
      <c r="H146">
        <f>VLOOKUP($A146,Summary!$A$2:$AA$33,COLUMN(Summary!E$2),FALSE)</f>
        <v>1.705882352941176</v>
      </c>
      <c r="I146">
        <f>VLOOKUP($A146,Summary!$A$2:$AA$33,COLUMN(Summary!F$2),FALSE)</f>
        <v>1.0588235294117649</v>
      </c>
      <c r="J146">
        <f>VLOOKUP($A146,Summary!$A$2:$AA$33,COLUMN(Summary!G$2),FALSE)</f>
        <v>1.411764705882353</v>
      </c>
      <c r="K146">
        <f>VLOOKUP($A146,Summary!$A$2:$AA$33,COLUMN(Summary!H$2),FALSE)</f>
        <v>8.9411764705882355</v>
      </c>
      <c r="L146">
        <f>VLOOKUP($A146,Summary!$A$2:$AA$33,COLUMN(Summary!I$2),FALSE)</f>
        <v>7.5823529411764712</v>
      </c>
      <c r="M146">
        <f>VLOOKUP($A146,Summary!$A$2:$AA$33,COLUMN(Summary!J$2),FALSE)</f>
        <v>7.0176470588235302</v>
      </c>
      <c r="N146">
        <f>VLOOKUP($A146,Summary!$A$2:$AA$33,COLUMN(Summary!K$2),FALSE)</f>
        <v>66.029411764705884</v>
      </c>
      <c r="O146">
        <f>VLOOKUP($A146,Summary!$A$2:$AA$33,COLUMN(Summary!L$2),FALSE)</f>
        <v>90.899999999999977</v>
      </c>
      <c r="P146">
        <f>VLOOKUP($A146,Summary!$A$2:$AA$33,COLUMN(Summary!M$2),FALSE)</f>
        <v>30.117647058823529</v>
      </c>
      <c r="Q146">
        <f>VLOOKUP($A146,Summary!$A$2:$AA$33,COLUMN(Summary!N$2),FALSE)</f>
        <v>130.11764705882351</v>
      </c>
      <c r="R146">
        <f>VLOOKUP($A146,Summary!$A$2:$AA$33,COLUMN(Summary!O$2),FALSE)</f>
        <v>4.2411764705882353</v>
      </c>
      <c r="S146">
        <f>VLOOKUP($A146,Summary!$A$2:$AA$33,COLUMN(Summary!P$2),FALSE)</f>
        <v>1.294117647058824</v>
      </c>
      <c r="T146">
        <f>VLOOKUP($A146,Summary!$A$2:$AA$33,COLUMN(Summary!Q$2),FALSE)</f>
        <v>1.411764705882353</v>
      </c>
      <c r="U146">
        <f>VLOOKUP($A146,Summary!$A$2:$AA$33,COLUMN(Summary!R$2),FALSE)</f>
        <v>1.705882352941176</v>
      </c>
      <c r="V146">
        <f>VLOOKUP($A146,Summary!$A$2:$AA$33,COLUMN(Summary!S$2),FALSE)</f>
        <v>2.882352941176471</v>
      </c>
      <c r="W146">
        <f>VLOOKUP($A146,Summary!$A$2:$AA$33,COLUMN(Summary!T$2),FALSE)</f>
        <v>2.9411764705882359</v>
      </c>
      <c r="X146">
        <f>VLOOKUP($A146,Summary!$A$2:$AA$33,COLUMN(Summary!U$2),FALSE)</f>
        <v>3</v>
      </c>
      <c r="Y146">
        <f>VLOOKUP($A146,Summary!$A$2:$AA$33,COLUMN(Summary!V$2),FALSE)</f>
        <v>137.29411764705881</v>
      </c>
      <c r="Z146">
        <f>VLOOKUP($A146,Summary!$A$2:$AA$33,COLUMN(Summary!W$2),FALSE)</f>
        <v>6.4117647058823533</v>
      </c>
      <c r="AA146">
        <f>VLOOKUP($A146,Summary!$A$2:$AA$33,COLUMN(Summary!X$2),FALSE)</f>
        <v>12.882352941176469</v>
      </c>
      <c r="AB146">
        <f>VLOOKUP($A146,Summary!$A$2:$AA$33,COLUMN(Summary!Y$2),FALSE)</f>
        <v>0.52941176470588236</v>
      </c>
      <c r="AC146">
        <f>VLOOKUP($A146,Summary!$A$2:$AA$33,COLUMN(Summary!Z$2),FALSE)</f>
        <v>0.94117647058823528</v>
      </c>
      <c r="AD146">
        <f>VLOOKUP($A146,Summary!$A$2:$AA$33,COLUMN(Summary!AA$2),FALSE)</f>
        <v>32.030411764705882</v>
      </c>
      <c r="AE146" t="e">
        <f>VLOOKUP($A146,Summary!$A$2:$AA$33,COLUMN(Summary!#REF!),FALSE)</f>
        <v>#REF!</v>
      </c>
      <c r="AF146" t="e">
        <f>VLOOKUP($B146,Summary!$A$2:$AA$33,COLUMN(Summary!#REF!),FALSE)</f>
        <v>#REF!</v>
      </c>
      <c r="AG146" t="e">
        <f>VLOOKUP($B146,Summary!$A$2:$AA$33,COLUMN(Summary!#REF!),FALSE)</f>
        <v>#REF!</v>
      </c>
      <c r="AH146">
        <f>VLOOKUP($B146,Summary!$A$2:$AA$33,COLUMN(Summary!B$2),FALSE)</f>
        <v>21.705882352941181</v>
      </c>
      <c r="AI146">
        <f>VLOOKUP($B146,Summary!$A$2:$AA$33,COLUMN(Summary!C$2),FALSE)</f>
        <v>33.117647058823529</v>
      </c>
      <c r="AJ146">
        <f>VLOOKUP($B146,Summary!$A$2:$AA$33,COLUMN(Summary!D$2),FALSE)</f>
        <v>225.52941176470591</v>
      </c>
      <c r="AK146">
        <f>VLOOKUP($B146,Summary!$A$2:$AA$33,COLUMN(Summary!E$2),FALSE)</f>
        <v>1.411764705882353</v>
      </c>
      <c r="AL146">
        <f>VLOOKUP($B146,Summary!$A$2:$AA$33,COLUMN(Summary!F$2),FALSE)</f>
        <v>0.94117647058823528</v>
      </c>
      <c r="AM146">
        <f>VLOOKUP($B146,Summary!$A$2:$AA$33,COLUMN(Summary!G$2),FALSE)</f>
        <v>2.2941176470588229</v>
      </c>
      <c r="AN146">
        <f>VLOOKUP($B146,Summary!$A$2:$AA$33,COLUMN(Summary!H$2),FALSE)</f>
        <v>13.705882352941179</v>
      </c>
      <c r="AO146">
        <f>VLOOKUP($B146,Summary!$A$2:$AA$33,COLUMN(Summary!I$2),FALSE)</f>
        <v>7.2882352941176469</v>
      </c>
      <c r="AP146">
        <f>VLOOKUP($B146,Summary!$A$2:$AA$33,COLUMN(Summary!J$2),FALSE)</f>
        <v>6.3882352941176466</v>
      </c>
      <c r="AQ146">
        <f>VLOOKUP($B146,Summary!$A$2:$AA$33,COLUMN(Summary!K$2),FALSE)</f>
        <v>66.347058823529409</v>
      </c>
      <c r="AR146">
        <f>VLOOKUP($B146,Summary!$A$2:$AA$33,COLUMN(Summary!L$2),FALSE)</f>
        <v>88.505882352941185</v>
      </c>
      <c r="AS146">
        <f>VLOOKUP($B146,Summary!$A$2:$AA$33,COLUMN(Summary!M$2),FALSE)</f>
        <v>30</v>
      </c>
      <c r="AT146">
        <f>VLOOKUP($B146,Summary!$A$2:$AA$33,COLUMN(Summary!N$2),FALSE)</f>
        <v>128.8235294117647</v>
      </c>
      <c r="AU146">
        <f>VLOOKUP($B146,Summary!$A$2:$AA$33,COLUMN(Summary!O$2),FALSE)</f>
        <v>4.1823529411764699</v>
      </c>
      <c r="AV146">
        <f>VLOOKUP($B146,Summary!$A$2:$AA$33,COLUMN(Summary!P$2),FALSE)</f>
        <v>1.294117647058824</v>
      </c>
      <c r="AW146">
        <f>VLOOKUP($B146,Summary!$A$2:$AA$33,COLUMN(Summary!Q$2),FALSE)</f>
        <v>1.7647058823529409</v>
      </c>
      <c r="AX146">
        <f>VLOOKUP($B146,Summary!$A$2:$AA$33,COLUMN(Summary!R$2),FALSE)</f>
        <v>1.882352941176471</v>
      </c>
      <c r="AY146">
        <f>VLOOKUP($B146,Summary!$A$2:$AA$33,COLUMN(Summary!S$2),FALSE)</f>
        <v>2.6470588235294121</v>
      </c>
      <c r="AZ146">
        <f>VLOOKUP($B146,Summary!$A$2:$AA$33,COLUMN(Summary!T$2),FALSE)</f>
        <v>2.7058823529411771</v>
      </c>
      <c r="BA146">
        <f>VLOOKUP($B146,Summary!$A$2:$AA$33,COLUMN(Summary!U$2),FALSE)</f>
        <v>3.0588235294117641</v>
      </c>
      <c r="BB146">
        <f>VLOOKUP($B146,Summary!$A$2:$AA$33,COLUMN(Summary!V$2),FALSE)</f>
        <v>149.2352941176471</v>
      </c>
      <c r="BC146">
        <f>VLOOKUP($B146,Summary!$A$2:$AA$33,COLUMN(Summary!W$2),FALSE)</f>
        <v>6.3529411764705879</v>
      </c>
      <c r="BD146">
        <f>VLOOKUP($B146,Summary!$A$2:$AA$33,COLUMN(Summary!X$2),FALSE)</f>
        <v>13.23529411764706</v>
      </c>
      <c r="BE146">
        <f>VLOOKUP($B146,Summary!$A$2:$AA$33,COLUMN(Summary!Y$2),FALSE)</f>
        <v>1.117647058823529</v>
      </c>
      <c r="BF146">
        <f>VLOOKUP($B146,Summary!$A$2:$AA$33,COLUMN(Summary!Z$2),FALSE)</f>
        <v>1.529411764705882</v>
      </c>
      <c r="BG146">
        <f>VLOOKUP($B146,Summary!$A$2:$AA$33,COLUMN(Summary!AA$2),FALSE)</f>
        <v>31.1294705882353</v>
      </c>
      <c r="BH146" t="e">
        <f>VLOOKUP($B146,Summary!$A$2:$AA$33,COLUMN(Summary!#REF!),FALSE)</f>
        <v>#REF!</v>
      </c>
    </row>
    <row r="147" spans="1:60">
      <c r="A147" t="s">
        <v>116</v>
      </c>
      <c r="B147" t="s">
        <v>121</v>
      </c>
      <c r="C147" t="e">
        <f>VLOOKUP($A147,Summary!$A$2:$AA$33,COLUMN(Summary!#REF!),FALSE)</f>
        <v>#REF!</v>
      </c>
      <c r="D147" t="e">
        <f>VLOOKUP($A147,Summary!$A$2:$AA$33,COLUMN(Summary!#REF!),FALSE)</f>
        <v>#REF!</v>
      </c>
      <c r="E147">
        <f>VLOOKUP($A147,Summary!$A$2:$AA$33,COLUMN(Summary!B$2),FALSE)</f>
        <v>24.764705882352938</v>
      </c>
      <c r="F147">
        <f>VLOOKUP($A147,Summary!$A$2:$AA$33,COLUMN(Summary!C$2),FALSE)</f>
        <v>37.352941176470587</v>
      </c>
      <c r="G147">
        <f>VLOOKUP($A147,Summary!$A$2:$AA$33,COLUMN(Summary!D$2),FALSE)</f>
        <v>246.35294117647061</v>
      </c>
      <c r="H147">
        <f>VLOOKUP($A147,Summary!$A$2:$AA$33,COLUMN(Summary!E$2),FALSE)</f>
        <v>1.6470588235294119</v>
      </c>
      <c r="I147">
        <f>VLOOKUP($A147,Summary!$A$2:$AA$33,COLUMN(Summary!F$2),FALSE)</f>
        <v>1</v>
      </c>
      <c r="J147">
        <f>VLOOKUP($A147,Summary!$A$2:$AA$33,COLUMN(Summary!G$2),FALSE)</f>
        <v>1.6470588235294119</v>
      </c>
      <c r="K147">
        <f>VLOOKUP($A147,Summary!$A$2:$AA$33,COLUMN(Summary!H$2),FALSE)</f>
        <v>11.47058823529412</v>
      </c>
      <c r="L147">
        <f>VLOOKUP($A147,Summary!$A$2:$AA$33,COLUMN(Summary!I$2),FALSE)</f>
        <v>6.9235294117647053</v>
      </c>
      <c r="M147">
        <f>VLOOKUP($A147,Summary!$A$2:$AA$33,COLUMN(Summary!J$2),FALSE)</f>
        <v>6.352941176470587</v>
      </c>
      <c r="N147">
        <f>VLOOKUP($A147,Summary!$A$2:$AA$33,COLUMN(Summary!K$2),FALSE)</f>
        <v>66.21764705882353</v>
      </c>
      <c r="O147">
        <f>VLOOKUP($A147,Summary!$A$2:$AA$33,COLUMN(Summary!L$2),FALSE)</f>
        <v>88.105882352941194</v>
      </c>
      <c r="P147">
        <f>VLOOKUP($A147,Summary!$A$2:$AA$33,COLUMN(Summary!M$2),FALSE)</f>
        <v>24.52941176470588</v>
      </c>
      <c r="Q147">
        <f>VLOOKUP($A147,Summary!$A$2:$AA$33,COLUMN(Summary!N$2),FALSE)</f>
        <v>104.9411764705882</v>
      </c>
      <c r="R147">
        <f>VLOOKUP($A147,Summary!$A$2:$AA$33,COLUMN(Summary!O$2),FALSE)</f>
        <v>4.1941176470588246</v>
      </c>
      <c r="S147">
        <f>VLOOKUP($A147,Summary!$A$2:$AA$33,COLUMN(Summary!P$2),FALSE)</f>
        <v>0.52941176470588236</v>
      </c>
      <c r="T147">
        <f>VLOOKUP($A147,Summary!$A$2:$AA$33,COLUMN(Summary!Q$2),FALSE)</f>
        <v>1.9411764705882351</v>
      </c>
      <c r="U147">
        <f>VLOOKUP($A147,Summary!$A$2:$AA$33,COLUMN(Summary!R$2),FALSE)</f>
        <v>2.0588235294117641</v>
      </c>
      <c r="V147">
        <f>VLOOKUP($A147,Summary!$A$2:$AA$33,COLUMN(Summary!S$2),FALSE)</f>
        <v>2.2352941176470589</v>
      </c>
      <c r="W147">
        <f>VLOOKUP($A147,Summary!$A$2:$AA$33,COLUMN(Summary!T$2),FALSE)</f>
        <v>2.2352941176470589</v>
      </c>
      <c r="X147">
        <f>VLOOKUP($A147,Summary!$A$2:$AA$33,COLUMN(Summary!U$2),FALSE)</f>
        <v>3.4705882352941182</v>
      </c>
      <c r="Y147">
        <f>VLOOKUP($A147,Summary!$A$2:$AA$33,COLUMN(Summary!V$2),FALSE)</f>
        <v>163.29411764705881</v>
      </c>
      <c r="Z147">
        <f>VLOOKUP($A147,Summary!$A$2:$AA$33,COLUMN(Summary!W$2),FALSE)</f>
        <v>5.6470588235294121</v>
      </c>
      <c r="AA147">
        <f>VLOOKUP($A147,Summary!$A$2:$AA$33,COLUMN(Summary!X$2),FALSE)</f>
        <v>12.941176470588241</v>
      </c>
      <c r="AB147">
        <f>VLOOKUP($A147,Summary!$A$2:$AA$33,COLUMN(Summary!Y$2),FALSE)</f>
        <v>0.58823529411764708</v>
      </c>
      <c r="AC147">
        <f>VLOOKUP($A147,Summary!$A$2:$AA$33,COLUMN(Summary!Z$2),FALSE)</f>
        <v>1.1764705882352939</v>
      </c>
      <c r="AD147">
        <f>VLOOKUP($A147,Summary!$A$2:$AA$33,COLUMN(Summary!AA$2),FALSE)</f>
        <v>30.473647058823531</v>
      </c>
      <c r="AE147" t="e">
        <f>VLOOKUP($A147,Summary!$A$2:$AA$33,COLUMN(Summary!#REF!),FALSE)</f>
        <v>#REF!</v>
      </c>
      <c r="AF147" t="e">
        <f>VLOOKUP($B147,Summary!$A$2:$AA$33,COLUMN(Summary!#REF!),FALSE)</f>
        <v>#REF!</v>
      </c>
      <c r="AG147" t="e">
        <f>VLOOKUP($B147,Summary!$A$2:$AA$33,COLUMN(Summary!#REF!),FALSE)</f>
        <v>#REF!</v>
      </c>
      <c r="AH147">
        <f>VLOOKUP($B147,Summary!$A$2:$AA$33,COLUMN(Summary!B$2),FALSE)</f>
        <v>20.47058823529412</v>
      </c>
      <c r="AI147">
        <f>VLOOKUP($B147,Summary!$A$2:$AA$33,COLUMN(Summary!C$2),FALSE)</f>
        <v>32.764705882352942</v>
      </c>
      <c r="AJ147">
        <f>VLOOKUP($B147,Summary!$A$2:$AA$33,COLUMN(Summary!D$2),FALSE)</f>
        <v>198.8235294117647</v>
      </c>
      <c r="AK147">
        <f>VLOOKUP($B147,Summary!$A$2:$AA$33,COLUMN(Summary!E$2),FALSE)</f>
        <v>1.1764705882352939</v>
      </c>
      <c r="AL147">
        <f>VLOOKUP($B147,Summary!$A$2:$AA$33,COLUMN(Summary!F$2),FALSE)</f>
        <v>1.0588235294117649</v>
      </c>
      <c r="AM147">
        <f>VLOOKUP($B147,Summary!$A$2:$AA$33,COLUMN(Summary!G$2),FALSE)</f>
        <v>2.3529411764705879</v>
      </c>
      <c r="AN147">
        <f>VLOOKUP($B147,Summary!$A$2:$AA$33,COLUMN(Summary!H$2),FALSE)</f>
        <v>16.82352941176471</v>
      </c>
      <c r="AO147">
        <f>VLOOKUP($B147,Summary!$A$2:$AA$33,COLUMN(Summary!I$2),FALSE)</f>
        <v>6.5823529411764703</v>
      </c>
      <c r="AP147">
        <f>VLOOKUP($B147,Summary!$A$2:$AA$33,COLUMN(Summary!J$2),FALSE)</f>
        <v>5.7117647058823522</v>
      </c>
      <c r="AQ147">
        <f>VLOOKUP($B147,Summary!$A$2:$AA$33,COLUMN(Summary!K$2),FALSE)</f>
        <v>62.064705882352939</v>
      </c>
      <c r="AR147">
        <f>VLOOKUP($B147,Summary!$A$2:$AA$33,COLUMN(Summary!L$2),FALSE)</f>
        <v>77.064705882352953</v>
      </c>
      <c r="AS147">
        <f>VLOOKUP($B147,Summary!$A$2:$AA$33,COLUMN(Summary!M$2),FALSE)</f>
        <v>24.294117647058819</v>
      </c>
      <c r="AT147">
        <f>VLOOKUP($B147,Summary!$A$2:$AA$33,COLUMN(Summary!N$2),FALSE)</f>
        <v>90.705882352941174</v>
      </c>
      <c r="AU147">
        <f>VLOOKUP($B147,Summary!$A$2:$AA$33,COLUMN(Summary!O$2),FALSE)</f>
        <v>3.6882352941176468</v>
      </c>
      <c r="AV147">
        <f>VLOOKUP($B147,Summary!$A$2:$AA$33,COLUMN(Summary!P$2),FALSE)</f>
        <v>0.6470588235294118</v>
      </c>
      <c r="AW147">
        <f>VLOOKUP($B147,Summary!$A$2:$AA$33,COLUMN(Summary!Q$2),FALSE)</f>
        <v>1.529411764705882</v>
      </c>
      <c r="AX147">
        <f>VLOOKUP($B147,Summary!$A$2:$AA$33,COLUMN(Summary!R$2),FALSE)</f>
        <v>1.7647058823529409</v>
      </c>
      <c r="AY147">
        <f>VLOOKUP($B147,Summary!$A$2:$AA$33,COLUMN(Summary!S$2),FALSE)</f>
        <v>1.882352941176471</v>
      </c>
      <c r="AZ147">
        <f>VLOOKUP($B147,Summary!$A$2:$AA$33,COLUMN(Summary!T$2),FALSE)</f>
        <v>1.882352941176471</v>
      </c>
      <c r="BA147">
        <f>VLOOKUP($B147,Summary!$A$2:$AA$33,COLUMN(Summary!U$2),FALSE)</f>
        <v>4.4117647058823533</v>
      </c>
      <c r="BB147">
        <f>VLOOKUP($B147,Summary!$A$2:$AA$33,COLUMN(Summary!V$2),FALSE)</f>
        <v>222.52941176470591</v>
      </c>
      <c r="BC147">
        <f>VLOOKUP($B147,Summary!$A$2:$AA$33,COLUMN(Summary!W$2),FALSE)</f>
        <v>4.5294117647058822</v>
      </c>
      <c r="BD147">
        <f>VLOOKUP($B147,Summary!$A$2:$AA$33,COLUMN(Summary!X$2),FALSE)</f>
        <v>12.705882352941179</v>
      </c>
      <c r="BE147">
        <f>VLOOKUP($B147,Summary!$A$2:$AA$33,COLUMN(Summary!Y$2),FALSE)</f>
        <v>0.82352941176470584</v>
      </c>
      <c r="BF147">
        <f>VLOOKUP($B147,Summary!$A$2:$AA$33,COLUMN(Summary!Z$2),FALSE)</f>
        <v>1.3529411764705881</v>
      </c>
      <c r="BG147">
        <f>VLOOKUP($B147,Summary!$A$2:$AA$33,COLUMN(Summary!AA$2),FALSE)</f>
        <v>28.567647058823528</v>
      </c>
      <c r="BH147" t="e">
        <f>VLOOKUP($B147,Summary!$A$2:$AA$33,COLUMN(Summary!#REF!),FALSE)</f>
        <v>#REF!</v>
      </c>
    </row>
    <row r="148" spans="1:60">
      <c r="A148" t="s">
        <v>36</v>
      </c>
      <c r="B148" t="s">
        <v>120</v>
      </c>
      <c r="C148" t="e">
        <f>VLOOKUP($A148,Summary!$A$2:$AA$33,COLUMN(Summary!#REF!),FALSE)</f>
        <v>#REF!</v>
      </c>
      <c r="D148" t="e">
        <f>VLOOKUP($A148,Summary!$A$2:$AA$33,COLUMN(Summary!#REF!),FALSE)</f>
        <v>#REF!</v>
      </c>
      <c r="E148">
        <f>VLOOKUP($A148,Summary!$A$2:$AA$33,COLUMN(Summary!B$2),FALSE)</f>
        <v>19.294117647058819</v>
      </c>
      <c r="F148">
        <f>VLOOKUP($A148,Summary!$A$2:$AA$33,COLUMN(Summary!C$2),FALSE)</f>
        <v>29.058823529411761</v>
      </c>
      <c r="G148">
        <f>VLOOKUP($A148,Summary!$A$2:$AA$33,COLUMN(Summary!D$2),FALSE)</f>
        <v>213.8235294117647</v>
      </c>
      <c r="H148">
        <f>VLOOKUP($A148,Summary!$A$2:$AA$33,COLUMN(Summary!E$2),FALSE)</f>
        <v>1.588235294117647</v>
      </c>
      <c r="I148">
        <f>VLOOKUP($A148,Summary!$A$2:$AA$33,COLUMN(Summary!F$2),FALSE)</f>
        <v>0.41176470588235292</v>
      </c>
      <c r="J148">
        <f>VLOOKUP($A148,Summary!$A$2:$AA$33,COLUMN(Summary!G$2),FALSE)</f>
        <v>2.4117647058823528</v>
      </c>
      <c r="K148">
        <f>VLOOKUP($A148,Summary!$A$2:$AA$33,COLUMN(Summary!H$2),FALSE)</f>
        <v>14.47058823529412</v>
      </c>
      <c r="L148">
        <f>VLOOKUP($A148,Summary!$A$2:$AA$33,COLUMN(Summary!I$2),FALSE)</f>
        <v>8.1117647058823508</v>
      </c>
      <c r="M148">
        <f>VLOOKUP($A148,Summary!$A$2:$AA$33,COLUMN(Summary!J$2),FALSE)</f>
        <v>7.0352941176470596</v>
      </c>
      <c r="N148">
        <f>VLOOKUP($A148,Summary!$A$2:$AA$33,COLUMN(Summary!K$2),FALSE)</f>
        <v>67.199999999999989</v>
      </c>
      <c r="O148">
        <f>VLOOKUP($A148,Summary!$A$2:$AA$33,COLUMN(Summary!L$2),FALSE)</f>
        <v>98.711764705882359</v>
      </c>
      <c r="P148">
        <f>VLOOKUP($A148,Summary!$A$2:$AA$33,COLUMN(Summary!M$2),FALSE)</f>
        <v>31.82352941176471</v>
      </c>
      <c r="Q148">
        <f>VLOOKUP($A148,Summary!$A$2:$AA$33,COLUMN(Summary!N$2),FALSE)</f>
        <v>156.52941176470591</v>
      </c>
      <c r="R148">
        <f>VLOOKUP($A148,Summary!$A$2:$AA$33,COLUMN(Summary!O$2),FALSE)</f>
        <v>4.8529411764705879</v>
      </c>
      <c r="S148">
        <f>VLOOKUP($A148,Summary!$A$2:$AA$33,COLUMN(Summary!P$2),FALSE)</f>
        <v>1.529411764705882</v>
      </c>
      <c r="T148">
        <f>VLOOKUP($A148,Summary!$A$2:$AA$33,COLUMN(Summary!Q$2),FALSE)</f>
        <v>1.882352941176471</v>
      </c>
      <c r="U148">
        <f>VLOOKUP($A148,Summary!$A$2:$AA$33,COLUMN(Summary!R$2),FALSE)</f>
        <v>2.1764705882352939</v>
      </c>
      <c r="V148">
        <f>VLOOKUP($A148,Summary!$A$2:$AA$33,COLUMN(Summary!S$2),FALSE)</f>
        <v>3</v>
      </c>
      <c r="W148">
        <f>VLOOKUP($A148,Summary!$A$2:$AA$33,COLUMN(Summary!T$2),FALSE)</f>
        <v>3.0588235294117641</v>
      </c>
      <c r="X148">
        <f>VLOOKUP($A148,Summary!$A$2:$AA$33,COLUMN(Summary!U$2),FALSE)</f>
        <v>3.9411764705882359</v>
      </c>
      <c r="Y148">
        <f>VLOOKUP($A148,Summary!$A$2:$AA$33,COLUMN(Summary!V$2),FALSE)</f>
        <v>185.7647058823529</v>
      </c>
      <c r="Z148">
        <f>VLOOKUP($A148,Summary!$A$2:$AA$33,COLUMN(Summary!W$2),FALSE)</f>
        <v>5.117647058823529</v>
      </c>
      <c r="AA148">
        <f>VLOOKUP($A148,Summary!$A$2:$AA$33,COLUMN(Summary!X$2),FALSE)</f>
        <v>12.17647058823529</v>
      </c>
      <c r="AB148">
        <f>VLOOKUP($A148,Summary!$A$2:$AA$33,COLUMN(Summary!Y$2),FALSE)</f>
        <v>0.47058823529411759</v>
      </c>
      <c r="AC148">
        <f>VLOOKUP($A148,Summary!$A$2:$AA$33,COLUMN(Summary!Z$2),FALSE)</f>
        <v>0.82352941176470584</v>
      </c>
      <c r="AD148">
        <f>VLOOKUP($A148,Summary!$A$2:$AA$33,COLUMN(Summary!AA$2),FALSE)</f>
        <v>31.213764705882351</v>
      </c>
      <c r="AE148" t="e">
        <f>VLOOKUP($A148,Summary!$A$2:$AA$33,COLUMN(Summary!#REF!),FALSE)</f>
        <v>#REF!</v>
      </c>
      <c r="AF148" t="e">
        <f>VLOOKUP($B148,Summary!$A$2:$AA$33,COLUMN(Summary!#REF!),FALSE)</f>
        <v>#REF!</v>
      </c>
      <c r="AG148" t="e">
        <f>VLOOKUP($B148,Summary!$A$2:$AA$33,COLUMN(Summary!#REF!),FALSE)</f>
        <v>#REF!</v>
      </c>
      <c r="AH148">
        <f>VLOOKUP($B148,Summary!$A$2:$AA$33,COLUMN(Summary!B$2),FALSE)</f>
        <v>24.058823529411761</v>
      </c>
      <c r="AI148">
        <f>VLOOKUP($B148,Summary!$A$2:$AA$33,COLUMN(Summary!C$2),FALSE)</f>
        <v>37.176470588235297</v>
      </c>
      <c r="AJ148">
        <f>VLOOKUP($B148,Summary!$A$2:$AA$33,COLUMN(Summary!D$2),FALSE)</f>
        <v>232.7647058823529</v>
      </c>
      <c r="AK148">
        <f>VLOOKUP($B148,Summary!$A$2:$AA$33,COLUMN(Summary!E$2),FALSE)</f>
        <v>1.411764705882353</v>
      </c>
      <c r="AL148">
        <f>VLOOKUP($B148,Summary!$A$2:$AA$33,COLUMN(Summary!F$2),FALSE)</f>
        <v>0.47058823529411759</v>
      </c>
      <c r="AM148">
        <f>VLOOKUP($B148,Summary!$A$2:$AA$33,COLUMN(Summary!G$2),FALSE)</f>
        <v>2.5294117647058818</v>
      </c>
      <c r="AN148">
        <f>VLOOKUP($B148,Summary!$A$2:$AA$33,COLUMN(Summary!H$2),FALSE)</f>
        <v>20.882352941176471</v>
      </c>
      <c r="AO148">
        <f>VLOOKUP($B148,Summary!$A$2:$AA$33,COLUMN(Summary!I$2),FALSE)</f>
        <v>6.8058823529411763</v>
      </c>
      <c r="AP148">
        <f>VLOOKUP($B148,Summary!$A$2:$AA$33,COLUMN(Summary!J$2),FALSE)</f>
        <v>5.8647058823529417</v>
      </c>
      <c r="AQ148">
        <f>VLOOKUP($B148,Summary!$A$2:$AA$33,COLUMN(Summary!K$2),FALSE)</f>
        <v>64.129411764705878</v>
      </c>
      <c r="AR148">
        <f>VLOOKUP($B148,Summary!$A$2:$AA$33,COLUMN(Summary!L$2),FALSE)</f>
        <v>87.764705882352942</v>
      </c>
      <c r="AS148">
        <f>VLOOKUP($B148,Summary!$A$2:$AA$33,COLUMN(Summary!M$2),FALSE)</f>
        <v>25.352941176470591</v>
      </c>
      <c r="AT148">
        <f>VLOOKUP($B148,Summary!$A$2:$AA$33,COLUMN(Summary!N$2),FALSE)</f>
        <v>96.588235294117652</v>
      </c>
      <c r="AU148">
        <f>VLOOKUP($B148,Summary!$A$2:$AA$33,COLUMN(Summary!O$2),FALSE)</f>
        <v>3.6823529411764699</v>
      </c>
      <c r="AV148">
        <f>VLOOKUP($B148,Summary!$A$2:$AA$33,COLUMN(Summary!P$2),FALSE)</f>
        <v>0.6470588235294118</v>
      </c>
      <c r="AW148">
        <f>VLOOKUP($B148,Summary!$A$2:$AA$33,COLUMN(Summary!Q$2),FALSE)</f>
        <v>1.8235294117647061</v>
      </c>
      <c r="AX148">
        <f>VLOOKUP($B148,Summary!$A$2:$AA$33,COLUMN(Summary!R$2),FALSE)</f>
        <v>1.9411764705882351</v>
      </c>
      <c r="AY148">
        <f>VLOOKUP($B148,Summary!$A$2:$AA$33,COLUMN(Summary!S$2),FALSE)</f>
        <v>2.0588235294117641</v>
      </c>
      <c r="AZ148">
        <f>VLOOKUP($B148,Summary!$A$2:$AA$33,COLUMN(Summary!T$2),FALSE)</f>
        <v>2.0588235294117641</v>
      </c>
      <c r="BA148">
        <f>VLOOKUP($B148,Summary!$A$2:$AA$33,COLUMN(Summary!U$2),FALSE)</f>
        <v>4.4117647058823533</v>
      </c>
      <c r="BB148">
        <f>VLOOKUP($B148,Summary!$A$2:$AA$33,COLUMN(Summary!V$2),FALSE)</f>
        <v>204.41176470588229</v>
      </c>
      <c r="BC148">
        <f>VLOOKUP($B148,Summary!$A$2:$AA$33,COLUMN(Summary!W$2),FALSE)</f>
        <v>5.3529411764705879</v>
      </c>
      <c r="BD148">
        <f>VLOOKUP($B148,Summary!$A$2:$AA$33,COLUMN(Summary!X$2),FALSE)</f>
        <v>13.941176470588241</v>
      </c>
      <c r="BE148">
        <f>VLOOKUP($B148,Summary!$A$2:$AA$33,COLUMN(Summary!Y$2),FALSE)</f>
        <v>0.88235294117647056</v>
      </c>
      <c r="BF148">
        <f>VLOOKUP($B148,Summary!$A$2:$AA$33,COLUMN(Summary!Z$2),FALSE)</f>
        <v>1.882352941176471</v>
      </c>
      <c r="BG148">
        <f>VLOOKUP($B148,Summary!$A$2:$AA$33,COLUMN(Summary!AA$2),FALSE)</f>
        <v>28.94405882352941</v>
      </c>
      <c r="BH148" t="e">
        <f>VLOOKUP($B148,Summary!$A$2:$AA$33,COLUMN(Summary!#REF!),FALSE)</f>
        <v>#REF!</v>
      </c>
    </row>
    <row r="149" spans="1:60">
      <c r="A149" t="s">
        <v>38</v>
      </c>
      <c r="B149" t="s">
        <v>34</v>
      </c>
      <c r="C149" t="e">
        <f>VLOOKUP($A149,Summary!$A$2:$AA$33,COLUMN(Summary!#REF!),FALSE)</f>
        <v>#REF!</v>
      </c>
      <c r="D149" t="e">
        <f>VLOOKUP($A149,Summary!$A$2:$AA$33,COLUMN(Summary!#REF!),FALSE)</f>
        <v>#REF!</v>
      </c>
      <c r="E149">
        <f>VLOOKUP($A149,Summary!$A$2:$AA$33,COLUMN(Summary!B$2),FALSE)</f>
        <v>18.882352941176471</v>
      </c>
      <c r="F149">
        <f>VLOOKUP($A149,Summary!$A$2:$AA$33,COLUMN(Summary!C$2),FALSE)</f>
        <v>30.17647058823529</v>
      </c>
      <c r="G149">
        <f>VLOOKUP($A149,Summary!$A$2:$AA$33,COLUMN(Summary!D$2),FALSE)</f>
        <v>182.11764705882351</v>
      </c>
      <c r="H149">
        <f>VLOOKUP($A149,Summary!$A$2:$AA$33,COLUMN(Summary!E$2),FALSE)</f>
        <v>1.117647058823529</v>
      </c>
      <c r="I149">
        <f>VLOOKUP($A149,Summary!$A$2:$AA$33,COLUMN(Summary!F$2),FALSE)</f>
        <v>0.88235294117647056</v>
      </c>
      <c r="J149">
        <f>VLOOKUP($A149,Summary!$A$2:$AA$33,COLUMN(Summary!G$2),FALSE)</f>
        <v>2.9411764705882359</v>
      </c>
      <c r="K149">
        <f>VLOOKUP($A149,Summary!$A$2:$AA$33,COLUMN(Summary!H$2),FALSE)</f>
        <v>19.117647058823529</v>
      </c>
      <c r="L149">
        <f>VLOOKUP($A149,Summary!$A$2:$AA$33,COLUMN(Summary!I$2),FALSE)</f>
        <v>6.7705882352941176</v>
      </c>
      <c r="M149">
        <f>VLOOKUP($A149,Summary!$A$2:$AA$33,COLUMN(Summary!J$2),FALSE)</f>
        <v>5.4999999999999991</v>
      </c>
      <c r="N149">
        <f>VLOOKUP($A149,Summary!$A$2:$AA$33,COLUMN(Summary!K$2),FALSE)</f>
        <v>62.570588235294117</v>
      </c>
      <c r="O149">
        <f>VLOOKUP($A149,Summary!$A$2:$AA$33,COLUMN(Summary!L$2),FALSE)</f>
        <v>79.352941176470594</v>
      </c>
      <c r="P149">
        <f>VLOOKUP($A149,Summary!$A$2:$AA$33,COLUMN(Summary!M$2),FALSE)</f>
        <v>31.411764705882351</v>
      </c>
      <c r="Q149">
        <f>VLOOKUP($A149,Summary!$A$2:$AA$33,COLUMN(Summary!N$2),FALSE)</f>
        <v>141.11764705882351</v>
      </c>
      <c r="R149">
        <f>VLOOKUP($A149,Summary!$A$2:$AA$33,COLUMN(Summary!O$2),FALSE)</f>
        <v>4.4294117647058826</v>
      </c>
      <c r="S149">
        <f>VLOOKUP($A149,Summary!$A$2:$AA$33,COLUMN(Summary!P$2),FALSE)</f>
        <v>0.94117647058823528</v>
      </c>
      <c r="T149">
        <f>VLOOKUP($A149,Summary!$A$2:$AA$33,COLUMN(Summary!Q$2),FALSE)</f>
        <v>2.0588235294117641</v>
      </c>
      <c r="U149">
        <f>VLOOKUP($A149,Summary!$A$2:$AA$33,COLUMN(Summary!R$2),FALSE)</f>
        <v>2.2352941176470589</v>
      </c>
      <c r="V149">
        <f>VLOOKUP($A149,Summary!$A$2:$AA$33,COLUMN(Summary!S$2),FALSE)</f>
        <v>1.8235294117647061</v>
      </c>
      <c r="W149">
        <f>VLOOKUP($A149,Summary!$A$2:$AA$33,COLUMN(Summary!T$2),FALSE)</f>
        <v>1.9411764705882351</v>
      </c>
      <c r="X149">
        <f>VLOOKUP($A149,Summary!$A$2:$AA$33,COLUMN(Summary!U$2),FALSE)</f>
        <v>3.9411764705882359</v>
      </c>
      <c r="Y149">
        <f>VLOOKUP($A149,Summary!$A$2:$AA$33,COLUMN(Summary!V$2),FALSE)</f>
        <v>181.64705882352939</v>
      </c>
      <c r="Z149">
        <f>VLOOKUP($A149,Summary!$A$2:$AA$33,COLUMN(Summary!W$2),FALSE)</f>
        <v>5.7647058823529411</v>
      </c>
      <c r="AA149">
        <f>VLOOKUP($A149,Summary!$A$2:$AA$33,COLUMN(Summary!X$2),FALSE)</f>
        <v>14</v>
      </c>
      <c r="AB149">
        <f>VLOOKUP($A149,Summary!$A$2:$AA$33,COLUMN(Summary!Y$2),FALSE)</f>
        <v>0.76470588235294112</v>
      </c>
      <c r="AC149">
        <f>VLOOKUP($A149,Summary!$A$2:$AA$33,COLUMN(Summary!Z$2),FALSE)</f>
        <v>1.529411764705882</v>
      </c>
      <c r="AD149">
        <f>VLOOKUP($A149,Summary!$A$2:$AA$33,COLUMN(Summary!AA$2),FALSE)</f>
        <v>31.962764705882361</v>
      </c>
      <c r="AE149" t="e">
        <f>VLOOKUP($A149,Summary!$A$2:$AA$33,COLUMN(Summary!#REF!),FALSE)</f>
        <v>#REF!</v>
      </c>
      <c r="AF149" t="e">
        <f>VLOOKUP($B149,Summary!$A$2:$AA$33,COLUMN(Summary!#REF!),FALSE)</f>
        <v>#REF!</v>
      </c>
      <c r="AG149" t="e">
        <f>VLOOKUP($B149,Summary!$A$2:$AA$33,COLUMN(Summary!#REF!),FALSE)</f>
        <v>#REF!</v>
      </c>
      <c r="AH149">
        <f>VLOOKUP($B149,Summary!$A$2:$AA$33,COLUMN(Summary!B$2),FALSE)</f>
        <v>24.941176470588239</v>
      </c>
      <c r="AI149">
        <f>VLOOKUP($B149,Summary!$A$2:$AA$33,COLUMN(Summary!C$2),FALSE)</f>
        <v>37.117647058823529</v>
      </c>
      <c r="AJ149">
        <f>VLOOKUP($B149,Summary!$A$2:$AA$33,COLUMN(Summary!D$2),FALSE)</f>
        <v>256.41176470588238</v>
      </c>
      <c r="AK149">
        <f>VLOOKUP($B149,Summary!$A$2:$AA$33,COLUMN(Summary!E$2),FALSE)</f>
        <v>1.7647058823529409</v>
      </c>
      <c r="AL149">
        <f>VLOOKUP($B149,Summary!$A$2:$AA$33,COLUMN(Summary!F$2),FALSE)</f>
        <v>1.117647058823529</v>
      </c>
      <c r="AM149">
        <f>VLOOKUP($B149,Summary!$A$2:$AA$33,COLUMN(Summary!G$2),FALSE)</f>
        <v>2.7647058823529411</v>
      </c>
      <c r="AN149">
        <f>VLOOKUP($B149,Summary!$A$2:$AA$33,COLUMN(Summary!H$2),FALSE)</f>
        <v>20.058823529411761</v>
      </c>
      <c r="AO149">
        <f>VLOOKUP($B149,Summary!$A$2:$AA$33,COLUMN(Summary!I$2),FALSE)</f>
        <v>7.3882352941176466</v>
      </c>
      <c r="AP149">
        <f>VLOOKUP($B149,Summary!$A$2:$AA$33,COLUMN(Summary!J$2),FALSE)</f>
        <v>6.382352941176471</v>
      </c>
      <c r="AQ149">
        <f>VLOOKUP($B149,Summary!$A$2:$AA$33,COLUMN(Summary!K$2),FALSE)</f>
        <v>66.905882352941177</v>
      </c>
      <c r="AR149">
        <f>VLOOKUP($B149,Summary!$A$2:$AA$33,COLUMN(Summary!L$2),FALSE)</f>
        <v>89.729411764705873</v>
      </c>
      <c r="AS149">
        <f>VLOOKUP($B149,Summary!$A$2:$AA$33,COLUMN(Summary!M$2),FALSE)</f>
        <v>23.117647058823529</v>
      </c>
      <c r="AT149">
        <f>VLOOKUP($B149,Summary!$A$2:$AA$33,COLUMN(Summary!N$2),FALSE)</f>
        <v>91.352941176470594</v>
      </c>
      <c r="AU149">
        <f>VLOOKUP($B149,Summary!$A$2:$AA$33,COLUMN(Summary!O$2),FALSE)</f>
        <v>3.8</v>
      </c>
      <c r="AV149">
        <f>VLOOKUP($B149,Summary!$A$2:$AA$33,COLUMN(Summary!P$2),FALSE)</f>
        <v>0.41176470588235292</v>
      </c>
      <c r="AW149">
        <f>VLOOKUP($B149,Summary!$A$2:$AA$33,COLUMN(Summary!Q$2),FALSE)</f>
        <v>1.411764705882353</v>
      </c>
      <c r="AX149">
        <f>VLOOKUP($B149,Summary!$A$2:$AA$33,COLUMN(Summary!R$2),FALSE)</f>
        <v>1.7647058823529409</v>
      </c>
      <c r="AY149">
        <f>VLOOKUP($B149,Summary!$A$2:$AA$33,COLUMN(Summary!S$2),FALSE)</f>
        <v>2.117647058823529</v>
      </c>
      <c r="AZ149">
        <f>VLOOKUP($B149,Summary!$A$2:$AA$33,COLUMN(Summary!T$2),FALSE)</f>
        <v>2.2352941176470589</v>
      </c>
      <c r="BA149">
        <f>VLOOKUP($B149,Summary!$A$2:$AA$33,COLUMN(Summary!U$2),FALSE)</f>
        <v>3.5294117647058818</v>
      </c>
      <c r="BB149">
        <f>VLOOKUP($B149,Summary!$A$2:$AA$33,COLUMN(Summary!V$2),FALSE)</f>
        <v>170.58823529411771</v>
      </c>
      <c r="BC149">
        <f>VLOOKUP($B149,Summary!$A$2:$AA$33,COLUMN(Summary!W$2),FALSE)</f>
        <v>5</v>
      </c>
      <c r="BD149">
        <f>VLOOKUP($B149,Summary!$A$2:$AA$33,COLUMN(Summary!X$2),FALSE)</f>
        <v>13.117647058823531</v>
      </c>
      <c r="BE149">
        <f>VLOOKUP($B149,Summary!$A$2:$AA$33,COLUMN(Summary!Y$2),FALSE)</f>
        <v>1</v>
      </c>
      <c r="BF149">
        <f>VLOOKUP($B149,Summary!$A$2:$AA$33,COLUMN(Summary!Z$2),FALSE)</f>
        <v>1.705882352941176</v>
      </c>
      <c r="BG149">
        <f>VLOOKUP($B149,Summary!$A$2:$AA$33,COLUMN(Summary!AA$2),FALSE)</f>
        <v>29.262764705882351</v>
      </c>
      <c r="BH149" t="e">
        <f>VLOOKUP($B149,Summary!$A$2:$AA$33,COLUMN(Summary!#REF!),FALSE)</f>
        <v>#REF!</v>
      </c>
    </row>
    <row r="150" spans="1:60">
      <c r="A150" t="s">
        <v>42</v>
      </c>
      <c r="B150" t="s">
        <v>123</v>
      </c>
      <c r="C150" t="e">
        <f>VLOOKUP($A150,Summary!$A$2:$AA$33,COLUMN(Summary!#REF!),FALSE)</f>
        <v>#REF!</v>
      </c>
      <c r="D150" t="e">
        <f>VLOOKUP($A150,Summary!$A$2:$AA$33,COLUMN(Summary!#REF!),FALSE)</f>
        <v>#REF!</v>
      </c>
      <c r="E150">
        <f>VLOOKUP($A150,Summary!$A$2:$AA$33,COLUMN(Summary!B$2),FALSE)</f>
        <v>21.82352941176471</v>
      </c>
      <c r="F150">
        <f>VLOOKUP($A150,Summary!$A$2:$AA$33,COLUMN(Summary!C$2),FALSE)</f>
        <v>33.823529411764703</v>
      </c>
      <c r="G150">
        <f>VLOOKUP($A150,Summary!$A$2:$AA$33,COLUMN(Summary!D$2),FALSE)</f>
        <v>230</v>
      </c>
      <c r="H150">
        <f>VLOOKUP($A150,Summary!$A$2:$AA$33,COLUMN(Summary!E$2),FALSE)</f>
        <v>1.3529411764705881</v>
      </c>
      <c r="I150">
        <f>VLOOKUP($A150,Summary!$A$2:$AA$33,COLUMN(Summary!F$2),FALSE)</f>
        <v>0.70588235294117652</v>
      </c>
      <c r="J150">
        <f>VLOOKUP($A150,Summary!$A$2:$AA$33,COLUMN(Summary!G$2),FALSE)</f>
        <v>2.2352941176470589</v>
      </c>
      <c r="K150">
        <f>VLOOKUP($A150,Summary!$A$2:$AA$33,COLUMN(Summary!H$2),FALSE)</f>
        <v>15.117647058823531</v>
      </c>
      <c r="L150">
        <f>VLOOKUP($A150,Summary!$A$2:$AA$33,COLUMN(Summary!I$2),FALSE)</f>
        <v>7.1941176470588237</v>
      </c>
      <c r="M150">
        <f>VLOOKUP($A150,Summary!$A$2:$AA$33,COLUMN(Summary!J$2),FALSE)</f>
        <v>6.2941176470588216</v>
      </c>
      <c r="N150">
        <f>VLOOKUP($A150,Summary!$A$2:$AA$33,COLUMN(Summary!K$2),FALSE)</f>
        <v>64.311764705882354</v>
      </c>
      <c r="O150">
        <f>VLOOKUP($A150,Summary!$A$2:$AA$33,COLUMN(Summary!L$2),FALSE)</f>
        <v>88.135294117647049</v>
      </c>
      <c r="P150">
        <f>VLOOKUP($A150,Summary!$A$2:$AA$33,COLUMN(Summary!M$2),FALSE)</f>
        <v>22.47058823529412</v>
      </c>
      <c r="Q150">
        <f>VLOOKUP($A150,Summary!$A$2:$AA$33,COLUMN(Summary!N$2),FALSE)</f>
        <v>92.941176470588232</v>
      </c>
      <c r="R150">
        <f>VLOOKUP($A150,Summary!$A$2:$AA$33,COLUMN(Summary!O$2),FALSE)</f>
        <v>4.158823529411765</v>
      </c>
      <c r="S150">
        <f>VLOOKUP($A150,Summary!$A$2:$AA$33,COLUMN(Summary!P$2),FALSE)</f>
        <v>0.6470588235294118</v>
      </c>
      <c r="T150">
        <f>VLOOKUP($A150,Summary!$A$2:$AA$33,COLUMN(Summary!Q$2),FALSE)</f>
        <v>2.0588235294117641</v>
      </c>
      <c r="U150">
        <f>VLOOKUP($A150,Summary!$A$2:$AA$33,COLUMN(Summary!R$2),FALSE)</f>
        <v>2.4705882352941182</v>
      </c>
      <c r="V150">
        <f>VLOOKUP($A150,Summary!$A$2:$AA$33,COLUMN(Summary!S$2),FALSE)</f>
        <v>1.9411764705882351</v>
      </c>
      <c r="W150">
        <f>VLOOKUP($A150,Summary!$A$2:$AA$33,COLUMN(Summary!T$2),FALSE)</f>
        <v>1.9411764705882351</v>
      </c>
      <c r="X150">
        <f>VLOOKUP($A150,Summary!$A$2:$AA$33,COLUMN(Summary!U$2),FALSE)</f>
        <v>3.882352941176471</v>
      </c>
      <c r="Y150">
        <f>VLOOKUP($A150,Summary!$A$2:$AA$33,COLUMN(Summary!V$2),FALSE)</f>
        <v>194.29411764705881</v>
      </c>
      <c r="Z150">
        <f>VLOOKUP($A150,Summary!$A$2:$AA$33,COLUMN(Summary!W$2),FALSE)</f>
        <v>4.4117647058823533</v>
      </c>
      <c r="AA150">
        <f>VLOOKUP($A150,Summary!$A$2:$AA$33,COLUMN(Summary!X$2),FALSE)</f>
        <v>12.17647058823529</v>
      </c>
      <c r="AB150">
        <f>VLOOKUP($A150,Summary!$A$2:$AA$33,COLUMN(Summary!Y$2),FALSE)</f>
        <v>0.35294117647058831</v>
      </c>
      <c r="AC150">
        <f>VLOOKUP($A150,Summary!$A$2:$AA$33,COLUMN(Summary!Z$2),FALSE)</f>
        <v>0.94117647058823528</v>
      </c>
      <c r="AD150">
        <f>VLOOKUP($A150,Summary!$A$2:$AA$33,COLUMN(Summary!AA$2),FALSE)</f>
        <v>26.902941176470591</v>
      </c>
      <c r="AE150" t="e">
        <f>VLOOKUP($A150,Summary!$A$2:$AA$33,COLUMN(Summary!#REF!),FALSE)</f>
        <v>#REF!</v>
      </c>
      <c r="AF150" t="e">
        <f>VLOOKUP($B150,Summary!$A$2:$AA$33,COLUMN(Summary!#REF!),FALSE)</f>
        <v>#REF!</v>
      </c>
      <c r="AG150" t="e">
        <f>VLOOKUP($B150,Summary!$A$2:$AA$33,COLUMN(Summary!#REF!),FALSE)</f>
        <v>#REF!</v>
      </c>
      <c r="AH150">
        <f>VLOOKUP($B150,Summary!$A$2:$AA$33,COLUMN(Summary!B$2),FALSE)</f>
        <v>25.17647058823529</v>
      </c>
      <c r="AI150">
        <f>VLOOKUP($B150,Summary!$A$2:$AA$33,COLUMN(Summary!C$2),FALSE)</f>
        <v>36.117647058823529</v>
      </c>
      <c r="AJ150">
        <f>VLOOKUP($B150,Summary!$A$2:$AA$33,COLUMN(Summary!D$2),FALSE)</f>
        <v>258.64705882352939</v>
      </c>
      <c r="AK150">
        <f>VLOOKUP($B150,Summary!$A$2:$AA$33,COLUMN(Summary!E$2),FALSE)</f>
        <v>2.117647058823529</v>
      </c>
      <c r="AL150">
        <f>VLOOKUP($B150,Summary!$A$2:$AA$33,COLUMN(Summary!F$2),FALSE)</f>
        <v>0.58823529411764708</v>
      </c>
      <c r="AM150">
        <f>VLOOKUP($B150,Summary!$A$2:$AA$33,COLUMN(Summary!G$2),FALSE)</f>
        <v>2.3529411764705879</v>
      </c>
      <c r="AN150">
        <f>VLOOKUP($B150,Summary!$A$2:$AA$33,COLUMN(Summary!H$2),FALSE)</f>
        <v>15.47058823529412</v>
      </c>
      <c r="AO150">
        <f>VLOOKUP($B150,Summary!$A$2:$AA$33,COLUMN(Summary!I$2),FALSE)</f>
        <v>7.5294117647058822</v>
      </c>
      <c r="AP150">
        <f>VLOOKUP($B150,Summary!$A$2:$AA$33,COLUMN(Summary!J$2),FALSE)</f>
        <v>6.6882352941176473</v>
      </c>
      <c r="AQ150">
        <f>VLOOKUP($B150,Summary!$A$2:$AA$33,COLUMN(Summary!K$2),FALSE)</f>
        <v>69.164705882352933</v>
      </c>
      <c r="AR150">
        <f>VLOOKUP($B150,Summary!$A$2:$AA$33,COLUMN(Summary!L$2),FALSE)</f>
        <v>100.4764705882353</v>
      </c>
      <c r="AS150">
        <f>VLOOKUP($B150,Summary!$A$2:$AA$33,COLUMN(Summary!M$2),FALSE)</f>
        <v>27.52941176470588</v>
      </c>
      <c r="AT150">
        <f>VLOOKUP($B150,Summary!$A$2:$AA$33,COLUMN(Summary!N$2),FALSE)</f>
        <v>112.9411764705882</v>
      </c>
      <c r="AU150">
        <f>VLOOKUP($B150,Summary!$A$2:$AA$33,COLUMN(Summary!O$2),FALSE)</f>
        <v>4.1000000000000014</v>
      </c>
      <c r="AV150">
        <f>VLOOKUP($B150,Summary!$A$2:$AA$33,COLUMN(Summary!P$2),FALSE)</f>
        <v>0.82352941176470584</v>
      </c>
      <c r="AW150">
        <f>VLOOKUP($B150,Summary!$A$2:$AA$33,COLUMN(Summary!Q$2),FALSE)</f>
        <v>2.117647058823529</v>
      </c>
      <c r="AX150">
        <f>VLOOKUP($B150,Summary!$A$2:$AA$33,COLUMN(Summary!R$2),FALSE)</f>
        <v>2.2352941176470589</v>
      </c>
      <c r="AY150">
        <f>VLOOKUP($B150,Summary!$A$2:$AA$33,COLUMN(Summary!S$2),FALSE)</f>
        <v>2.882352941176471</v>
      </c>
      <c r="AZ150">
        <f>VLOOKUP($B150,Summary!$A$2:$AA$33,COLUMN(Summary!T$2),FALSE)</f>
        <v>3.0588235294117641</v>
      </c>
      <c r="BA150">
        <f>VLOOKUP($B150,Summary!$A$2:$AA$33,COLUMN(Summary!U$2),FALSE)</f>
        <v>2.5882352941176472</v>
      </c>
      <c r="BB150">
        <f>VLOOKUP($B150,Summary!$A$2:$AA$33,COLUMN(Summary!V$2),FALSE)</f>
        <v>133.0588235294118</v>
      </c>
      <c r="BC150">
        <f>VLOOKUP($B150,Summary!$A$2:$AA$33,COLUMN(Summary!W$2),FALSE)</f>
        <v>6.5294117647058822</v>
      </c>
      <c r="BD150">
        <f>VLOOKUP($B150,Summary!$A$2:$AA$33,COLUMN(Summary!X$2),FALSE)</f>
        <v>13.52941176470588</v>
      </c>
      <c r="BE150">
        <f>VLOOKUP($B150,Summary!$A$2:$AA$33,COLUMN(Summary!Y$2),FALSE)</f>
        <v>0.76470588235294112</v>
      </c>
      <c r="BF150">
        <f>VLOOKUP($B150,Summary!$A$2:$AA$33,COLUMN(Summary!Z$2),FALSE)</f>
        <v>1.3529411764705881</v>
      </c>
      <c r="BG150">
        <f>VLOOKUP($B150,Summary!$A$2:$AA$33,COLUMN(Summary!AA$2),FALSE)</f>
        <v>31.79711764705883</v>
      </c>
      <c r="BH150" t="e">
        <f>VLOOKUP($B150,Summary!$A$2:$AA$33,COLUMN(Summary!#REF!),FALSE)</f>
        <v>#REF!</v>
      </c>
    </row>
    <row r="151" spans="1:60">
      <c r="A151" t="s">
        <v>30</v>
      </c>
      <c r="B151" t="s">
        <v>107</v>
      </c>
      <c r="C151" t="e">
        <f>VLOOKUP($A151,Summary!$A$2:$AA$33,COLUMN(Summary!#REF!),FALSE)</f>
        <v>#REF!</v>
      </c>
      <c r="D151" t="e">
        <f>VLOOKUP($A151,Summary!$A$2:$AA$33,COLUMN(Summary!#REF!),FALSE)</f>
        <v>#REF!</v>
      </c>
      <c r="E151">
        <f>VLOOKUP($A151,Summary!$A$2:$AA$33,COLUMN(Summary!B$2),FALSE)</f>
        <v>24</v>
      </c>
      <c r="F151">
        <f>VLOOKUP($A151,Summary!$A$2:$AA$33,COLUMN(Summary!C$2),FALSE)</f>
        <v>35.647058823529413</v>
      </c>
      <c r="G151">
        <f>VLOOKUP($A151,Summary!$A$2:$AA$33,COLUMN(Summary!D$2),FALSE)</f>
        <v>258.88235294117652</v>
      </c>
      <c r="H151">
        <f>VLOOKUP($A151,Summary!$A$2:$AA$33,COLUMN(Summary!E$2),FALSE)</f>
        <v>1.7647058823529409</v>
      </c>
      <c r="I151">
        <f>VLOOKUP($A151,Summary!$A$2:$AA$33,COLUMN(Summary!F$2),FALSE)</f>
        <v>0.70588235294117652</v>
      </c>
      <c r="J151">
        <f>VLOOKUP($A151,Summary!$A$2:$AA$33,COLUMN(Summary!G$2),FALSE)</f>
        <v>1.8235294117647061</v>
      </c>
      <c r="K151">
        <f>VLOOKUP($A151,Summary!$A$2:$AA$33,COLUMN(Summary!H$2),FALSE)</f>
        <v>12.058823529411759</v>
      </c>
      <c r="L151">
        <f>VLOOKUP($A151,Summary!$A$2:$AA$33,COLUMN(Summary!I$2),FALSE)</f>
        <v>7.7117647058823522</v>
      </c>
      <c r="M151">
        <f>VLOOKUP($A151,Summary!$A$2:$AA$33,COLUMN(Summary!J$2),FALSE)</f>
        <v>7.0588235294117636</v>
      </c>
      <c r="N151">
        <f>VLOOKUP($A151,Summary!$A$2:$AA$33,COLUMN(Summary!K$2),FALSE)</f>
        <v>67.452941176470588</v>
      </c>
      <c r="O151">
        <f>VLOOKUP($A151,Summary!$A$2:$AA$33,COLUMN(Summary!L$2),FALSE)</f>
        <v>97.535294117647055</v>
      </c>
      <c r="P151">
        <f>VLOOKUP($A151,Summary!$A$2:$AA$33,COLUMN(Summary!M$2),FALSE)</f>
        <v>29.411764705882351</v>
      </c>
      <c r="Q151">
        <f>VLOOKUP($A151,Summary!$A$2:$AA$33,COLUMN(Summary!N$2),FALSE)</f>
        <v>135.9411764705882</v>
      </c>
      <c r="R151">
        <f>VLOOKUP($A151,Summary!$A$2:$AA$33,COLUMN(Summary!O$2),FALSE)</f>
        <v>4.617647058823529</v>
      </c>
      <c r="S151">
        <f>VLOOKUP($A151,Summary!$A$2:$AA$33,COLUMN(Summary!P$2),FALSE)</f>
        <v>1.588235294117647</v>
      </c>
      <c r="T151">
        <f>VLOOKUP($A151,Summary!$A$2:$AA$33,COLUMN(Summary!Q$2),FALSE)</f>
        <v>1.117647058823529</v>
      </c>
      <c r="U151">
        <f>VLOOKUP($A151,Summary!$A$2:$AA$33,COLUMN(Summary!R$2),FALSE)</f>
        <v>1.2352941176470591</v>
      </c>
      <c r="V151">
        <f>VLOOKUP($A151,Summary!$A$2:$AA$33,COLUMN(Summary!S$2),FALSE)</f>
        <v>2.8235294117647061</v>
      </c>
      <c r="W151">
        <f>VLOOKUP($A151,Summary!$A$2:$AA$33,COLUMN(Summary!T$2),FALSE)</f>
        <v>3.0588235294117641</v>
      </c>
      <c r="X151">
        <f>VLOOKUP($A151,Summary!$A$2:$AA$33,COLUMN(Summary!U$2),FALSE)</f>
        <v>3.3529411764705879</v>
      </c>
      <c r="Y151">
        <f>VLOOKUP($A151,Summary!$A$2:$AA$33,COLUMN(Summary!V$2),FALSE)</f>
        <v>155.64705882352939</v>
      </c>
      <c r="Z151">
        <f>VLOOKUP($A151,Summary!$A$2:$AA$33,COLUMN(Summary!W$2),FALSE)</f>
        <v>5.4705882352941178</v>
      </c>
      <c r="AA151">
        <f>VLOOKUP($A151,Summary!$A$2:$AA$33,COLUMN(Summary!X$2),FALSE)</f>
        <v>13.17647058823529</v>
      </c>
      <c r="AB151">
        <f>VLOOKUP($A151,Summary!$A$2:$AA$33,COLUMN(Summary!Y$2),FALSE)</f>
        <v>1.2352941176470591</v>
      </c>
      <c r="AC151">
        <f>VLOOKUP($A151,Summary!$A$2:$AA$33,COLUMN(Summary!Z$2),FALSE)</f>
        <v>2.3529411764705879</v>
      </c>
      <c r="AD151">
        <f>VLOOKUP($A151,Summary!$A$2:$AA$33,COLUMN(Summary!AA$2),FALSE)</f>
        <v>31.363705882352949</v>
      </c>
      <c r="AE151" t="e">
        <f>VLOOKUP($A151,Summary!$A$2:$AA$33,COLUMN(Summary!#REF!),FALSE)</f>
        <v>#REF!</v>
      </c>
      <c r="AF151" t="e">
        <f>VLOOKUP($B151,Summary!$A$2:$AA$33,COLUMN(Summary!#REF!),FALSE)</f>
        <v>#REF!</v>
      </c>
      <c r="AG151" t="e">
        <f>VLOOKUP($B151,Summary!$A$2:$AA$33,COLUMN(Summary!#REF!),FALSE)</f>
        <v>#REF!</v>
      </c>
      <c r="AH151">
        <f>VLOOKUP($B151,Summary!$A$2:$AA$33,COLUMN(Summary!B$2),FALSE)</f>
        <v>23.882352941176471</v>
      </c>
      <c r="AI151">
        <f>VLOOKUP($B151,Summary!$A$2:$AA$33,COLUMN(Summary!C$2),FALSE)</f>
        <v>35.647058823529413</v>
      </c>
      <c r="AJ151">
        <f>VLOOKUP($B151,Summary!$A$2:$AA$33,COLUMN(Summary!D$2),FALSE)</f>
        <v>234.70588235294119</v>
      </c>
      <c r="AK151">
        <f>VLOOKUP($B151,Summary!$A$2:$AA$33,COLUMN(Summary!E$2),FALSE)</f>
        <v>1.6470588235294119</v>
      </c>
      <c r="AL151">
        <f>VLOOKUP($B151,Summary!$A$2:$AA$33,COLUMN(Summary!F$2),FALSE)</f>
        <v>0.6470588235294118</v>
      </c>
      <c r="AM151">
        <f>VLOOKUP($B151,Summary!$A$2:$AA$33,COLUMN(Summary!G$2),FALSE)</f>
        <v>2.0588235294117641</v>
      </c>
      <c r="AN151">
        <f>VLOOKUP($B151,Summary!$A$2:$AA$33,COLUMN(Summary!H$2),FALSE)</f>
        <v>13.82352941176471</v>
      </c>
      <c r="AO151">
        <f>VLOOKUP($B151,Summary!$A$2:$AA$33,COLUMN(Summary!I$2),FALSE)</f>
        <v>7.1294117647058828</v>
      </c>
      <c r="AP151">
        <f>VLOOKUP($B151,Summary!$A$2:$AA$33,COLUMN(Summary!J$2),FALSE)</f>
        <v>6.3529411764705879</v>
      </c>
      <c r="AQ151">
        <f>VLOOKUP($B151,Summary!$A$2:$AA$33,COLUMN(Summary!K$2),FALSE)</f>
        <v>67.811764705882339</v>
      </c>
      <c r="AR151">
        <f>VLOOKUP($B151,Summary!$A$2:$AA$33,COLUMN(Summary!L$2),FALSE)</f>
        <v>95.864705882352951</v>
      </c>
      <c r="AS151">
        <f>VLOOKUP($B151,Summary!$A$2:$AA$33,COLUMN(Summary!M$2),FALSE)</f>
        <v>28.235294117647062</v>
      </c>
      <c r="AT151">
        <f>VLOOKUP($B151,Summary!$A$2:$AA$33,COLUMN(Summary!N$2),FALSE)</f>
        <v>102.4705882352941</v>
      </c>
      <c r="AU151">
        <f>VLOOKUP($B151,Summary!$A$2:$AA$33,COLUMN(Summary!O$2),FALSE)</f>
        <v>3.611764705882353</v>
      </c>
      <c r="AV151">
        <f>VLOOKUP($B151,Summary!$A$2:$AA$33,COLUMN(Summary!P$2),FALSE)</f>
        <v>0.76470588235294112</v>
      </c>
      <c r="AW151">
        <f>VLOOKUP($B151,Summary!$A$2:$AA$33,COLUMN(Summary!Q$2),FALSE)</f>
        <v>1.7647058823529409</v>
      </c>
      <c r="AX151">
        <f>VLOOKUP($B151,Summary!$A$2:$AA$33,COLUMN(Summary!R$2),FALSE)</f>
        <v>2.1764705882352939</v>
      </c>
      <c r="AY151">
        <f>VLOOKUP($B151,Summary!$A$2:$AA$33,COLUMN(Summary!S$2),FALSE)</f>
        <v>2.3529411764705879</v>
      </c>
      <c r="AZ151">
        <f>VLOOKUP($B151,Summary!$A$2:$AA$33,COLUMN(Summary!T$2),FALSE)</f>
        <v>2.3529411764705879</v>
      </c>
      <c r="BA151">
        <f>VLOOKUP($B151,Summary!$A$2:$AA$33,COLUMN(Summary!U$2),FALSE)</f>
        <v>4.4117647058823533</v>
      </c>
      <c r="BB151">
        <f>VLOOKUP($B151,Summary!$A$2:$AA$33,COLUMN(Summary!V$2),FALSE)</f>
        <v>189.64705882352939</v>
      </c>
      <c r="BC151">
        <f>VLOOKUP($B151,Summary!$A$2:$AA$33,COLUMN(Summary!W$2),FALSE)</f>
        <v>5.3529411764705879</v>
      </c>
      <c r="BD151">
        <f>VLOOKUP($B151,Summary!$A$2:$AA$33,COLUMN(Summary!X$2),FALSE)</f>
        <v>13.82352941176471</v>
      </c>
      <c r="BE151">
        <f>VLOOKUP($B151,Summary!$A$2:$AA$33,COLUMN(Summary!Y$2),FALSE)</f>
        <v>0.52941176470588236</v>
      </c>
      <c r="BF151">
        <f>VLOOKUP($B151,Summary!$A$2:$AA$33,COLUMN(Summary!Z$2),FALSE)</f>
        <v>1.117647058823529</v>
      </c>
      <c r="BG151">
        <f>VLOOKUP($B151,Summary!$A$2:$AA$33,COLUMN(Summary!AA$2),FALSE)</f>
        <v>31.170705882352941</v>
      </c>
      <c r="BH151" t="e">
        <f>VLOOKUP($B151,Summary!$A$2:$AA$33,COLUMN(Summary!#REF!),FALSE)</f>
        <v>#REF!</v>
      </c>
    </row>
    <row r="152" spans="1:60">
      <c r="A152" t="s">
        <v>120</v>
      </c>
      <c r="B152" t="s">
        <v>40</v>
      </c>
      <c r="C152" t="e">
        <f>VLOOKUP($A152,Summary!$A$2:$AA$33,COLUMN(Summary!#REF!),FALSE)</f>
        <v>#REF!</v>
      </c>
      <c r="D152" t="e">
        <f>VLOOKUP($A152,Summary!$A$2:$AA$33,COLUMN(Summary!#REF!),FALSE)</f>
        <v>#REF!</v>
      </c>
      <c r="E152">
        <f>VLOOKUP($A152,Summary!$A$2:$AA$33,COLUMN(Summary!B$2),FALSE)</f>
        <v>24.058823529411761</v>
      </c>
      <c r="F152">
        <f>VLOOKUP($A152,Summary!$A$2:$AA$33,COLUMN(Summary!C$2),FALSE)</f>
        <v>37.176470588235297</v>
      </c>
      <c r="G152">
        <f>VLOOKUP($A152,Summary!$A$2:$AA$33,COLUMN(Summary!D$2),FALSE)</f>
        <v>232.7647058823529</v>
      </c>
      <c r="H152">
        <f>VLOOKUP($A152,Summary!$A$2:$AA$33,COLUMN(Summary!E$2),FALSE)</f>
        <v>1.411764705882353</v>
      </c>
      <c r="I152">
        <f>VLOOKUP($A152,Summary!$A$2:$AA$33,COLUMN(Summary!F$2),FALSE)</f>
        <v>0.47058823529411759</v>
      </c>
      <c r="J152">
        <f>VLOOKUP($A152,Summary!$A$2:$AA$33,COLUMN(Summary!G$2),FALSE)</f>
        <v>2.5294117647058818</v>
      </c>
      <c r="K152">
        <f>VLOOKUP($A152,Summary!$A$2:$AA$33,COLUMN(Summary!H$2),FALSE)</f>
        <v>20.882352941176471</v>
      </c>
      <c r="L152">
        <f>VLOOKUP($A152,Summary!$A$2:$AA$33,COLUMN(Summary!I$2),FALSE)</f>
        <v>6.8058823529411763</v>
      </c>
      <c r="M152">
        <f>VLOOKUP($A152,Summary!$A$2:$AA$33,COLUMN(Summary!J$2),FALSE)</f>
        <v>5.8647058823529417</v>
      </c>
      <c r="N152">
        <f>VLOOKUP($A152,Summary!$A$2:$AA$33,COLUMN(Summary!K$2),FALSE)</f>
        <v>64.129411764705878</v>
      </c>
      <c r="O152">
        <f>VLOOKUP($A152,Summary!$A$2:$AA$33,COLUMN(Summary!L$2),FALSE)</f>
        <v>87.764705882352942</v>
      </c>
      <c r="P152">
        <f>VLOOKUP($A152,Summary!$A$2:$AA$33,COLUMN(Summary!M$2),FALSE)</f>
        <v>25.352941176470591</v>
      </c>
      <c r="Q152">
        <f>VLOOKUP($A152,Summary!$A$2:$AA$33,COLUMN(Summary!N$2),FALSE)</f>
        <v>96.588235294117652</v>
      </c>
      <c r="R152">
        <f>VLOOKUP($A152,Summary!$A$2:$AA$33,COLUMN(Summary!O$2),FALSE)</f>
        <v>3.6823529411764699</v>
      </c>
      <c r="S152">
        <f>VLOOKUP($A152,Summary!$A$2:$AA$33,COLUMN(Summary!P$2),FALSE)</f>
        <v>0.6470588235294118</v>
      </c>
      <c r="T152">
        <f>VLOOKUP($A152,Summary!$A$2:$AA$33,COLUMN(Summary!Q$2),FALSE)</f>
        <v>1.8235294117647061</v>
      </c>
      <c r="U152">
        <f>VLOOKUP($A152,Summary!$A$2:$AA$33,COLUMN(Summary!R$2),FALSE)</f>
        <v>1.9411764705882351</v>
      </c>
      <c r="V152">
        <f>VLOOKUP($A152,Summary!$A$2:$AA$33,COLUMN(Summary!S$2),FALSE)</f>
        <v>2.0588235294117641</v>
      </c>
      <c r="W152">
        <f>VLOOKUP($A152,Summary!$A$2:$AA$33,COLUMN(Summary!T$2),FALSE)</f>
        <v>2.0588235294117641</v>
      </c>
      <c r="X152">
        <f>VLOOKUP($A152,Summary!$A$2:$AA$33,COLUMN(Summary!U$2),FALSE)</f>
        <v>4.4117647058823533</v>
      </c>
      <c r="Y152">
        <f>VLOOKUP($A152,Summary!$A$2:$AA$33,COLUMN(Summary!V$2),FALSE)</f>
        <v>204.41176470588229</v>
      </c>
      <c r="Z152">
        <f>VLOOKUP($A152,Summary!$A$2:$AA$33,COLUMN(Summary!W$2),FALSE)</f>
        <v>5.3529411764705879</v>
      </c>
      <c r="AA152">
        <f>VLOOKUP($A152,Summary!$A$2:$AA$33,COLUMN(Summary!X$2),FALSE)</f>
        <v>13.941176470588241</v>
      </c>
      <c r="AB152">
        <f>VLOOKUP($A152,Summary!$A$2:$AA$33,COLUMN(Summary!Y$2),FALSE)</f>
        <v>0.88235294117647056</v>
      </c>
      <c r="AC152">
        <f>VLOOKUP($A152,Summary!$A$2:$AA$33,COLUMN(Summary!Z$2),FALSE)</f>
        <v>1.882352941176471</v>
      </c>
      <c r="AD152">
        <f>VLOOKUP($A152,Summary!$A$2:$AA$33,COLUMN(Summary!AA$2),FALSE)</f>
        <v>28.94405882352941</v>
      </c>
      <c r="AE152" t="e">
        <f>VLOOKUP($A152,Summary!$A$2:$AA$33,COLUMN(Summary!#REF!),FALSE)</f>
        <v>#REF!</v>
      </c>
      <c r="AF152" t="e">
        <f>VLOOKUP($B152,Summary!$A$2:$AA$33,COLUMN(Summary!#REF!),FALSE)</f>
        <v>#REF!</v>
      </c>
      <c r="AG152" t="e">
        <f>VLOOKUP($B152,Summary!$A$2:$AA$33,COLUMN(Summary!#REF!),FALSE)</f>
        <v>#REF!</v>
      </c>
      <c r="AH152">
        <f>VLOOKUP($B152,Summary!$A$2:$AA$33,COLUMN(Summary!B$2),FALSE)</f>
        <v>20.647058823529409</v>
      </c>
      <c r="AI152">
        <f>VLOOKUP($B152,Summary!$A$2:$AA$33,COLUMN(Summary!C$2),FALSE)</f>
        <v>32.764705882352942</v>
      </c>
      <c r="AJ152">
        <f>VLOOKUP($B152,Summary!$A$2:$AA$33,COLUMN(Summary!D$2),FALSE)</f>
        <v>180.52941176470591</v>
      </c>
      <c r="AK152">
        <f>VLOOKUP($B152,Summary!$A$2:$AA$33,COLUMN(Summary!E$2),FALSE)</f>
        <v>0.94117647058823528</v>
      </c>
      <c r="AL152">
        <f>VLOOKUP($B152,Summary!$A$2:$AA$33,COLUMN(Summary!F$2),FALSE)</f>
        <v>1.2352941176470591</v>
      </c>
      <c r="AM152">
        <f>VLOOKUP($B152,Summary!$A$2:$AA$33,COLUMN(Summary!G$2),FALSE)</f>
        <v>2.8235294117647061</v>
      </c>
      <c r="AN152">
        <f>VLOOKUP($B152,Summary!$A$2:$AA$33,COLUMN(Summary!H$2),FALSE)</f>
        <v>19</v>
      </c>
      <c r="AO152">
        <f>VLOOKUP($B152,Summary!$A$2:$AA$33,COLUMN(Summary!I$2),FALSE)</f>
        <v>6.1941176470588246</v>
      </c>
      <c r="AP152">
        <f>VLOOKUP($B152,Summary!$A$2:$AA$33,COLUMN(Summary!J$2),FALSE)</f>
        <v>5.158823529411765</v>
      </c>
      <c r="AQ152">
        <f>VLOOKUP($B152,Summary!$A$2:$AA$33,COLUMN(Summary!K$2),FALSE)</f>
        <v>62.711764705882359</v>
      </c>
      <c r="AR152">
        <f>VLOOKUP($B152,Summary!$A$2:$AA$33,COLUMN(Summary!L$2),FALSE)</f>
        <v>71.058823529411768</v>
      </c>
      <c r="AS152">
        <f>VLOOKUP($B152,Summary!$A$2:$AA$33,COLUMN(Summary!M$2),FALSE)</f>
        <v>24.411764705882351</v>
      </c>
      <c r="AT152">
        <f>VLOOKUP($B152,Summary!$A$2:$AA$33,COLUMN(Summary!N$2),FALSE)</f>
        <v>95.705882352941174</v>
      </c>
      <c r="AU152">
        <f>VLOOKUP($B152,Summary!$A$2:$AA$33,COLUMN(Summary!O$2),FALSE)</f>
        <v>3.8529411764705879</v>
      </c>
      <c r="AV152">
        <f>VLOOKUP($B152,Summary!$A$2:$AA$33,COLUMN(Summary!P$2),FALSE)</f>
        <v>0.52941176470588236</v>
      </c>
      <c r="AW152">
        <f>VLOOKUP($B152,Summary!$A$2:$AA$33,COLUMN(Summary!Q$2),FALSE)</f>
        <v>0.94117647058823528</v>
      </c>
      <c r="AX152">
        <f>VLOOKUP($B152,Summary!$A$2:$AA$33,COLUMN(Summary!R$2),FALSE)</f>
        <v>1.470588235294118</v>
      </c>
      <c r="AY152">
        <f>VLOOKUP($B152,Summary!$A$2:$AA$33,COLUMN(Summary!S$2),FALSE)</f>
        <v>1.411764705882353</v>
      </c>
      <c r="AZ152">
        <f>VLOOKUP($B152,Summary!$A$2:$AA$33,COLUMN(Summary!T$2),FALSE)</f>
        <v>1.470588235294118</v>
      </c>
      <c r="BA152">
        <f>VLOOKUP($B152,Summary!$A$2:$AA$33,COLUMN(Summary!U$2),FALSE)</f>
        <v>5.7647058823529411</v>
      </c>
      <c r="BB152">
        <f>VLOOKUP($B152,Summary!$A$2:$AA$33,COLUMN(Summary!V$2),FALSE)</f>
        <v>270.47058823529409</v>
      </c>
      <c r="BC152">
        <f>VLOOKUP($B152,Summary!$A$2:$AA$33,COLUMN(Summary!W$2),FALSE)</f>
        <v>3.9411764705882359</v>
      </c>
      <c r="BD152">
        <f>VLOOKUP($B152,Summary!$A$2:$AA$33,COLUMN(Summary!X$2),FALSE)</f>
        <v>13.058823529411759</v>
      </c>
      <c r="BE152">
        <f>VLOOKUP($B152,Summary!$A$2:$AA$33,COLUMN(Summary!Y$2),FALSE)</f>
        <v>0.52941176470588236</v>
      </c>
      <c r="BF152">
        <f>VLOOKUP($B152,Summary!$A$2:$AA$33,COLUMN(Summary!Z$2),FALSE)</f>
        <v>1.470588235294118</v>
      </c>
      <c r="BG152">
        <f>VLOOKUP($B152,Summary!$A$2:$AA$33,COLUMN(Summary!AA$2),FALSE)</f>
        <v>28.04605882352941</v>
      </c>
      <c r="BH152" t="e">
        <f>VLOOKUP($B152,Summary!$A$2:$AA$33,COLUMN(Summary!#REF!),FALSE)</f>
        <v>#REF!</v>
      </c>
    </row>
    <row r="153" spans="1:60">
      <c r="A153" t="s">
        <v>108</v>
      </c>
      <c r="B153" t="s">
        <v>115</v>
      </c>
      <c r="C153" t="e">
        <f>VLOOKUP($A153,Summary!$A$2:$AA$33,COLUMN(Summary!#REF!),FALSE)</f>
        <v>#REF!</v>
      </c>
      <c r="D153" t="e">
        <f>VLOOKUP($A153,Summary!$A$2:$AA$33,COLUMN(Summary!#REF!),FALSE)</f>
        <v>#REF!</v>
      </c>
      <c r="E153">
        <f>VLOOKUP($A153,Summary!$A$2:$AA$33,COLUMN(Summary!B$2),FALSE)</f>
        <v>19.235294117647062</v>
      </c>
      <c r="F153">
        <f>VLOOKUP($A153,Summary!$A$2:$AA$33,COLUMN(Summary!C$2),FALSE)</f>
        <v>31.17647058823529</v>
      </c>
      <c r="G153">
        <f>VLOOKUP($A153,Summary!$A$2:$AA$33,COLUMN(Summary!D$2),FALSE)</f>
        <v>207.29411764705881</v>
      </c>
      <c r="H153">
        <f>VLOOKUP($A153,Summary!$A$2:$AA$33,COLUMN(Summary!E$2),FALSE)</f>
        <v>1</v>
      </c>
      <c r="I153">
        <f>VLOOKUP($A153,Summary!$A$2:$AA$33,COLUMN(Summary!F$2),FALSE)</f>
        <v>1</v>
      </c>
      <c r="J153">
        <f>VLOOKUP($A153,Summary!$A$2:$AA$33,COLUMN(Summary!G$2),FALSE)</f>
        <v>2.3529411764705879</v>
      </c>
      <c r="K153">
        <f>VLOOKUP($A153,Summary!$A$2:$AA$33,COLUMN(Summary!H$2),FALSE)</f>
        <v>14.76470588235294</v>
      </c>
      <c r="L153">
        <f>VLOOKUP($A153,Summary!$A$2:$AA$33,COLUMN(Summary!I$2),FALSE)</f>
        <v>7.0823529411764712</v>
      </c>
      <c r="M153">
        <f>VLOOKUP($A153,Summary!$A$2:$AA$33,COLUMN(Summary!J$2),FALSE)</f>
        <v>6.2117647058823531</v>
      </c>
      <c r="N153">
        <f>VLOOKUP($A153,Summary!$A$2:$AA$33,COLUMN(Summary!K$2),FALSE)</f>
        <v>62.135294117647057</v>
      </c>
      <c r="O153">
        <f>VLOOKUP($A153,Summary!$A$2:$AA$33,COLUMN(Summary!L$2),FALSE)</f>
        <v>79.705882352941174</v>
      </c>
      <c r="P153">
        <f>VLOOKUP($A153,Summary!$A$2:$AA$33,COLUMN(Summary!M$2),FALSE)</f>
        <v>30.705882352941181</v>
      </c>
      <c r="Q153">
        <f>VLOOKUP($A153,Summary!$A$2:$AA$33,COLUMN(Summary!N$2),FALSE)</f>
        <v>127</v>
      </c>
      <c r="R153">
        <f>VLOOKUP($A153,Summary!$A$2:$AA$33,COLUMN(Summary!O$2),FALSE)</f>
        <v>4.1294117647058819</v>
      </c>
      <c r="S153">
        <f>VLOOKUP($A153,Summary!$A$2:$AA$33,COLUMN(Summary!P$2),FALSE)</f>
        <v>0.82352941176470584</v>
      </c>
      <c r="T153">
        <f>VLOOKUP($A153,Summary!$A$2:$AA$33,COLUMN(Summary!Q$2),FALSE)</f>
        <v>1.882352941176471</v>
      </c>
      <c r="U153">
        <f>VLOOKUP($A153,Summary!$A$2:$AA$33,COLUMN(Summary!R$2),FALSE)</f>
        <v>2.1764705882352939</v>
      </c>
      <c r="V153">
        <f>VLOOKUP($A153,Summary!$A$2:$AA$33,COLUMN(Summary!S$2),FALSE)</f>
        <v>1.588235294117647</v>
      </c>
      <c r="W153">
        <f>VLOOKUP($A153,Summary!$A$2:$AA$33,COLUMN(Summary!T$2),FALSE)</f>
        <v>1.6470588235294119</v>
      </c>
      <c r="X153">
        <f>VLOOKUP($A153,Summary!$A$2:$AA$33,COLUMN(Summary!U$2),FALSE)</f>
        <v>4.4117647058823533</v>
      </c>
      <c r="Y153">
        <f>VLOOKUP($A153,Summary!$A$2:$AA$33,COLUMN(Summary!V$2),FALSE)</f>
        <v>207.2352941176471</v>
      </c>
      <c r="Z153">
        <f>VLOOKUP($A153,Summary!$A$2:$AA$33,COLUMN(Summary!W$2),FALSE)</f>
        <v>5.2941176470588234</v>
      </c>
      <c r="AA153">
        <f>VLOOKUP($A153,Summary!$A$2:$AA$33,COLUMN(Summary!X$2),FALSE)</f>
        <v>13.23529411764706</v>
      </c>
      <c r="AB153">
        <f>VLOOKUP($A153,Summary!$A$2:$AA$33,COLUMN(Summary!Y$2),FALSE)</f>
        <v>0.47058823529411759</v>
      </c>
      <c r="AC153">
        <f>VLOOKUP($A153,Summary!$A$2:$AA$33,COLUMN(Summary!Z$2),FALSE)</f>
        <v>1.117647058823529</v>
      </c>
      <c r="AD153">
        <f>VLOOKUP($A153,Summary!$A$2:$AA$33,COLUMN(Summary!AA$2),FALSE)</f>
        <v>29.152000000000001</v>
      </c>
      <c r="AE153" t="e">
        <f>VLOOKUP($A153,Summary!$A$2:$AA$33,COLUMN(Summary!#REF!),FALSE)</f>
        <v>#REF!</v>
      </c>
      <c r="AF153" t="e">
        <f>VLOOKUP($B153,Summary!$A$2:$AA$33,COLUMN(Summary!#REF!),FALSE)</f>
        <v>#REF!</v>
      </c>
      <c r="AG153" t="e">
        <f>VLOOKUP($B153,Summary!$A$2:$AA$33,COLUMN(Summary!#REF!),FALSE)</f>
        <v>#REF!</v>
      </c>
      <c r="AH153">
        <f>VLOOKUP($B153,Summary!$A$2:$AA$33,COLUMN(Summary!B$2),FALSE)</f>
        <v>20.941176470588239</v>
      </c>
      <c r="AI153">
        <f>VLOOKUP($B153,Summary!$A$2:$AA$33,COLUMN(Summary!C$2),FALSE)</f>
        <v>35.352941176470587</v>
      </c>
      <c r="AJ153">
        <f>VLOOKUP($B153,Summary!$A$2:$AA$33,COLUMN(Summary!D$2),FALSE)</f>
        <v>171.70588235294119</v>
      </c>
      <c r="AK153">
        <f>VLOOKUP($B153,Summary!$A$2:$AA$33,COLUMN(Summary!E$2),FALSE)</f>
        <v>0.6470588235294118</v>
      </c>
      <c r="AL153">
        <f>VLOOKUP($B153,Summary!$A$2:$AA$33,COLUMN(Summary!F$2),FALSE)</f>
        <v>0.88235294117647056</v>
      </c>
      <c r="AM153">
        <f>VLOOKUP($B153,Summary!$A$2:$AA$33,COLUMN(Summary!G$2),FALSE)</f>
        <v>3.7647058823529411</v>
      </c>
      <c r="AN153">
        <f>VLOOKUP($B153,Summary!$A$2:$AA$33,COLUMN(Summary!H$2),FALSE)</f>
        <v>26.705882352941181</v>
      </c>
      <c r="AO153">
        <f>VLOOKUP($B153,Summary!$A$2:$AA$33,COLUMN(Summary!I$2),FALSE)</f>
        <v>5.6411764705882357</v>
      </c>
      <c r="AP153">
        <f>VLOOKUP($B153,Summary!$A$2:$AA$33,COLUMN(Summary!J$2),FALSE)</f>
        <v>4.4117647058823533</v>
      </c>
      <c r="AQ153">
        <f>VLOOKUP($B153,Summary!$A$2:$AA$33,COLUMN(Summary!K$2),FALSE)</f>
        <v>58.435294117647061</v>
      </c>
      <c r="AR153">
        <f>VLOOKUP($B153,Summary!$A$2:$AA$33,COLUMN(Summary!L$2),FALSE)</f>
        <v>66.558823529411768</v>
      </c>
      <c r="AS153">
        <f>VLOOKUP($B153,Summary!$A$2:$AA$33,COLUMN(Summary!M$2),FALSE)</f>
        <v>22.82352941176471</v>
      </c>
      <c r="AT153">
        <f>VLOOKUP($B153,Summary!$A$2:$AA$33,COLUMN(Summary!N$2),FALSE)</f>
        <v>96.882352941176464</v>
      </c>
      <c r="AU153">
        <f>VLOOKUP($B153,Summary!$A$2:$AA$33,COLUMN(Summary!O$2),FALSE)</f>
        <v>4.0529411764705889</v>
      </c>
      <c r="AV153">
        <f>VLOOKUP($B153,Summary!$A$2:$AA$33,COLUMN(Summary!P$2),FALSE)</f>
        <v>0.41176470588235292</v>
      </c>
      <c r="AW153">
        <f>VLOOKUP($B153,Summary!$A$2:$AA$33,COLUMN(Summary!Q$2),FALSE)</f>
        <v>2.117647058823529</v>
      </c>
      <c r="AX153">
        <f>VLOOKUP($B153,Summary!$A$2:$AA$33,COLUMN(Summary!R$2),FALSE)</f>
        <v>2.2941176470588229</v>
      </c>
      <c r="AY153">
        <f>VLOOKUP($B153,Summary!$A$2:$AA$33,COLUMN(Summary!S$2),FALSE)</f>
        <v>0.94117647058823528</v>
      </c>
      <c r="AZ153">
        <f>VLOOKUP($B153,Summary!$A$2:$AA$33,COLUMN(Summary!T$2),FALSE)</f>
        <v>1</v>
      </c>
      <c r="BA153">
        <f>VLOOKUP($B153,Summary!$A$2:$AA$33,COLUMN(Summary!U$2),FALSE)</f>
        <v>5.8235294117647056</v>
      </c>
      <c r="BB153">
        <f>VLOOKUP($B153,Summary!$A$2:$AA$33,COLUMN(Summary!V$2),FALSE)</f>
        <v>284.1764705882353</v>
      </c>
      <c r="BC153">
        <f>VLOOKUP($B153,Summary!$A$2:$AA$33,COLUMN(Summary!W$2),FALSE)</f>
        <v>3.5882352941176472</v>
      </c>
      <c r="BD153">
        <f>VLOOKUP($B153,Summary!$A$2:$AA$33,COLUMN(Summary!X$2),FALSE)</f>
        <v>13.82352941176471</v>
      </c>
      <c r="BE153">
        <f>VLOOKUP($B153,Summary!$A$2:$AA$33,COLUMN(Summary!Y$2),FALSE)</f>
        <v>1</v>
      </c>
      <c r="BF153">
        <f>VLOOKUP($B153,Summary!$A$2:$AA$33,COLUMN(Summary!Z$2),FALSE)</f>
        <v>1.705882352941176</v>
      </c>
      <c r="BG153">
        <f>VLOOKUP($B153,Summary!$A$2:$AA$33,COLUMN(Summary!AA$2),FALSE)</f>
        <v>29.15682352941176</v>
      </c>
      <c r="BH153" t="e">
        <f>VLOOKUP($B153,Summary!$A$2:$AA$33,COLUMN(Summary!#REF!),FALSE)</f>
        <v>#REF!</v>
      </c>
    </row>
    <row r="154" spans="1:60">
      <c r="A154" t="s">
        <v>112</v>
      </c>
      <c r="B154" t="s">
        <v>119</v>
      </c>
      <c r="C154" t="e">
        <f>VLOOKUP($A154,Summary!$A$2:$AA$33,COLUMN(Summary!#REF!),FALSE)</f>
        <v>#REF!</v>
      </c>
      <c r="D154" t="e">
        <f>VLOOKUP($A154,Summary!$A$2:$AA$33,COLUMN(Summary!#REF!),FALSE)</f>
        <v>#REF!</v>
      </c>
      <c r="E154">
        <f>VLOOKUP($A154,Summary!$A$2:$AA$33,COLUMN(Summary!B$2),FALSE)</f>
        <v>20.882352941176471</v>
      </c>
      <c r="F154">
        <f>VLOOKUP($A154,Summary!$A$2:$AA$33,COLUMN(Summary!C$2),FALSE)</f>
        <v>33.764705882352942</v>
      </c>
      <c r="G154">
        <f>VLOOKUP($A154,Summary!$A$2:$AA$33,COLUMN(Summary!D$2),FALSE)</f>
        <v>215.64705882352939</v>
      </c>
      <c r="H154">
        <f>VLOOKUP($A154,Summary!$A$2:$AA$33,COLUMN(Summary!E$2),FALSE)</f>
        <v>1.0588235294117649</v>
      </c>
      <c r="I154">
        <f>VLOOKUP($A154,Summary!$A$2:$AA$33,COLUMN(Summary!F$2),FALSE)</f>
        <v>0.58823529411764708</v>
      </c>
      <c r="J154">
        <f>VLOOKUP($A154,Summary!$A$2:$AA$33,COLUMN(Summary!G$2),FALSE)</f>
        <v>2.4117647058823528</v>
      </c>
      <c r="K154">
        <f>VLOOKUP($A154,Summary!$A$2:$AA$33,COLUMN(Summary!H$2),FALSE)</f>
        <v>12.705882352941179</v>
      </c>
      <c r="L154">
        <f>VLOOKUP($A154,Summary!$A$2:$AA$33,COLUMN(Summary!I$2),FALSE)</f>
        <v>7.0705882352941183</v>
      </c>
      <c r="M154">
        <f>VLOOKUP($A154,Summary!$A$2:$AA$33,COLUMN(Summary!J$2),FALSE)</f>
        <v>6.2529411764705882</v>
      </c>
      <c r="N154">
        <f>VLOOKUP($A154,Summary!$A$2:$AA$33,COLUMN(Summary!K$2),FALSE)</f>
        <v>62.088235294117638</v>
      </c>
      <c r="O154">
        <f>VLOOKUP($A154,Summary!$A$2:$AA$33,COLUMN(Summary!L$2),FALSE)</f>
        <v>86.582352941176467</v>
      </c>
      <c r="P154">
        <f>VLOOKUP($A154,Summary!$A$2:$AA$33,COLUMN(Summary!M$2),FALSE)</f>
        <v>28.17647058823529</v>
      </c>
      <c r="Q154">
        <f>VLOOKUP($A154,Summary!$A$2:$AA$33,COLUMN(Summary!N$2),FALSE)</f>
        <v>121.11764705882349</v>
      </c>
      <c r="R154">
        <f>VLOOKUP($A154,Summary!$A$2:$AA$33,COLUMN(Summary!O$2),FALSE)</f>
        <v>4.1764705882352926</v>
      </c>
      <c r="S154">
        <f>VLOOKUP($A154,Summary!$A$2:$AA$33,COLUMN(Summary!P$2),FALSE)</f>
        <v>1.117647058823529</v>
      </c>
      <c r="T154">
        <f>VLOOKUP($A154,Summary!$A$2:$AA$33,COLUMN(Summary!Q$2),FALSE)</f>
        <v>1.9411764705882351</v>
      </c>
      <c r="U154">
        <f>VLOOKUP($A154,Summary!$A$2:$AA$33,COLUMN(Summary!R$2),FALSE)</f>
        <v>2.4117647058823528</v>
      </c>
      <c r="V154">
        <f>VLOOKUP($A154,Summary!$A$2:$AA$33,COLUMN(Summary!S$2),FALSE)</f>
        <v>2.0588235294117641</v>
      </c>
      <c r="W154">
        <f>VLOOKUP($A154,Summary!$A$2:$AA$33,COLUMN(Summary!T$2),FALSE)</f>
        <v>2.117647058823529</v>
      </c>
      <c r="X154">
        <f>VLOOKUP($A154,Summary!$A$2:$AA$33,COLUMN(Summary!U$2),FALSE)</f>
        <v>4.0588235294117636</v>
      </c>
      <c r="Y154">
        <f>VLOOKUP($A154,Summary!$A$2:$AA$33,COLUMN(Summary!V$2),FALSE)</f>
        <v>193</v>
      </c>
      <c r="Z154">
        <f>VLOOKUP($A154,Summary!$A$2:$AA$33,COLUMN(Summary!W$2),FALSE)</f>
        <v>4.8235294117647056</v>
      </c>
      <c r="AA154">
        <f>VLOOKUP($A154,Summary!$A$2:$AA$33,COLUMN(Summary!X$2),FALSE)</f>
        <v>13.647058823529409</v>
      </c>
      <c r="AB154">
        <f>VLOOKUP($A154,Summary!$A$2:$AA$33,COLUMN(Summary!Y$2),FALSE)</f>
        <v>0.94117647058823528</v>
      </c>
      <c r="AC154">
        <f>VLOOKUP($A154,Summary!$A$2:$AA$33,COLUMN(Summary!Z$2),FALSE)</f>
        <v>1.882352941176471</v>
      </c>
      <c r="AD154">
        <f>VLOOKUP($A154,Summary!$A$2:$AA$33,COLUMN(Summary!AA$2),FALSE)</f>
        <v>29.469588235294118</v>
      </c>
      <c r="AE154" t="e">
        <f>VLOOKUP($A154,Summary!$A$2:$AA$33,COLUMN(Summary!#REF!),FALSE)</f>
        <v>#REF!</v>
      </c>
      <c r="AF154" t="e">
        <f>VLOOKUP($B154,Summary!$A$2:$AA$33,COLUMN(Summary!#REF!),FALSE)</f>
        <v>#REF!</v>
      </c>
      <c r="AG154" t="e">
        <f>VLOOKUP($B154,Summary!$A$2:$AA$33,COLUMN(Summary!#REF!),FALSE)</f>
        <v>#REF!</v>
      </c>
      <c r="AH154">
        <f>VLOOKUP($B154,Summary!$A$2:$AA$33,COLUMN(Summary!B$2),FALSE)</f>
        <v>17.882352941176471</v>
      </c>
      <c r="AI154">
        <f>VLOOKUP($B154,Summary!$A$2:$AA$33,COLUMN(Summary!C$2),FALSE)</f>
        <v>29.058823529411761</v>
      </c>
      <c r="AJ154">
        <f>VLOOKUP($B154,Summary!$A$2:$AA$33,COLUMN(Summary!D$2),FALSE)</f>
        <v>180.41176470588229</v>
      </c>
      <c r="AK154">
        <f>VLOOKUP($B154,Summary!$A$2:$AA$33,COLUMN(Summary!E$2),FALSE)</f>
        <v>0.82352941176470584</v>
      </c>
      <c r="AL154">
        <f>VLOOKUP($B154,Summary!$A$2:$AA$33,COLUMN(Summary!F$2),FALSE)</f>
        <v>0.6470588235294118</v>
      </c>
      <c r="AM154">
        <f>VLOOKUP($B154,Summary!$A$2:$AA$33,COLUMN(Summary!G$2),FALSE)</f>
        <v>3.7647058823529411</v>
      </c>
      <c r="AN154">
        <f>VLOOKUP($B154,Summary!$A$2:$AA$33,COLUMN(Summary!H$2),FALSE)</f>
        <v>26.17647058823529</v>
      </c>
      <c r="AO154">
        <f>VLOOKUP($B154,Summary!$A$2:$AA$33,COLUMN(Summary!I$2),FALSE)</f>
        <v>7.2117647058823531</v>
      </c>
      <c r="AP154">
        <f>VLOOKUP($B154,Summary!$A$2:$AA$33,COLUMN(Summary!J$2),FALSE)</f>
        <v>5.5470588235294116</v>
      </c>
      <c r="AQ154">
        <f>VLOOKUP($B154,Summary!$A$2:$AA$33,COLUMN(Summary!K$2),FALSE)</f>
        <v>62.747058823529407</v>
      </c>
      <c r="AR154">
        <f>VLOOKUP($B154,Summary!$A$2:$AA$33,COLUMN(Summary!L$2),FALSE)</f>
        <v>81.623529411764707</v>
      </c>
      <c r="AS154">
        <f>VLOOKUP($B154,Summary!$A$2:$AA$33,COLUMN(Summary!M$2),FALSE)</f>
        <v>26.117647058823529</v>
      </c>
      <c r="AT154">
        <f>VLOOKUP($B154,Summary!$A$2:$AA$33,COLUMN(Summary!N$2),FALSE)</f>
        <v>108.58823529411769</v>
      </c>
      <c r="AU154">
        <f>VLOOKUP($B154,Summary!$A$2:$AA$33,COLUMN(Summary!O$2),FALSE)</f>
        <v>4.0705882352941174</v>
      </c>
      <c r="AV154">
        <f>VLOOKUP($B154,Summary!$A$2:$AA$33,COLUMN(Summary!P$2),FALSE)</f>
        <v>0.94117647058823528</v>
      </c>
      <c r="AW154">
        <f>VLOOKUP($B154,Summary!$A$2:$AA$33,COLUMN(Summary!Q$2),FALSE)</f>
        <v>1.705882352941176</v>
      </c>
      <c r="AX154">
        <f>VLOOKUP($B154,Summary!$A$2:$AA$33,COLUMN(Summary!R$2),FALSE)</f>
        <v>1.7647058823529409</v>
      </c>
      <c r="AY154">
        <f>VLOOKUP($B154,Summary!$A$2:$AA$33,COLUMN(Summary!S$2),FALSE)</f>
        <v>1.6470588235294119</v>
      </c>
      <c r="AZ154">
        <f>VLOOKUP($B154,Summary!$A$2:$AA$33,COLUMN(Summary!T$2),FALSE)</f>
        <v>1.7647058823529409</v>
      </c>
      <c r="BA154">
        <f>VLOOKUP($B154,Summary!$A$2:$AA$33,COLUMN(Summary!U$2),FALSE)</f>
        <v>4.7058823529411766</v>
      </c>
      <c r="BB154">
        <f>VLOOKUP($B154,Summary!$A$2:$AA$33,COLUMN(Summary!V$2),FALSE)</f>
        <v>235.7647058823529</v>
      </c>
      <c r="BC154">
        <f>VLOOKUP($B154,Summary!$A$2:$AA$33,COLUMN(Summary!W$2),FALSE)</f>
        <v>4.1764705882352944</v>
      </c>
      <c r="BD154">
        <f>VLOOKUP($B154,Summary!$A$2:$AA$33,COLUMN(Summary!X$2),FALSE)</f>
        <v>12.47058823529412</v>
      </c>
      <c r="BE154">
        <f>VLOOKUP($B154,Summary!$A$2:$AA$33,COLUMN(Summary!Y$2),FALSE)</f>
        <v>0.6470588235294118</v>
      </c>
      <c r="BF154">
        <f>VLOOKUP($B154,Summary!$A$2:$AA$33,COLUMN(Summary!Z$2),FALSE)</f>
        <v>1.1764705882352939</v>
      </c>
      <c r="BG154">
        <f>VLOOKUP($B154,Summary!$A$2:$AA$33,COLUMN(Summary!AA$2),FALSE)</f>
        <v>29.86864705882353</v>
      </c>
      <c r="BH154" t="e">
        <f>VLOOKUP($B154,Summary!$A$2:$AA$33,COLUMN(Summary!#REF!),FALSE)</f>
        <v>#REF!</v>
      </c>
    </row>
    <row r="155" spans="1:60">
      <c r="A155" t="s">
        <v>117</v>
      </c>
      <c r="B155" t="s">
        <v>35</v>
      </c>
      <c r="C155" t="e">
        <f>VLOOKUP($A155,Summary!$A$2:$AA$33,COLUMN(Summary!#REF!),FALSE)</f>
        <v>#REF!</v>
      </c>
      <c r="D155" t="e">
        <f>VLOOKUP($A155,Summary!$A$2:$AA$33,COLUMN(Summary!#REF!),FALSE)</f>
        <v>#REF!</v>
      </c>
      <c r="E155">
        <f>VLOOKUP($A155,Summary!$A$2:$AA$33,COLUMN(Summary!B$2),FALSE)</f>
        <v>20.882352941176471</v>
      </c>
      <c r="F155">
        <f>VLOOKUP($A155,Summary!$A$2:$AA$33,COLUMN(Summary!C$2),FALSE)</f>
        <v>32.647058823529413</v>
      </c>
      <c r="G155">
        <f>VLOOKUP($A155,Summary!$A$2:$AA$33,COLUMN(Summary!D$2),FALSE)</f>
        <v>184.9411764705882</v>
      </c>
      <c r="H155">
        <f>VLOOKUP($A155,Summary!$A$2:$AA$33,COLUMN(Summary!E$2),FALSE)</f>
        <v>1.0588235294117649</v>
      </c>
      <c r="I155">
        <f>VLOOKUP($A155,Summary!$A$2:$AA$33,COLUMN(Summary!F$2),FALSE)</f>
        <v>0.70588235294117652</v>
      </c>
      <c r="J155">
        <f>VLOOKUP($A155,Summary!$A$2:$AA$33,COLUMN(Summary!G$2),FALSE)</f>
        <v>2.4705882352941182</v>
      </c>
      <c r="K155">
        <f>VLOOKUP($A155,Summary!$A$2:$AA$33,COLUMN(Summary!H$2),FALSE)</f>
        <v>16.82352941176471</v>
      </c>
      <c r="L155">
        <f>VLOOKUP($A155,Summary!$A$2:$AA$33,COLUMN(Summary!I$2),FALSE)</f>
        <v>6.2176470588235304</v>
      </c>
      <c r="M155">
        <f>VLOOKUP($A155,Summary!$A$2:$AA$33,COLUMN(Summary!J$2),FALSE)</f>
        <v>5.3235294117647056</v>
      </c>
      <c r="N155">
        <f>VLOOKUP($A155,Summary!$A$2:$AA$33,COLUMN(Summary!K$2),FALSE)</f>
        <v>64.288235294117655</v>
      </c>
      <c r="O155">
        <f>VLOOKUP($A155,Summary!$A$2:$AA$33,COLUMN(Summary!L$2),FALSE)</f>
        <v>80.899999999999991</v>
      </c>
      <c r="P155">
        <f>VLOOKUP($A155,Summary!$A$2:$AA$33,COLUMN(Summary!M$2),FALSE)</f>
        <v>27.705882352941181</v>
      </c>
      <c r="Q155">
        <f>VLOOKUP($A155,Summary!$A$2:$AA$33,COLUMN(Summary!N$2),FALSE)</f>
        <v>139.11764705882351</v>
      </c>
      <c r="R155">
        <f>VLOOKUP($A155,Summary!$A$2:$AA$33,COLUMN(Summary!O$2),FALSE)</f>
        <v>4.9588235294117657</v>
      </c>
      <c r="S155">
        <f>VLOOKUP($A155,Summary!$A$2:$AA$33,COLUMN(Summary!P$2),FALSE)</f>
        <v>1</v>
      </c>
      <c r="T155">
        <f>VLOOKUP($A155,Summary!$A$2:$AA$33,COLUMN(Summary!Q$2),FALSE)</f>
        <v>1.6470588235294119</v>
      </c>
      <c r="U155">
        <f>VLOOKUP($A155,Summary!$A$2:$AA$33,COLUMN(Summary!R$2),FALSE)</f>
        <v>1.9411764705882351</v>
      </c>
      <c r="V155">
        <f>VLOOKUP($A155,Summary!$A$2:$AA$33,COLUMN(Summary!S$2),FALSE)</f>
        <v>1.294117647058824</v>
      </c>
      <c r="W155">
        <f>VLOOKUP($A155,Summary!$A$2:$AA$33,COLUMN(Summary!T$2),FALSE)</f>
        <v>1.3529411764705881</v>
      </c>
      <c r="X155">
        <f>VLOOKUP($A155,Summary!$A$2:$AA$33,COLUMN(Summary!U$2),FALSE)</f>
        <v>3.7647058823529411</v>
      </c>
      <c r="Y155">
        <f>VLOOKUP($A155,Summary!$A$2:$AA$33,COLUMN(Summary!V$2),FALSE)</f>
        <v>186.58823529411771</v>
      </c>
      <c r="Z155">
        <f>VLOOKUP($A155,Summary!$A$2:$AA$33,COLUMN(Summary!W$2),FALSE)</f>
        <v>5.1764705882352944</v>
      </c>
      <c r="AA155">
        <f>VLOOKUP($A155,Summary!$A$2:$AA$33,COLUMN(Summary!X$2),FALSE)</f>
        <v>13.23529411764706</v>
      </c>
      <c r="AB155">
        <f>VLOOKUP($A155,Summary!$A$2:$AA$33,COLUMN(Summary!Y$2),FALSE)</f>
        <v>0.88235294117647056</v>
      </c>
      <c r="AC155">
        <f>VLOOKUP($A155,Summary!$A$2:$AA$33,COLUMN(Summary!Z$2),FALSE)</f>
        <v>2</v>
      </c>
      <c r="AD155">
        <f>VLOOKUP($A155,Summary!$A$2:$AA$33,COLUMN(Summary!AA$2),FALSE)</f>
        <v>29.293117647058821</v>
      </c>
      <c r="AE155" t="e">
        <f>VLOOKUP($A155,Summary!$A$2:$AA$33,COLUMN(Summary!#REF!),FALSE)</f>
        <v>#REF!</v>
      </c>
      <c r="AF155" t="e">
        <f>VLOOKUP($B155,Summary!$A$2:$AA$33,COLUMN(Summary!#REF!),FALSE)</f>
        <v>#REF!</v>
      </c>
      <c r="AG155" t="e">
        <f>VLOOKUP($B155,Summary!$A$2:$AA$33,COLUMN(Summary!#REF!),FALSE)</f>
        <v>#REF!</v>
      </c>
      <c r="AH155">
        <f>VLOOKUP($B155,Summary!$A$2:$AA$33,COLUMN(Summary!B$2),FALSE)</f>
        <v>19</v>
      </c>
      <c r="AI155">
        <f>VLOOKUP($B155,Summary!$A$2:$AA$33,COLUMN(Summary!C$2),FALSE)</f>
        <v>29.764705882352938</v>
      </c>
      <c r="AJ155">
        <f>VLOOKUP($B155,Summary!$A$2:$AA$33,COLUMN(Summary!D$2),FALSE)</f>
        <v>186.0588235294118</v>
      </c>
      <c r="AK155">
        <f>VLOOKUP($B155,Summary!$A$2:$AA$33,COLUMN(Summary!E$2),FALSE)</f>
        <v>0.76470588235294112</v>
      </c>
      <c r="AL155">
        <f>VLOOKUP($B155,Summary!$A$2:$AA$33,COLUMN(Summary!F$2),FALSE)</f>
        <v>0.52941176470588236</v>
      </c>
      <c r="AM155">
        <f>VLOOKUP($B155,Summary!$A$2:$AA$33,COLUMN(Summary!G$2),FALSE)</f>
        <v>2.117647058823529</v>
      </c>
      <c r="AN155">
        <f>VLOOKUP($B155,Summary!$A$2:$AA$33,COLUMN(Summary!H$2),FALSE)</f>
        <v>15.17647058823529</v>
      </c>
      <c r="AO155">
        <f>VLOOKUP($B155,Summary!$A$2:$AA$33,COLUMN(Summary!I$2),FALSE)</f>
        <v>6.9470588235294111</v>
      </c>
      <c r="AP155">
        <f>VLOOKUP($B155,Summary!$A$2:$AA$33,COLUMN(Summary!J$2),FALSE)</f>
        <v>6.0588235294117654</v>
      </c>
      <c r="AQ155">
        <f>VLOOKUP($B155,Summary!$A$2:$AA$33,COLUMN(Summary!K$2),FALSE)</f>
        <v>64.511764705882356</v>
      </c>
      <c r="AR155">
        <f>VLOOKUP($B155,Summary!$A$2:$AA$33,COLUMN(Summary!L$2),FALSE)</f>
        <v>84.329411764705895</v>
      </c>
      <c r="AS155">
        <f>VLOOKUP($B155,Summary!$A$2:$AA$33,COLUMN(Summary!M$2),FALSE)</f>
        <v>28.647058823529409</v>
      </c>
      <c r="AT155">
        <f>VLOOKUP($B155,Summary!$A$2:$AA$33,COLUMN(Summary!N$2),FALSE)</f>
        <v>118.2352941176471</v>
      </c>
      <c r="AU155">
        <f>VLOOKUP($B155,Summary!$A$2:$AA$33,COLUMN(Summary!O$2),FALSE)</f>
        <v>4.0764705882352938</v>
      </c>
      <c r="AV155">
        <f>VLOOKUP($B155,Summary!$A$2:$AA$33,COLUMN(Summary!P$2),FALSE)</f>
        <v>0.94117647058823528</v>
      </c>
      <c r="AW155">
        <f>VLOOKUP($B155,Summary!$A$2:$AA$33,COLUMN(Summary!Q$2),FALSE)</f>
        <v>1.705882352941176</v>
      </c>
      <c r="AX155">
        <f>VLOOKUP($B155,Summary!$A$2:$AA$33,COLUMN(Summary!R$2),FALSE)</f>
        <v>1.8235294117647061</v>
      </c>
      <c r="AY155">
        <f>VLOOKUP($B155,Summary!$A$2:$AA$33,COLUMN(Summary!S$2),FALSE)</f>
        <v>1.588235294117647</v>
      </c>
      <c r="AZ155">
        <f>VLOOKUP($B155,Summary!$A$2:$AA$33,COLUMN(Summary!T$2),FALSE)</f>
        <v>1.6470588235294119</v>
      </c>
      <c r="BA155">
        <f>VLOOKUP($B155,Summary!$A$2:$AA$33,COLUMN(Summary!U$2),FALSE)</f>
        <v>5.2352941176470589</v>
      </c>
      <c r="BB155">
        <f>VLOOKUP($B155,Summary!$A$2:$AA$33,COLUMN(Summary!V$2),FALSE)</f>
        <v>230.2352941176471</v>
      </c>
      <c r="BC155">
        <f>VLOOKUP($B155,Summary!$A$2:$AA$33,COLUMN(Summary!W$2),FALSE)</f>
        <v>5</v>
      </c>
      <c r="BD155">
        <f>VLOOKUP($B155,Summary!$A$2:$AA$33,COLUMN(Summary!X$2),FALSE)</f>
        <v>13.647058823529409</v>
      </c>
      <c r="BE155">
        <f>VLOOKUP($B155,Summary!$A$2:$AA$33,COLUMN(Summary!Y$2),FALSE)</f>
        <v>0.52941176470588236</v>
      </c>
      <c r="BF155">
        <f>VLOOKUP($B155,Summary!$A$2:$AA$33,COLUMN(Summary!Z$2),FALSE)</f>
        <v>1.117647058823529</v>
      </c>
      <c r="BG155">
        <f>VLOOKUP($B155,Summary!$A$2:$AA$33,COLUMN(Summary!AA$2),FALSE)</f>
        <v>29.642176470588229</v>
      </c>
      <c r="BH155" t="e">
        <f>VLOOKUP($B155,Summary!$A$2:$AA$33,COLUMN(Summary!#REF!),FALSE)</f>
        <v>#REF!</v>
      </c>
    </row>
    <row r="156" spans="1:60">
      <c r="A156" t="s">
        <v>109</v>
      </c>
      <c r="B156" t="s">
        <v>122</v>
      </c>
      <c r="C156" t="e">
        <f>VLOOKUP($A156,Summary!$A$2:$AA$33,COLUMN(Summary!#REF!),FALSE)</f>
        <v>#REF!</v>
      </c>
      <c r="D156" t="e">
        <f>VLOOKUP($A156,Summary!$A$2:$AA$33,COLUMN(Summary!#REF!),FALSE)</f>
        <v>#REF!</v>
      </c>
      <c r="E156">
        <f>VLOOKUP($A156,Summary!$A$2:$AA$33,COLUMN(Summary!B$2),FALSE)</f>
        <v>20.588235294117649</v>
      </c>
      <c r="F156">
        <f>VLOOKUP($A156,Summary!$A$2:$AA$33,COLUMN(Summary!C$2),FALSE)</f>
        <v>34.470588235294123</v>
      </c>
      <c r="G156">
        <f>VLOOKUP($A156,Summary!$A$2:$AA$33,COLUMN(Summary!D$2),FALSE)</f>
        <v>161.2352941176471</v>
      </c>
      <c r="H156">
        <f>VLOOKUP($A156,Summary!$A$2:$AA$33,COLUMN(Summary!E$2),FALSE)</f>
        <v>0.76470588235294112</v>
      </c>
      <c r="I156">
        <f>VLOOKUP($A156,Summary!$A$2:$AA$33,COLUMN(Summary!F$2),FALSE)</f>
        <v>0.58823529411764708</v>
      </c>
      <c r="J156">
        <f>VLOOKUP($A156,Summary!$A$2:$AA$33,COLUMN(Summary!G$2),FALSE)</f>
        <v>3.8235294117647061</v>
      </c>
      <c r="K156">
        <f>VLOOKUP($A156,Summary!$A$2:$AA$33,COLUMN(Summary!H$2),FALSE)</f>
        <v>29.647058823529409</v>
      </c>
      <c r="L156">
        <f>VLOOKUP($A156,Summary!$A$2:$AA$33,COLUMN(Summary!I$2),FALSE)</f>
        <v>5.5294117647058822</v>
      </c>
      <c r="M156">
        <f>VLOOKUP($A156,Summary!$A$2:$AA$33,COLUMN(Summary!J$2),FALSE)</f>
        <v>4.1705882352941179</v>
      </c>
      <c r="N156">
        <f>VLOOKUP($A156,Summary!$A$2:$AA$33,COLUMN(Summary!K$2),FALSE)</f>
        <v>60.205882352941167</v>
      </c>
      <c r="O156">
        <f>VLOOKUP($A156,Summary!$A$2:$AA$33,COLUMN(Summary!L$2),FALSE)</f>
        <v>71.682352941176475</v>
      </c>
      <c r="P156">
        <f>VLOOKUP($A156,Summary!$A$2:$AA$33,COLUMN(Summary!M$2),FALSE)</f>
        <v>26.17647058823529</v>
      </c>
      <c r="Q156">
        <f>VLOOKUP($A156,Summary!$A$2:$AA$33,COLUMN(Summary!N$2),FALSE)</f>
        <v>104.0588235294118</v>
      </c>
      <c r="R156">
        <f>VLOOKUP($A156,Summary!$A$2:$AA$33,COLUMN(Summary!O$2),FALSE)</f>
        <v>3.9117647058823528</v>
      </c>
      <c r="S156">
        <f>VLOOKUP($A156,Summary!$A$2:$AA$33,COLUMN(Summary!P$2),FALSE)</f>
        <v>0.41176470588235292</v>
      </c>
      <c r="T156">
        <f>VLOOKUP($A156,Summary!$A$2:$AA$33,COLUMN(Summary!Q$2),FALSE)</f>
        <v>1.470588235294118</v>
      </c>
      <c r="U156">
        <f>VLOOKUP($A156,Summary!$A$2:$AA$33,COLUMN(Summary!R$2),FALSE)</f>
        <v>1.7647058823529409</v>
      </c>
      <c r="V156">
        <f>VLOOKUP($A156,Summary!$A$2:$AA$33,COLUMN(Summary!S$2),FALSE)</f>
        <v>1</v>
      </c>
      <c r="W156">
        <f>VLOOKUP($A156,Summary!$A$2:$AA$33,COLUMN(Summary!T$2),FALSE)</f>
        <v>1.1764705882352939</v>
      </c>
      <c r="X156">
        <f>VLOOKUP($A156,Summary!$A$2:$AA$33,COLUMN(Summary!U$2),FALSE)</f>
        <v>4.8235294117647056</v>
      </c>
      <c r="Y156">
        <f>VLOOKUP($A156,Summary!$A$2:$AA$33,COLUMN(Summary!V$2),FALSE)</f>
        <v>225.7647058823529</v>
      </c>
      <c r="Z156">
        <f>VLOOKUP($A156,Summary!$A$2:$AA$33,COLUMN(Summary!W$2),FALSE)</f>
        <v>5</v>
      </c>
      <c r="AA156">
        <f>VLOOKUP($A156,Summary!$A$2:$AA$33,COLUMN(Summary!X$2),FALSE)</f>
        <v>14.647058823529409</v>
      </c>
      <c r="AB156">
        <f>VLOOKUP($A156,Summary!$A$2:$AA$33,COLUMN(Summary!Y$2),FALSE)</f>
        <v>1.3529411764705881</v>
      </c>
      <c r="AC156">
        <f>VLOOKUP($A156,Summary!$A$2:$AA$33,COLUMN(Summary!Z$2),FALSE)</f>
        <v>2.8235294117647061</v>
      </c>
      <c r="AD156">
        <f>VLOOKUP($A156,Summary!$A$2:$AA$33,COLUMN(Summary!AA$2),FALSE)</f>
        <v>31.110647058823531</v>
      </c>
      <c r="AE156" t="e">
        <f>VLOOKUP($A156,Summary!$A$2:$AA$33,COLUMN(Summary!#REF!),FALSE)</f>
        <v>#REF!</v>
      </c>
      <c r="AF156" t="e">
        <f>VLOOKUP($B156,Summary!$A$2:$AA$33,COLUMN(Summary!#REF!),FALSE)</f>
        <v>#REF!</v>
      </c>
      <c r="AG156" t="e">
        <f>VLOOKUP($B156,Summary!$A$2:$AA$33,COLUMN(Summary!#REF!),FALSE)</f>
        <v>#REF!</v>
      </c>
      <c r="AH156">
        <f>VLOOKUP($B156,Summary!$A$2:$AA$33,COLUMN(Summary!B$2),FALSE)</f>
        <v>21.411764705882351</v>
      </c>
      <c r="AI156">
        <f>VLOOKUP($B156,Summary!$A$2:$AA$33,COLUMN(Summary!C$2),FALSE)</f>
        <v>33.411764705882362</v>
      </c>
      <c r="AJ156">
        <f>VLOOKUP($B156,Summary!$A$2:$AA$33,COLUMN(Summary!D$2),FALSE)</f>
        <v>224.2352941176471</v>
      </c>
      <c r="AK156">
        <f>VLOOKUP($B156,Summary!$A$2:$AA$33,COLUMN(Summary!E$2),FALSE)</f>
        <v>1.6470588235294119</v>
      </c>
      <c r="AL156">
        <f>VLOOKUP($B156,Summary!$A$2:$AA$33,COLUMN(Summary!F$2),FALSE)</f>
        <v>0.58823529411764708</v>
      </c>
      <c r="AM156">
        <f>VLOOKUP($B156,Summary!$A$2:$AA$33,COLUMN(Summary!G$2),FALSE)</f>
        <v>2.3529411764705879</v>
      </c>
      <c r="AN156">
        <f>VLOOKUP($B156,Summary!$A$2:$AA$33,COLUMN(Summary!H$2),FALSE)</f>
        <v>13.647058823529409</v>
      </c>
      <c r="AO156">
        <f>VLOOKUP($B156,Summary!$A$2:$AA$33,COLUMN(Summary!I$2),FALSE)</f>
        <v>7.2411764705882362</v>
      </c>
      <c r="AP156">
        <f>VLOOKUP($B156,Summary!$A$2:$AA$33,COLUMN(Summary!J$2),FALSE)</f>
        <v>6.3529411764705879</v>
      </c>
      <c r="AQ156">
        <f>VLOOKUP($B156,Summary!$A$2:$AA$33,COLUMN(Summary!K$2),FALSE)</f>
        <v>64.058823529411768</v>
      </c>
      <c r="AR156">
        <f>VLOOKUP($B156,Summary!$A$2:$AA$33,COLUMN(Summary!L$2),FALSE)</f>
        <v>93.047058823529412</v>
      </c>
      <c r="AS156">
        <f>VLOOKUP($B156,Summary!$A$2:$AA$33,COLUMN(Summary!M$2),FALSE)</f>
        <v>25.82352941176471</v>
      </c>
      <c r="AT156">
        <f>VLOOKUP($B156,Summary!$A$2:$AA$33,COLUMN(Summary!N$2),FALSE)</f>
        <v>88.764705882352942</v>
      </c>
      <c r="AU156">
        <f>VLOOKUP($B156,Summary!$A$2:$AA$33,COLUMN(Summary!O$2),FALSE)</f>
        <v>3.547058823529412</v>
      </c>
      <c r="AV156">
        <f>VLOOKUP($B156,Summary!$A$2:$AA$33,COLUMN(Summary!P$2),FALSE)</f>
        <v>0.47058823529411759</v>
      </c>
      <c r="AW156">
        <f>VLOOKUP($B156,Summary!$A$2:$AA$33,COLUMN(Summary!Q$2),FALSE)</f>
        <v>1.705882352941176</v>
      </c>
      <c r="AX156">
        <f>VLOOKUP($B156,Summary!$A$2:$AA$33,COLUMN(Summary!R$2),FALSE)</f>
        <v>1.8235294117647061</v>
      </c>
      <c r="AY156">
        <f>VLOOKUP($B156,Summary!$A$2:$AA$33,COLUMN(Summary!S$2),FALSE)</f>
        <v>1.9411764705882351</v>
      </c>
      <c r="AZ156">
        <f>VLOOKUP($B156,Summary!$A$2:$AA$33,COLUMN(Summary!T$2),FALSE)</f>
        <v>1.9411764705882351</v>
      </c>
      <c r="BA156">
        <f>VLOOKUP($B156,Summary!$A$2:$AA$33,COLUMN(Summary!U$2),FALSE)</f>
        <v>4.5294117647058822</v>
      </c>
      <c r="BB156">
        <f>VLOOKUP($B156,Summary!$A$2:$AA$33,COLUMN(Summary!V$2),FALSE)</f>
        <v>226.70588235294119</v>
      </c>
      <c r="BC156">
        <f>VLOOKUP($B156,Summary!$A$2:$AA$33,COLUMN(Summary!W$2),FALSE)</f>
        <v>5.7647058823529411</v>
      </c>
      <c r="BD156">
        <f>VLOOKUP($B156,Summary!$A$2:$AA$33,COLUMN(Summary!X$2),FALSE)</f>
        <v>13.882352941176469</v>
      </c>
      <c r="BE156">
        <f>VLOOKUP($B156,Summary!$A$2:$AA$33,COLUMN(Summary!Y$2),FALSE)</f>
        <v>0.70588235294117652</v>
      </c>
      <c r="BF156">
        <f>VLOOKUP($B156,Summary!$A$2:$AA$33,COLUMN(Summary!Z$2),FALSE)</f>
        <v>1.0588235294117649</v>
      </c>
      <c r="BG156">
        <f>VLOOKUP($B156,Summary!$A$2:$AA$33,COLUMN(Summary!AA$2),FALSE)</f>
        <v>29.422588235294111</v>
      </c>
      <c r="BH156" t="e">
        <f>VLOOKUP($B156,Summary!$A$2:$AA$33,COLUMN(Summary!#REF!),FALSE)</f>
        <v>#REF!</v>
      </c>
    </row>
    <row r="157" spans="1:60">
      <c r="A157" t="s">
        <v>41</v>
      </c>
      <c r="B157" t="s">
        <v>114</v>
      </c>
      <c r="C157" t="e">
        <f>VLOOKUP($A157,Summary!$A$2:$AA$33,COLUMN(Summary!#REF!),FALSE)</f>
        <v>#REF!</v>
      </c>
      <c r="D157" t="e">
        <f>VLOOKUP($A157,Summary!$A$2:$AA$33,COLUMN(Summary!#REF!),FALSE)</f>
        <v>#REF!</v>
      </c>
      <c r="E157">
        <f>VLOOKUP($A157,Summary!$A$2:$AA$33,COLUMN(Summary!B$2),FALSE)</f>
        <v>23.117647058823529</v>
      </c>
      <c r="F157">
        <f>VLOOKUP($A157,Summary!$A$2:$AA$33,COLUMN(Summary!C$2),FALSE)</f>
        <v>33.294117647058833</v>
      </c>
      <c r="G157">
        <f>VLOOKUP($A157,Summary!$A$2:$AA$33,COLUMN(Summary!D$2),FALSE)</f>
        <v>265.52941176470591</v>
      </c>
      <c r="H157">
        <f>VLOOKUP($A157,Summary!$A$2:$AA$33,COLUMN(Summary!E$2),FALSE)</f>
        <v>1.7647058823529409</v>
      </c>
      <c r="I157">
        <f>VLOOKUP($A157,Summary!$A$2:$AA$33,COLUMN(Summary!F$2),FALSE)</f>
        <v>0.88235294117647056</v>
      </c>
      <c r="J157">
        <f>VLOOKUP($A157,Summary!$A$2:$AA$33,COLUMN(Summary!G$2),FALSE)</f>
        <v>1.8235294117647061</v>
      </c>
      <c r="K157">
        <f>VLOOKUP($A157,Summary!$A$2:$AA$33,COLUMN(Summary!H$2),FALSE)</f>
        <v>10.82352941176471</v>
      </c>
      <c r="L157">
        <f>VLOOKUP($A157,Summary!$A$2:$AA$33,COLUMN(Summary!I$2),FALSE)</f>
        <v>8.3941176470588239</v>
      </c>
      <c r="M157">
        <f>VLOOKUP($A157,Summary!$A$2:$AA$33,COLUMN(Summary!J$2),FALSE)</f>
        <v>7.7058823529411766</v>
      </c>
      <c r="N157">
        <f>VLOOKUP($A157,Summary!$A$2:$AA$33,COLUMN(Summary!K$2),FALSE)</f>
        <v>70.235294117647058</v>
      </c>
      <c r="O157">
        <f>VLOOKUP($A157,Summary!$A$2:$AA$33,COLUMN(Summary!L$2),FALSE)</f>
        <v>98.452941176470588</v>
      </c>
      <c r="P157">
        <f>VLOOKUP($A157,Summary!$A$2:$AA$33,COLUMN(Summary!M$2),FALSE)</f>
        <v>26.82352941176471</v>
      </c>
      <c r="Q157">
        <f>VLOOKUP($A157,Summary!$A$2:$AA$33,COLUMN(Summary!N$2),FALSE)</f>
        <v>135.7647058823529</v>
      </c>
      <c r="R157">
        <f>VLOOKUP($A157,Summary!$A$2:$AA$33,COLUMN(Summary!O$2),FALSE)</f>
        <v>5.0294117647058822</v>
      </c>
      <c r="S157">
        <f>VLOOKUP($A157,Summary!$A$2:$AA$33,COLUMN(Summary!P$2),FALSE)</f>
        <v>1.588235294117647</v>
      </c>
      <c r="T157">
        <f>VLOOKUP($A157,Summary!$A$2:$AA$33,COLUMN(Summary!Q$2),FALSE)</f>
        <v>1.411764705882353</v>
      </c>
      <c r="U157">
        <f>VLOOKUP($A157,Summary!$A$2:$AA$33,COLUMN(Summary!R$2),FALSE)</f>
        <v>1.6470588235294119</v>
      </c>
      <c r="V157">
        <f>VLOOKUP($A157,Summary!$A$2:$AA$33,COLUMN(Summary!S$2),FALSE)</f>
        <v>3.4117647058823528</v>
      </c>
      <c r="W157">
        <f>VLOOKUP($A157,Summary!$A$2:$AA$33,COLUMN(Summary!T$2),FALSE)</f>
        <v>3.4705882352941182</v>
      </c>
      <c r="X157">
        <f>VLOOKUP($A157,Summary!$A$2:$AA$33,COLUMN(Summary!U$2),FALSE)</f>
        <v>3.117647058823529</v>
      </c>
      <c r="Y157">
        <f>VLOOKUP($A157,Summary!$A$2:$AA$33,COLUMN(Summary!V$2),FALSE)</f>
        <v>142.58823529411771</v>
      </c>
      <c r="Z157">
        <f>VLOOKUP($A157,Summary!$A$2:$AA$33,COLUMN(Summary!W$2),FALSE)</f>
        <v>5</v>
      </c>
      <c r="AA157">
        <f>VLOOKUP($A157,Summary!$A$2:$AA$33,COLUMN(Summary!X$2),FALSE)</f>
        <v>11.882352941176469</v>
      </c>
      <c r="AB157">
        <f>VLOOKUP($A157,Summary!$A$2:$AA$33,COLUMN(Summary!Y$2),FALSE)</f>
        <v>0.6470588235294118</v>
      </c>
      <c r="AC157">
        <f>VLOOKUP($A157,Summary!$A$2:$AA$33,COLUMN(Summary!Z$2),FALSE)</f>
        <v>1.470588235294118</v>
      </c>
      <c r="AD157">
        <f>VLOOKUP($A157,Summary!$A$2:$AA$33,COLUMN(Summary!AA$2),FALSE)</f>
        <v>30.171647058823531</v>
      </c>
      <c r="AE157" t="e">
        <f>VLOOKUP($A157,Summary!$A$2:$AA$33,COLUMN(Summary!#REF!),FALSE)</f>
        <v>#REF!</v>
      </c>
      <c r="AF157" t="e">
        <f>VLOOKUP($B157,Summary!$A$2:$AA$33,COLUMN(Summary!#REF!),FALSE)</f>
        <v>#REF!</v>
      </c>
      <c r="AG157" t="e">
        <f>VLOOKUP($B157,Summary!$A$2:$AA$33,COLUMN(Summary!#REF!),FALSE)</f>
        <v>#REF!</v>
      </c>
      <c r="AH157">
        <f>VLOOKUP($B157,Summary!$A$2:$AA$33,COLUMN(Summary!B$2),FALSE)</f>
        <v>23.941176470588239</v>
      </c>
      <c r="AI157">
        <f>VLOOKUP($B157,Summary!$A$2:$AA$33,COLUMN(Summary!C$2),FALSE)</f>
        <v>37.411764705882362</v>
      </c>
      <c r="AJ157">
        <f>VLOOKUP($B157,Summary!$A$2:$AA$33,COLUMN(Summary!D$2),FALSE)</f>
        <v>219.11764705882351</v>
      </c>
      <c r="AK157">
        <f>VLOOKUP($B157,Summary!$A$2:$AA$33,COLUMN(Summary!E$2),FALSE)</f>
        <v>1.411764705882353</v>
      </c>
      <c r="AL157">
        <f>VLOOKUP($B157,Summary!$A$2:$AA$33,COLUMN(Summary!F$2),FALSE)</f>
        <v>1.2352941176470591</v>
      </c>
      <c r="AM157">
        <f>VLOOKUP($B157,Summary!$A$2:$AA$33,COLUMN(Summary!G$2),FALSE)</f>
        <v>3.8235294117647061</v>
      </c>
      <c r="AN157">
        <f>VLOOKUP($B157,Summary!$A$2:$AA$33,COLUMN(Summary!H$2),FALSE)</f>
        <v>26.411764705882351</v>
      </c>
      <c r="AO157">
        <f>VLOOKUP($B157,Summary!$A$2:$AA$33,COLUMN(Summary!I$2),FALSE)</f>
        <v>6.4470588235294111</v>
      </c>
      <c r="AP157">
        <f>VLOOKUP($B157,Summary!$A$2:$AA$33,COLUMN(Summary!J$2),FALSE)</f>
        <v>5.1705882352941179</v>
      </c>
      <c r="AQ157">
        <f>VLOOKUP($B157,Summary!$A$2:$AA$33,COLUMN(Summary!K$2),FALSE)</f>
        <v>63.1235294117647</v>
      </c>
      <c r="AR157">
        <f>VLOOKUP($B157,Summary!$A$2:$AA$33,COLUMN(Summary!L$2),FALSE)</f>
        <v>76.899999999999977</v>
      </c>
      <c r="AS157">
        <f>VLOOKUP($B157,Summary!$A$2:$AA$33,COLUMN(Summary!M$2),FALSE)</f>
        <v>21.117647058823529</v>
      </c>
      <c r="AT157">
        <f>VLOOKUP($B157,Summary!$A$2:$AA$33,COLUMN(Summary!N$2),FALSE)</f>
        <v>93.647058823529406</v>
      </c>
      <c r="AU157">
        <f>VLOOKUP($B157,Summary!$A$2:$AA$33,COLUMN(Summary!O$2),FALSE)</f>
        <v>4.4705882352941178</v>
      </c>
      <c r="AV157">
        <f>VLOOKUP($B157,Summary!$A$2:$AA$33,COLUMN(Summary!P$2),FALSE)</f>
        <v>0.82352941176470584</v>
      </c>
      <c r="AW157">
        <f>VLOOKUP($B157,Summary!$A$2:$AA$33,COLUMN(Summary!Q$2),FALSE)</f>
        <v>1.117647058823529</v>
      </c>
      <c r="AX157">
        <f>VLOOKUP($B157,Summary!$A$2:$AA$33,COLUMN(Summary!R$2),FALSE)</f>
        <v>1.411764705882353</v>
      </c>
      <c r="AY157">
        <f>VLOOKUP($B157,Summary!$A$2:$AA$33,COLUMN(Summary!S$2),FALSE)</f>
        <v>1.882352941176471</v>
      </c>
      <c r="AZ157">
        <f>VLOOKUP($B157,Summary!$A$2:$AA$33,COLUMN(Summary!T$2),FALSE)</f>
        <v>2.0588235294117641</v>
      </c>
      <c r="BA157">
        <f>VLOOKUP($B157,Summary!$A$2:$AA$33,COLUMN(Summary!U$2),FALSE)</f>
        <v>4.4117647058823533</v>
      </c>
      <c r="BB157">
        <f>VLOOKUP($B157,Summary!$A$2:$AA$33,COLUMN(Summary!V$2),FALSE)</f>
        <v>197.70588235294119</v>
      </c>
      <c r="BC157">
        <f>VLOOKUP($B157,Summary!$A$2:$AA$33,COLUMN(Summary!W$2),FALSE)</f>
        <v>4.5294117647058822</v>
      </c>
      <c r="BD157">
        <f>VLOOKUP($B157,Summary!$A$2:$AA$33,COLUMN(Summary!X$2),FALSE)</f>
        <v>12.705882352941179</v>
      </c>
      <c r="BE157">
        <f>VLOOKUP($B157,Summary!$A$2:$AA$33,COLUMN(Summary!Y$2),FALSE)</f>
        <v>0.94117647058823528</v>
      </c>
      <c r="BF157">
        <f>VLOOKUP($B157,Summary!$A$2:$AA$33,COLUMN(Summary!Z$2),FALSE)</f>
        <v>1.705882352941176</v>
      </c>
      <c r="BG157">
        <f>VLOOKUP($B157,Summary!$A$2:$AA$33,COLUMN(Summary!AA$2),FALSE)</f>
        <v>29.635235294117649</v>
      </c>
      <c r="BH157" t="e">
        <f>VLOOKUP($B157,Summary!$A$2:$AA$33,COLUMN(Summary!#REF!),FALSE)</f>
        <v>#REF!</v>
      </c>
    </row>
    <row r="158" spans="1:60">
      <c r="A158" t="s">
        <v>39</v>
      </c>
      <c r="B158" t="s">
        <v>111</v>
      </c>
      <c r="C158" t="e">
        <f>VLOOKUP($A158,Summary!$A$2:$AA$33,COLUMN(Summary!#REF!),FALSE)</f>
        <v>#REF!</v>
      </c>
      <c r="D158" t="e">
        <f>VLOOKUP($A158,Summary!$A$2:$AA$33,COLUMN(Summary!#REF!),FALSE)</f>
        <v>#REF!</v>
      </c>
      <c r="E158">
        <f>VLOOKUP($A158,Summary!$A$2:$AA$33,COLUMN(Summary!B$2),FALSE)</f>
        <v>19.82352941176471</v>
      </c>
      <c r="F158">
        <f>VLOOKUP($A158,Summary!$A$2:$AA$33,COLUMN(Summary!C$2),FALSE)</f>
        <v>30.17647058823529</v>
      </c>
      <c r="G158">
        <f>VLOOKUP($A158,Summary!$A$2:$AA$33,COLUMN(Summary!D$2),FALSE)</f>
        <v>191.88235294117649</v>
      </c>
      <c r="H158">
        <f>VLOOKUP($A158,Summary!$A$2:$AA$33,COLUMN(Summary!E$2),FALSE)</f>
        <v>1.6470588235294119</v>
      </c>
      <c r="I158">
        <f>VLOOKUP($A158,Summary!$A$2:$AA$33,COLUMN(Summary!F$2),FALSE)</f>
        <v>0.52941176470588236</v>
      </c>
      <c r="J158">
        <f>VLOOKUP($A158,Summary!$A$2:$AA$33,COLUMN(Summary!G$2),FALSE)</f>
        <v>3.0588235294117641</v>
      </c>
      <c r="K158">
        <f>VLOOKUP($A158,Summary!$A$2:$AA$33,COLUMN(Summary!H$2),FALSE)</f>
        <v>17.882352941176471</v>
      </c>
      <c r="L158">
        <f>VLOOKUP($A158,Summary!$A$2:$AA$33,COLUMN(Summary!I$2),FALSE)</f>
        <v>6.8705882352941172</v>
      </c>
      <c r="M158">
        <f>VLOOKUP($A158,Summary!$A$2:$AA$33,COLUMN(Summary!J$2),FALSE)</f>
        <v>5.6999999999999993</v>
      </c>
      <c r="N158">
        <f>VLOOKUP($A158,Summary!$A$2:$AA$33,COLUMN(Summary!K$2),FALSE)</f>
        <v>65.441176470588232</v>
      </c>
      <c r="O158">
        <f>VLOOKUP($A158,Summary!$A$2:$AA$33,COLUMN(Summary!L$2),FALSE)</f>
        <v>93.276470588235298</v>
      </c>
      <c r="P158">
        <f>VLOOKUP($A158,Summary!$A$2:$AA$33,COLUMN(Summary!M$2),FALSE)</f>
        <v>26.52941176470588</v>
      </c>
      <c r="Q158">
        <f>VLOOKUP($A158,Summary!$A$2:$AA$33,COLUMN(Summary!N$2),FALSE)</f>
        <v>106.4705882352941</v>
      </c>
      <c r="R158">
        <f>VLOOKUP($A158,Summary!$A$2:$AA$33,COLUMN(Summary!O$2),FALSE)</f>
        <v>4.0647058823529418</v>
      </c>
      <c r="S158">
        <f>VLOOKUP($A158,Summary!$A$2:$AA$33,COLUMN(Summary!P$2),FALSE)</f>
        <v>0.47058823529411759</v>
      </c>
      <c r="T158">
        <f>VLOOKUP($A158,Summary!$A$2:$AA$33,COLUMN(Summary!Q$2),FALSE)</f>
        <v>1.7647058823529409</v>
      </c>
      <c r="U158">
        <f>VLOOKUP($A158,Summary!$A$2:$AA$33,COLUMN(Summary!R$2),FALSE)</f>
        <v>2</v>
      </c>
      <c r="V158">
        <f>VLOOKUP($A158,Summary!$A$2:$AA$33,COLUMN(Summary!S$2),FALSE)</f>
        <v>1.705882352941176</v>
      </c>
      <c r="W158">
        <f>VLOOKUP($A158,Summary!$A$2:$AA$33,COLUMN(Summary!T$2),FALSE)</f>
        <v>1.8235294117647061</v>
      </c>
      <c r="X158">
        <f>VLOOKUP($A158,Summary!$A$2:$AA$33,COLUMN(Summary!U$2),FALSE)</f>
        <v>4.6470588235294121</v>
      </c>
      <c r="Y158">
        <f>VLOOKUP($A158,Summary!$A$2:$AA$33,COLUMN(Summary!V$2),FALSE)</f>
        <v>215.2352941176471</v>
      </c>
      <c r="Z158">
        <f>VLOOKUP($A158,Summary!$A$2:$AA$33,COLUMN(Summary!W$2),FALSE)</f>
        <v>4.7647058823529411</v>
      </c>
      <c r="AA158">
        <f>VLOOKUP($A158,Summary!$A$2:$AA$33,COLUMN(Summary!X$2),FALSE)</f>
        <v>12.941176470588241</v>
      </c>
      <c r="AB158">
        <f>VLOOKUP($A158,Summary!$A$2:$AA$33,COLUMN(Summary!Y$2),FALSE)</f>
        <v>0.76470588235294112</v>
      </c>
      <c r="AC158">
        <f>VLOOKUP($A158,Summary!$A$2:$AA$33,COLUMN(Summary!Z$2),FALSE)</f>
        <v>1.1764705882352939</v>
      </c>
      <c r="AD158">
        <f>VLOOKUP($A158,Summary!$A$2:$AA$33,COLUMN(Summary!AA$2),FALSE)</f>
        <v>29.513588235294119</v>
      </c>
      <c r="AE158" t="e">
        <f>VLOOKUP($A158,Summary!$A$2:$AA$33,COLUMN(Summary!#REF!),FALSE)</f>
        <v>#REF!</v>
      </c>
      <c r="AF158" t="e">
        <f>VLOOKUP($B158,Summary!$A$2:$AA$33,COLUMN(Summary!#REF!),FALSE)</f>
        <v>#REF!</v>
      </c>
      <c r="AG158" t="e">
        <f>VLOOKUP($B158,Summary!$A$2:$AA$33,COLUMN(Summary!#REF!),FALSE)</f>
        <v>#REF!</v>
      </c>
      <c r="AH158">
        <f>VLOOKUP($B158,Summary!$A$2:$AA$33,COLUMN(Summary!B$2),FALSE)</f>
        <v>21.882352941176471</v>
      </c>
      <c r="AI158">
        <f>VLOOKUP($B158,Summary!$A$2:$AA$33,COLUMN(Summary!C$2),FALSE)</f>
        <v>34.823529411764703</v>
      </c>
      <c r="AJ158">
        <f>VLOOKUP($B158,Summary!$A$2:$AA$33,COLUMN(Summary!D$2),FALSE)</f>
        <v>245.47058823529409</v>
      </c>
      <c r="AK158">
        <f>VLOOKUP($B158,Summary!$A$2:$AA$33,COLUMN(Summary!E$2),FALSE)</f>
        <v>1.588235294117647</v>
      </c>
      <c r="AL158">
        <f>VLOOKUP($B158,Summary!$A$2:$AA$33,COLUMN(Summary!F$2),FALSE)</f>
        <v>0.47058823529411759</v>
      </c>
      <c r="AM158">
        <f>VLOOKUP($B158,Summary!$A$2:$AA$33,COLUMN(Summary!G$2),FALSE)</f>
        <v>2.7647058823529411</v>
      </c>
      <c r="AN158">
        <f>VLOOKUP($B158,Summary!$A$2:$AA$33,COLUMN(Summary!H$2),FALSE)</f>
        <v>23.82352941176471</v>
      </c>
      <c r="AO158">
        <f>VLOOKUP($B158,Summary!$A$2:$AA$33,COLUMN(Summary!I$2),FALSE)</f>
        <v>7.7882352941176478</v>
      </c>
      <c r="AP158">
        <f>VLOOKUP($B158,Summary!$A$2:$AA$33,COLUMN(Summary!J$2),FALSE)</f>
        <v>6.6352941176470583</v>
      </c>
      <c r="AQ158">
        <f>VLOOKUP($B158,Summary!$A$2:$AA$33,COLUMN(Summary!K$2),FALSE)</f>
        <v>62.705882352941167</v>
      </c>
      <c r="AR158">
        <f>VLOOKUP($B158,Summary!$A$2:$AA$33,COLUMN(Summary!L$2),FALSE)</f>
        <v>94.211764705882359</v>
      </c>
      <c r="AS158">
        <f>VLOOKUP($B158,Summary!$A$2:$AA$33,COLUMN(Summary!M$2),FALSE)</f>
        <v>26.117647058823529</v>
      </c>
      <c r="AT158">
        <f>VLOOKUP($B158,Summary!$A$2:$AA$33,COLUMN(Summary!N$2),FALSE)</f>
        <v>96.882352941176464</v>
      </c>
      <c r="AU158">
        <f>VLOOKUP($B158,Summary!$A$2:$AA$33,COLUMN(Summary!O$2),FALSE)</f>
        <v>3.7117647058823531</v>
      </c>
      <c r="AV158">
        <f>VLOOKUP($B158,Summary!$A$2:$AA$33,COLUMN(Summary!P$2),FALSE)</f>
        <v>0.58823529411764708</v>
      </c>
      <c r="AW158">
        <f>VLOOKUP($B158,Summary!$A$2:$AA$33,COLUMN(Summary!Q$2),FALSE)</f>
        <v>2</v>
      </c>
      <c r="AX158">
        <f>VLOOKUP($B158,Summary!$A$2:$AA$33,COLUMN(Summary!R$2),FALSE)</f>
        <v>2.2352941176470589</v>
      </c>
      <c r="AY158">
        <f>VLOOKUP($B158,Summary!$A$2:$AA$33,COLUMN(Summary!S$2),FALSE)</f>
        <v>1.8235294117647061</v>
      </c>
      <c r="AZ158">
        <f>VLOOKUP($B158,Summary!$A$2:$AA$33,COLUMN(Summary!T$2),FALSE)</f>
        <v>1.9411764705882351</v>
      </c>
      <c r="BA158">
        <f>VLOOKUP($B158,Summary!$A$2:$AA$33,COLUMN(Summary!U$2),FALSE)</f>
        <v>4.7058823529411766</v>
      </c>
      <c r="BB158">
        <f>VLOOKUP($B158,Summary!$A$2:$AA$33,COLUMN(Summary!V$2),FALSE)</f>
        <v>219.70588235294119</v>
      </c>
      <c r="BC158">
        <f>VLOOKUP($B158,Summary!$A$2:$AA$33,COLUMN(Summary!W$2),FALSE)</f>
        <v>5.1764705882352944</v>
      </c>
      <c r="BD158">
        <f>VLOOKUP($B158,Summary!$A$2:$AA$33,COLUMN(Summary!X$2),FALSE)</f>
        <v>13.647058823529409</v>
      </c>
      <c r="BE158">
        <f>VLOOKUP($B158,Summary!$A$2:$AA$33,COLUMN(Summary!Y$2),FALSE)</f>
        <v>0.47058823529411759</v>
      </c>
      <c r="BF158">
        <f>VLOOKUP($B158,Summary!$A$2:$AA$33,COLUMN(Summary!Z$2),FALSE)</f>
        <v>1.2352941176470591</v>
      </c>
      <c r="BG158">
        <f>VLOOKUP($B158,Summary!$A$2:$AA$33,COLUMN(Summary!AA$2),FALSE)</f>
        <v>29.762764705882351</v>
      </c>
      <c r="BH158" t="e">
        <f>VLOOKUP($B158,Summary!$A$2:$AA$33,COLUMN(Summary!#REF!),FALSE)</f>
        <v>#REF!</v>
      </c>
    </row>
    <row r="159" spans="1:60">
      <c r="A159" t="s">
        <v>110</v>
      </c>
      <c r="B159" t="s">
        <v>113</v>
      </c>
      <c r="C159" t="e">
        <f>VLOOKUP($A159,Summary!$A$2:$AA$33,COLUMN(Summary!#REF!),FALSE)</f>
        <v>#REF!</v>
      </c>
      <c r="D159" t="e">
        <f>VLOOKUP($A159,Summary!$A$2:$AA$33,COLUMN(Summary!#REF!),FALSE)</f>
        <v>#REF!</v>
      </c>
      <c r="E159">
        <f>VLOOKUP($A159,Summary!$A$2:$AA$33,COLUMN(Summary!B$2),FALSE)</f>
        <v>19.764705882352938</v>
      </c>
      <c r="F159">
        <f>VLOOKUP($A159,Summary!$A$2:$AA$33,COLUMN(Summary!C$2),FALSE)</f>
        <v>28.882352941176471</v>
      </c>
      <c r="G159">
        <f>VLOOKUP($A159,Summary!$A$2:$AA$33,COLUMN(Summary!D$2),FALSE)</f>
        <v>257.88235294117652</v>
      </c>
      <c r="H159">
        <f>VLOOKUP($A159,Summary!$A$2:$AA$33,COLUMN(Summary!E$2),FALSE)</f>
        <v>1.9411764705882351</v>
      </c>
      <c r="I159">
        <f>VLOOKUP($A159,Summary!$A$2:$AA$33,COLUMN(Summary!F$2),FALSE)</f>
        <v>0.70588235294117652</v>
      </c>
      <c r="J159">
        <f>VLOOKUP($A159,Summary!$A$2:$AA$33,COLUMN(Summary!G$2),FALSE)</f>
        <v>2</v>
      </c>
      <c r="K159">
        <f>VLOOKUP($A159,Summary!$A$2:$AA$33,COLUMN(Summary!H$2),FALSE)</f>
        <v>11.352941176470591</v>
      </c>
      <c r="L159">
        <f>VLOOKUP($A159,Summary!$A$2:$AA$33,COLUMN(Summary!I$2),FALSE)</f>
        <v>9.5</v>
      </c>
      <c r="M159">
        <f>VLOOKUP($A159,Summary!$A$2:$AA$33,COLUMN(Summary!J$2),FALSE)</f>
        <v>8.5294117647058822</v>
      </c>
      <c r="N159">
        <f>VLOOKUP($A159,Summary!$A$2:$AA$33,COLUMN(Summary!K$2),FALSE)</f>
        <v>69.32352941176471</v>
      </c>
      <c r="O159">
        <f>VLOOKUP($A159,Summary!$A$2:$AA$33,COLUMN(Summary!L$2),FALSE)</f>
        <v>109.6</v>
      </c>
      <c r="P159">
        <f>VLOOKUP($A159,Summary!$A$2:$AA$33,COLUMN(Summary!M$2),FALSE)</f>
        <v>29.352941176470591</v>
      </c>
      <c r="Q159">
        <f>VLOOKUP($A159,Summary!$A$2:$AA$33,COLUMN(Summary!N$2),FALSE)</f>
        <v>140.52941176470591</v>
      </c>
      <c r="R159">
        <f>VLOOKUP($A159,Summary!$A$2:$AA$33,COLUMN(Summary!O$2),FALSE)</f>
        <v>4.8647058823529417</v>
      </c>
      <c r="S159">
        <f>VLOOKUP($A159,Summary!$A$2:$AA$33,COLUMN(Summary!P$2),FALSE)</f>
        <v>1.588235294117647</v>
      </c>
      <c r="T159">
        <f>VLOOKUP($A159,Summary!$A$2:$AA$33,COLUMN(Summary!Q$2),FALSE)</f>
        <v>1.2352941176470591</v>
      </c>
      <c r="U159">
        <f>VLOOKUP($A159,Summary!$A$2:$AA$33,COLUMN(Summary!R$2),FALSE)</f>
        <v>1.470588235294118</v>
      </c>
      <c r="V159">
        <f>VLOOKUP($A159,Summary!$A$2:$AA$33,COLUMN(Summary!S$2),FALSE)</f>
        <v>3.5294117647058818</v>
      </c>
      <c r="W159">
        <f>VLOOKUP($A159,Summary!$A$2:$AA$33,COLUMN(Summary!T$2),FALSE)</f>
        <v>3.5882352941176472</v>
      </c>
      <c r="X159">
        <f>VLOOKUP($A159,Summary!$A$2:$AA$33,COLUMN(Summary!U$2),FALSE)</f>
        <v>3.0588235294117641</v>
      </c>
      <c r="Y159">
        <f>VLOOKUP($A159,Summary!$A$2:$AA$33,COLUMN(Summary!V$2),FALSE)</f>
        <v>145.88235294117649</v>
      </c>
      <c r="Z159">
        <f>VLOOKUP($A159,Summary!$A$2:$AA$33,COLUMN(Summary!W$2),FALSE)</f>
        <v>5</v>
      </c>
      <c r="AA159">
        <f>VLOOKUP($A159,Summary!$A$2:$AA$33,COLUMN(Summary!X$2),FALSE)</f>
        <v>10.52941176470588</v>
      </c>
      <c r="AB159">
        <f>VLOOKUP($A159,Summary!$A$2:$AA$33,COLUMN(Summary!Y$2),FALSE)</f>
        <v>0.41176470588235292</v>
      </c>
      <c r="AC159">
        <f>VLOOKUP($A159,Summary!$A$2:$AA$33,COLUMN(Summary!Z$2),FALSE)</f>
        <v>0.76470588235294112</v>
      </c>
      <c r="AD159">
        <f>VLOOKUP($A159,Summary!$A$2:$AA$33,COLUMN(Summary!AA$2),FALSE)</f>
        <v>31.132411764705878</v>
      </c>
      <c r="AE159" t="e">
        <f>VLOOKUP($A159,Summary!$A$2:$AA$33,COLUMN(Summary!#REF!),FALSE)</f>
        <v>#REF!</v>
      </c>
      <c r="AF159" t="e">
        <f>VLOOKUP($B159,Summary!$A$2:$AA$33,COLUMN(Summary!#REF!),FALSE)</f>
        <v>#REF!</v>
      </c>
      <c r="AG159" t="e">
        <f>VLOOKUP($B159,Summary!$A$2:$AA$33,COLUMN(Summary!#REF!),FALSE)</f>
        <v>#REF!</v>
      </c>
      <c r="AH159">
        <f>VLOOKUP($B159,Summary!$A$2:$AA$33,COLUMN(Summary!B$2),FALSE)</f>
        <v>21.705882352941181</v>
      </c>
      <c r="AI159">
        <f>VLOOKUP($B159,Summary!$A$2:$AA$33,COLUMN(Summary!C$2),FALSE)</f>
        <v>33.117647058823529</v>
      </c>
      <c r="AJ159">
        <f>VLOOKUP($B159,Summary!$A$2:$AA$33,COLUMN(Summary!D$2),FALSE)</f>
        <v>225.52941176470591</v>
      </c>
      <c r="AK159">
        <f>VLOOKUP($B159,Summary!$A$2:$AA$33,COLUMN(Summary!E$2),FALSE)</f>
        <v>1.411764705882353</v>
      </c>
      <c r="AL159">
        <f>VLOOKUP($B159,Summary!$A$2:$AA$33,COLUMN(Summary!F$2),FALSE)</f>
        <v>0.94117647058823528</v>
      </c>
      <c r="AM159">
        <f>VLOOKUP($B159,Summary!$A$2:$AA$33,COLUMN(Summary!G$2),FALSE)</f>
        <v>2.2941176470588229</v>
      </c>
      <c r="AN159">
        <f>VLOOKUP($B159,Summary!$A$2:$AA$33,COLUMN(Summary!H$2),FALSE)</f>
        <v>13.705882352941179</v>
      </c>
      <c r="AO159">
        <f>VLOOKUP($B159,Summary!$A$2:$AA$33,COLUMN(Summary!I$2),FALSE)</f>
        <v>7.2882352941176469</v>
      </c>
      <c r="AP159">
        <f>VLOOKUP($B159,Summary!$A$2:$AA$33,COLUMN(Summary!J$2),FALSE)</f>
        <v>6.3882352941176466</v>
      </c>
      <c r="AQ159">
        <f>VLOOKUP($B159,Summary!$A$2:$AA$33,COLUMN(Summary!K$2),FALSE)</f>
        <v>66.347058823529409</v>
      </c>
      <c r="AR159">
        <f>VLOOKUP($B159,Summary!$A$2:$AA$33,COLUMN(Summary!L$2),FALSE)</f>
        <v>88.505882352941185</v>
      </c>
      <c r="AS159">
        <f>VLOOKUP($B159,Summary!$A$2:$AA$33,COLUMN(Summary!M$2),FALSE)</f>
        <v>30</v>
      </c>
      <c r="AT159">
        <f>VLOOKUP($B159,Summary!$A$2:$AA$33,COLUMN(Summary!N$2),FALSE)</f>
        <v>128.8235294117647</v>
      </c>
      <c r="AU159">
        <f>VLOOKUP($B159,Summary!$A$2:$AA$33,COLUMN(Summary!O$2),FALSE)</f>
        <v>4.1823529411764699</v>
      </c>
      <c r="AV159">
        <f>VLOOKUP($B159,Summary!$A$2:$AA$33,COLUMN(Summary!P$2),FALSE)</f>
        <v>1.294117647058824</v>
      </c>
      <c r="AW159">
        <f>VLOOKUP($B159,Summary!$A$2:$AA$33,COLUMN(Summary!Q$2),FALSE)</f>
        <v>1.7647058823529409</v>
      </c>
      <c r="AX159">
        <f>VLOOKUP($B159,Summary!$A$2:$AA$33,COLUMN(Summary!R$2),FALSE)</f>
        <v>1.882352941176471</v>
      </c>
      <c r="AY159">
        <f>VLOOKUP($B159,Summary!$A$2:$AA$33,COLUMN(Summary!S$2),FALSE)</f>
        <v>2.6470588235294121</v>
      </c>
      <c r="AZ159">
        <f>VLOOKUP($B159,Summary!$A$2:$AA$33,COLUMN(Summary!T$2),FALSE)</f>
        <v>2.7058823529411771</v>
      </c>
      <c r="BA159">
        <f>VLOOKUP($B159,Summary!$A$2:$AA$33,COLUMN(Summary!U$2),FALSE)</f>
        <v>3.0588235294117641</v>
      </c>
      <c r="BB159">
        <f>VLOOKUP($B159,Summary!$A$2:$AA$33,COLUMN(Summary!V$2),FALSE)</f>
        <v>149.2352941176471</v>
      </c>
      <c r="BC159">
        <f>VLOOKUP($B159,Summary!$A$2:$AA$33,COLUMN(Summary!W$2),FALSE)</f>
        <v>6.3529411764705879</v>
      </c>
      <c r="BD159">
        <f>VLOOKUP($B159,Summary!$A$2:$AA$33,COLUMN(Summary!X$2),FALSE)</f>
        <v>13.23529411764706</v>
      </c>
      <c r="BE159">
        <f>VLOOKUP($B159,Summary!$A$2:$AA$33,COLUMN(Summary!Y$2),FALSE)</f>
        <v>1.117647058823529</v>
      </c>
      <c r="BF159">
        <f>VLOOKUP($B159,Summary!$A$2:$AA$33,COLUMN(Summary!Z$2),FALSE)</f>
        <v>1.529411764705882</v>
      </c>
      <c r="BG159">
        <f>VLOOKUP($B159,Summary!$A$2:$AA$33,COLUMN(Summary!AA$2),FALSE)</f>
        <v>31.1294705882353</v>
      </c>
      <c r="BH159" t="e">
        <f>VLOOKUP($B159,Summary!$A$2:$AA$33,COLUMN(Summary!#REF!),FALSE)</f>
        <v>#REF!</v>
      </c>
    </row>
    <row r="160" spans="1:60">
      <c r="A160" t="s">
        <v>32</v>
      </c>
      <c r="B160" t="s">
        <v>106</v>
      </c>
      <c r="C160" t="e">
        <f>VLOOKUP($A160,Summary!$A$2:$AA$33,COLUMN(Summary!#REF!),FALSE)</f>
        <v>#REF!</v>
      </c>
      <c r="D160" t="e">
        <f>VLOOKUP($A160,Summary!$A$2:$AA$33,COLUMN(Summary!#REF!),FALSE)</f>
        <v>#REF!</v>
      </c>
      <c r="E160">
        <f>VLOOKUP($A160,Summary!$A$2:$AA$33,COLUMN(Summary!B$2),FALSE)</f>
        <v>20.882352941176471</v>
      </c>
      <c r="F160">
        <f>VLOOKUP($A160,Summary!$A$2:$AA$33,COLUMN(Summary!C$2),FALSE)</f>
        <v>36.705882352941167</v>
      </c>
      <c r="G160">
        <f>VLOOKUP($A160,Summary!$A$2:$AA$33,COLUMN(Summary!D$2),FALSE)</f>
        <v>217.2352941176471</v>
      </c>
      <c r="H160">
        <f>VLOOKUP($A160,Summary!$A$2:$AA$33,COLUMN(Summary!E$2),FALSE)</f>
        <v>1.411764705882353</v>
      </c>
      <c r="I160">
        <f>VLOOKUP($A160,Summary!$A$2:$AA$33,COLUMN(Summary!F$2),FALSE)</f>
        <v>1.3529411764705881</v>
      </c>
      <c r="J160">
        <f>VLOOKUP($A160,Summary!$A$2:$AA$33,COLUMN(Summary!G$2),FALSE)</f>
        <v>2.6470588235294121</v>
      </c>
      <c r="K160">
        <f>VLOOKUP($A160,Summary!$A$2:$AA$33,COLUMN(Summary!H$2),FALSE)</f>
        <v>18.705882352941181</v>
      </c>
      <c r="L160">
        <f>VLOOKUP($A160,Summary!$A$2:$AA$33,COLUMN(Summary!I$2),FALSE)</f>
        <v>6.4882352941176471</v>
      </c>
      <c r="M160">
        <f>VLOOKUP($A160,Summary!$A$2:$AA$33,COLUMN(Summary!J$2),FALSE)</f>
        <v>5.5823529411764703</v>
      </c>
      <c r="N160">
        <f>VLOOKUP($A160,Summary!$A$2:$AA$33,COLUMN(Summary!K$2),FALSE)</f>
        <v>56.958823529411767</v>
      </c>
      <c r="O160">
        <f>VLOOKUP($A160,Summary!$A$2:$AA$33,COLUMN(Summary!L$2),FALSE)</f>
        <v>72.02941176470587</v>
      </c>
      <c r="P160">
        <f>VLOOKUP($A160,Summary!$A$2:$AA$33,COLUMN(Summary!M$2),FALSE)</f>
        <v>30.47058823529412</v>
      </c>
      <c r="Q160">
        <f>VLOOKUP($A160,Summary!$A$2:$AA$33,COLUMN(Summary!N$2),FALSE)</f>
        <v>118.64705882352941</v>
      </c>
      <c r="R160">
        <f>VLOOKUP($A160,Summary!$A$2:$AA$33,COLUMN(Summary!O$2),FALSE)</f>
        <v>3.8</v>
      </c>
      <c r="S160">
        <f>VLOOKUP($A160,Summary!$A$2:$AA$33,COLUMN(Summary!P$2),FALSE)</f>
        <v>0.88235294117647056</v>
      </c>
      <c r="T160">
        <f>VLOOKUP($A160,Summary!$A$2:$AA$33,COLUMN(Summary!Q$2),FALSE)</f>
        <v>2</v>
      </c>
      <c r="U160">
        <f>VLOOKUP($A160,Summary!$A$2:$AA$33,COLUMN(Summary!R$2),FALSE)</f>
        <v>2.1764705882352939</v>
      </c>
      <c r="V160">
        <f>VLOOKUP($A160,Summary!$A$2:$AA$33,COLUMN(Summary!S$2),FALSE)</f>
        <v>1.7647058823529409</v>
      </c>
      <c r="W160">
        <f>VLOOKUP($A160,Summary!$A$2:$AA$33,COLUMN(Summary!T$2),FALSE)</f>
        <v>1.9411764705882351</v>
      </c>
      <c r="X160">
        <f>VLOOKUP($A160,Summary!$A$2:$AA$33,COLUMN(Summary!U$2),FALSE)</f>
        <v>5.2941176470588234</v>
      </c>
      <c r="Y160">
        <f>VLOOKUP($A160,Summary!$A$2:$AA$33,COLUMN(Summary!V$2),FALSE)</f>
        <v>261.70588235294122</v>
      </c>
      <c r="Z160">
        <f>VLOOKUP($A160,Summary!$A$2:$AA$33,COLUMN(Summary!W$2),FALSE)</f>
        <v>4.7058823529411766</v>
      </c>
      <c r="AA160">
        <f>VLOOKUP($A160,Summary!$A$2:$AA$33,COLUMN(Summary!X$2),FALSE)</f>
        <v>14.882352941176469</v>
      </c>
      <c r="AB160">
        <f>VLOOKUP($A160,Summary!$A$2:$AA$33,COLUMN(Summary!Y$2),FALSE)</f>
        <v>1.0588235294117649</v>
      </c>
      <c r="AC160">
        <f>VLOOKUP($A160,Summary!$A$2:$AA$33,COLUMN(Summary!Z$2),FALSE)</f>
        <v>1.882352941176471</v>
      </c>
      <c r="AD160">
        <f>VLOOKUP($A160,Summary!$A$2:$AA$33,COLUMN(Summary!AA$2),FALSE)</f>
        <v>32.310823529411763</v>
      </c>
      <c r="AE160" t="e">
        <f>VLOOKUP($A160,Summary!$A$2:$AA$33,COLUMN(Summary!#REF!),FALSE)</f>
        <v>#REF!</v>
      </c>
      <c r="AF160" t="e">
        <f>VLOOKUP($B160,Summary!$A$2:$AA$33,COLUMN(Summary!#REF!),FALSE)</f>
        <v>#REF!</v>
      </c>
      <c r="AG160" t="e">
        <f>VLOOKUP($B160,Summary!$A$2:$AA$33,COLUMN(Summary!#REF!),FALSE)</f>
        <v>#REF!</v>
      </c>
      <c r="AH160">
        <f>VLOOKUP($B160,Summary!$A$2:$AA$33,COLUMN(Summary!B$2),FALSE)</f>
        <v>21.235294117647062</v>
      </c>
      <c r="AI160">
        <f>VLOOKUP($B160,Summary!$A$2:$AA$33,COLUMN(Summary!C$2),FALSE)</f>
        <v>34.294117647058833</v>
      </c>
      <c r="AJ160">
        <f>VLOOKUP($B160,Summary!$A$2:$AA$33,COLUMN(Summary!D$2),FALSE)</f>
        <v>239</v>
      </c>
      <c r="AK160">
        <f>VLOOKUP($B160,Summary!$A$2:$AA$33,COLUMN(Summary!E$2),FALSE)</f>
        <v>1.529411764705882</v>
      </c>
      <c r="AL160">
        <f>VLOOKUP($B160,Summary!$A$2:$AA$33,COLUMN(Summary!F$2),FALSE)</f>
        <v>0.76470588235294112</v>
      </c>
      <c r="AM160">
        <f>VLOOKUP($B160,Summary!$A$2:$AA$33,COLUMN(Summary!G$2),FALSE)</f>
        <v>2</v>
      </c>
      <c r="AN160">
        <f>VLOOKUP($B160,Summary!$A$2:$AA$33,COLUMN(Summary!H$2),FALSE)</f>
        <v>13.941176470588241</v>
      </c>
      <c r="AO160">
        <f>VLOOKUP($B160,Summary!$A$2:$AA$33,COLUMN(Summary!I$2),FALSE)</f>
        <v>7.4235294117647062</v>
      </c>
      <c r="AP160">
        <f>VLOOKUP($B160,Summary!$A$2:$AA$33,COLUMN(Summary!J$2),FALSE)</f>
        <v>6.6000000000000014</v>
      </c>
      <c r="AQ160">
        <f>VLOOKUP($B160,Summary!$A$2:$AA$33,COLUMN(Summary!K$2),FALSE)</f>
        <v>61.841176470588231</v>
      </c>
      <c r="AR160">
        <f>VLOOKUP($B160,Summary!$A$2:$AA$33,COLUMN(Summary!L$2),FALSE)</f>
        <v>88.42941176470589</v>
      </c>
      <c r="AS160">
        <f>VLOOKUP($B160,Summary!$A$2:$AA$33,COLUMN(Summary!M$2),FALSE)</f>
        <v>28.058823529411761</v>
      </c>
      <c r="AT160">
        <f>VLOOKUP($B160,Summary!$A$2:$AA$33,COLUMN(Summary!N$2),FALSE)</f>
        <v>120.2941176470588</v>
      </c>
      <c r="AU160">
        <f>VLOOKUP($B160,Summary!$A$2:$AA$33,COLUMN(Summary!O$2),FALSE)</f>
        <v>4.3294117647058821</v>
      </c>
      <c r="AV160">
        <f>VLOOKUP($B160,Summary!$A$2:$AA$33,COLUMN(Summary!P$2),FALSE)</f>
        <v>1.0588235294117649</v>
      </c>
      <c r="AW160">
        <f>VLOOKUP($B160,Summary!$A$2:$AA$33,COLUMN(Summary!Q$2),FALSE)</f>
        <v>1.882352941176471</v>
      </c>
      <c r="AX160">
        <f>VLOOKUP($B160,Summary!$A$2:$AA$33,COLUMN(Summary!R$2),FALSE)</f>
        <v>2.5294117647058818</v>
      </c>
      <c r="AY160">
        <f>VLOOKUP($B160,Summary!$A$2:$AA$33,COLUMN(Summary!S$2),FALSE)</f>
        <v>1.882352941176471</v>
      </c>
      <c r="AZ160">
        <f>VLOOKUP($B160,Summary!$A$2:$AA$33,COLUMN(Summary!T$2),FALSE)</f>
        <v>2.1764705882352939</v>
      </c>
      <c r="BA160">
        <f>VLOOKUP($B160,Summary!$A$2:$AA$33,COLUMN(Summary!U$2),FALSE)</f>
        <v>3.7647058823529411</v>
      </c>
      <c r="BB160">
        <f>VLOOKUP($B160,Summary!$A$2:$AA$33,COLUMN(Summary!V$2),FALSE)</f>
        <v>182.41176470588229</v>
      </c>
      <c r="BC160">
        <f>VLOOKUP($B160,Summary!$A$2:$AA$33,COLUMN(Summary!W$2),FALSE)</f>
        <v>5.5882352941176467</v>
      </c>
      <c r="BD160">
        <f>VLOOKUP($B160,Summary!$A$2:$AA$33,COLUMN(Summary!X$2),FALSE)</f>
        <v>13.294117647058821</v>
      </c>
      <c r="BE160">
        <f>VLOOKUP($B160,Summary!$A$2:$AA$33,COLUMN(Summary!Y$2),FALSE)</f>
        <v>0.76470588235294112</v>
      </c>
      <c r="BF160">
        <f>VLOOKUP($B160,Summary!$A$2:$AA$33,COLUMN(Summary!Z$2),FALSE)</f>
        <v>1.2352941176470591</v>
      </c>
      <c r="BG160">
        <f>VLOOKUP($B160,Summary!$A$2:$AA$33,COLUMN(Summary!AA$2),FALSE)</f>
        <v>30.80088235294118</v>
      </c>
      <c r="BH160" t="e">
        <f>VLOOKUP($B160,Summary!$A$2:$AA$33,COLUMN(Summary!#REF!),FALSE)</f>
        <v>#REF!</v>
      </c>
    </row>
    <row r="161" spans="1:60">
      <c r="A161" t="s">
        <v>116</v>
      </c>
      <c r="B161" t="s">
        <v>37</v>
      </c>
      <c r="C161" t="e">
        <f>VLOOKUP($A161,Summary!$A$2:$AA$33,COLUMN(Summary!#REF!),FALSE)</f>
        <v>#REF!</v>
      </c>
      <c r="D161" t="e">
        <f>VLOOKUP($A161,Summary!$A$2:$AA$33,COLUMN(Summary!#REF!),FALSE)</f>
        <v>#REF!</v>
      </c>
      <c r="E161">
        <f>VLOOKUP($A161,Summary!$A$2:$AA$33,COLUMN(Summary!B$2),FALSE)</f>
        <v>24.764705882352938</v>
      </c>
      <c r="F161">
        <f>VLOOKUP($A161,Summary!$A$2:$AA$33,COLUMN(Summary!C$2),FALSE)</f>
        <v>37.352941176470587</v>
      </c>
      <c r="G161">
        <f>VLOOKUP($A161,Summary!$A$2:$AA$33,COLUMN(Summary!D$2),FALSE)</f>
        <v>246.35294117647061</v>
      </c>
      <c r="H161">
        <f>VLOOKUP($A161,Summary!$A$2:$AA$33,COLUMN(Summary!E$2),FALSE)</f>
        <v>1.6470588235294119</v>
      </c>
      <c r="I161">
        <f>VLOOKUP($A161,Summary!$A$2:$AA$33,COLUMN(Summary!F$2),FALSE)</f>
        <v>1</v>
      </c>
      <c r="J161">
        <f>VLOOKUP($A161,Summary!$A$2:$AA$33,COLUMN(Summary!G$2),FALSE)</f>
        <v>1.6470588235294119</v>
      </c>
      <c r="K161">
        <f>VLOOKUP($A161,Summary!$A$2:$AA$33,COLUMN(Summary!H$2),FALSE)</f>
        <v>11.47058823529412</v>
      </c>
      <c r="L161">
        <f>VLOOKUP($A161,Summary!$A$2:$AA$33,COLUMN(Summary!I$2),FALSE)</f>
        <v>6.9235294117647053</v>
      </c>
      <c r="M161">
        <f>VLOOKUP($A161,Summary!$A$2:$AA$33,COLUMN(Summary!J$2),FALSE)</f>
        <v>6.352941176470587</v>
      </c>
      <c r="N161">
        <f>VLOOKUP($A161,Summary!$A$2:$AA$33,COLUMN(Summary!K$2),FALSE)</f>
        <v>66.21764705882353</v>
      </c>
      <c r="O161">
        <f>VLOOKUP($A161,Summary!$A$2:$AA$33,COLUMN(Summary!L$2),FALSE)</f>
        <v>88.105882352941194</v>
      </c>
      <c r="P161">
        <f>VLOOKUP($A161,Summary!$A$2:$AA$33,COLUMN(Summary!M$2),FALSE)</f>
        <v>24.52941176470588</v>
      </c>
      <c r="Q161">
        <f>VLOOKUP($A161,Summary!$A$2:$AA$33,COLUMN(Summary!N$2),FALSE)</f>
        <v>104.9411764705882</v>
      </c>
      <c r="R161">
        <f>VLOOKUP($A161,Summary!$A$2:$AA$33,COLUMN(Summary!O$2),FALSE)</f>
        <v>4.1941176470588246</v>
      </c>
      <c r="S161">
        <f>VLOOKUP($A161,Summary!$A$2:$AA$33,COLUMN(Summary!P$2),FALSE)</f>
        <v>0.52941176470588236</v>
      </c>
      <c r="T161">
        <f>VLOOKUP($A161,Summary!$A$2:$AA$33,COLUMN(Summary!Q$2),FALSE)</f>
        <v>1.9411764705882351</v>
      </c>
      <c r="U161">
        <f>VLOOKUP($A161,Summary!$A$2:$AA$33,COLUMN(Summary!R$2),FALSE)</f>
        <v>2.0588235294117641</v>
      </c>
      <c r="V161">
        <f>VLOOKUP($A161,Summary!$A$2:$AA$33,COLUMN(Summary!S$2),FALSE)</f>
        <v>2.2352941176470589</v>
      </c>
      <c r="W161">
        <f>VLOOKUP($A161,Summary!$A$2:$AA$33,COLUMN(Summary!T$2),FALSE)</f>
        <v>2.2352941176470589</v>
      </c>
      <c r="X161">
        <f>VLOOKUP($A161,Summary!$A$2:$AA$33,COLUMN(Summary!U$2),FALSE)</f>
        <v>3.4705882352941182</v>
      </c>
      <c r="Y161">
        <f>VLOOKUP($A161,Summary!$A$2:$AA$33,COLUMN(Summary!V$2),FALSE)</f>
        <v>163.29411764705881</v>
      </c>
      <c r="Z161">
        <f>VLOOKUP($A161,Summary!$A$2:$AA$33,COLUMN(Summary!W$2),FALSE)</f>
        <v>5.6470588235294121</v>
      </c>
      <c r="AA161">
        <f>VLOOKUP($A161,Summary!$A$2:$AA$33,COLUMN(Summary!X$2),FALSE)</f>
        <v>12.941176470588241</v>
      </c>
      <c r="AB161">
        <f>VLOOKUP($A161,Summary!$A$2:$AA$33,COLUMN(Summary!Y$2),FALSE)</f>
        <v>0.58823529411764708</v>
      </c>
      <c r="AC161">
        <f>VLOOKUP($A161,Summary!$A$2:$AA$33,COLUMN(Summary!Z$2),FALSE)</f>
        <v>1.1764705882352939</v>
      </c>
      <c r="AD161">
        <f>VLOOKUP($A161,Summary!$A$2:$AA$33,COLUMN(Summary!AA$2),FALSE)</f>
        <v>30.473647058823531</v>
      </c>
      <c r="AE161" t="e">
        <f>VLOOKUP($A161,Summary!$A$2:$AA$33,COLUMN(Summary!#REF!),FALSE)</f>
        <v>#REF!</v>
      </c>
      <c r="AF161" t="e">
        <f>VLOOKUP($B161,Summary!$A$2:$AA$33,COLUMN(Summary!#REF!),FALSE)</f>
        <v>#REF!</v>
      </c>
      <c r="AG161" t="e">
        <f>VLOOKUP($B161,Summary!$A$2:$AA$33,COLUMN(Summary!#REF!),FALSE)</f>
        <v>#REF!</v>
      </c>
      <c r="AH161">
        <f>VLOOKUP($B161,Summary!$A$2:$AA$33,COLUMN(Summary!B$2),FALSE)</f>
        <v>22</v>
      </c>
      <c r="AI161">
        <f>VLOOKUP($B161,Summary!$A$2:$AA$33,COLUMN(Summary!C$2),FALSE)</f>
        <v>34.176470588235297</v>
      </c>
      <c r="AJ161">
        <f>VLOOKUP($B161,Summary!$A$2:$AA$33,COLUMN(Summary!D$2),FALSE)</f>
        <v>233.41176470588229</v>
      </c>
      <c r="AK161">
        <f>VLOOKUP($B161,Summary!$A$2:$AA$33,COLUMN(Summary!E$2),FALSE)</f>
        <v>1.882352941176471</v>
      </c>
      <c r="AL161">
        <f>VLOOKUP($B161,Summary!$A$2:$AA$33,COLUMN(Summary!F$2),FALSE)</f>
        <v>0.6470588235294118</v>
      </c>
      <c r="AM161">
        <f>VLOOKUP($B161,Summary!$A$2:$AA$33,COLUMN(Summary!G$2),FALSE)</f>
        <v>1.7647058823529409</v>
      </c>
      <c r="AN161">
        <f>VLOOKUP($B161,Summary!$A$2:$AA$33,COLUMN(Summary!H$2),FALSE)</f>
        <v>14.23529411764706</v>
      </c>
      <c r="AO161">
        <f>VLOOKUP($B161,Summary!$A$2:$AA$33,COLUMN(Summary!I$2),FALSE)</f>
        <v>7.3352941176470594</v>
      </c>
      <c r="AP161">
        <f>VLOOKUP($B161,Summary!$A$2:$AA$33,COLUMN(Summary!J$2),FALSE)</f>
        <v>6.617647058823529</v>
      </c>
      <c r="AQ161">
        <f>VLOOKUP($B161,Summary!$A$2:$AA$33,COLUMN(Summary!K$2),FALSE)</f>
        <v>64.605882352941194</v>
      </c>
      <c r="AR161">
        <f>VLOOKUP($B161,Summary!$A$2:$AA$33,COLUMN(Summary!L$2),FALSE)</f>
        <v>96.194117647058818</v>
      </c>
      <c r="AS161">
        <f>VLOOKUP($B161,Summary!$A$2:$AA$33,COLUMN(Summary!M$2),FALSE)</f>
        <v>25.941176470588239</v>
      </c>
      <c r="AT161">
        <f>VLOOKUP($B161,Summary!$A$2:$AA$33,COLUMN(Summary!N$2),FALSE)</f>
        <v>112.0588235294118</v>
      </c>
      <c r="AU161">
        <f>VLOOKUP($B161,Summary!$A$2:$AA$33,COLUMN(Summary!O$2),FALSE)</f>
        <v>4.2411764705882353</v>
      </c>
      <c r="AV161">
        <f>VLOOKUP($B161,Summary!$A$2:$AA$33,COLUMN(Summary!P$2),FALSE)</f>
        <v>0.58823529411764708</v>
      </c>
      <c r="AW161">
        <f>VLOOKUP($B161,Summary!$A$2:$AA$33,COLUMN(Summary!Q$2),FALSE)</f>
        <v>1.588235294117647</v>
      </c>
      <c r="AX161">
        <f>VLOOKUP($B161,Summary!$A$2:$AA$33,COLUMN(Summary!R$2),FALSE)</f>
        <v>1.9411764705882351</v>
      </c>
      <c r="AY161">
        <f>VLOOKUP($B161,Summary!$A$2:$AA$33,COLUMN(Summary!S$2),FALSE)</f>
        <v>2</v>
      </c>
      <c r="AZ161">
        <f>VLOOKUP($B161,Summary!$A$2:$AA$33,COLUMN(Summary!T$2),FALSE)</f>
        <v>2.2941176470588229</v>
      </c>
      <c r="BA161">
        <f>VLOOKUP($B161,Summary!$A$2:$AA$33,COLUMN(Summary!U$2),FALSE)</f>
        <v>3.3529411764705879</v>
      </c>
      <c r="BB161">
        <f>VLOOKUP($B161,Summary!$A$2:$AA$33,COLUMN(Summary!V$2),FALSE)</f>
        <v>154.9411764705882</v>
      </c>
      <c r="BC161">
        <f>VLOOKUP($B161,Summary!$A$2:$AA$33,COLUMN(Summary!W$2),FALSE)</f>
        <v>6.1764705882352944</v>
      </c>
      <c r="BD161">
        <f>VLOOKUP($B161,Summary!$A$2:$AA$33,COLUMN(Summary!X$2),FALSE)</f>
        <v>13.117647058823531</v>
      </c>
      <c r="BE161">
        <f>VLOOKUP($B161,Summary!$A$2:$AA$33,COLUMN(Summary!Y$2),FALSE)</f>
        <v>0.70588235294117652</v>
      </c>
      <c r="BF161">
        <f>VLOOKUP($B161,Summary!$A$2:$AA$33,COLUMN(Summary!Z$2),FALSE)</f>
        <v>1.411764705882353</v>
      </c>
      <c r="BG161">
        <f>VLOOKUP($B161,Summary!$A$2:$AA$33,COLUMN(Summary!AA$2),FALSE)</f>
        <v>29.716588235294122</v>
      </c>
      <c r="BH161" t="e">
        <f>VLOOKUP($B161,Summary!$A$2:$AA$33,COLUMN(Summary!#REF!),FALSE)</f>
        <v>#REF!</v>
      </c>
    </row>
    <row r="162" spans="1:60">
      <c r="A162" t="s">
        <v>31</v>
      </c>
      <c r="B162" t="s">
        <v>33</v>
      </c>
      <c r="C162" t="e">
        <f>VLOOKUP($A162,Summary!$A$2:$AA$33,COLUMN(Summary!#REF!),FALSE)</f>
        <v>#REF!</v>
      </c>
      <c r="D162" t="e">
        <f>VLOOKUP($A162,Summary!$A$2:$AA$33,COLUMN(Summary!#REF!),FALSE)</f>
        <v>#REF!</v>
      </c>
      <c r="E162">
        <f>VLOOKUP($A162,Summary!$A$2:$AA$33,COLUMN(Summary!B$2),FALSE)</f>
        <v>24.705882352941181</v>
      </c>
      <c r="F162">
        <f>VLOOKUP($A162,Summary!$A$2:$AA$33,COLUMN(Summary!C$2),FALSE)</f>
        <v>36.176470588235297</v>
      </c>
      <c r="G162">
        <f>VLOOKUP($A162,Summary!$A$2:$AA$33,COLUMN(Summary!D$2),FALSE)</f>
        <v>229.11764705882351</v>
      </c>
      <c r="H162">
        <f>VLOOKUP($A162,Summary!$A$2:$AA$33,COLUMN(Summary!E$2),FALSE)</f>
        <v>1.588235294117647</v>
      </c>
      <c r="I162">
        <f>VLOOKUP($A162,Summary!$A$2:$AA$33,COLUMN(Summary!F$2),FALSE)</f>
        <v>0.82352941176470584</v>
      </c>
      <c r="J162">
        <f>VLOOKUP($A162,Summary!$A$2:$AA$33,COLUMN(Summary!G$2),FALSE)</f>
        <v>2.9411764705882359</v>
      </c>
      <c r="K162">
        <f>VLOOKUP($A162,Summary!$A$2:$AA$33,COLUMN(Summary!H$2),FALSE)</f>
        <v>21.294117647058819</v>
      </c>
      <c r="L162">
        <f>VLOOKUP($A162,Summary!$A$2:$AA$33,COLUMN(Summary!I$2),FALSE)</f>
        <v>6.9705882352941169</v>
      </c>
      <c r="M162">
        <f>VLOOKUP($A162,Summary!$A$2:$AA$33,COLUMN(Summary!J$2),FALSE)</f>
        <v>5.8941176470588239</v>
      </c>
      <c r="N162">
        <f>VLOOKUP($A162,Summary!$A$2:$AA$33,COLUMN(Summary!K$2),FALSE)</f>
        <v>68.541176470588226</v>
      </c>
      <c r="O162">
        <f>VLOOKUP($A162,Summary!$A$2:$AA$33,COLUMN(Summary!L$2),FALSE)</f>
        <v>90.9</v>
      </c>
      <c r="P162">
        <f>VLOOKUP($A162,Summary!$A$2:$AA$33,COLUMN(Summary!M$2),FALSE)</f>
        <v>22.52941176470588</v>
      </c>
      <c r="Q162">
        <f>VLOOKUP($A162,Summary!$A$2:$AA$33,COLUMN(Summary!N$2),FALSE)</f>
        <v>89.82352941176471</v>
      </c>
      <c r="R162">
        <f>VLOOKUP($A162,Summary!$A$2:$AA$33,COLUMN(Summary!O$2),FALSE)</f>
        <v>3.9</v>
      </c>
      <c r="S162">
        <f>VLOOKUP($A162,Summary!$A$2:$AA$33,COLUMN(Summary!P$2),FALSE)</f>
        <v>0.70588235294117652</v>
      </c>
      <c r="T162">
        <f>VLOOKUP($A162,Summary!$A$2:$AA$33,COLUMN(Summary!Q$2),FALSE)</f>
        <v>1.529411764705882</v>
      </c>
      <c r="U162">
        <f>VLOOKUP($A162,Summary!$A$2:$AA$33,COLUMN(Summary!R$2),FALSE)</f>
        <v>1.8235294117647061</v>
      </c>
      <c r="V162">
        <f>VLOOKUP($A162,Summary!$A$2:$AA$33,COLUMN(Summary!S$2),FALSE)</f>
        <v>2.3529411764705879</v>
      </c>
      <c r="W162">
        <f>VLOOKUP($A162,Summary!$A$2:$AA$33,COLUMN(Summary!T$2),FALSE)</f>
        <v>2.3529411764705879</v>
      </c>
      <c r="X162">
        <f>VLOOKUP($A162,Summary!$A$2:$AA$33,COLUMN(Summary!U$2),FALSE)</f>
        <v>4.4705882352941178</v>
      </c>
      <c r="Y162">
        <f>VLOOKUP($A162,Summary!$A$2:$AA$33,COLUMN(Summary!V$2),FALSE)</f>
        <v>198.1764705882353</v>
      </c>
      <c r="Z162">
        <f>VLOOKUP($A162,Summary!$A$2:$AA$33,COLUMN(Summary!W$2),FALSE)</f>
        <v>4.8235294117647056</v>
      </c>
      <c r="AA162">
        <f>VLOOKUP($A162,Summary!$A$2:$AA$33,COLUMN(Summary!X$2),FALSE)</f>
        <v>12.82352941176471</v>
      </c>
      <c r="AB162">
        <f>VLOOKUP($A162,Summary!$A$2:$AA$33,COLUMN(Summary!Y$2),FALSE)</f>
        <v>0.52941176470588236</v>
      </c>
      <c r="AC162">
        <f>VLOOKUP($A162,Summary!$A$2:$AA$33,COLUMN(Summary!Z$2),FALSE)</f>
        <v>1.1764705882352939</v>
      </c>
      <c r="AD162">
        <f>VLOOKUP($A162,Summary!$A$2:$AA$33,COLUMN(Summary!AA$2),FALSE)</f>
        <v>30.94311764705882</v>
      </c>
      <c r="AE162" t="e">
        <f>VLOOKUP($A162,Summary!$A$2:$AA$33,COLUMN(Summary!#REF!),FALSE)</f>
        <v>#REF!</v>
      </c>
      <c r="AF162" t="e">
        <f>VLOOKUP($B162,Summary!$A$2:$AA$33,COLUMN(Summary!#REF!),FALSE)</f>
        <v>#REF!</v>
      </c>
      <c r="AG162" t="e">
        <f>VLOOKUP($B162,Summary!$A$2:$AA$33,COLUMN(Summary!#REF!),FALSE)</f>
        <v>#REF!</v>
      </c>
      <c r="AH162">
        <f>VLOOKUP($B162,Summary!$A$2:$AA$33,COLUMN(Summary!B$2),FALSE)</f>
        <v>24.235294117647062</v>
      </c>
      <c r="AI162">
        <f>VLOOKUP($B162,Summary!$A$2:$AA$33,COLUMN(Summary!C$2),FALSE)</f>
        <v>36.470588235294123</v>
      </c>
      <c r="AJ162">
        <f>VLOOKUP($B162,Summary!$A$2:$AA$33,COLUMN(Summary!D$2),FALSE)</f>
        <v>242.70588235294119</v>
      </c>
      <c r="AK162">
        <f>VLOOKUP($B162,Summary!$A$2:$AA$33,COLUMN(Summary!E$2),FALSE)</f>
        <v>1.294117647058824</v>
      </c>
      <c r="AL162">
        <f>VLOOKUP($B162,Summary!$A$2:$AA$33,COLUMN(Summary!F$2),FALSE)</f>
        <v>0.82352941176470584</v>
      </c>
      <c r="AM162">
        <f>VLOOKUP($B162,Summary!$A$2:$AA$33,COLUMN(Summary!G$2),FALSE)</f>
        <v>2.4117647058823528</v>
      </c>
      <c r="AN162">
        <f>VLOOKUP($B162,Summary!$A$2:$AA$33,COLUMN(Summary!H$2),FALSE)</f>
        <v>14.76470588235294</v>
      </c>
      <c r="AO162">
        <f>VLOOKUP($B162,Summary!$A$2:$AA$33,COLUMN(Summary!I$2),FALSE)</f>
        <v>7.1235294117647054</v>
      </c>
      <c r="AP162">
        <f>VLOOKUP($B162,Summary!$A$2:$AA$33,COLUMN(Summary!J$2),FALSE)</f>
        <v>6.3352941176470594</v>
      </c>
      <c r="AQ162">
        <f>VLOOKUP($B162,Summary!$A$2:$AA$33,COLUMN(Summary!K$2),FALSE)</f>
        <v>67.17647058823529</v>
      </c>
      <c r="AR162">
        <f>VLOOKUP($B162,Summary!$A$2:$AA$33,COLUMN(Summary!L$2),FALSE)</f>
        <v>88.770588235294113</v>
      </c>
      <c r="AS162">
        <f>VLOOKUP($B162,Summary!$A$2:$AA$33,COLUMN(Summary!M$2),FALSE)</f>
        <v>26.647058823529409</v>
      </c>
      <c r="AT162">
        <f>VLOOKUP($B162,Summary!$A$2:$AA$33,COLUMN(Summary!N$2),FALSE)</f>
        <v>96.82352941176471</v>
      </c>
      <c r="AU162">
        <f>VLOOKUP($B162,Summary!$A$2:$AA$33,COLUMN(Summary!O$2),FALSE)</f>
        <v>3.5882352941176472</v>
      </c>
      <c r="AV162">
        <f>VLOOKUP($B162,Summary!$A$2:$AA$33,COLUMN(Summary!P$2),FALSE)</f>
        <v>1</v>
      </c>
      <c r="AW162">
        <f>VLOOKUP($B162,Summary!$A$2:$AA$33,COLUMN(Summary!Q$2),FALSE)</f>
        <v>1.7647058823529409</v>
      </c>
      <c r="AX162">
        <f>VLOOKUP($B162,Summary!$A$2:$AA$33,COLUMN(Summary!R$2),FALSE)</f>
        <v>2.1764705882352939</v>
      </c>
      <c r="AY162">
        <f>VLOOKUP($B162,Summary!$A$2:$AA$33,COLUMN(Summary!S$2),FALSE)</f>
        <v>2.0588235294117641</v>
      </c>
      <c r="AZ162">
        <f>VLOOKUP($B162,Summary!$A$2:$AA$33,COLUMN(Summary!T$2),FALSE)</f>
        <v>2.0588235294117641</v>
      </c>
      <c r="BA162">
        <f>VLOOKUP($B162,Summary!$A$2:$AA$33,COLUMN(Summary!U$2),FALSE)</f>
        <v>3.5882352941176472</v>
      </c>
      <c r="BB162">
        <f>VLOOKUP($B162,Summary!$A$2:$AA$33,COLUMN(Summary!V$2),FALSE)</f>
        <v>170.1764705882353</v>
      </c>
      <c r="BC162">
        <f>VLOOKUP($B162,Summary!$A$2:$AA$33,COLUMN(Summary!W$2),FALSE)</f>
        <v>5.117647058823529</v>
      </c>
      <c r="BD162">
        <f>VLOOKUP($B162,Summary!$A$2:$AA$33,COLUMN(Summary!X$2),FALSE)</f>
        <v>13.41176470588235</v>
      </c>
      <c r="BE162">
        <f>VLOOKUP($B162,Summary!$A$2:$AA$33,COLUMN(Summary!Y$2),FALSE)</f>
        <v>0.76470588235294112</v>
      </c>
      <c r="BF162">
        <f>VLOOKUP($B162,Summary!$A$2:$AA$33,COLUMN(Summary!Z$2),FALSE)</f>
        <v>1.705882352941176</v>
      </c>
      <c r="BG162">
        <f>VLOOKUP($B162,Summary!$A$2:$AA$33,COLUMN(Summary!AA$2),FALSE)</f>
        <v>30.914588235294119</v>
      </c>
      <c r="BH162" t="e">
        <f>VLOOKUP($B162,Summary!$A$2:$AA$33,COLUMN(Summary!#REF!),FALSE)</f>
        <v>#REF!</v>
      </c>
    </row>
    <row r="163" spans="1:60">
      <c r="A163" t="s">
        <v>40</v>
      </c>
      <c r="B163" t="s">
        <v>35</v>
      </c>
      <c r="C163" t="e">
        <f>VLOOKUP($A163,Summary!$A$2:$AA$33,COLUMN(Summary!#REF!),FALSE)</f>
        <v>#REF!</v>
      </c>
      <c r="D163" t="e">
        <f>VLOOKUP($A163,Summary!$A$2:$AA$33,COLUMN(Summary!#REF!),FALSE)</f>
        <v>#REF!</v>
      </c>
      <c r="E163">
        <f>VLOOKUP($A163,Summary!$A$2:$AA$33,COLUMN(Summary!B$2),FALSE)</f>
        <v>20.647058823529409</v>
      </c>
      <c r="F163">
        <f>VLOOKUP($A163,Summary!$A$2:$AA$33,COLUMN(Summary!C$2),FALSE)</f>
        <v>32.764705882352942</v>
      </c>
      <c r="G163">
        <f>VLOOKUP($A163,Summary!$A$2:$AA$33,COLUMN(Summary!D$2),FALSE)</f>
        <v>180.52941176470591</v>
      </c>
      <c r="H163">
        <f>VLOOKUP($A163,Summary!$A$2:$AA$33,COLUMN(Summary!E$2),FALSE)</f>
        <v>0.94117647058823528</v>
      </c>
      <c r="I163">
        <f>VLOOKUP($A163,Summary!$A$2:$AA$33,COLUMN(Summary!F$2),FALSE)</f>
        <v>1.2352941176470591</v>
      </c>
      <c r="J163">
        <f>VLOOKUP($A163,Summary!$A$2:$AA$33,COLUMN(Summary!G$2),FALSE)</f>
        <v>2.8235294117647061</v>
      </c>
      <c r="K163">
        <f>VLOOKUP($A163,Summary!$A$2:$AA$33,COLUMN(Summary!H$2),FALSE)</f>
        <v>19</v>
      </c>
      <c r="L163">
        <f>VLOOKUP($A163,Summary!$A$2:$AA$33,COLUMN(Summary!I$2),FALSE)</f>
        <v>6.1941176470588246</v>
      </c>
      <c r="M163">
        <f>VLOOKUP($A163,Summary!$A$2:$AA$33,COLUMN(Summary!J$2),FALSE)</f>
        <v>5.158823529411765</v>
      </c>
      <c r="N163">
        <f>VLOOKUP($A163,Summary!$A$2:$AA$33,COLUMN(Summary!K$2),FALSE)</f>
        <v>62.711764705882359</v>
      </c>
      <c r="O163">
        <f>VLOOKUP($A163,Summary!$A$2:$AA$33,COLUMN(Summary!L$2),FALSE)</f>
        <v>71.058823529411768</v>
      </c>
      <c r="P163">
        <f>VLOOKUP($A163,Summary!$A$2:$AA$33,COLUMN(Summary!M$2),FALSE)</f>
        <v>24.411764705882351</v>
      </c>
      <c r="Q163">
        <f>VLOOKUP($A163,Summary!$A$2:$AA$33,COLUMN(Summary!N$2),FALSE)</f>
        <v>95.705882352941174</v>
      </c>
      <c r="R163">
        <f>VLOOKUP($A163,Summary!$A$2:$AA$33,COLUMN(Summary!O$2),FALSE)</f>
        <v>3.8529411764705879</v>
      </c>
      <c r="S163">
        <f>VLOOKUP($A163,Summary!$A$2:$AA$33,COLUMN(Summary!P$2),FALSE)</f>
        <v>0.52941176470588236</v>
      </c>
      <c r="T163">
        <f>VLOOKUP($A163,Summary!$A$2:$AA$33,COLUMN(Summary!Q$2),FALSE)</f>
        <v>0.94117647058823528</v>
      </c>
      <c r="U163">
        <f>VLOOKUP($A163,Summary!$A$2:$AA$33,COLUMN(Summary!R$2),FALSE)</f>
        <v>1.470588235294118</v>
      </c>
      <c r="V163">
        <f>VLOOKUP($A163,Summary!$A$2:$AA$33,COLUMN(Summary!S$2),FALSE)</f>
        <v>1.411764705882353</v>
      </c>
      <c r="W163">
        <f>VLOOKUP($A163,Summary!$A$2:$AA$33,COLUMN(Summary!T$2),FALSE)</f>
        <v>1.470588235294118</v>
      </c>
      <c r="X163">
        <f>VLOOKUP($A163,Summary!$A$2:$AA$33,COLUMN(Summary!U$2),FALSE)</f>
        <v>5.7647058823529411</v>
      </c>
      <c r="Y163">
        <f>VLOOKUP($A163,Summary!$A$2:$AA$33,COLUMN(Summary!V$2),FALSE)</f>
        <v>270.47058823529409</v>
      </c>
      <c r="Z163">
        <f>VLOOKUP($A163,Summary!$A$2:$AA$33,COLUMN(Summary!W$2),FALSE)</f>
        <v>3.9411764705882359</v>
      </c>
      <c r="AA163">
        <f>VLOOKUP($A163,Summary!$A$2:$AA$33,COLUMN(Summary!X$2),FALSE)</f>
        <v>13.058823529411759</v>
      </c>
      <c r="AB163">
        <f>VLOOKUP($A163,Summary!$A$2:$AA$33,COLUMN(Summary!Y$2),FALSE)</f>
        <v>0.52941176470588236</v>
      </c>
      <c r="AC163">
        <f>VLOOKUP($A163,Summary!$A$2:$AA$33,COLUMN(Summary!Z$2),FALSE)</f>
        <v>1.470588235294118</v>
      </c>
      <c r="AD163">
        <f>VLOOKUP($A163,Summary!$A$2:$AA$33,COLUMN(Summary!AA$2),FALSE)</f>
        <v>28.04605882352941</v>
      </c>
      <c r="AE163" t="e">
        <f>VLOOKUP($A163,Summary!$A$2:$AA$33,COLUMN(Summary!#REF!),FALSE)</f>
        <v>#REF!</v>
      </c>
      <c r="AF163" t="e">
        <f>VLOOKUP($B163,Summary!$A$2:$AA$33,COLUMN(Summary!#REF!),FALSE)</f>
        <v>#REF!</v>
      </c>
      <c r="AG163" t="e">
        <f>VLOOKUP($B163,Summary!$A$2:$AA$33,COLUMN(Summary!#REF!),FALSE)</f>
        <v>#REF!</v>
      </c>
      <c r="AH163">
        <f>VLOOKUP($B163,Summary!$A$2:$AA$33,COLUMN(Summary!B$2),FALSE)</f>
        <v>19</v>
      </c>
      <c r="AI163">
        <f>VLOOKUP($B163,Summary!$A$2:$AA$33,COLUMN(Summary!C$2),FALSE)</f>
        <v>29.764705882352938</v>
      </c>
      <c r="AJ163">
        <f>VLOOKUP($B163,Summary!$A$2:$AA$33,COLUMN(Summary!D$2),FALSE)</f>
        <v>186.0588235294118</v>
      </c>
      <c r="AK163">
        <f>VLOOKUP($B163,Summary!$A$2:$AA$33,COLUMN(Summary!E$2),FALSE)</f>
        <v>0.76470588235294112</v>
      </c>
      <c r="AL163">
        <f>VLOOKUP($B163,Summary!$A$2:$AA$33,COLUMN(Summary!F$2),FALSE)</f>
        <v>0.52941176470588236</v>
      </c>
      <c r="AM163">
        <f>VLOOKUP($B163,Summary!$A$2:$AA$33,COLUMN(Summary!G$2),FALSE)</f>
        <v>2.117647058823529</v>
      </c>
      <c r="AN163">
        <f>VLOOKUP($B163,Summary!$A$2:$AA$33,COLUMN(Summary!H$2),FALSE)</f>
        <v>15.17647058823529</v>
      </c>
      <c r="AO163">
        <f>VLOOKUP($B163,Summary!$A$2:$AA$33,COLUMN(Summary!I$2),FALSE)</f>
        <v>6.9470588235294111</v>
      </c>
      <c r="AP163">
        <f>VLOOKUP($B163,Summary!$A$2:$AA$33,COLUMN(Summary!J$2),FALSE)</f>
        <v>6.0588235294117654</v>
      </c>
      <c r="AQ163">
        <f>VLOOKUP($B163,Summary!$A$2:$AA$33,COLUMN(Summary!K$2),FALSE)</f>
        <v>64.511764705882356</v>
      </c>
      <c r="AR163">
        <f>VLOOKUP($B163,Summary!$A$2:$AA$33,COLUMN(Summary!L$2),FALSE)</f>
        <v>84.329411764705895</v>
      </c>
      <c r="AS163">
        <f>VLOOKUP($B163,Summary!$A$2:$AA$33,COLUMN(Summary!M$2),FALSE)</f>
        <v>28.647058823529409</v>
      </c>
      <c r="AT163">
        <f>VLOOKUP($B163,Summary!$A$2:$AA$33,COLUMN(Summary!N$2),FALSE)</f>
        <v>118.2352941176471</v>
      </c>
      <c r="AU163">
        <f>VLOOKUP($B163,Summary!$A$2:$AA$33,COLUMN(Summary!O$2),FALSE)</f>
        <v>4.0764705882352938</v>
      </c>
      <c r="AV163">
        <f>VLOOKUP($B163,Summary!$A$2:$AA$33,COLUMN(Summary!P$2),FALSE)</f>
        <v>0.94117647058823528</v>
      </c>
      <c r="AW163">
        <f>VLOOKUP($B163,Summary!$A$2:$AA$33,COLUMN(Summary!Q$2),FALSE)</f>
        <v>1.705882352941176</v>
      </c>
      <c r="AX163">
        <f>VLOOKUP($B163,Summary!$A$2:$AA$33,COLUMN(Summary!R$2),FALSE)</f>
        <v>1.8235294117647061</v>
      </c>
      <c r="AY163">
        <f>VLOOKUP($B163,Summary!$A$2:$AA$33,COLUMN(Summary!S$2),FALSE)</f>
        <v>1.588235294117647</v>
      </c>
      <c r="AZ163">
        <f>VLOOKUP($B163,Summary!$A$2:$AA$33,COLUMN(Summary!T$2),FALSE)</f>
        <v>1.6470588235294119</v>
      </c>
      <c r="BA163">
        <f>VLOOKUP($B163,Summary!$A$2:$AA$33,COLUMN(Summary!U$2),FALSE)</f>
        <v>5.2352941176470589</v>
      </c>
      <c r="BB163">
        <f>VLOOKUP($B163,Summary!$A$2:$AA$33,COLUMN(Summary!V$2),FALSE)</f>
        <v>230.2352941176471</v>
      </c>
      <c r="BC163">
        <f>VLOOKUP($B163,Summary!$A$2:$AA$33,COLUMN(Summary!W$2),FALSE)</f>
        <v>5</v>
      </c>
      <c r="BD163">
        <f>VLOOKUP($B163,Summary!$A$2:$AA$33,COLUMN(Summary!X$2),FALSE)</f>
        <v>13.647058823529409</v>
      </c>
      <c r="BE163">
        <f>VLOOKUP($B163,Summary!$A$2:$AA$33,COLUMN(Summary!Y$2),FALSE)</f>
        <v>0.52941176470588236</v>
      </c>
      <c r="BF163">
        <f>VLOOKUP($B163,Summary!$A$2:$AA$33,COLUMN(Summary!Z$2),FALSE)</f>
        <v>1.117647058823529</v>
      </c>
      <c r="BG163">
        <f>VLOOKUP($B163,Summary!$A$2:$AA$33,COLUMN(Summary!AA$2),FALSE)</f>
        <v>29.642176470588229</v>
      </c>
      <c r="BH163" t="e">
        <f>VLOOKUP($B163,Summary!$A$2:$AA$33,COLUMN(Summary!#REF!),FALSE)</f>
        <v>#REF!</v>
      </c>
    </row>
    <row r="164" spans="1:60">
      <c r="A164" t="s">
        <v>122</v>
      </c>
      <c r="B164" t="s">
        <v>108</v>
      </c>
      <c r="C164" t="e">
        <f>VLOOKUP($A164,Summary!$A$2:$AA$33,COLUMN(Summary!#REF!),FALSE)</f>
        <v>#REF!</v>
      </c>
      <c r="D164" t="e">
        <f>VLOOKUP($A164,Summary!$A$2:$AA$33,COLUMN(Summary!#REF!),FALSE)</f>
        <v>#REF!</v>
      </c>
      <c r="E164">
        <f>VLOOKUP($A164,Summary!$A$2:$AA$33,COLUMN(Summary!B$2),FALSE)</f>
        <v>21.411764705882351</v>
      </c>
      <c r="F164">
        <f>VLOOKUP($A164,Summary!$A$2:$AA$33,COLUMN(Summary!C$2),FALSE)</f>
        <v>33.411764705882362</v>
      </c>
      <c r="G164">
        <f>VLOOKUP($A164,Summary!$A$2:$AA$33,COLUMN(Summary!D$2),FALSE)</f>
        <v>224.2352941176471</v>
      </c>
      <c r="H164">
        <f>VLOOKUP($A164,Summary!$A$2:$AA$33,COLUMN(Summary!E$2),FALSE)</f>
        <v>1.6470588235294119</v>
      </c>
      <c r="I164">
        <f>VLOOKUP($A164,Summary!$A$2:$AA$33,COLUMN(Summary!F$2),FALSE)</f>
        <v>0.58823529411764708</v>
      </c>
      <c r="J164">
        <f>VLOOKUP($A164,Summary!$A$2:$AA$33,COLUMN(Summary!G$2),FALSE)</f>
        <v>2.3529411764705879</v>
      </c>
      <c r="K164">
        <f>VLOOKUP($A164,Summary!$A$2:$AA$33,COLUMN(Summary!H$2),FALSE)</f>
        <v>13.647058823529409</v>
      </c>
      <c r="L164">
        <f>VLOOKUP($A164,Summary!$A$2:$AA$33,COLUMN(Summary!I$2),FALSE)</f>
        <v>7.2411764705882362</v>
      </c>
      <c r="M164">
        <f>VLOOKUP($A164,Summary!$A$2:$AA$33,COLUMN(Summary!J$2),FALSE)</f>
        <v>6.3529411764705879</v>
      </c>
      <c r="N164">
        <f>VLOOKUP($A164,Summary!$A$2:$AA$33,COLUMN(Summary!K$2),FALSE)</f>
        <v>64.058823529411768</v>
      </c>
      <c r="O164">
        <f>VLOOKUP($A164,Summary!$A$2:$AA$33,COLUMN(Summary!L$2),FALSE)</f>
        <v>93.047058823529412</v>
      </c>
      <c r="P164">
        <f>VLOOKUP($A164,Summary!$A$2:$AA$33,COLUMN(Summary!M$2),FALSE)</f>
        <v>25.82352941176471</v>
      </c>
      <c r="Q164">
        <f>VLOOKUP($A164,Summary!$A$2:$AA$33,COLUMN(Summary!N$2),FALSE)</f>
        <v>88.764705882352942</v>
      </c>
      <c r="R164">
        <f>VLOOKUP($A164,Summary!$A$2:$AA$33,COLUMN(Summary!O$2),FALSE)</f>
        <v>3.547058823529412</v>
      </c>
      <c r="S164">
        <f>VLOOKUP($A164,Summary!$A$2:$AA$33,COLUMN(Summary!P$2),FALSE)</f>
        <v>0.47058823529411759</v>
      </c>
      <c r="T164">
        <f>VLOOKUP($A164,Summary!$A$2:$AA$33,COLUMN(Summary!Q$2),FALSE)</f>
        <v>1.705882352941176</v>
      </c>
      <c r="U164">
        <f>VLOOKUP($A164,Summary!$A$2:$AA$33,COLUMN(Summary!R$2),FALSE)</f>
        <v>1.8235294117647061</v>
      </c>
      <c r="V164">
        <f>VLOOKUP($A164,Summary!$A$2:$AA$33,COLUMN(Summary!S$2),FALSE)</f>
        <v>1.9411764705882351</v>
      </c>
      <c r="W164">
        <f>VLOOKUP($A164,Summary!$A$2:$AA$33,COLUMN(Summary!T$2),FALSE)</f>
        <v>1.9411764705882351</v>
      </c>
      <c r="X164">
        <f>VLOOKUP($A164,Summary!$A$2:$AA$33,COLUMN(Summary!U$2),FALSE)</f>
        <v>4.5294117647058822</v>
      </c>
      <c r="Y164">
        <f>VLOOKUP($A164,Summary!$A$2:$AA$33,COLUMN(Summary!V$2),FALSE)</f>
        <v>226.70588235294119</v>
      </c>
      <c r="Z164">
        <f>VLOOKUP($A164,Summary!$A$2:$AA$33,COLUMN(Summary!W$2),FALSE)</f>
        <v>5.7647058823529411</v>
      </c>
      <c r="AA164">
        <f>VLOOKUP($A164,Summary!$A$2:$AA$33,COLUMN(Summary!X$2),FALSE)</f>
        <v>13.882352941176469</v>
      </c>
      <c r="AB164">
        <f>VLOOKUP($A164,Summary!$A$2:$AA$33,COLUMN(Summary!Y$2),FALSE)</f>
        <v>0.70588235294117652</v>
      </c>
      <c r="AC164">
        <f>VLOOKUP($A164,Summary!$A$2:$AA$33,COLUMN(Summary!Z$2),FALSE)</f>
        <v>1.0588235294117649</v>
      </c>
      <c r="AD164">
        <f>VLOOKUP($A164,Summary!$A$2:$AA$33,COLUMN(Summary!AA$2),FALSE)</f>
        <v>29.422588235294111</v>
      </c>
      <c r="AE164" t="e">
        <f>VLOOKUP($A164,Summary!$A$2:$AA$33,COLUMN(Summary!#REF!),FALSE)</f>
        <v>#REF!</v>
      </c>
      <c r="AF164" t="e">
        <f>VLOOKUP($B164,Summary!$A$2:$AA$33,COLUMN(Summary!#REF!),FALSE)</f>
        <v>#REF!</v>
      </c>
      <c r="AG164" t="e">
        <f>VLOOKUP($B164,Summary!$A$2:$AA$33,COLUMN(Summary!#REF!),FALSE)</f>
        <v>#REF!</v>
      </c>
      <c r="AH164">
        <f>VLOOKUP($B164,Summary!$A$2:$AA$33,COLUMN(Summary!B$2),FALSE)</f>
        <v>19.235294117647062</v>
      </c>
      <c r="AI164">
        <f>VLOOKUP($B164,Summary!$A$2:$AA$33,COLUMN(Summary!C$2),FALSE)</f>
        <v>31.17647058823529</v>
      </c>
      <c r="AJ164">
        <f>VLOOKUP($B164,Summary!$A$2:$AA$33,COLUMN(Summary!D$2),FALSE)</f>
        <v>207.29411764705881</v>
      </c>
      <c r="AK164">
        <f>VLOOKUP($B164,Summary!$A$2:$AA$33,COLUMN(Summary!E$2),FALSE)</f>
        <v>1</v>
      </c>
      <c r="AL164">
        <f>VLOOKUP($B164,Summary!$A$2:$AA$33,COLUMN(Summary!F$2),FALSE)</f>
        <v>1</v>
      </c>
      <c r="AM164">
        <f>VLOOKUP($B164,Summary!$A$2:$AA$33,COLUMN(Summary!G$2),FALSE)</f>
        <v>2.3529411764705879</v>
      </c>
      <c r="AN164">
        <f>VLOOKUP($B164,Summary!$A$2:$AA$33,COLUMN(Summary!H$2),FALSE)</f>
        <v>14.76470588235294</v>
      </c>
      <c r="AO164">
        <f>VLOOKUP($B164,Summary!$A$2:$AA$33,COLUMN(Summary!I$2),FALSE)</f>
        <v>7.0823529411764712</v>
      </c>
      <c r="AP164">
        <f>VLOOKUP($B164,Summary!$A$2:$AA$33,COLUMN(Summary!J$2),FALSE)</f>
        <v>6.2117647058823531</v>
      </c>
      <c r="AQ164">
        <f>VLOOKUP($B164,Summary!$A$2:$AA$33,COLUMN(Summary!K$2),FALSE)</f>
        <v>62.135294117647057</v>
      </c>
      <c r="AR164">
        <f>VLOOKUP($B164,Summary!$A$2:$AA$33,COLUMN(Summary!L$2),FALSE)</f>
        <v>79.705882352941174</v>
      </c>
      <c r="AS164">
        <f>VLOOKUP($B164,Summary!$A$2:$AA$33,COLUMN(Summary!M$2),FALSE)</f>
        <v>30.705882352941181</v>
      </c>
      <c r="AT164">
        <f>VLOOKUP($B164,Summary!$A$2:$AA$33,COLUMN(Summary!N$2),FALSE)</f>
        <v>127</v>
      </c>
      <c r="AU164">
        <f>VLOOKUP($B164,Summary!$A$2:$AA$33,COLUMN(Summary!O$2),FALSE)</f>
        <v>4.1294117647058819</v>
      </c>
      <c r="AV164">
        <f>VLOOKUP($B164,Summary!$A$2:$AA$33,COLUMN(Summary!P$2),FALSE)</f>
        <v>0.82352941176470584</v>
      </c>
      <c r="AW164">
        <f>VLOOKUP($B164,Summary!$A$2:$AA$33,COLUMN(Summary!Q$2),FALSE)</f>
        <v>1.882352941176471</v>
      </c>
      <c r="AX164">
        <f>VLOOKUP($B164,Summary!$A$2:$AA$33,COLUMN(Summary!R$2),FALSE)</f>
        <v>2.1764705882352939</v>
      </c>
      <c r="AY164">
        <f>VLOOKUP($B164,Summary!$A$2:$AA$33,COLUMN(Summary!S$2),FALSE)</f>
        <v>1.588235294117647</v>
      </c>
      <c r="AZ164">
        <f>VLOOKUP($B164,Summary!$A$2:$AA$33,COLUMN(Summary!T$2),FALSE)</f>
        <v>1.6470588235294119</v>
      </c>
      <c r="BA164">
        <f>VLOOKUP($B164,Summary!$A$2:$AA$33,COLUMN(Summary!U$2),FALSE)</f>
        <v>4.4117647058823533</v>
      </c>
      <c r="BB164">
        <f>VLOOKUP($B164,Summary!$A$2:$AA$33,COLUMN(Summary!V$2),FALSE)</f>
        <v>207.2352941176471</v>
      </c>
      <c r="BC164">
        <f>VLOOKUP($B164,Summary!$A$2:$AA$33,COLUMN(Summary!W$2),FALSE)</f>
        <v>5.2941176470588234</v>
      </c>
      <c r="BD164">
        <f>VLOOKUP($B164,Summary!$A$2:$AA$33,COLUMN(Summary!X$2),FALSE)</f>
        <v>13.23529411764706</v>
      </c>
      <c r="BE164">
        <f>VLOOKUP($B164,Summary!$A$2:$AA$33,COLUMN(Summary!Y$2),FALSE)</f>
        <v>0.47058823529411759</v>
      </c>
      <c r="BF164">
        <f>VLOOKUP($B164,Summary!$A$2:$AA$33,COLUMN(Summary!Z$2),FALSE)</f>
        <v>1.117647058823529</v>
      </c>
      <c r="BG164">
        <f>VLOOKUP($B164,Summary!$A$2:$AA$33,COLUMN(Summary!AA$2),FALSE)</f>
        <v>29.152000000000001</v>
      </c>
      <c r="BH164" t="e">
        <f>VLOOKUP($B164,Summary!$A$2:$AA$33,COLUMN(Summary!#REF!),FALSE)</f>
        <v>#REF!</v>
      </c>
    </row>
    <row r="165" spans="1:60">
      <c r="A165" t="s">
        <v>30</v>
      </c>
      <c r="B165" t="s">
        <v>38</v>
      </c>
      <c r="C165" t="e">
        <f>VLOOKUP($A165,Summary!$A$2:$AA$33,COLUMN(Summary!#REF!),FALSE)</f>
        <v>#REF!</v>
      </c>
      <c r="D165" t="e">
        <f>VLOOKUP($A165,Summary!$A$2:$AA$33,COLUMN(Summary!#REF!),FALSE)</f>
        <v>#REF!</v>
      </c>
      <c r="E165">
        <f>VLOOKUP($A165,Summary!$A$2:$AA$33,COLUMN(Summary!B$2),FALSE)</f>
        <v>24</v>
      </c>
      <c r="F165">
        <f>VLOOKUP($A165,Summary!$A$2:$AA$33,COLUMN(Summary!C$2),FALSE)</f>
        <v>35.647058823529413</v>
      </c>
      <c r="G165">
        <f>VLOOKUP($A165,Summary!$A$2:$AA$33,COLUMN(Summary!D$2),FALSE)</f>
        <v>258.88235294117652</v>
      </c>
      <c r="H165">
        <f>VLOOKUP($A165,Summary!$A$2:$AA$33,COLUMN(Summary!E$2),FALSE)</f>
        <v>1.7647058823529409</v>
      </c>
      <c r="I165">
        <f>VLOOKUP($A165,Summary!$A$2:$AA$33,COLUMN(Summary!F$2),FALSE)</f>
        <v>0.70588235294117652</v>
      </c>
      <c r="J165">
        <f>VLOOKUP($A165,Summary!$A$2:$AA$33,COLUMN(Summary!G$2),FALSE)</f>
        <v>1.8235294117647061</v>
      </c>
      <c r="K165">
        <f>VLOOKUP($A165,Summary!$A$2:$AA$33,COLUMN(Summary!H$2),FALSE)</f>
        <v>12.058823529411759</v>
      </c>
      <c r="L165">
        <f>VLOOKUP($A165,Summary!$A$2:$AA$33,COLUMN(Summary!I$2),FALSE)</f>
        <v>7.7117647058823522</v>
      </c>
      <c r="M165">
        <f>VLOOKUP($A165,Summary!$A$2:$AA$33,COLUMN(Summary!J$2),FALSE)</f>
        <v>7.0588235294117636</v>
      </c>
      <c r="N165">
        <f>VLOOKUP($A165,Summary!$A$2:$AA$33,COLUMN(Summary!K$2),FALSE)</f>
        <v>67.452941176470588</v>
      </c>
      <c r="O165">
        <f>VLOOKUP($A165,Summary!$A$2:$AA$33,COLUMN(Summary!L$2),FALSE)</f>
        <v>97.535294117647055</v>
      </c>
      <c r="P165">
        <f>VLOOKUP($A165,Summary!$A$2:$AA$33,COLUMN(Summary!M$2),FALSE)</f>
        <v>29.411764705882351</v>
      </c>
      <c r="Q165">
        <f>VLOOKUP($A165,Summary!$A$2:$AA$33,COLUMN(Summary!N$2),FALSE)</f>
        <v>135.9411764705882</v>
      </c>
      <c r="R165">
        <f>VLOOKUP($A165,Summary!$A$2:$AA$33,COLUMN(Summary!O$2),FALSE)</f>
        <v>4.617647058823529</v>
      </c>
      <c r="S165">
        <f>VLOOKUP($A165,Summary!$A$2:$AA$33,COLUMN(Summary!P$2),FALSE)</f>
        <v>1.588235294117647</v>
      </c>
      <c r="T165">
        <f>VLOOKUP($A165,Summary!$A$2:$AA$33,COLUMN(Summary!Q$2),FALSE)</f>
        <v>1.117647058823529</v>
      </c>
      <c r="U165">
        <f>VLOOKUP($A165,Summary!$A$2:$AA$33,COLUMN(Summary!R$2),FALSE)</f>
        <v>1.2352941176470591</v>
      </c>
      <c r="V165">
        <f>VLOOKUP($A165,Summary!$A$2:$AA$33,COLUMN(Summary!S$2),FALSE)</f>
        <v>2.8235294117647061</v>
      </c>
      <c r="W165">
        <f>VLOOKUP($A165,Summary!$A$2:$AA$33,COLUMN(Summary!T$2),FALSE)</f>
        <v>3.0588235294117641</v>
      </c>
      <c r="X165">
        <f>VLOOKUP($A165,Summary!$A$2:$AA$33,COLUMN(Summary!U$2),FALSE)</f>
        <v>3.3529411764705879</v>
      </c>
      <c r="Y165">
        <f>VLOOKUP($A165,Summary!$A$2:$AA$33,COLUMN(Summary!V$2),FALSE)</f>
        <v>155.64705882352939</v>
      </c>
      <c r="Z165">
        <f>VLOOKUP($A165,Summary!$A$2:$AA$33,COLUMN(Summary!W$2),FALSE)</f>
        <v>5.4705882352941178</v>
      </c>
      <c r="AA165">
        <f>VLOOKUP($A165,Summary!$A$2:$AA$33,COLUMN(Summary!X$2),FALSE)</f>
        <v>13.17647058823529</v>
      </c>
      <c r="AB165">
        <f>VLOOKUP($A165,Summary!$A$2:$AA$33,COLUMN(Summary!Y$2),FALSE)</f>
        <v>1.2352941176470591</v>
      </c>
      <c r="AC165">
        <f>VLOOKUP($A165,Summary!$A$2:$AA$33,COLUMN(Summary!Z$2),FALSE)</f>
        <v>2.3529411764705879</v>
      </c>
      <c r="AD165">
        <f>VLOOKUP($A165,Summary!$A$2:$AA$33,COLUMN(Summary!AA$2),FALSE)</f>
        <v>31.363705882352949</v>
      </c>
      <c r="AE165" t="e">
        <f>VLOOKUP($A165,Summary!$A$2:$AA$33,COLUMN(Summary!#REF!),FALSE)</f>
        <v>#REF!</v>
      </c>
      <c r="AF165" t="e">
        <f>VLOOKUP($B165,Summary!$A$2:$AA$33,COLUMN(Summary!#REF!),FALSE)</f>
        <v>#REF!</v>
      </c>
      <c r="AG165" t="e">
        <f>VLOOKUP($B165,Summary!$A$2:$AA$33,COLUMN(Summary!#REF!),FALSE)</f>
        <v>#REF!</v>
      </c>
      <c r="AH165">
        <f>VLOOKUP($B165,Summary!$A$2:$AA$33,COLUMN(Summary!B$2),FALSE)</f>
        <v>18.882352941176471</v>
      </c>
      <c r="AI165">
        <f>VLOOKUP($B165,Summary!$A$2:$AA$33,COLUMN(Summary!C$2),FALSE)</f>
        <v>30.17647058823529</v>
      </c>
      <c r="AJ165">
        <f>VLOOKUP($B165,Summary!$A$2:$AA$33,COLUMN(Summary!D$2),FALSE)</f>
        <v>182.11764705882351</v>
      </c>
      <c r="AK165">
        <f>VLOOKUP($B165,Summary!$A$2:$AA$33,COLUMN(Summary!E$2),FALSE)</f>
        <v>1.117647058823529</v>
      </c>
      <c r="AL165">
        <f>VLOOKUP($B165,Summary!$A$2:$AA$33,COLUMN(Summary!F$2),FALSE)</f>
        <v>0.88235294117647056</v>
      </c>
      <c r="AM165">
        <f>VLOOKUP($B165,Summary!$A$2:$AA$33,COLUMN(Summary!G$2),FALSE)</f>
        <v>2.9411764705882359</v>
      </c>
      <c r="AN165">
        <f>VLOOKUP($B165,Summary!$A$2:$AA$33,COLUMN(Summary!H$2),FALSE)</f>
        <v>19.117647058823529</v>
      </c>
      <c r="AO165">
        <f>VLOOKUP($B165,Summary!$A$2:$AA$33,COLUMN(Summary!I$2),FALSE)</f>
        <v>6.7705882352941176</v>
      </c>
      <c r="AP165">
        <f>VLOOKUP($B165,Summary!$A$2:$AA$33,COLUMN(Summary!J$2),FALSE)</f>
        <v>5.4999999999999991</v>
      </c>
      <c r="AQ165">
        <f>VLOOKUP($B165,Summary!$A$2:$AA$33,COLUMN(Summary!K$2),FALSE)</f>
        <v>62.570588235294117</v>
      </c>
      <c r="AR165">
        <f>VLOOKUP($B165,Summary!$A$2:$AA$33,COLUMN(Summary!L$2),FALSE)</f>
        <v>79.352941176470594</v>
      </c>
      <c r="AS165">
        <f>VLOOKUP($B165,Summary!$A$2:$AA$33,COLUMN(Summary!M$2),FALSE)</f>
        <v>31.411764705882351</v>
      </c>
      <c r="AT165">
        <f>VLOOKUP($B165,Summary!$A$2:$AA$33,COLUMN(Summary!N$2),FALSE)</f>
        <v>141.11764705882351</v>
      </c>
      <c r="AU165">
        <f>VLOOKUP($B165,Summary!$A$2:$AA$33,COLUMN(Summary!O$2),FALSE)</f>
        <v>4.4294117647058826</v>
      </c>
      <c r="AV165">
        <f>VLOOKUP($B165,Summary!$A$2:$AA$33,COLUMN(Summary!P$2),FALSE)</f>
        <v>0.94117647058823528</v>
      </c>
      <c r="AW165">
        <f>VLOOKUP($B165,Summary!$A$2:$AA$33,COLUMN(Summary!Q$2),FALSE)</f>
        <v>2.0588235294117641</v>
      </c>
      <c r="AX165">
        <f>VLOOKUP($B165,Summary!$A$2:$AA$33,COLUMN(Summary!R$2),FALSE)</f>
        <v>2.2352941176470589</v>
      </c>
      <c r="AY165">
        <f>VLOOKUP($B165,Summary!$A$2:$AA$33,COLUMN(Summary!S$2),FALSE)</f>
        <v>1.8235294117647061</v>
      </c>
      <c r="AZ165">
        <f>VLOOKUP($B165,Summary!$A$2:$AA$33,COLUMN(Summary!T$2),FALSE)</f>
        <v>1.9411764705882351</v>
      </c>
      <c r="BA165">
        <f>VLOOKUP($B165,Summary!$A$2:$AA$33,COLUMN(Summary!U$2),FALSE)</f>
        <v>3.9411764705882359</v>
      </c>
      <c r="BB165">
        <f>VLOOKUP($B165,Summary!$A$2:$AA$33,COLUMN(Summary!V$2),FALSE)</f>
        <v>181.64705882352939</v>
      </c>
      <c r="BC165">
        <f>VLOOKUP($B165,Summary!$A$2:$AA$33,COLUMN(Summary!W$2),FALSE)</f>
        <v>5.7647058823529411</v>
      </c>
      <c r="BD165">
        <f>VLOOKUP($B165,Summary!$A$2:$AA$33,COLUMN(Summary!X$2),FALSE)</f>
        <v>14</v>
      </c>
      <c r="BE165">
        <f>VLOOKUP($B165,Summary!$A$2:$AA$33,COLUMN(Summary!Y$2),FALSE)</f>
        <v>0.76470588235294112</v>
      </c>
      <c r="BF165">
        <f>VLOOKUP($B165,Summary!$A$2:$AA$33,COLUMN(Summary!Z$2),FALSE)</f>
        <v>1.529411764705882</v>
      </c>
      <c r="BG165">
        <f>VLOOKUP($B165,Summary!$A$2:$AA$33,COLUMN(Summary!AA$2),FALSE)</f>
        <v>31.962764705882361</v>
      </c>
      <c r="BH165" t="e">
        <f>VLOOKUP($B165,Summary!$A$2:$AA$33,COLUMN(Summary!#REF!),FALSE)</f>
        <v>#REF!</v>
      </c>
    </row>
    <row r="166" spans="1:60">
      <c r="A166" t="s">
        <v>112</v>
      </c>
      <c r="B166" t="s">
        <v>31</v>
      </c>
      <c r="C166" t="e">
        <f>VLOOKUP($A166,Summary!$A$2:$AA$33,COLUMN(Summary!#REF!),FALSE)</f>
        <v>#REF!</v>
      </c>
      <c r="D166" t="e">
        <f>VLOOKUP($A166,Summary!$A$2:$AA$33,COLUMN(Summary!#REF!),FALSE)</f>
        <v>#REF!</v>
      </c>
      <c r="E166">
        <f>VLOOKUP($A166,Summary!$A$2:$AA$33,COLUMN(Summary!B$2),FALSE)</f>
        <v>20.882352941176471</v>
      </c>
      <c r="F166">
        <f>VLOOKUP($A166,Summary!$A$2:$AA$33,COLUMN(Summary!C$2),FALSE)</f>
        <v>33.764705882352942</v>
      </c>
      <c r="G166">
        <f>VLOOKUP($A166,Summary!$A$2:$AA$33,COLUMN(Summary!D$2),FALSE)</f>
        <v>215.64705882352939</v>
      </c>
      <c r="H166">
        <f>VLOOKUP($A166,Summary!$A$2:$AA$33,COLUMN(Summary!E$2),FALSE)</f>
        <v>1.0588235294117649</v>
      </c>
      <c r="I166">
        <f>VLOOKUP($A166,Summary!$A$2:$AA$33,COLUMN(Summary!F$2),FALSE)</f>
        <v>0.58823529411764708</v>
      </c>
      <c r="J166">
        <f>VLOOKUP($A166,Summary!$A$2:$AA$33,COLUMN(Summary!G$2),FALSE)</f>
        <v>2.4117647058823528</v>
      </c>
      <c r="K166">
        <f>VLOOKUP($A166,Summary!$A$2:$AA$33,COLUMN(Summary!H$2),FALSE)</f>
        <v>12.705882352941179</v>
      </c>
      <c r="L166">
        <f>VLOOKUP($A166,Summary!$A$2:$AA$33,COLUMN(Summary!I$2),FALSE)</f>
        <v>7.0705882352941183</v>
      </c>
      <c r="M166">
        <f>VLOOKUP($A166,Summary!$A$2:$AA$33,COLUMN(Summary!J$2),FALSE)</f>
        <v>6.2529411764705882</v>
      </c>
      <c r="N166">
        <f>VLOOKUP($A166,Summary!$A$2:$AA$33,COLUMN(Summary!K$2),FALSE)</f>
        <v>62.088235294117638</v>
      </c>
      <c r="O166">
        <f>VLOOKUP($A166,Summary!$A$2:$AA$33,COLUMN(Summary!L$2),FALSE)</f>
        <v>86.582352941176467</v>
      </c>
      <c r="P166">
        <f>VLOOKUP($A166,Summary!$A$2:$AA$33,COLUMN(Summary!M$2),FALSE)</f>
        <v>28.17647058823529</v>
      </c>
      <c r="Q166">
        <f>VLOOKUP($A166,Summary!$A$2:$AA$33,COLUMN(Summary!N$2),FALSE)</f>
        <v>121.11764705882349</v>
      </c>
      <c r="R166">
        <f>VLOOKUP($A166,Summary!$A$2:$AA$33,COLUMN(Summary!O$2),FALSE)</f>
        <v>4.1764705882352926</v>
      </c>
      <c r="S166">
        <f>VLOOKUP($A166,Summary!$A$2:$AA$33,COLUMN(Summary!P$2),FALSE)</f>
        <v>1.117647058823529</v>
      </c>
      <c r="T166">
        <f>VLOOKUP($A166,Summary!$A$2:$AA$33,COLUMN(Summary!Q$2),FALSE)</f>
        <v>1.9411764705882351</v>
      </c>
      <c r="U166">
        <f>VLOOKUP($A166,Summary!$A$2:$AA$33,COLUMN(Summary!R$2),FALSE)</f>
        <v>2.4117647058823528</v>
      </c>
      <c r="V166">
        <f>VLOOKUP($A166,Summary!$A$2:$AA$33,COLUMN(Summary!S$2),FALSE)</f>
        <v>2.0588235294117641</v>
      </c>
      <c r="W166">
        <f>VLOOKUP($A166,Summary!$A$2:$AA$33,COLUMN(Summary!T$2),FALSE)</f>
        <v>2.117647058823529</v>
      </c>
      <c r="X166">
        <f>VLOOKUP($A166,Summary!$A$2:$AA$33,COLUMN(Summary!U$2),FALSE)</f>
        <v>4.0588235294117636</v>
      </c>
      <c r="Y166">
        <f>VLOOKUP($A166,Summary!$A$2:$AA$33,COLUMN(Summary!V$2),FALSE)</f>
        <v>193</v>
      </c>
      <c r="Z166">
        <f>VLOOKUP($A166,Summary!$A$2:$AA$33,COLUMN(Summary!W$2),FALSE)</f>
        <v>4.8235294117647056</v>
      </c>
      <c r="AA166">
        <f>VLOOKUP($A166,Summary!$A$2:$AA$33,COLUMN(Summary!X$2),FALSE)</f>
        <v>13.647058823529409</v>
      </c>
      <c r="AB166">
        <f>VLOOKUP($A166,Summary!$A$2:$AA$33,COLUMN(Summary!Y$2),FALSE)</f>
        <v>0.94117647058823528</v>
      </c>
      <c r="AC166">
        <f>VLOOKUP($A166,Summary!$A$2:$AA$33,COLUMN(Summary!Z$2),FALSE)</f>
        <v>1.882352941176471</v>
      </c>
      <c r="AD166">
        <f>VLOOKUP($A166,Summary!$A$2:$AA$33,COLUMN(Summary!AA$2),FALSE)</f>
        <v>29.469588235294118</v>
      </c>
      <c r="AE166" t="e">
        <f>VLOOKUP($A166,Summary!$A$2:$AA$33,COLUMN(Summary!#REF!),FALSE)</f>
        <v>#REF!</v>
      </c>
      <c r="AF166" t="e">
        <f>VLOOKUP($B166,Summary!$A$2:$AA$33,COLUMN(Summary!#REF!),FALSE)</f>
        <v>#REF!</v>
      </c>
      <c r="AG166" t="e">
        <f>VLOOKUP($B166,Summary!$A$2:$AA$33,COLUMN(Summary!#REF!),FALSE)</f>
        <v>#REF!</v>
      </c>
      <c r="AH166">
        <f>VLOOKUP($B166,Summary!$A$2:$AA$33,COLUMN(Summary!B$2),FALSE)</f>
        <v>24.705882352941181</v>
      </c>
      <c r="AI166">
        <f>VLOOKUP($B166,Summary!$A$2:$AA$33,COLUMN(Summary!C$2),FALSE)</f>
        <v>36.176470588235297</v>
      </c>
      <c r="AJ166">
        <f>VLOOKUP($B166,Summary!$A$2:$AA$33,COLUMN(Summary!D$2),FALSE)</f>
        <v>229.11764705882351</v>
      </c>
      <c r="AK166">
        <f>VLOOKUP($B166,Summary!$A$2:$AA$33,COLUMN(Summary!E$2),FALSE)</f>
        <v>1.588235294117647</v>
      </c>
      <c r="AL166">
        <f>VLOOKUP($B166,Summary!$A$2:$AA$33,COLUMN(Summary!F$2),FALSE)</f>
        <v>0.82352941176470584</v>
      </c>
      <c r="AM166">
        <f>VLOOKUP($B166,Summary!$A$2:$AA$33,COLUMN(Summary!G$2),FALSE)</f>
        <v>2.9411764705882359</v>
      </c>
      <c r="AN166">
        <f>VLOOKUP($B166,Summary!$A$2:$AA$33,COLUMN(Summary!H$2),FALSE)</f>
        <v>21.294117647058819</v>
      </c>
      <c r="AO166">
        <f>VLOOKUP($B166,Summary!$A$2:$AA$33,COLUMN(Summary!I$2),FALSE)</f>
        <v>6.9705882352941169</v>
      </c>
      <c r="AP166">
        <f>VLOOKUP($B166,Summary!$A$2:$AA$33,COLUMN(Summary!J$2),FALSE)</f>
        <v>5.8941176470588239</v>
      </c>
      <c r="AQ166">
        <f>VLOOKUP($B166,Summary!$A$2:$AA$33,COLUMN(Summary!K$2),FALSE)</f>
        <v>68.541176470588226</v>
      </c>
      <c r="AR166">
        <f>VLOOKUP($B166,Summary!$A$2:$AA$33,COLUMN(Summary!L$2),FALSE)</f>
        <v>90.9</v>
      </c>
      <c r="AS166">
        <f>VLOOKUP($B166,Summary!$A$2:$AA$33,COLUMN(Summary!M$2),FALSE)</f>
        <v>22.52941176470588</v>
      </c>
      <c r="AT166">
        <f>VLOOKUP($B166,Summary!$A$2:$AA$33,COLUMN(Summary!N$2),FALSE)</f>
        <v>89.82352941176471</v>
      </c>
      <c r="AU166">
        <f>VLOOKUP($B166,Summary!$A$2:$AA$33,COLUMN(Summary!O$2),FALSE)</f>
        <v>3.9</v>
      </c>
      <c r="AV166">
        <f>VLOOKUP($B166,Summary!$A$2:$AA$33,COLUMN(Summary!P$2),FALSE)</f>
        <v>0.70588235294117652</v>
      </c>
      <c r="AW166">
        <f>VLOOKUP($B166,Summary!$A$2:$AA$33,COLUMN(Summary!Q$2),FALSE)</f>
        <v>1.529411764705882</v>
      </c>
      <c r="AX166">
        <f>VLOOKUP($B166,Summary!$A$2:$AA$33,COLUMN(Summary!R$2),FALSE)</f>
        <v>1.8235294117647061</v>
      </c>
      <c r="AY166">
        <f>VLOOKUP($B166,Summary!$A$2:$AA$33,COLUMN(Summary!S$2),FALSE)</f>
        <v>2.3529411764705879</v>
      </c>
      <c r="AZ166">
        <f>VLOOKUP($B166,Summary!$A$2:$AA$33,COLUMN(Summary!T$2),FALSE)</f>
        <v>2.3529411764705879</v>
      </c>
      <c r="BA166">
        <f>VLOOKUP($B166,Summary!$A$2:$AA$33,COLUMN(Summary!U$2),FALSE)</f>
        <v>4.4705882352941178</v>
      </c>
      <c r="BB166">
        <f>VLOOKUP($B166,Summary!$A$2:$AA$33,COLUMN(Summary!V$2),FALSE)</f>
        <v>198.1764705882353</v>
      </c>
      <c r="BC166">
        <f>VLOOKUP($B166,Summary!$A$2:$AA$33,COLUMN(Summary!W$2),FALSE)</f>
        <v>4.8235294117647056</v>
      </c>
      <c r="BD166">
        <f>VLOOKUP($B166,Summary!$A$2:$AA$33,COLUMN(Summary!X$2),FALSE)</f>
        <v>12.82352941176471</v>
      </c>
      <c r="BE166">
        <f>VLOOKUP($B166,Summary!$A$2:$AA$33,COLUMN(Summary!Y$2),FALSE)</f>
        <v>0.52941176470588236</v>
      </c>
      <c r="BF166">
        <f>VLOOKUP($B166,Summary!$A$2:$AA$33,COLUMN(Summary!Z$2),FALSE)</f>
        <v>1.1764705882352939</v>
      </c>
      <c r="BG166">
        <f>VLOOKUP($B166,Summary!$A$2:$AA$33,COLUMN(Summary!AA$2),FALSE)</f>
        <v>30.94311764705882</v>
      </c>
      <c r="BH166" t="e">
        <f>VLOOKUP($B166,Summary!$A$2:$AA$33,COLUMN(Summary!#REF!),FALSE)</f>
        <v>#REF!</v>
      </c>
    </row>
    <row r="167" spans="1:60">
      <c r="A167" t="s">
        <v>33</v>
      </c>
      <c r="B167" t="s">
        <v>32</v>
      </c>
      <c r="C167" t="e">
        <f>VLOOKUP($A167,Summary!$A$2:$AA$33,COLUMN(Summary!#REF!),FALSE)</f>
        <v>#REF!</v>
      </c>
      <c r="D167" t="e">
        <f>VLOOKUP($A167,Summary!$A$2:$AA$33,COLUMN(Summary!#REF!),FALSE)</f>
        <v>#REF!</v>
      </c>
      <c r="E167">
        <f>VLOOKUP($A167,Summary!$A$2:$AA$33,COLUMN(Summary!B$2),FALSE)</f>
        <v>24.235294117647062</v>
      </c>
      <c r="F167">
        <f>VLOOKUP($A167,Summary!$A$2:$AA$33,COLUMN(Summary!C$2),FALSE)</f>
        <v>36.470588235294123</v>
      </c>
      <c r="G167">
        <f>VLOOKUP($A167,Summary!$A$2:$AA$33,COLUMN(Summary!D$2),FALSE)</f>
        <v>242.70588235294119</v>
      </c>
      <c r="H167">
        <f>VLOOKUP($A167,Summary!$A$2:$AA$33,COLUMN(Summary!E$2),FALSE)</f>
        <v>1.294117647058824</v>
      </c>
      <c r="I167">
        <f>VLOOKUP($A167,Summary!$A$2:$AA$33,COLUMN(Summary!F$2),FALSE)</f>
        <v>0.82352941176470584</v>
      </c>
      <c r="J167">
        <f>VLOOKUP($A167,Summary!$A$2:$AA$33,COLUMN(Summary!G$2),FALSE)</f>
        <v>2.4117647058823528</v>
      </c>
      <c r="K167">
        <f>VLOOKUP($A167,Summary!$A$2:$AA$33,COLUMN(Summary!H$2),FALSE)</f>
        <v>14.76470588235294</v>
      </c>
      <c r="L167">
        <f>VLOOKUP($A167,Summary!$A$2:$AA$33,COLUMN(Summary!I$2),FALSE)</f>
        <v>7.1235294117647054</v>
      </c>
      <c r="M167">
        <f>VLOOKUP($A167,Summary!$A$2:$AA$33,COLUMN(Summary!J$2),FALSE)</f>
        <v>6.3352941176470594</v>
      </c>
      <c r="N167">
        <f>VLOOKUP($A167,Summary!$A$2:$AA$33,COLUMN(Summary!K$2),FALSE)</f>
        <v>67.17647058823529</v>
      </c>
      <c r="O167">
        <f>VLOOKUP($A167,Summary!$A$2:$AA$33,COLUMN(Summary!L$2),FALSE)</f>
        <v>88.770588235294113</v>
      </c>
      <c r="P167">
        <f>VLOOKUP($A167,Summary!$A$2:$AA$33,COLUMN(Summary!M$2),FALSE)</f>
        <v>26.647058823529409</v>
      </c>
      <c r="Q167">
        <f>VLOOKUP($A167,Summary!$A$2:$AA$33,COLUMN(Summary!N$2),FALSE)</f>
        <v>96.82352941176471</v>
      </c>
      <c r="R167">
        <f>VLOOKUP($A167,Summary!$A$2:$AA$33,COLUMN(Summary!O$2),FALSE)</f>
        <v>3.5882352941176472</v>
      </c>
      <c r="S167">
        <f>VLOOKUP($A167,Summary!$A$2:$AA$33,COLUMN(Summary!P$2),FALSE)</f>
        <v>1</v>
      </c>
      <c r="T167">
        <f>VLOOKUP($A167,Summary!$A$2:$AA$33,COLUMN(Summary!Q$2),FALSE)</f>
        <v>1.7647058823529409</v>
      </c>
      <c r="U167">
        <f>VLOOKUP($A167,Summary!$A$2:$AA$33,COLUMN(Summary!R$2),FALSE)</f>
        <v>2.1764705882352939</v>
      </c>
      <c r="V167">
        <f>VLOOKUP($A167,Summary!$A$2:$AA$33,COLUMN(Summary!S$2),FALSE)</f>
        <v>2.0588235294117641</v>
      </c>
      <c r="W167">
        <f>VLOOKUP($A167,Summary!$A$2:$AA$33,COLUMN(Summary!T$2),FALSE)</f>
        <v>2.0588235294117641</v>
      </c>
      <c r="X167">
        <f>VLOOKUP($A167,Summary!$A$2:$AA$33,COLUMN(Summary!U$2),FALSE)</f>
        <v>3.5882352941176472</v>
      </c>
      <c r="Y167">
        <f>VLOOKUP($A167,Summary!$A$2:$AA$33,COLUMN(Summary!V$2),FALSE)</f>
        <v>170.1764705882353</v>
      </c>
      <c r="Z167">
        <f>VLOOKUP($A167,Summary!$A$2:$AA$33,COLUMN(Summary!W$2),FALSE)</f>
        <v>5.117647058823529</v>
      </c>
      <c r="AA167">
        <f>VLOOKUP($A167,Summary!$A$2:$AA$33,COLUMN(Summary!X$2),FALSE)</f>
        <v>13.41176470588235</v>
      </c>
      <c r="AB167">
        <f>VLOOKUP($A167,Summary!$A$2:$AA$33,COLUMN(Summary!Y$2),FALSE)</f>
        <v>0.76470588235294112</v>
      </c>
      <c r="AC167">
        <f>VLOOKUP($A167,Summary!$A$2:$AA$33,COLUMN(Summary!Z$2),FALSE)</f>
        <v>1.705882352941176</v>
      </c>
      <c r="AD167">
        <f>VLOOKUP($A167,Summary!$A$2:$AA$33,COLUMN(Summary!AA$2),FALSE)</f>
        <v>30.914588235294119</v>
      </c>
      <c r="AE167" t="e">
        <f>VLOOKUP($A167,Summary!$A$2:$AA$33,COLUMN(Summary!#REF!),FALSE)</f>
        <v>#REF!</v>
      </c>
      <c r="AF167" t="e">
        <f>VLOOKUP($B167,Summary!$A$2:$AA$33,COLUMN(Summary!#REF!),FALSE)</f>
        <v>#REF!</v>
      </c>
      <c r="AG167" t="e">
        <f>VLOOKUP($B167,Summary!$A$2:$AA$33,COLUMN(Summary!#REF!),FALSE)</f>
        <v>#REF!</v>
      </c>
      <c r="AH167">
        <f>VLOOKUP($B167,Summary!$A$2:$AA$33,COLUMN(Summary!B$2),FALSE)</f>
        <v>20.882352941176471</v>
      </c>
      <c r="AI167">
        <f>VLOOKUP($B167,Summary!$A$2:$AA$33,COLUMN(Summary!C$2),FALSE)</f>
        <v>36.705882352941167</v>
      </c>
      <c r="AJ167">
        <f>VLOOKUP($B167,Summary!$A$2:$AA$33,COLUMN(Summary!D$2),FALSE)</f>
        <v>217.2352941176471</v>
      </c>
      <c r="AK167">
        <f>VLOOKUP($B167,Summary!$A$2:$AA$33,COLUMN(Summary!E$2),FALSE)</f>
        <v>1.411764705882353</v>
      </c>
      <c r="AL167">
        <f>VLOOKUP($B167,Summary!$A$2:$AA$33,COLUMN(Summary!F$2),FALSE)</f>
        <v>1.3529411764705881</v>
      </c>
      <c r="AM167">
        <f>VLOOKUP($B167,Summary!$A$2:$AA$33,COLUMN(Summary!G$2),FALSE)</f>
        <v>2.6470588235294121</v>
      </c>
      <c r="AN167">
        <f>VLOOKUP($B167,Summary!$A$2:$AA$33,COLUMN(Summary!H$2),FALSE)</f>
        <v>18.705882352941181</v>
      </c>
      <c r="AO167">
        <f>VLOOKUP($B167,Summary!$A$2:$AA$33,COLUMN(Summary!I$2),FALSE)</f>
        <v>6.4882352941176471</v>
      </c>
      <c r="AP167">
        <f>VLOOKUP($B167,Summary!$A$2:$AA$33,COLUMN(Summary!J$2),FALSE)</f>
        <v>5.5823529411764703</v>
      </c>
      <c r="AQ167">
        <f>VLOOKUP($B167,Summary!$A$2:$AA$33,COLUMN(Summary!K$2),FALSE)</f>
        <v>56.958823529411767</v>
      </c>
      <c r="AR167">
        <f>VLOOKUP($B167,Summary!$A$2:$AA$33,COLUMN(Summary!L$2),FALSE)</f>
        <v>72.02941176470587</v>
      </c>
      <c r="AS167">
        <f>VLOOKUP($B167,Summary!$A$2:$AA$33,COLUMN(Summary!M$2),FALSE)</f>
        <v>30.47058823529412</v>
      </c>
      <c r="AT167">
        <f>VLOOKUP($B167,Summary!$A$2:$AA$33,COLUMN(Summary!N$2),FALSE)</f>
        <v>118.64705882352941</v>
      </c>
      <c r="AU167">
        <f>VLOOKUP($B167,Summary!$A$2:$AA$33,COLUMN(Summary!O$2),FALSE)</f>
        <v>3.8</v>
      </c>
      <c r="AV167">
        <f>VLOOKUP($B167,Summary!$A$2:$AA$33,COLUMN(Summary!P$2),FALSE)</f>
        <v>0.88235294117647056</v>
      </c>
      <c r="AW167">
        <f>VLOOKUP($B167,Summary!$A$2:$AA$33,COLUMN(Summary!Q$2),FALSE)</f>
        <v>2</v>
      </c>
      <c r="AX167">
        <f>VLOOKUP($B167,Summary!$A$2:$AA$33,COLUMN(Summary!R$2),FALSE)</f>
        <v>2.1764705882352939</v>
      </c>
      <c r="AY167">
        <f>VLOOKUP($B167,Summary!$A$2:$AA$33,COLUMN(Summary!S$2),FALSE)</f>
        <v>1.7647058823529409</v>
      </c>
      <c r="AZ167">
        <f>VLOOKUP($B167,Summary!$A$2:$AA$33,COLUMN(Summary!T$2),FALSE)</f>
        <v>1.9411764705882351</v>
      </c>
      <c r="BA167">
        <f>VLOOKUP($B167,Summary!$A$2:$AA$33,COLUMN(Summary!U$2),FALSE)</f>
        <v>5.2941176470588234</v>
      </c>
      <c r="BB167">
        <f>VLOOKUP($B167,Summary!$A$2:$AA$33,COLUMN(Summary!V$2),FALSE)</f>
        <v>261.70588235294122</v>
      </c>
      <c r="BC167">
        <f>VLOOKUP($B167,Summary!$A$2:$AA$33,COLUMN(Summary!W$2),FALSE)</f>
        <v>4.7058823529411766</v>
      </c>
      <c r="BD167">
        <f>VLOOKUP($B167,Summary!$A$2:$AA$33,COLUMN(Summary!X$2),FALSE)</f>
        <v>14.882352941176469</v>
      </c>
      <c r="BE167">
        <f>VLOOKUP($B167,Summary!$A$2:$AA$33,COLUMN(Summary!Y$2),FALSE)</f>
        <v>1.0588235294117649</v>
      </c>
      <c r="BF167">
        <f>VLOOKUP($B167,Summary!$A$2:$AA$33,COLUMN(Summary!Z$2),FALSE)</f>
        <v>1.882352941176471</v>
      </c>
      <c r="BG167">
        <f>VLOOKUP($B167,Summary!$A$2:$AA$33,COLUMN(Summary!AA$2),FALSE)</f>
        <v>32.310823529411763</v>
      </c>
      <c r="BH167" t="e">
        <f>VLOOKUP($B167,Summary!$A$2:$AA$33,COLUMN(Summary!#REF!),FALSE)</f>
        <v>#REF!</v>
      </c>
    </row>
    <row r="168" spans="1:60">
      <c r="A168" t="s">
        <v>109</v>
      </c>
      <c r="B168" t="s">
        <v>107</v>
      </c>
      <c r="C168" t="e">
        <f>VLOOKUP($A168,Summary!$A$2:$AA$33,COLUMN(Summary!#REF!),FALSE)</f>
        <v>#REF!</v>
      </c>
      <c r="D168" t="e">
        <f>VLOOKUP($A168,Summary!$A$2:$AA$33,COLUMN(Summary!#REF!),FALSE)</f>
        <v>#REF!</v>
      </c>
      <c r="E168">
        <f>VLOOKUP($A168,Summary!$A$2:$AA$33,COLUMN(Summary!B$2),FALSE)</f>
        <v>20.588235294117649</v>
      </c>
      <c r="F168">
        <f>VLOOKUP($A168,Summary!$A$2:$AA$33,COLUMN(Summary!C$2),FALSE)</f>
        <v>34.470588235294123</v>
      </c>
      <c r="G168">
        <f>VLOOKUP($A168,Summary!$A$2:$AA$33,COLUMN(Summary!D$2),FALSE)</f>
        <v>161.2352941176471</v>
      </c>
      <c r="H168">
        <f>VLOOKUP($A168,Summary!$A$2:$AA$33,COLUMN(Summary!E$2),FALSE)</f>
        <v>0.76470588235294112</v>
      </c>
      <c r="I168">
        <f>VLOOKUP($A168,Summary!$A$2:$AA$33,COLUMN(Summary!F$2),FALSE)</f>
        <v>0.58823529411764708</v>
      </c>
      <c r="J168">
        <f>VLOOKUP($A168,Summary!$A$2:$AA$33,COLUMN(Summary!G$2),FALSE)</f>
        <v>3.8235294117647061</v>
      </c>
      <c r="K168">
        <f>VLOOKUP($A168,Summary!$A$2:$AA$33,COLUMN(Summary!H$2),FALSE)</f>
        <v>29.647058823529409</v>
      </c>
      <c r="L168">
        <f>VLOOKUP($A168,Summary!$A$2:$AA$33,COLUMN(Summary!I$2),FALSE)</f>
        <v>5.5294117647058822</v>
      </c>
      <c r="M168">
        <f>VLOOKUP($A168,Summary!$A$2:$AA$33,COLUMN(Summary!J$2),FALSE)</f>
        <v>4.1705882352941179</v>
      </c>
      <c r="N168">
        <f>VLOOKUP($A168,Summary!$A$2:$AA$33,COLUMN(Summary!K$2),FALSE)</f>
        <v>60.205882352941167</v>
      </c>
      <c r="O168">
        <f>VLOOKUP($A168,Summary!$A$2:$AA$33,COLUMN(Summary!L$2),FALSE)</f>
        <v>71.682352941176475</v>
      </c>
      <c r="P168">
        <f>VLOOKUP($A168,Summary!$A$2:$AA$33,COLUMN(Summary!M$2),FALSE)</f>
        <v>26.17647058823529</v>
      </c>
      <c r="Q168">
        <f>VLOOKUP($A168,Summary!$A$2:$AA$33,COLUMN(Summary!N$2),FALSE)</f>
        <v>104.0588235294118</v>
      </c>
      <c r="R168">
        <f>VLOOKUP($A168,Summary!$A$2:$AA$33,COLUMN(Summary!O$2),FALSE)</f>
        <v>3.9117647058823528</v>
      </c>
      <c r="S168">
        <f>VLOOKUP($A168,Summary!$A$2:$AA$33,COLUMN(Summary!P$2),FALSE)</f>
        <v>0.41176470588235292</v>
      </c>
      <c r="T168">
        <f>VLOOKUP($A168,Summary!$A$2:$AA$33,COLUMN(Summary!Q$2),FALSE)</f>
        <v>1.470588235294118</v>
      </c>
      <c r="U168">
        <f>VLOOKUP($A168,Summary!$A$2:$AA$33,COLUMN(Summary!R$2),FALSE)</f>
        <v>1.7647058823529409</v>
      </c>
      <c r="V168">
        <f>VLOOKUP($A168,Summary!$A$2:$AA$33,COLUMN(Summary!S$2),FALSE)</f>
        <v>1</v>
      </c>
      <c r="W168">
        <f>VLOOKUP($A168,Summary!$A$2:$AA$33,COLUMN(Summary!T$2),FALSE)</f>
        <v>1.1764705882352939</v>
      </c>
      <c r="X168">
        <f>VLOOKUP($A168,Summary!$A$2:$AA$33,COLUMN(Summary!U$2),FALSE)</f>
        <v>4.8235294117647056</v>
      </c>
      <c r="Y168">
        <f>VLOOKUP($A168,Summary!$A$2:$AA$33,COLUMN(Summary!V$2),FALSE)</f>
        <v>225.7647058823529</v>
      </c>
      <c r="Z168">
        <f>VLOOKUP($A168,Summary!$A$2:$AA$33,COLUMN(Summary!W$2),FALSE)</f>
        <v>5</v>
      </c>
      <c r="AA168">
        <f>VLOOKUP($A168,Summary!$A$2:$AA$33,COLUMN(Summary!X$2),FALSE)</f>
        <v>14.647058823529409</v>
      </c>
      <c r="AB168">
        <f>VLOOKUP($A168,Summary!$A$2:$AA$33,COLUMN(Summary!Y$2),FALSE)</f>
        <v>1.3529411764705881</v>
      </c>
      <c r="AC168">
        <f>VLOOKUP($A168,Summary!$A$2:$AA$33,COLUMN(Summary!Z$2),FALSE)</f>
        <v>2.8235294117647061</v>
      </c>
      <c r="AD168">
        <f>VLOOKUP($A168,Summary!$A$2:$AA$33,COLUMN(Summary!AA$2),FALSE)</f>
        <v>31.110647058823531</v>
      </c>
      <c r="AE168" t="e">
        <f>VLOOKUP($A168,Summary!$A$2:$AA$33,COLUMN(Summary!#REF!),FALSE)</f>
        <v>#REF!</v>
      </c>
      <c r="AF168" t="e">
        <f>VLOOKUP($B168,Summary!$A$2:$AA$33,COLUMN(Summary!#REF!),FALSE)</f>
        <v>#REF!</v>
      </c>
      <c r="AG168" t="e">
        <f>VLOOKUP($B168,Summary!$A$2:$AA$33,COLUMN(Summary!#REF!),FALSE)</f>
        <v>#REF!</v>
      </c>
      <c r="AH168">
        <f>VLOOKUP($B168,Summary!$A$2:$AA$33,COLUMN(Summary!B$2),FALSE)</f>
        <v>23.882352941176471</v>
      </c>
      <c r="AI168">
        <f>VLOOKUP($B168,Summary!$A$2:$AA$33,COLUMN(Summary!C$2),FALSE)</f>
        <v>35.647058823529413</v>
      </c>
      <c r="AJ168">
        <f>VLOOKUP($B168,Summary!$A$2:$AA$33,COLUMN(Summary!D$2),FALSE)</f>
        <v>234.70588235294119</v>
      </c>
      <c r="AK168">
        <f>VLOOKUP($B168,Summary!$A$2:$AA$33,COLUMN(Summary!E$2),FALSE)</f>
        <v>1.6470588235294119</v>
      </c>
      <c r="AL168">
        <f>VLOOKUP($B168,Summary!$A$2:$AA$33,COLUMN(Summary!F$2),FALSE)</f>
        <v>0.6470588235294118</v>
      </c>
      <c r="AM168">
        <f>VLOOKUP($B168,Summary!$A$2:$AA$33,COLUMN(Summary!G$2),FALSE)</f>
        <v>2.0588235294117641</v>
      </c>
      <c r="AN168">
        <f>VLOOKUP($B168,Summary!$A$2:$AA$33,COLUMN(Summary!H$2),FALSE)</f>
        <v>13.82352941176471</v>
      </c>
      <c r="AO168">
        <f>VLOOKUP($B168,Summary!$A$2:$AA$33,COLUMN(Summary!I$2),FALSE)</f>
        <v>7.1294117647058828</v>
      </c>
      <c r="AP168">
        <f>VLOOKUP($B168,Summary!$A$2:$AA$33,COLUMN(Summary!J$2),FALSE)</f>
        <v>6.3529411764705879</v>
      </c>
      <c r="AQ168">
        <f>VLOOKUP($B168,Summary!$A$2:$AA$33,COLUMN(Summary!K$2),FALSE)</f>
        <v>67.811764705882339</v>
      </c>
      <c r="AR168">
        <f>VLOOKUP($B168,Summary!$A$2:$AA$33,COLUMN(Summary!L$2),FALSE)</f>
        <v>95.864705882352951</v>
      </c>
      <c r="AS168">
        <f>VLOOKUP($B168,Summary!$A$2:$AA$33,COLUMN(Summary!M$2),FALSE)</f>
        <v>28.235294117647062</v>
      </c>
      <c r="AT168">
        <f>VLOOKUP($B168,Summary!$A$2:$AA$33,COLUMN(Summary!N$2),FALSE)</f>
        <v>102.4705882352941</v>
      </c>
      <c r="AU168">
        <f>VLOOKUP($B168,Summary!$A$2:$AA$33,COLUMN(Summary!O$2),FALSE)</f>
        <v>3.611764705882353</v>
      </c>
      <c r="AV168">
        <f>VLOOKUP($B168,Summary!$A$2:$AA$33,COLUMN(Summary!P$2),FALSE)</f>
        <v>0.76470588235294112</v>
      </c>
      <c r="AW168">
        <f>VLOOKUP($B168,Summary!$A$2:$AA$33,COLUMN(Summary!Q$2),FALSE)</f>
        <v>1.7647058823529409</v>
      </c>
      <c r="AX168">
        <f>VLOOKUP($B168,Summary!$A$2:$AA$33,COLUMN(Summary!R$2),FALSE)</f>
        <v>2.1764705882352939</v>
      </c>
      <c r="AY168">
        <f>VLOOKUP($B168,Summary!$A$2:$AA$33,COLUMN(Summary!S$2),FALSE)</f>
        <v>2.3529411764705879</v>
      </c>
      <c r="AZ168">
        <f>VLOOKUP($B168,Summary!$A$2:$AA$33,COLUMN(Summary!T$2),FALSE)</f>
        <v>2.3529411764705879</v>
      </c>
      <c r="BA168">
        <f>VLOOKUP($B168,Summary!$A$2:$AA$33,COLUMN(Summary!U$2),FALSE)</f>
        <v>4.4117647058823533</v>
      </c>
      <c r="BB168">
        <f>VLOOKUP($B168,Summary!$A$2:$AA$33,COLUMN(Summary!V$2),FALSE)</f>
        <v>189.64705882352939</v>
      </c>
      <c r="BC168">
        <f>VLOOKUP($B168,Summary!$A$2:$AA$33,COLUMN(Summary!W$2),FALSE)</f>
        <v>5.3529411764705879</v>
      </c>
      <c r="BD168">
        <f>VLOOKUP($B168,Summary!$A$2:$AA$33,COLUMN(Summary!X$2),FALSE)</f>
        <v>13.82352941176471</v>
      </c>
      <c r="BE168">
        <f>VLOOKUP($B168,Summary!$A$2:$AA$33,COLUMN(Summary!Y$2),FALSE)</f>
        <v>0.52941176470588236</v>
      </c>
      <c r="BF168">
        <f>VLOOKUP($B168,Summary!$A$2:$AA$33,COLUMN(Summary!Z$2),FALSE)</f>
        <v>1.117647058823529</v>
      </c>
      <c r="BG168">
        <f>VLOOKUP($B168,Summary!$A$2:$AA$33,COLUMN(Summary!AA$2),FALSE)</f>
        <v>31.170705882352941</v>
      </c>
      <c r="BH168" t="e">
        <f>VLOOKUP($B168,Summary!$A$2:$AA$33,COLUMN(Summary!#REF!),FALSE)</f>
        <v>#REF!</v>
      </c>
    </row>
    <row r="169" spans="1:60">
      <c r="A169" t="s">
        <v>111</v>
      </c>
      <c r="B169" t="s">
        <v>115</v>
      </c>
      <c r="C169" t="e">
        <f>VLOOKUP($A169,Summary!$A$2:$AA$33,COLUMN(Summary!#REF!),FALSE)</f>
        <v>#REF!</v>
      </c>
      <c r="D169" t="e">
        <f>VLOOKUP($A169,Summary!$A$2:$AA$33,COLUMN(Summary!#REF!),FALSE)</f>
        <v>#REF!</v>
      </c>
      <c r="E169">
        <f>VLOOKUP($A169,Summary!$A$2:$AA$33,COLUMN(Summary!B$2),FALSE)</f>
        <v>21.882352941176471</v>
      </c>
      <c r="F169">
        <f>VLOOKUP($A169,Summary!$A$2:$AA$33,COLUMN(Summary!C$2),FALSE)</f>
        <v>34.823529411764703</v>
      </c>
      <c r="G169">
        <f>VLOOKUP($A169,Summary!$A$2:$AA$33,COLUMN(Summary!D$2),FALSE)</f>
        <v>245.47058823529409</v>
      </c>
      <c r="H169">
        <f>VLOOKUP($A169,Summary!$A$2:$AA$33,COLUMN(Summary!E$2),FALSE)</f>
        <v>1.588235294117647</v>
      </c>
      <c r="I169">
        <f>VLOOKUP($A169,Summary!$A$2:$AA$33,COLUMN(Summary!F$2),FALSE)</f>
        <v>0.47058823529411759</v>
      </c>
      <c r="J169">
        <f>VLOOKUP($A169,Summary!$A$2:$AA$33,COLUMN(Summary!G$2),FALSE)</f>
        <v>2.7647058823529411</v>
      </c>
      <c r="K169">
        <f>VLOOKUP($A169,Summary!$A$2:$AA$33,COLUMN(Summary!H$2),FALSE)</f>
        <v>23.82352941176471</v>
      </c>
      <c r="L169">
        <f>VLOOKUP($A169,Summary!$A$2:$AA$33,COLUMN(Summary!I$2),FALSE)</f>
        <v>7.7882352941176478</v>
      </c>
      <c r="M169">
        <f>VLOOKUP($A169,Summary!$A$2:$AA$33,COLUMN(Summary!J$2),FALSE)</f>
        <v>6.6352941176470583</v>
      </c>
      <c r="N169">
        <f>VLOOKUP($A169,Summary!$A$2:$AA$33,COLUMN(Summary!K$2),FALSE)</f>
        <v>62.705882352941167</v>
      </c>
      <c r="O169">
        <f>VLOOKUP($A169,Summary!$A$2:$AA$33,COLUMN(Summary!L$2),FALSE)</f>
        <v>94.211764705882359</v>
      </c>
      <c r="P169">
        <f>VLOOKUP($A169,Summary!$A$2:$AA$33,COLUMN(Summary!M$2),FALSE)</f>
        <v>26.117647058823529</v>
      </c>
      <c r="Q169">
        <f>VLOOKUP($A169,Summary!$A$2:$AA$33,COLUMN(Summary!N$2),FALSE)</f>
        <v>96.882352941176464</v>
      </c>
      <c r="R169">
        <f>VLOOKUP($A169,Summary!$A$2:$AA$33,COLUMN(Summary!O$2),FALSE)</f>
        <v>3.7117647058823531</v>
      </c>
      <c r="S169">
        <f>VLOOKUP($A169,Summary!$A$2:$AA$33,COLUMN(Summary!P$2),FALSE)</f>
        <v>0.58823529411764708</v>
      </c>
      <c r="T169">
        <f>VLOOKUP($A169,Summary!$A$2:$AA$33,COLUMN(Summary!Q$2),FALSE)</f>
        <v>2</v>
      </c>
      <c r="U169">
        <f>VLOOKUP($A169,Summary!$A$2:$AA$33,COLUMN(Summary!R$2),FALSE)</f>
        <v>2.2352941176470589</v>
      </c>
      <c r="V169">
        <f>VLOOKUP($A169,Summary!$A$2:$AA$33,COLUMN(Summary!S$2),FALSE)</f>
        <v>1.8235294117647061</v>
      </c>
      <c r="W169">
        <f>VLOOKUP($A169,Summary!$A$2:$AA$33,COLUMN(Summary!T$2),FALSE)</f>
        <v>1.9411764705882351</v>
      </c>
      <c r="X169">
        <f>VLOOKUP($A169,Summary!$A$2:$AA$33,COLUMN(Summary!U$2),FALSE)</f>
        <v>4.7058823529411766</v>
      </c>
      <c r="Y169">
        <f>VLOOKUP($A169,Summary!$A$2:$AA$33,COLUMN(Summary!V$2),FALSE)</f>
        <v>219.70588235294119</v>
      </c>
      <c r="Z169">
        <f>VLOOKUP($A169,Summary!$A$2:$AA$33,COLUMN(Summary!W$2),FALSE)</f>
        <v>5.1764705882352944</v>
      </c>
      <c r="AA169">
        <f>VLOOKUP($A169,Summary!$A$2:$AA$33,COLUMN(Summary!X$2),FALSE)</f>
        <v>13.647058823529409</v>
      </c>
      <c r="AB169">
        <f>VLOOKUP($A169,Summary!$A$2:$AA$33,COLUMN(Summary!Y$2),FALSE)</f>
        <v>0.47058823529411759</v>
      </c>
      <c r="AC169">
        <f>VLOOKUP($A169,Summary!$A$2:$AA$33,COLUMN(Summary!Z$2),FALSE)</f>
        <v>1.2352941176470591</v>
      </c>
      <c r="AD169">
        <f>VLOOKUP($A169,Summary!$A$2:$AA$33,COLUMN(Summary!AA$2),FALSE)</f>
        <v>29.762764705882351</v>
      </c>
      <c r="AE169" t="e">
        <f>VLOOKUP($A169,Summary!$A$2:$AA$33,COLUMN(Summary!#REF!),FALSE)</f>
        <v>#REF!</v>
      </c>
      <c r="AF169" t="e">
        <f>VLOOKUP($B169,Summary!$A$2:$AA$33,COLUMN(Summary!#REF!),FALSE)</f>
        <v>#REF!</v>
      </c>
      <c r="AG169" t="e">
        <f>VLOOKUP($B169,Summary!$A$2:$AA$33,COLUMN(Summary!#REF!),FALSE)</f>
        <v>#REF!</v>
      </c>
      <c r="AH169">
        <f>VLOOKUP($B169,Summary!$A$2:$AA$33,COLUMN(Summary!B$2),FALSE)</f>
        <v>20.941176470588239</v>
      </c>
      <c r="AI169">
        <f>VLOOKUP($B169,Summary!$A$2:$AA$33,COLUMN(Summary!C$2),FALSE)</f>
        <v>35.352941176470587</v>
      </c>
      <c r="AJ169">
        <f>VLOOKUP($B169,Summary!$A$2:$AA$33,COLUMN(Summary!D$2),FALSE)</f>
        <v>171.70588235294119</v>
      </c>
      <c r="AK169">
        <f>VLOOKUP($B169,Summary!$A$2:$AA$33,COLUMN(Summary!E$2),FALSE)</f>
        <v>0.6470588235294118</v>
      </c>
      <c r="AL169">
        <f>VLOOKUP($B169,Summary!$A$2:$AA$33,COLUMN(Summary!F$2),FALSE)</f>
        <v>0.88235294117647056</v>
      </c>
      <c r="AM169">
        <f>VLOOKUP($B169,Summary!$A$2:$AA$33,COLUMN(Summary!G$2),FALSE)</f>
        <v>3.7647058823529411</v>
      </c>
      <c r="AN169">
        <f>VLOOKUP($B169,Summary!$A$2:$AA$33,COLUMN(Summary!H$2),FALSE)</f>
        <v>26.705882352941181</v>
      </c>
      <c r="AO169">
        <f>VLOOKUP($B169,Summary!$A$2:$AA$33,COLUMN(Summary!I$2),FALSE)</f>
        <v>5.6411764705882357</v>
      </c>
      <c r="AP169">
        <f>VLOOKUP($B169,Summary!$A$2:$AA$33,COLUMN(Summary!J$2),FALSE)</f>
        <v>4.4117647058823533</v>
      </c>
      <c r="AQ169">
        <f>VLOOKUP($B169,Summary!$A$2:$AA$33,COLUMN(Summary!K$2),FALSE)</f>
        <v>58.435294117647061</v>
      </c>
      <c r="AR169">
        <f>VLOOKUP($B169,Summary!$A$2:$AA$33,COLUMN(Summary!L$2),FALSE)</f>
        <v>66.558823529411768</v>
      </c>
      <c r="AS169">
        <f>VLOOKUP($B169,Summary!$A$2:$AA$33,COLUMN(Summary!M$2),FALSE)</f>
        <v>22.82352941176471</v>
      </c>
      <c r="AT169">
        <f>VLOOKUP($B169,Summary!$A$2:$AA$33,COLUMN(Summary!N$2),FALSE)</f>
        <v>96.882352941176464</v>
      </c>
      <c r="AU169">
        <f>VLOOKUP($B169,Summary!$A$2:$AA$33,COLUMN(Summary!O$2),FALSE)</f>
        <v>4.0529411764705889</v>
      </c>
      <c r="AV169">
        <f>VLOOKUP($B169,Summary!$A$2:$AA$33,COLUMN(Summary!P$2),FALSE)</f>
        <v>0.41176470588235292</v>
      </c>
      <c r="AW169">
        <f>VLOOKUP($B169,Summary!$A$2:$AA$33,COLUMN(Summary!Q$2),FALSE)</f>
        <v>2.117647058823529</v>
      </c>
      <c r="AX169">
        <f>VLOOKUP($B169,Summary!$A$2:$AA$33,COLUMN(Summary!R$2),FALSE)</f>
        <v>2.2941176470588229</v>
      </c>
      <c r="AY169">
        <f>VLOOKUP($B169,Summary!$A$2:$AA$33,COLUMN(Summary!S$2),FALSE)</f>
        <v>0.94117647058823528</v>
      </c>
      <c r="AZ169">
        <f>VLOOKUP($B169,Summary!$A$2:$AA$33,COLUMN(Summary!T$2),FALSE)</f>
        <v>1</v>
      </c>
      <c r="BA169">
        <f>VLOOKUP($B169,Summary!$A$2:$AA$33,COLUMN(Summary!U$2),FALSE)</f>
        <v>5.8235294117647056</v>
      </c>
      <c r="BB169">
        <f>VLOOKUP($B169,Summary!$A$2:$AA$33,COLUMN(Summary!V$2),FALSE)</f>
        <v>284.1764705882353</v>
      </c>
      <c r="BC169">
        <f>VLOOKUP($B169,Summary!$A$2:$AA$33,COLUMN(Summary!W$2),FALSE)</f>
        <v>3.5882352941176472</v>
      </c>
      <c r="BD169">
        <f>VLOOKUP($B169,Summary!$A$2:$AA$33,COLUMN(Summary!X$2),FALSE)</f>
        <v>13.82352941176471</v>
      </c>
      <c r="BE169">
        <f>VLOOKUP($B169,Summary!$A$2:$AA$33,COLUMN(Summary!Y$2),FALSE)</f>
        <v>1</v>
      </c>
      <c r="BF169">
        <f>VLOOKUP($B169,Summary!$A$2:$AA$33,COLUMN(Summary!Z$2),FALSE)</f>
        <v>1.705882352941176</v>
      </c>
      <c r="BG169">
        <f>VLOOKUP($B169,Summary!$A$2:$AA$33,COLUMN(Summary!AA$2),FALSE)</f>
        <v>29.15682352941176</v>
      </c>
      <c r="BH169" t="e">
        <f>VLOOKUP($B169,Summary!$A$2:$AA$33,COLUMN(Summary!#REF!),FALSE)</f>
        <v>#REF!</v>
      </c>
    </row>
    <row r="170" spans="1:60">
      <c r="A170" t="s">
        <v>106</v>
      </c>
      <c r="B170" t="s">
        <v>36</v>
      </c>
      <c r="C170" t="e">
        <f>VLOOKUP($A170,Summary!$A$2:$AA$33,COLUMN(Summary!#REF!),FALSE)</f>
        <v>#REF!</v>
      </c>
      <c r="D170" t="e">
        <f>VLOOKUP($A170,Summary!$A$2:$AA$33,COLUMN(Summary!#REF!),FALSE)</f>
        <v>#REF!</v>
      </c>
      <c r="E170">
        <f>VLOOKUP($A170,Summary!$A$2:$AA$33,COLUMN(Summary!B$2),FALSE)</f>
        <v>21.235294117647062</v>
      </c>
      <c r="F170">
        <f>VLOOKUP($A170,Summary!$A$2:$AA$33,COLUMN(Summary!C$2),FALSE)</f>
        <v>34.294117647058833</v>
      </c>
      <c r="G170">
        <f>VLOOKUP($A170,Summary!$A$2:$AA$33,COLUMN(Summary!D$2),FALSE)</f>
        <v>239</v>
      </c>
      <c r="H170">
        <f>VLOOKUP($A170,Summary!$A$2:$AA$33,COLUMN(Summary!E$2),FALSE)</f>
        <v>1.529411764705882</v>
      </c>
      <c r="I170">
        <f>VLOOKUP($A170,Summary!$A$2:$AA$33,COLUMN(Summary!F$2),FALSE)</f>
        <v>0.76470588235294112</v>
      </c>
      <c r="J170">
        <f>VLOOKUP($A170,Summary!$A$2:$AA$33,COLUMN(Summary!G$2),FALSE)</f>
        <v>2</v>
      </c>
      <c r="K170">
        <f>VLOOKUP($A170,Summary!$A$2:$AA$33,COLUMN(Summary!H$2),FALSE)</f>
        <v>13.941176470588241</v>
      </c>
      <c r="L170">
        <f>VLOOKUP($A170,Summary!$A$2:$AA$33,COLUMN(Summary!I$2),FALSE)</f>
        <v>7.4235294117647062</v>
      </c>
      <c r="M170">
        <f>VLOOKUP($A170,Summary!$A$2:$AA$33,COLUMN(Summary!J$2),FALSE)</f>
        <v>6.6000000000000014</v>
      </c>
      <c r="N170">
        <f>VLOOKUP($A170,Summary!$A$2:$AA$33,COLUMN(Summary!K$2),FALSE)</f>
        <v>61.841176470588231</v>
      </c>
      <c r="O170">
        <f>VLOOKUP($A170,Summary!$A$2:$AA$33,COLUMN(Summary!L$2),FALSE)</f>
        <v>88.42941176470589</v>
      </c>
      <c r="P170">
        <f>VLOOKUP($A170,Summary!$A$2:$AA$33,COLUMN(Summary!M$2),FALSE)</f>
        <v>28.058823529411761</v>
      </c>
      <c r="Q170">
        <f>VLOOKUP($A170,Summary!$A$2:$AA$33,COLUMN(Summary!N$2),FALSE)</f>
        <v>120.2941176470588</v>
      </c>
      <c r="R170">
        <f>VLOOKUP($A170,Summary!$A$2:$AA$33,COLUMN(Summary!O$2),FALSE)</f>
        <v>4.3294117647058821</v>
      </c>
      <c r="S170">
        <f>VLOOKUP($A170,Summary!$A$2:$AA$33,COLUMN(Summary!P$2),FALSE)</f>
        <v>1.0588235294117649</v>
      </c>
      <c r="T170">
        <f>VLOOKUP($A170,Summary!$A$2:$AA$33,COLUMN(Summary!Q$2),FALSE)</f>
        <v>1.882352941176471</v>
      </c>
      <c r="U170">
        <f>VLOOKUP($A170,Summary!$A$2:$AA$33,COLUMN(Summary!R$2),FALSE)</f>
        <v>2.5294117647058818</v>
      </c>
      <c r="V170">
        <f>VLOOKUP($A170,Summary!$A$2:$AA$33,COLUMN(Summary!S$2),FALSE)</f>
        <v>1.882352941176471</v>
      </c>
      <c r="W170">
        <f>VLOOKUP($A170,Summary!$A$2:$AA$33,COLUMN(Summary!T$2),FALSE)</f>
        <v>2.1764705882352939</v>
      </c>
      <c r="X170">
        <f>VLOOKUP($A170,Summary!$A$2:$AA$33,COLUMN(Summary!U$2),FALSE)</f>
        <v>3.7647058823529411</v>
      </c>
      <c r="Y170">
        <f>VLOOKUP($A170,Summary!$A$2:$AA$33,COLUMN(Summary!V$2),FALSE)</f>
        <v>182.41176470588229</v>
      </c>
      <c r="Z170">
        <f>VLOOKUP($A170,Summary!$A$2:$AA$33,COLUMN(Summary!W$2),FALSE)</f>
        <v>5.5882352941176467</v>
      </c>
      <c r="AA170">
        <f>VLOOKUP($A170,Summary!$A$2:$AA$33,COLUMN(Summary!X$2),FALSE)</f>
        <v>13.294117647058821</v>
      </c>
      <c r="AB170">
        <f>VLOOKUP($A170,Summary!$A$2:$AA$33,COLUMN(Summary!Y$2),FALSE)</f>
        <v>0.76470588235294112</v>
      </c>
      <c r="AC170">
        <f>VLOOKUP($A170,Summary!$A$2:$AA$33,COLUMN(Summary!Z$2),FALSE)</f>
        <v>1.2352941176470591</v>
      </c>
      <c r="AD170">
        <f>VLOOKUP($A170,Summary!$A$2:$AA$33,COLUMN(Summary!AA$2),FALSE)</f>
        <v>30.80088235294118</v>
      </c>
      <c r="AE170" t="e">
        <f>VLOOKUP($A170,Summary!$A$2:$AA$33,COLUMN(Summary!#REF!),FALSE)</f>
        <v>#REF!</v>
      </c>
      <c r="AF170" t="e">
        <f>VLOOKUP($B170,Summary!$A$2:$AA$33,COLUMN(Summary!#REF!),FALSE)</f>
        <v>#REF!</v>
      </c>
      <c r="AG170" t="e">
        <f>VLOOKUP($B170,Summary!$A$2:$AA$33,COLUMN(Summary!#REF!),FALSE)</f>
        <v>#REF!</v>
      </c>
      <c r="AH170">
        <f>VLOOKUP($B170,Summary!$A$2:$AA$33,COLUMN(Summary!B$2),FALSE)</f>
        <v>19.294117647058819</v>
      </c>
      <c r="AI170">
        <f>VLOOKUP($B170,Summary!$A$2:$AA$33,COLUMN(Summary!C$2),FALSE)</f>
        <v>29.058823529411761</v>
      </c>
      <c r="AJ170">
        <f>VLOOKUP($B170,Summary!$A$2:$AA$33,COLUMN(Summary!D$2),FALSE)</f>
        <v>213.8235294117647</v>
      </c>
      <c r="AK170">
        <f>VLOOKUP($B170,Summary!$A$2:$AA$33,COLUMN(Summary!E$2),FALSE)</f>
        <v>1.588235294117647</v>
      </c>
      <c r="AL170">
        <f>VLOOKUP($B170,Summary!$A$2:$AA$33,COLUMN(Summary!F$2),FALSE)</f>
        <v>0.41176470588235292</v>
      </c>
      <c r="AM170">
        <f>VLOOKUP($B170,Summary!$A$2:$AA$33,COLUMN(Summary!G$2),FALSE)</f>
        <v>2.4117647058823528</v>
      </c>
      <c r="AN170">
        <f>VLOOKUP($B170,Summary!$A$2:$AA$33,COLUMN(Summary!H$2),FALSE)</f>
        <v>14.47058823529412</v>
      </c>
      <c r="AO170">
        <f>VLOOKUP($B170,Summary!$A$2:$AA$33,COLUMN(Summary!I$2),FALSE)</f>
        <v>8.1117647058823508</v>
      </c>
      <c r="AP170">
        <f>VLOOKUP($B170,Summary!$A$2:$AA$33,COLUMN(Summary!J$2),FALSE)</f>
        <v>7.0352941176470596</v>
      </c>
      <c r="AQ170">
        <f>VLOOKUP($B170,Summary!$A$2:$AA$33,COLUMN(Summary!K$2),FALSE)</f>
        <v>67.199999999999989</v>
      </c>
      <c r="AR170">
        <f>VLOOKUP($B170,Summary!$A$2:$AA$33,COLUMN(Summary!L$2),FALSE)</f>
        <v>98.711764705882359</v>
      </c>
      <c r="AS170">
        <f>VLOOKUP($B170,Summary!$A$2:$AA$33,COLUMN(Summary!M$2),FALSE)</f>
        <v>31.82352941176471</v>
      </c>
      <c r="AT170">
        <f>VLOOKUP($B170,Summary!$A$2:$AA$33,COLUMN(Summary!N$2),FALSE)</f>
        <v>156.52941176470591</v>
      </c>
      <c r="AU170">
        <f>VLOOKUP($B170,Summary!$A$2:$AA$33,COLUMN(Summary!O$2),FALSE)</f>
        <v>4.8529411764705879</v>
      </c>
      <c r="AV170">
        <f>VLOOKUP($B170,Summary!$A$2:$AA$33,COLUMN(Summary!P$2),FALSE)</f>
        <v>1.529411764705882</v>
      </c>
      <c r="AW170">
        <f>VLOOKUP($B170,Summary!$A$2:$AA$33,COLUMN(Summary!Q$2),FALSE)</f>
        <v>1.882352941176471</v>
      </c>
      <c r="AX170">
        <f>VLOOKUP($B170,Summary!$A$2:$AA$33,COLUMN(Summary!R$2),FALSE)</f>
        <v>2.1764705882352939</v>
      </c>
      <c r="AY170">
        <f>VLOOKUP($B170,Summary!$A$2:$AA$33,COLUMN(Summary!S$2),FALSE)</f>
        <v>3</v>
      </c>
      <c r="AZ170">
        <f>VLOOKUP($B170,Summary!$A$2:$AA$33,COLUMN(Summary!T$2),FALSE)</f>
        <v>3.0588235294117641</v>
      </c>
      <c r="BA170">
        <f>VLOOKUP($B170,Summary!$A$2:$AA$33,COLUMN(Summary!U$2),FALSE)</f>
        <v>3.9411764705882359</v>
      </c>
      <c r="BB170">
        <f>VLOOKUP($B170,Summary!$A$2:$AA$33,COLUMN(Summary!V$2),FALSE)</f>
        <v>185.7647058823529</v>
      </c>
      <c r="BC170">
        <f>VLOOKUP($B170,Summary!$A$2:$AA$33,COLUMN(Summary!W$2),FALSE)</f>
        <v>5.117647058823529</v>
      </c>
      <c r="BD170">
        <f>VLOOKUP($B170,Summary!$A$2:$AA$33,COLUMN(Summary!X$2),FALSE)</f>
        <v>12.17647058823529</v>
      </c>
      <c r="BE170">
        <f>VLOOKUP($B170,Summary!$A$2:$AA$33,COLUMN(Summary!Y$2),FALSE)</f>
        <v>0.47058823529411759</v>
      </c>
      <c r="BF170">
        <f>VLOOKUP($B170,Summary!$A$2:$AA$33,COLUMN(Summary!Z$2),FALSE)</f>
        <v>0.82352941176470584</v>
      </c>
      <c r="BG170">
        <f>VLOOKUP($B170,Summary!$A$2:$AA$33,COLUMN(Summary!AA$2),FALSE)</f>
        <v>31.213764705882351</v>
      </c>
      <c r="BH170" t="e">
        <f>VLOOKUP($B170,Summary!$A$2:$AA$33,COLUMN(Summary!#REF!),FALSE)</f>
        <v>#REF!</v>
      </c>
    </row>
    <row r="171" spans="1:60">
      <c r="A171" t="s">
        <v>34</v>
      </c>
      <c r="B171" t="s">
        <v>121</v>
      </c>
      <c r="C171" t="e">
        <f>VLOOKUP($A171,Summary!$A$2:$AA$33,COLUMN(Summary!#REF!),FALSE)</f>
        <v>#REF!</v>
      </c>
      <c r="D171" t="e">
        <f>VLOOKUP($A171,Summary!$A$2:$AA$33,COLUMN(Summary!#REF!),FALSE)</f>
        <v>#REF!</v>
      </c>
      <c r="E171">
        <f>VLOOKUP($A171,Summary!$A$2:$AA$33,COLUMN(Summary!B$2),FALSE)</f>
        <v>24.941176470588239</v>
      </c>
      <c r="F171">
        <f>VLOOKUP($A171,Summary!$A$2:$AA$33,COLUMN(Summary!C$2),FALSE)</f>
        <v>37.117647058823529</v>
      </c>
      <c r="G171">
        <f>VLOOKUP($A171,Summary!$A$2:$AA$33,COLUMN(Summary!D$2),FALSE)</f>
        <v>256.41176470588238</v>
      </c>
      <c r="H171">
        <f>VLOOKUP($A171,Summary!$A$2:$AA$33,COLUMN(Summary!E$2),FALSE)</f>
        <v>1.7647058823529409</v>
      </c>
      <c r="I171">
        <f>VLOOKUP($A171,Summary!$A$2:$AA$33,COLUMN(Summary!F$2),FALSE)</f>
        <v>1.117647058823529</v>
      </c>
      <c r="J171">
        <f>VLOOKUP($A171,Summary!$A$2:$AA$33,COLUMN(Summary!G$2),FALSE)</f>
        <v>2.7647058823529411</v>
      </c>
      <c r="K171">
        <f>VLOOKUP($A171,Summary!$A$2:$AA$33,COLUMN(Summary!H$2),FALSE)</f>
        <v>20.058823529411761</v>
      </c>
      <c r="L171">
        <f>VLOOKUP($A171,Summary!$A$2:$AA$33,COLUMN(Summary!I$2),FALSE)</f>
        <v>7.3882352941176466</v>
      </c>
      <c r="M171">
        <f>VLOOKUP($A171,Summary!$A$2:$AA$33,COLUMN(Summary!J$2),FALSE)</f>
        <v>6.382352941176471</v>
      </c>
      <c r="N171">
        <f>VLOOKUP($A171,Summary!$A$2:$AA$33,COLUMN(Summary!K$2),FALSE)</f>
        <v>66.905882352941177</v>
      </c>
      <c r="O171">
        <f>VLOOKUP($A171,Summary!$A$2:$AA$33,COLUMN(Summary!L$2),FALSE)</f>
        <v>89.729411764705873</v>
      </c>
      <c r="P171">
        <f>VLOOKUP($A171,Summary!$A$2:$AA$33,COLUMN(Summary!M$2),FALSE)</f>
        <v>23.117647058823529</v>
      </c>
      <c r="Q171">
        <f>VLOOKUP($A171,Summary!$A$2:$AA$33,COLUMN(Summary!N$2),FALSE)</f>
        <v>91.352941176470594</v>
      </c>
      <c r="R171">
        <f>VLOOKUP($A171,Summary!$A$2:$AA$33,COLUMN(Summary!O$2),FALSE)</f>
        <v>3.8</v>
      </c>
      <c r="S171">
        <f>VLOOKUP($A171,Summary!$A$2:$AA$33,COLUMN(Summary!P$2),FALSE)</f>
        <v>0.41176470588235292</v>
      </c>
      <c r="T171">
        <f>VLOOKUP($A171,Summary!$A$2:$AA$33,COLUMN(Summary!Q$2),FALSE)</f>
        <v>1.411764705882353</v>
      </c>
      <c r="U171">
        <f>VLOOKUP($A171,Summary!$A$2:$AA$33,COLUMN(Summary!R$2),FALSE)</f>
        <v>1.7647058823529409</v>
      </c>
      <c r="V171">
        <f>VLOOKUP($A171,Summary!$A$2:$AA$33,COLUMN(Summary!S$2),FALSE)</f>
        <v>2.117647058823529</v>
      </c>
      <c r="W171">
        <f>VLOOKUP($A171,Summary!$A$2:$AA$33,COLUMN(Summary!T$2),FALSE)</f>
        <v>2.2352941176470589</v>
      </c>
      <c r="X171">
        <f>VLOOKUP($A171,Summary!$A$2:$AA$33,COLUMN(Summary!U$2),FALSE)</f>
        <v>3.5294117647058818</v>
      </c>
      <c r="Y171">
        <f>VLOOKUP($A171,Summary!$A$2:$AA$33,COLUMN(Summary!V$2),FALSE)</f>
        <v>170.58823529411771</v>
      </c>
      <c r="Z171">
        <f>VLOOKUP($A171,Summary!$A$2:$AA$33,COLUMN(Summary!W$2),FALSE)</f>
        <v>5</v>
      </c>
      <c r="AA171">
        <f>VLOOKUP($A171,Summary!$A$2:$AA$33,COLUMN(Summary!X$2),FALSE)</f>
        <v>13.117647058823531</v>
      </c>
      <c r="AB171">
        <f>VLOOKUP($A171,Summary!$A$2:$AA$33,COLUMN(Summary!Y$2),FALSE)</f>
        <v>1</v>
      </c>
      <c r="AC171">
        <f>VLOOKUP($A171,Summary!$A$2:$AA$33,COLUMN(Summary!Z$2),FALSE)</f>
        <v>1.705882352941176</v>
      </c>
      <c r="AD171">
        <f>VLOOKUP($A171,Summary!$A$2:$AA$33,COLUMN(Summary!AA$2),FALSE)</f>
        <v>29.262764705882351</v>
      </c>
      <c r="AE171" t="e">
        <f>VLOOKUP($A171,Summary!$A$2:$AA$33,COLUMN(Summary!#REF!),FALSE)</f>
        <v>#REF!</v>
      </c>
      <c r="AF171" t="e">
        <f>VLOOKUP($B171,Summary!$A$2:$AA$33,COLUMN(Summary!#REF!),FALSE)</f>
        <v>#REF!</v>
      </c>
      <c r="AG171" t="e">
        <f>VLOOKUP($B171,Summary!$A$2:$AA$33,COLUMN(Summary!#REF!),FALSE)</f>
        <v>#REF!</v>
      </c>
      <c r="AH171">
        <f>VLOOKUP($B171,Summary!$A$2:$AA$33,COLUMN(Summary!B$2),FALSE)</f>
        <v>20.47058823529412</v>
      </c>
      <c r="AI171">
        <f>VLOOKUP($B171,Summary!$A$2:$AA$33,COLUMN(Summary!C$2),FALSE)</f>
        <v>32.764705882352942</v>
      </c>
      <c r="AJ171">
        <f>VLOOKUP($B171,Summary!$A$2:$AA$33,COLUMN(Summary!D$2),FALSE)</f>
        <v>198.8235294117647</v>
      </c>
      <c r="AK171">
        <f>VLOOKUP($B171,Summary!$A$2:$AA$33,COLUMN(Summary!E$2),FALSE)</f>
        <v>1.1764705882352939</v>
      </c>
      <c r="AL171">
        <f>VLOOKUP($B171,Summary!$A$2:$AA$33,COLUMN(Summary!F$2),FALSE)</f>
        <v>1.0588235294117649</v>
      </c>
      <c r="AM171">
        <f>VLOOKUP($B171,Summary!$A$2:$AA$33,COLUMN(Summary!G$2),FALSE)</f>
        <v>2.3529411764705879</v>
      </c>
      <c r="AN171">
        <f>VLOOKUP($B171,Summary!$A$2:$AA$33,COLUMN(Summary!H$2),FALSE)</f>
        <v>16.82352941176471</v>
      </c>
      <c r="AO171">
        <f>VLOOKUP($B171,Summary!$A$2:$AA$33,COLUMN(Summary!I$2),FALSE)</f>
        <v>6.5823529411764703</v>
      </c>
      <c r="AP171">
        <f>VLOOKUP($B171,Summary!$A$2:$AA$33,COLUMN(Summary!J$2),FALSE)</f>
        <v>5.7117647058823522</v>
      </c>
      <c r="AQ171">
        <f>VLOOKUP($B171,Summary!$A$2:$AA$33,COLUMN(Summary!K$2),FALSE)</f>
        <v>62.064705882352939</v>
      </c>
      <c r="AR171">
        <f>VLOOKUP($B171,Summary!$A$2:$AA$33,COLUMN(Summary!L$2),FALSE)</f>
        <v>77.064705882352953</v>
      </c>
      <c r="AS171">
        <f>VLOOKUP($B171,Summary!$A$2:$AA$33,COLUMN(Summary!M$2),FALSE)</f>
        <v>24.294117647058819</v>
      </c>
      <c r="AT171">
        <f>VLOOKUP($B171,Summary!$A$2:$AA$33,COLUMN(Summary!N$2),FALSE)</f>
        <v>90.705882352941174</v>
      </c>
      <c r="AU171">
        <f>VLOOKUP($B171,Summary!$A$2:$AA$33,COLUMN(Summary!O$2),FALSE)</f>
        <v>3.6882352941176468</v>
      </c>
      <c r="AV171">
        <f>VLOOKUP($B171,Summary!$A$2:$AA$33,COLUMN(Summary!P$2),FALSE)</f>
        <v>0.6470588235294118</v>
      </c>
      <c r="AW171">
        <f>VLOOKUP($B171,Summary!$A$2:$AA$33,COLUMN(Summary!Q$2),FALSE)</f>
        <v>1.529411764705882</v>
      </c>
      <c r="AX171">
        <f>VLOOKUP($B171,Summary!$A$2:$AA$33,COLUMN(Summary!R$2),FALSE)</f>
        <v>1.7647058823529409</v>
      </c>
      <c r="AY171">
        <f>VLOOKUP($B171,Summary!$A$2:$AA$33,COLUMN(Summary!S$2),FALSE)</f>
        <v>1.882352941176471</v>
      </c>
      <c r="AZ171">
        <f>VLOOKUP($B171,Summary!$A$2:$AA$33,COLUMN(Summary!T$2),FALSE)</f>
        <v>1.882352941176471</v>
      </c>
      <c r="BA171">
        <f>VLOOKUP($B171,Summary!$A$2:$AA$33,COLUMN(Summary!U$2),FALSE)</f>
        <v>4.4117647058823533</v>
      </c>
      <c r="BB171">
        <f>VLOOKUP($B171,Summary!$A$2:$AA$33,COLUMN(Summary!V$2),FALSE)</f>
        <v>222.52941176470591</v>
      </c>
      <c r="BC171">
        <f>VLOOKUP($B171,Summary!$A$2:$AA$33,COLUMN(Summary!W$2),FALSE)</f>
        <v>4.5294117647058822</v>
      </c>
      <c r="BD171">
        <f>VLOOKUP($B171,Summary!$A$2:$AA$33,COLUMN(Summary!X$2),FALSE)</f>
        <v>12.705882352941179</v>
      </c>
      <c r="BE171">
        <f>VLOOKUP($B171,Summary!$A$2:$AA$33,COLUMN(Summary!Y$2),FALSE)</f>
        <v>0.82352941176470584</v>
      </c>
      <c r="BF171">
        <f>VLOOKUP($B171,Summary!$A$2:$AA$33,COLUMN(Summary!Z$2),FALSE)</f>
        <v>1.3529411764705881</v>
      </c>
      <c r="BG171">
        <f>VLOOKUP($B171,Summary!$A$2:$AA$33,COLUMN(Summary!AA$2),FALSE)</f>
        <v>28.567647058823528</v>
      </c>
      <c r="BH171" t="e">
        <f>VLOOKUP($B171,Summary!$A$2:$AA$33,COLUMN(Summary!#REF!),FALSE)</f>
        <v>#REF!</v>
      </c>
    </row>
    <row r="172" spans="1:60">
      <c r="A172" t="s">
        <v>42</v>
      </c>
      <c r="B172" t="s">
        <v>110</v>
      </c>
      <c r="C172" t="e">
        <f>VLOOKUP($A172,Summary!$A$2:$AA$33,COLUMN(Summary!#REF!),FALSE)</f>
        <v>#REF!</v>
      </c>
      <c r="D172" t="e">
        <f>VLOOKUP($A172,Summary!$A$2:$AA$33,COLUMN(Summary!#REF!),FALSE)</f>
        <v>#REF!</v>
      </c>
      <c r="E172">
        <f>VLOOKUP($A172,Summary!$A$2:$AA$33,COLUMN(Summary!B$2),FALSE)</f>
        <v>21.82352941176471</v>
      </c>
      <c r="F172">
        <f>VLOOKUP($A172,Summary!$A$2:$AA$33,COLUMN(Summary!C$2),FALSE)</f>
        <v>33.823529411764703</v>
      </c>
      <c r="G172">
        <f>VLOOKUP($A172,Summary!$A$2:$AA$33,COLUMN(Summary!D$2),FALSE)</f>
        <v>230</v>
      </c>
      <c r="H172">
        <f>VLOOKUP($A172,Summary!$A$2:$AA$33,COLUMN(Summary!E$2),FALSE)</f>
        <v>1.3529411764705881</v>
      </c>
      <c r="I172">
        <f>VLOOKUP($A172,Summary!$A$2:$AA$33,COLUMN(Summary!F$2),FALSE)</f>
        <v>0.70588235294117652</v>
      </c>
      <c r="J172">
        <f>VLOOKUP($A172,Summary!$A$2:$AA$33,COLUMN(Summary!G$2),FALSE)</f>
        <v>2.2352941176470589</v>
      </c>
      <c r="K172">
        <f>VLOOKUP($A172,Summary!$A$2:$AA$33,COLUMN(Summary!H$2),FALSE)</f>
        <v>15.117647058823531</v>
      </c>
      <c r="L172">
        <f>VLOOKUP($A172,Summary!$A$2:$AA$33,COLUMN(Summary!I$2),FALSE)</f>
        <v>7.1941176470588237</v>
      </c>
      <c r="M172">
        <f>VLOOKUP($A172,Summary!$A$2:$AA$33,COLUMN(Summary!J$2),FALSE)</f>
        <v>6.2941176470588216</v>
      </c>
      <c r="N172">
        <f>VLOOKUP($A172,Summary!$A$2:$AA$33,COLUMN(Summary!K$2),FALSE)</f>
        <v>64.311764705882354</v>
      </c>
      <c r="O172">
        <f>VLOOKUP($A172,Summary!$A$2:$AA$33,COLUMN(Summary!L$2),FALSE)</f>
        <v>88.135294117647049</v>
      </c>
      <c r="P172">
        <f>VLOOKUP($A172,Summary!$A$2:$AA$33,COLUMN(Summary!M$2),FALSE)</f>
        <v>22.47058823529412</v>
      </c>
      <c r="Q172">
        <f>VLOOKUP($A172,Summary!$A$2:$AA$33,COLUMN(Summary!N$2),FALSE)</f>
        <v>92.941176470588232</v>
      </c>
      <c r="R172">
        <f>VLOOKUP($A172,Summary!$A$2:$AA$33,COLUMN(Summary!O$2),FALSE)</f>
        <v>4.158823529411765</v>
      </c>
      <c r="S172">
        <f>VLOOKUP($A172,Summary!$A$2:$AA$33,COLUMN(Summary!P$2),FALSE)</f>
        <v>0.6470588235294118</v>
      </c>
      <c r="T172">
        <f>VLOOKUP($A172,Summary!$A$2:$AA$33,COLUMN(Summary!Q$2),FALSE)</f>
        <v>2.0588235294117641</v>
      </c>
      <c r="U172">
        <f>VLOOKUP($A172,Summary!$A$2:$AA$33,COLUMN(Summary!R$2),FALSE)</f>
        <v>2.4705882352941182</v>
      </c>
      <c r="V172">
        <f>VLOOKUP($A172,Summary!$A$2:$AA$33,COLUMN(Summary!S$2),FALSE)</f>
        <v>1.9411764705882351</v>
      </c>
      <c r="W172">
        <f>VLOOKUP($A172,Summary!$A$2:$AA$33,COLUMN(Summary!T$2),FALSE)</f>
        <v>1.9411764705882351</v>
      </c>
      <c r="X172">
        <f>VLOOKUP($A172,Summary!$A$2:$AA$33,COLUMN(Summary!U$2),FALSE)</f>
        <v>3.882352941176471</v>
      </c>
      <c r="Y172">
        <f>VLOOKUP($A172,Summary!$A$2:$AA$33,COLUMN(Summary!V$2),FALSE)</f>
        <v>194.29411764705881</v>
      </c>
      <c r="Z172">
        <f>VLOOKUP($A172,Summary!$A$2:$AA$33,COLUMN(Summary!W$2),FALSE)</f>
        <v>4.4117647058823533</v>
      </c>
      <c r="AA172">
        <f>VLOOKUP($A172,Summary!$A$2:$AA$33,COLUMN(Summary!X$2),FALSE)</f>
        <v>12.17647058823529</v>
      </c>
      <c r="AB172">
        <f>VLOOKUP($A172,Summary!$A$2:$AA$33,COLUMN(Summary!Y$2),FALSE)</f>
        <v>0.35294117647058831</v>
      </c>
      <c r="AC172">
        <f>VLOOKUP($A172,Summary!$A$2:$AA$33,COLUMN(Summary!Z$2),FALSE)</f>
        <v>0.94117647058823528</v>
      </c>
      <c r="AD172">
        <f>VLOOKUP($A172,Summary!$A$2:$AA$33,COLUMN(Summary!AA$2),FALSE)</f>
        <v>26.902941176470591</v>
      </c>
      <c r="AE172" t="e">
        <f>VLOOKUP($A172,Summary!$A$2:$AA$33,COLUMN(Summary!#REF!),FALSE)</f>
        <v>#REF!</v>
      </c>
      <c r="AF172" t="e">
        <f>VLOOKUP($B172,Summary!$A$2:$AA$33,COLUMN(Summary!#REF!),FALSE)</f>
        <v>#REF!</v>
      </c>
      <c r="AG172" t="e">
        <f>VLOOKUP($B172,Summary!$A$2:$AA$33,COLUMN(Summary!#REF!),FALSE)</f>
        <v>#REF!</v>
      </c>
      <c r="AH172">
        <f>VLOOKUP($B172,Summary!$A$2:$AA$33,COLUMN(Summary!B$2),FALSE)</f>
        <v>19.764705882352938</v>
      </c>
      <c r="AI172">
        <f>VLOOKUP($B172,Summary!$A$2:$AA$33,COLUMN(Summary!C$2),FALSE)</f>
        <v>28.882352941176471</v>
      </c>
      <c r="AJ172">
        <f>VLOOKUP($B172,Summary!$A$2:$AA$33,COLUMN(Summary!D$2),FALSE)</f>
        <v>257.88235294117652</v>
      </c>
      <c r="AK172">
        <f>VLOOKUP($B172,Summary!$A$2:$AA$33,COLUMN(Summary!E$2),FALSE)</f>
        <v>1.9411764705882351</v>
      </c>
      <c r="AL172">
        <f>VLOOKUP($B172,Summary!$A$2:$AA$33,COLUMN(Summary!F$2),FALSE)</f>
        <v>0.70588235294117652</v>
      </c>
      <c r="AM172">
        <f>VLOOKUP($B172,Summary!$A$2:$AA$33,COLUMN(Summary!G$2),FALSE)</f>
        <v>2</v>
      </c>
      <c r="AN172">
        <f>VLOOKUP($B172,Summary!$A$2:$AA$33,COLUMN(Summary!H$2),FALSE)</f>
        <v>11.352941176470591</v>
      </c>
      <c r="AO172">
        <f>VLOOKUP($B172,Summary!$A$2:$AA$33,COLUMN(Summary!I$2),FALSE)</f>
        <v>9.5</v>
      </c>
      <c r="AP172">
        <f>VLOOKUP($B172,Summary!$A$2:$AA$33,COLUMN(Summary!J$2),FALSE)</f>
        <v>8.5294117647058822</v>
      </c>
      <c r="AQ172">
        <f>VLOOKUP($B172,Summary!$A$2:$AA$33,COLUMN(Summary!K$2),FALSE)</f>
        <v>69.32352941176471</v>
      </c>
      <c r="AR172">
        <f>VLOOKUP($B172,Summary!$A$2:$AA$33,COLUMN(Summary!L$2),FALSE)</f>
        <v>109.6</v>
      </c>
      <c r="AS172">
        <f>VLOOKUP($B172,Summary!$A$2:$AA$33,COLUMN(Summary!M$2),FALSE)</f>
        <v>29.352941176470591</v>
      </c>
      <c r="AT172">
        <f>VLOOKUP($B172,Summary!$A$2:$AA$33,COLUMN(Summary!N$2),FALSE)</f>
        <v>140.52941176470591</v>
      </c>
      <c r="AU172">
        <f>VLOOKUP($B172,Summary!$A$2:$AA$33,COLUMN(Summary!O$2),FALSE)</f>
        <v>4.8647058823529417</v>
      </c>
      <c r="AV172">
        <f>VLOOKUP($B172,Summary!$A$2:$AA$33,COLUMN(Summary!P$2),FALSE)</f>
        <v>1.588235294117647</v>
      </c>
      <c r="AW172">
        <f>VLOOKUP($B172,Summary!$A$2:$AA$33,COLUMN(Summary!Q$2),FALSE)</f>
        <v>1.2352941176470591</v>
      </c>
      <c r="AX172">
        <f>VLOOKUP($B172,Summary!$A$2:$AA$33,COLUMN(Summary!R$2),FALSE)</f>
        <v>1.470588235294118</v>
      </c>
      <c r="AY172">
        <f>VLOOKUP($B172,Summary!$A$2:$AA$33,COLUMN(Summary!S$2),FALSE)</f>
        <v>3.5294117647058818</v>
      </c>
      <c r="AZ172">
        <f>VLOOKUP($B172,Summary!$A$2:$AA$33,COLUMN(Summary!T$2),FALSE)</f>
        <v>3.5882352941176472</v>
      </c>
      <c r="BA172">
        <f>VLOOKUP($B172,Summary!$A$2:$AA$33,COLUMN(Summary!U$2),FALSE)</f>
        <v>3.0588235294117641</v>
      </c>
      <c r="BB172">
        <f>VLOOKUP($B172,Summary!$A$2:$AA$33,COLUMN(Summary!V$2),FALSE)</f>
        <v>145.88235294117649</v>
      </c>
      <c r="BC172">
        <f>VLOOKUP($B172,Summary!$A$2:$AA$33,COLUMN(Summary!W$2),FALSE)</f>
        <v>5</v>
      </c>
      <c r="BD172">
        <f>VLOOKUP($B172,Summary!$A$2:$AA$33,COLUMN(Summary!X$2),FALSE)</f>
        <v>10.52941176470588</v>
      </c>
      <c r="BE172">
        <f>VLOOKUP($B172,Summary!$A$2:$AA$33,COLUMN(Summary!Y$2),FALSE)</f>
        <v>0.41176470588235292</v>
      </c>
      <c r="BF172">
        <f>VLOOKUP($B172,Summary!$A$2:$AA$33,COLUMN(Summary!Z$2),FALSE)</f>
        <v>0.76470588235294112</v>
      </c>
      <c r="BG172">
        <f>VLOOKUP($B172,Summary!$A$2:$AA$33,COLUMN(Summary!AA$2),FALSE)</f>
        <v>31.132411764705878</v>
      </c>
      <c r="BH172" t="e">
        <f>VLOOKUP($B172,Summary!$A$2:$AA$33,COLUMN(Summary!#REF!),FALSE)</f>
        <v>#REF!</v>
      </c>
    </row>
    <row r="173" spans="1:60">
      <c r="A173" t="s">
        <v>43</v>
      </c>
      <c r="B173" t="s">
        <v>116</v>
      </c>
      <c r="C173" t="e">
        <f>VLOOKUP($A173,Summary!$A$2:$AA$33,COLUMN(Summary!#REF!),FALSE)</f>
        <v>#REF!</v>
      </c>
      <c r="D173" t="e">
        <f>VLOOKUP($A173,Summary!$A$2:$AA$33,COLUMN(Summary!#REF!),FALSE)</f>
        <v>#REF!</v>
      </c>
      <c r="E173">
        <f>VLOOKUP($A173,Summary!$A$2:$AA$33,COLUMN(Summary!B$2),FALSE)</f>
        <v>22.647058823529409</v>
      </c>
      <c r="F173">
        <f>VLOOKUP($A173,Summary!$A$2:$AA$33,COLUMN(Summary!C$2),FALSE)</f>
        <v>34.058823529411768</v>
      </c>
      <c r="G173">
        <f>VLOOKUP($A173,Summary!$A$2:$AA$33,COLUMN(Summary!D$2),FALSE)</f>
        <v>244.35294117647061</v>
      </c>
      <c r="H173">
        <f>VLOOKUP($A173,Summary!$A$2:$AA$33,COLUMN(Summary!E$2),FALSE)</f>
        <v>1.705882352941176</v>
      </c>
      <c r="I173">
        <f>VLOOKUP($A173,Summary!$A$2:$AA$33,COLUMN(Summary!F$2),FALSE)</f>
        <v>1.0588235294117649</v>
      </c>
      <c r="J173">
        <f>VLOOKUP($A173,Summary!$A$2:$AA$33,COLUMN(Summary!G$2),FALSE)</f>
        <v>1.411764705882353</v>
      </c>
      <c r="K173">
        <f>VLOOKUP($A173,Summary!$A$2:$AA$33,COLUMN(Summary!H$2),FALSE)</f>
        <v>8.9411764705882355</v>
      </c>
      <c r="L173">
        <f>VLOOKUP($A173,Summary!$A$2:$AA$33,COLUMN(Summary!I$2),FALSE)</f>
        <v>7.5823529411764712</v>
      </c>
      <c r="M173">
        <f>VLOOKUP($A173,Summary!$A$2:$AA$33,COLUMN(Summary!J$2),FALSE)</f>
        <v>7.0176470588235302</v>
      </c>
      <c r="N173">
        <f>VLOOKUP($A173,Summary!$A$2:$AA$33,COLUMN(Summary!K$2),FALSE)</f>
        <v>66.029411764705884</v>
      </c>
      <c r="O173">
        <f>VLOOKUP($A173,Summary!$A$2:$AA$33,COLUMN(Summary!L$2),FALSE)</f>
        <v>90.899999999999977</v>
      </c>
      <c r="P173">
        <f>VLOOKUP($A173,Summary!$A$2:$AA$33,COLUMN(Summary!M$2),FALSE)</f>
        <v>30.117647058823529</v>
      </c>
      <c r="Q173">
        <f>VLOOKUP($A173,Summary!$A$2:$AA$33,COLUMN(Summary!N$2),FALSE)</f>
        <v>130.11764705882351</v>
      </c>
      <c r="R173">
        <f>VLOOKUP($A173,Summary!$A$2:$AA$33,COLUMN(Summary!O$2),FALSE)</f>
        <v>4.2411764705882353</v>
      </c>
      <c r="S173">
        <f>VLOOKUP($A173,Summary!$A$2:$AA$33,COLUMN(Summary!P$2),FALSE)</f>
        <v>1.294117647058824</v>
      </c>
      <c r="T173">
        <f>VLOOKUP($A173,Summary!$A$2:$AA$33,COLUMN(Summary!Q$2),FALSE)</f>
        <v>1.411764705882353</v>
      </c>
      <c r="U173">
        <f>VLOOKUP($A173,Summary!$A$2:$AA$33,COLUMN(Summary!R$2),FALSE)</f>
        <v>1.705882352941176</v>
      </c>
      <c r="V173">
        <f>VLOOKUP($A173,Summary!$A$2:$AA$33,COLUMN(Summary!S$2),FALSE)</f>
        <v>2.882352941176471</v>
      </c>
      <c r="W173">
        <f>VLOOKUP($A173,Summary!$A$2:$AA$33,COLUMN(Summary!T$2),FALSE)</f>
        <v>2.9411764705882359</v>
      </c>
      <c r="X173">
        <f>VLOOKUP($A173,Summary!$A$2:$AA$33,COLUMN(Summary!U$2),FALSE)</f>
        <v>3</v>
      </c>
      <c r="Y173">
        <f>VLOOKUP($A173,Summary!$A$2:$AA$33,COLUMN(Summary!V$2),FALSE)</f>
        <v>137.29411764705881</v>
      </c>
      <c r="Z173">
        <f>VLOOKUP($A173,Summary!$A$2:$AA$33,COLUMN(Summary!W$2),FALSE)</f>
        <v>6.4117647058823533</v>
      </c>
      <c r="AA173">
        <f>VLOOKUP($A173,Summary!$A$2:$AA$33,COLUMN(Summary!X$2),FALSE)</f>
        <v>12.882352941176469</v>
      </c>
      <c r="AB173">
        <f>VLOOKUP($A173,Summary!$A$2:$AA$33,COLUMN(Summary!Y$2),FALSE)</f>
        <v>0.52941176470588236</v>
      </c>
      <c r="AC173">
        <f>VLOOKUP($A173,Summary!$A$2:$AA$33,COLUMN(Summary!Z$2),FALSE)</f>
        <v>0.94117647058823528</v>
      </c>
      <c r="AD173">
        <f>VLOOKUP($A173,Summary!$A$2:$AA$33,COLUMN(Summary!AA$2),FALSE)</f>
        <v>32.030411764705882</v>
      </c>
      <c r="AE173" t="e">
        <f>VLOOKUP($A173,Summary!$A$2:$AA$33,COLUMN(Summary!#REF!),FALSE)</f>
        <v>#REF!</v>
      </c>
      <c r="AF173" t="e">
        <f>VLOOKUP($B173,Summary!$A$2:$AA$33,COLUMN(Summary!#REF!),FALSE)</f>
        <v>#REF!</v>
      </c>
      <c r="AG173" t="e">
        <f>VLOOKUP($B173,Summary!$A$2:$AA$33,COLUMN(Summary!#REF!),FALSE)</f>
        <v>#REF!</v>
      </c>
      <c r="AH173">
        <f>VLOOKUP($B173,Summary!$A$2:$AA$33,COLUMN(Summary!B$2),FALSE)</f>
        <v>24.764705882352938</v>
      </c>
      <c r="AI173">
        <f>VLOOKUP($B173,Summary!$A$2:$AA$33,COLUMN(Summary!C$2),FALSE)</f>
        <v>37.352941176470587</v>
      </c>
      <c r="AJ173">
        <f>VLOOKUP($B173,Summary!$A$2:$AA$33,COLUMN(Summary!D$2),FALSE)</f>
        <v>246.35294117647061</v>
      </c>
      <c r="AK173">
        <f>VLOOKUP($B173,Summary!$A$2:$AA$33,COLUMN(Summary!E$2),FALSE)</f>
        <v>1.6470588235294119</v>
      </c>
      <c r="AL173">
        <f>VLOOKUP($B173,Summary!$A$2:$AA$33,COLUMN(Summary!F$2),FALSE)</f>
        <v>1</v>
      </c>
      <c r="AM173">
        <f>VLOOKUP($B173,Summary!$A$2:$AA$33,COLUMN(Summary!G$2),FALSE)</f>
        <v>1.6470588235294119</v>
      </c>
      <c r="AN173">
        <f>VLOOKUP($B173,Summary!$A$2:$AA$33,COLUMN(Summary!H$2),FALSE)</f>
        <v>11.47058823529412</v>
      </c>
      <c r="AO173">
        <f>VLOOKUP($B173,Summary!$A$2:$AA$33,COLUMN(Summary!I$2),FALSE)</f>
        <v>6.9235294117647053</v>
      </c>
      <c r="AP173">
        <f>VLOOKUP($B173,Summary!$A$2:$AA$33,COLUMN(Summary!J$2),FALSE)</f>
        <v>6.352941176470587</v>
      </c>
      <c r="AQ173">
        <f>VLOOKUP($B173,Summary!$A$2:$AA$33,COLUMN(Summary!K$2),FALSE)</f>
        <v>66.21764705882353</v>
      </c>
      <c r="AR173">
        <f>VLOOKUP($B173,Summary!$A$2:$AA$33,COLUMN(Summary!L$2),FALSE)</f>
        <v>88.105882352941194</v>
      </c>
      <c r="AS173">
        <f>VLOOKUP($B173,Summary!$A$2:$AA$33,COLUMN(Summary!M$2),FALSE)</f>
        <v>24.52941176470588</v>
      </c>
      <c r="AT173">
        <f>VLOOKUP($B173,Summary!$A$2:$AA$33,COLUMN(Summary!N$2),FALSE)</f>
        <v>104.9411764705882</v>
      </c>
      <c r="AU173">
        <f>VLOOKUP($B173,Summary!$A$2:$AA$33,COLUMN(Summary!O$2),FALSE)</f>
        <v>4.1941176470588246</v>
      </c>
      <c r="AV173">
        <f>VLOOKUP($B173,Summary!$A$2:$AA$33,COLUMN(Summary!P$2),FALSE)</f>
        <v>0.52941176470588236</v>
      </c>
      <c r="AW173">
        <f>VLOOKUP($B173,Summary!$A$2:$AA$33,COLUMN(Summary!Q$2),FALSE)</f>
        <v>1.9411764705882351</v>
      </c>
      <c r="AX173">
        <f>VLOOKUP($B173,Summary!$A$2:$AA$33,COLUMN(Summary!R$2),FALSE)</f>
        <v>2.0588235294117641</v>
      </c>
      <c r="AY173">
        <f>VLOOKUP($B173,Summary!$A$2:$AA$33,COLUMN(Summary!S$2),FALSE)</f>
        <v>2.2352941176470589</v>
      </c>
      <c r="AZ173">
        <f>VLOOKUP($B173,Summary!$A$2:$AA$33,COLUMN(Summary!T$2),FALSE)</f>
        <v>2.2352941176470589</v>
      </c>
      <c r="BA173">
        <f>VLOOKUP($B173,Summary!$A$2:$AA$33,COLUMN(Summary!U$2),FALSE)</f>
        <v>3.4705882352941182</v>
      </c>
      <c r="BB173">
        <f>VLOOKUP($B173,Summary!$A$2:$AA$33,COLUMN(Summary!V$2),FALSE)</f>
        <v>163.29411764705881</v>
      </c>
      <c r="BC173">
        <f>VLOOKUP($B173,Summary!$A$2:$AA$33,COLUMN(Summary!W$2),FALSE)</f>
        <v>5.6470588235294121</v>
      </c>
      <c r="BD173">
        <f>VLOOKUP($B173,Summary!$A$2:$AA$33,COLUMN(Summary!X$2),FALSE)</f>
        <v>12.941176470588241</v>
      </c>
      <c r="BE173">
        <f>VLOOKUP($B173,Summary!$A$2:$AA$33,COLUMN(Summary!Y$2),FALSE)</f>
        <v>0.58823529411764708</v>
      </c>
      <c r="BF173">
        <f>VLOOKUP($B173,Summary!$A$2:$AA$33,COLUMN(Summary!Z$2),FALSE)</f>
        <v>1.1764705882352939</v>
      </c>
      <c r="BG173">
        <f>VLOOKUP($B173,Summary!$A$2:$AA$33,COLUMN(Summary!AA$2),FALSE)</f>
        <v>30.473647058823531</v>
      </c>
      <c r="BH173" t="e">
        <f>VLOOKUP($B173,Summary!$A$2:$AA$33,COLUMN(Summary!#REF!),FALSE)</f>
        <v>#REF!</v>
      </c>
    </row>
    <row r="174" spans="1:60">
      <c r="A174" t="s">
        <v>39</v>
      </c>
      <c r="B174" t="s">
        <v>120</v>
      </c>
      <c r="C174" t="e">
        <f>VLOOKUP($A174,Summary!$A$2:$AA$33,COLUMN(Summary!#REF!),FALSE)</f>
        <v>#REF!</v>
      </c>
      <c r="D174" t="e">
        <f>VLOOKUP($A174,Summary!$A$2:$AA$33,COLUMN(Summary!#REF!),FALSE)</f>
        <v>#REF!</v>
      </c>
      <c r="E174">
        <f>VLOOKUP($A174,Summary!$A$2:$AA$33,COLUMN(Summary!B$2),FALSE)</f>
        <v>19.82352941176471</v>
      </c>
      <c r="F174">
        <f>VLOOKUP($A174,Summary!$A$2:$AA$33,COLUMN(Summary!C$2),FALSE)</f>
        <v>30.17647058823529</v>
      </c>
      <c r="G174">
        <f>VLOOKUP($A174,Summary!$A$2:$AA$33,COLUMN(Summary!D$2),FALSE)</f>
        <v>191.88235294117649</v>
      </c>
      <c r="H174">
        <f>VLOOKUP($A174,Summary!$A$2:$AA$33,COLUMN(Summary!E$2),FALSE)</f>
        <v>1.6470588235294119</v>
      </c>
      <c r="I174">
        <f>VLOOKUP($A174,Summary!$A$2:$AA$33,COLUMN(Summary!F$2),FALSE)</f>
        <v>0.52941176470588236</v>
      </c>
      <c r="J174">
        <f>VLOOKUP($A174,Summary!$A$2:$AA$33,COLUMN(Summary!G$2),FALSE)</f>
        <v>3.0588235294117641</v>
      </c>
      <c r="K174">
        <f>VLOOKUP($A174,Summary!$A$2:$AA$33,COLUMN(Summary!H$2),FALSE)</f>
        <v>17.882352941176471</v>
      </c>
      <c r="L174">
        <f>VLOOKUP($A174,Summary!$A$2:$AA$33,COLUMN(Summary!I$2),FALSE)</f>
        <v>6.8705882352941172</v>
      </c>
      <c r="M174">
        <f>VLOOKUP($A174,Summary!$A$2:$AA$33,COLUMN(Summary!J$2),FALSE)</f>
        <v>5.6999999999999993</v>
      </c>
      <c r="N174">
        <f>VLOOKUP($A174,Summary!$A$2:$AA$33,COLUMN(Summary!K$2),FALSE)</f>
        <v>65.441176470588232</v>
      </c>
      <c r="O174">
        <f>VLOOKUP($A174,Summary!$A$2:$AA$33,COLUMN(Summary!L$2),FALSE)</f>
        <v>93.276470588235298</v>
      </c>
      <c r="P174">
        <f>VLOOKUP($A174,Summary!$A$2:$AA$33,COLUMN(Summary!M$2),FALSE)</f>
        <v>26.52941176470588</v>
      </c>
      <c r="Q174">
        <f>VLOOKUP($A174,Summary!$A$2:$AA$33,COLUMN(Summary!N$2),FALSE)</f>
        <v>106.4705882352941</v>
      </c>
      <c r="R174">
        <f>VLOOKUP($A174,Summary!$A$2:$AA$33,COLUMN(Summary!O$2),FALSE)</f>
        <v>4.0647058823529418</v>
      </c>
      <c r="S174">
        <f>VLOOKUP($A174,Summary!$A$2:$AA$33,COLUMN(Summary!P$2),FALSE)</f>
        <v>0.47058823529411759</v>
      </c>
      <c r="T174">
        <f>VLOOKUP($A174,Summary!$A$2:$AA$33,COLUMN(Summary!Q$2),FALSE)</f>
        <v>1.7647058823529409</v>
      </c>
      <c r="U174">
        <f>VLOOKUP($A174,Summary!$A$2:$AA$33,COLUMN(Summary!R$2),FALSE)</f>
        <v>2</v>
      </c>
      <c r="V174">
        <f>VLOOKUP($A174,Summary!$A$2:$AA$33,COLUMN(Summary!S$2),FALSE)</f>
        <v>1.705882352941176</v>
      </c>
      <c r="W174">
        <f>VLOOKUP($A174,Summary!$A$2:$AA$33,COLUMN(Summary!T$2),FALSE)</f>
        <v>1.8235294117647061</v>
      </c>
      <c r="X174">
        <f>VLOOKUP($A174,Summary!$A$2:$AA$33,COLUMN(Summary!U$2),FALSE)</f>
        <v>4.6470588235294121</v>
      </c>
      <c r="Y174">
        <f>VLOOKUP($A174,Summary!$A$2:$AA$33,COLUMN(Summary!V$2),FALSE)</f>
        <v>215.2352941176471</v>
      </c>
      <c r="Z174">
        <f>VLOOKUP($A174,Summary!$A$2:$AA$33,COLUMN(Summary!W$2),FALSE)</f>
        <v>4.7647058823529411</v>
      </c>
      <c r="AA174">
        <f>VLOOKUP($A174,Summary!$A$2:$AA$33,COLUMN(Summary!X$2),FALSE)</f>
        <v>12.941176470588241</v>
      </c>
      <c r="AB174">
        <f>VLOOKUP($A174,Summary!$A$2:$AA$33,COLUMN(Summary!Y$2),FALSE)</f>
        <v>0.76470588235294112</v>
      </c>
      <c r="AC174">
        <f>VLOOKUP($A174,Summary!$A$2:$AA$33,COLUMN(Summary!Z$2),FALSE)</f>
        <v>1.1764705882352939</v>
      </c>
      <c r="AD174">
        <f>VLOOKUP($A174,Summary!$A$2:$AA$33,COLUMN(Summary!AA$2),FALSE)</f>
        <v>29.513588235294119</v>
      </c>
      <c r="AE174" t="e">
        <f>VLOOKUP($A174,Summary!$A$2:$AA$33,COLUMN(Summary!#REF!),FALSE)</f>
        <v>#REF!</v>
      </c>
      <c r="AF174" t="e">
        <f>VLOOKUP($B174,Summary!$A$2:$AA$33,COLUMN(Summary!#REF!),FALSE)</f>
        <v>#REF!</v>
      </c>
      <c r="AG174" t="e">
        <f>VLOOKUP($B174,Summary!$A$2:$AA$33,COLUMN(Summary!#REF!),FALSE)</f>
        <v>#REF!</v>
      </c>
      <c r="AH174">
        <f>VLOOKUP($B174,Summary!$A$2:$AA$33,COLUMN(Summary!B$2),FALSE)</f>
        <v>24.058823529411761</v>
      </c>
      <c r="AI174">
        <f>VLOOKUP($B174,Summary!$A$2:$AA$33,COLUMN(Summary!C$2),FALSE)</f>
        <v>37.176470588235297</v>
      </c>
      <c r="AJ174">
        <f>VLOOKUP($B174,Summary!$A$2:$AA$33,COLUMN(Summary!D$2),FALSE)</f>
        <v>232.7647058823529</v>
      </c>
      <c r="AK174">
        <f>VLOOKUP($B174,Summary!$A$2:$AA$33,COLUMN(Summary!E$2),FALSE)</f>
        <v>1.411764705882353</v>
      </c>
      <c r="AL174">
        <f>VLOOKUP($B174,Summary!$A$2:$AA$33,COLUMN(Summary!F$2),FALSE)</f>
        <v>0.47058823529411759</v>
      </c>
      <c r="AM174">
        <f>VLOOKUP($B174,Summary!$A$2:$AA$33,COLUMN(Summary!G$2),FALSE)</f>
        <v>2.5294117647058818</v>
      </c>
      <c r="AN174">
        <f>VLOOKUP($B174,Summary!$A$2:$AA$33,COLUMN(Summary!H$2),FALSE)</f>
        <v>20.882352941176471</v>
      </c>
      <c r="AO174">
        <f>VLOOKUP($B174,Summary!$A$2:$AA$33,COLUMN(Summary!I$2),FALSE)</f>
        <v>6.8058823529411763</v>
      </c>
      <c r="AP174">
        <f>VLOOKUP($B174,Summary!$A$2:$AA$33,COLUMN(Summary!J$2),FALSE)</f>
        <v>5.8647058823529417</v>
      </c>
      <c r="AQ174">
        <f>VLOOKUP($B174,Summary!$A$2:$AA$33,COLUMN(Summary!K$2),FALSE)</f>
        <v>64.129411764705878</v>
      </c>
      <c r="AR174">
        <f>VLOOKUP($B174,Summary!$A$2:$AA$33,COLUMN(Summary!L$2),FALSE)</f>
        <v>87.764705882352942</v>
      </c>
      <c r="AS174">
        <f>VLOOKUP($B174,Summary!$A$2:$AA$33,COLUMN(Summary!M$2),FALSE)</f>
        <v>25.352941176470591</v>
      </c>
      <c r="AT174">
        <f>VLOOKUP($B174,Summary!$A$2:$AA$33,COLUMN(Summary!N$2),FALSE)</f>
        <v>96.588235294117652</v>
      </c>
      <c r="AU174">
        <f>VLOOKUP($B174,Summary!$A$2:$AA$33,COLUMN(Summary!O$2),FALSE)</f>
        <v>3.6823529411764699</v>
      </c>
      <c r="AV174">
        <f>VLOOKUP($B174,Summary!$A$2:$AA$33,COLUMN(Summary!P$2),FALSE)</f>
        <v>0.6470588235294118</v>
      </c>
      <c r="AW174">
        <f>VLOOKUP($B174,Summary!$A$2:$AA$33,COLUMN(Summary!Q$2),FALSE)</f>
        <v>1.8235294117647061</v>
      </c>
      <c r="AX174">
        <f>VLOOKUP($B174,Summary!$A$2:$AA$33,COLUMN(Summary!R$2),FALSE)</f>
        <v>1.9411764705882351</v>
      </c>
      <c r="AY174">
        <f>VLOOKUP($B174,Summary!$A$2:$AA$33,COLUMN(Summary!S$2),FALSE)</f>
        <v>2.0588235294117641</v>
      </c>
      <c r="AZ174">
        <f>VLOOKUP($B174,Summary!$A$2:$AA$33,COLUMN(Summary!T$2),FALSE)</f>
        <v>2.0588235294117641</v>
      </c>
      <c r="BA174">
        <f>VLOOKUP($B174,Summary!$A$2:$AA$33,COLUMN(Summary!U$2),FALSE)</f>
        <v>4.4117647058823533</v>
      </c>
      <c r="BB174">
        <f>VLOOKUP($B174,Summary!$A$2:$AA$33,COLUMN(Summary!V$2),FALSE)</f>
        <v>204.41176470588229</v>
      </c>
      <c r="BC174">
        <f>VLOOKUP($B174,Summary!$A$2:$AA$33,COLUMN(Summary!W$2),FALSE)</f>
        <v>5.3529411764705879</v>
      </c>
      <c r="BD174">
        <f>VLOOKUP($B174,Summary!$A$2:$AA$33,COLUMN(Summary!X$2),FALSE)</f>
        <v>13.941176470588241</v>
      </c>
      <c r="BE174">
        <f>VLOOKUP($B174,Summary!$A$2:$AA$33,COLUMN(Summary!Y$2),FALSE)</f>
        <v>0.88235294117647056</v>
      </c>
      <c r="BF174">
        <f>VLOOKUP($B174,Summary!$A$2:$AA$33,COLUMN(Summary!Z$2),FALSE)</f>
        <v>1.882352941176471</v>
      </c>
      <c r="BG174">
        <f>VLOOKUP($B174,Summary!$A$2:$AA$33,COLUMN(Summary!AA$2),FALSE)</f>
        <v>28.94405882352941</v>
      </c>
      <c r="BH174" t="e">
        <f>VLOOKUP($B174,Summary!$A$2:$AA$33,COLUMN(Summary!#REF!),FALSE)</f>
        <v>#REF!</v>
      </c>
    </row>
    <row r="175" spans="1:60">
      <c r="A175" t="s">
        <v>113</v>
      </c>
      <c r="B175" t="s">
        <v>123</v>
      </c>
      <c r="C175" t="e">
        <f>VLOOKUP($A175,Summary!$A$2:$AA$33,COLUMN(Summary!#REF!),FALSE)</f>
        <v>#REF!</v>
      </c>
      <c r="D175" t="e">
        <f>VLOOKUP($A175,Summary!$A$2:$AA$33,COLUMN(Summary!#REF!),FALSE)</f>
        <v>#REF!</v>
      </c>
      <c r="E175">
        <f>VLOOKUP($A175,Summary!$A$2:$AA$33,COLUMN(Summary!B$2),FALSE)</f>
        <v>21.705882352941181</v>
      </c>
      <c r="F175">
        <f>VLOOKUP($A175,Summary!$A$2:$AA$33,COLUMN(Summary!C$2),FALSE)</f>
        <v>33.117647058823529</v>
      </c>
      <c r="G175">
        <f>VLOOKUP($A175,Summary!$A$2:$AA$33,COLUMN(Summary!D$2),FALSE)</f>
        <v>225.52941176470591</v>
      </c>
      <c r="H175">
        <f>VLOOKUP($A175,Summary!$A$2:$AA$33,COLUMN(Summary!E$2),FALSE)</f>
        <v>1.411764705882353</v>
      </c>
      <c r="I175">
        <f>VLOOKUP($A175,Summary!$A$2:$AA$33,COLUMN(Summary!F$2),FALSE)</f>
        <v>0.94117647058823528</v>
      </c>
      <c r="J175">
        <f>VLOOKUP($A175,Summary!$A$2:$AA$33,COLUMN(Summary!G$2),FALSE)</f>
        <v>2.2941176470588229</v>
      </c>
      <c r="K175">
        <f>VLOOKUP($A175,Summary!$A$2:$AA$33,COLUMN(Summary!H$2),FALSE)</f>
        <v>13.705882352941179</v>
      </c>
      <c r="L175">
        <f>VLOOKUP($A175,Summary!$A$2:$AA$33,COLUMN(Summary!I$2),FALSE)</f>
        <v>7.2882352941176469</v>
      </c>
      <c r="M175">
        <f>VLOOKUP($A175,Summary!$A$2:$AA$33,COLUMN(Summary!J$2),FALSE)</f>
        <v>6.3882352941176466</v>
      </c>
      <c r="N175">
        <f>VLOOKUP($A175,Summary!$A$2:$AA$33,COLUMN(Summary!K$2),FALSE)</f>
        <v>66.347058823529409</v>
      </c>
      <c r="O175">
        <f>VLOOKUP($A175,Summary!$A$2:$AA$33,COLUMN(Summary!L$2),FALSE)</f>
        <v>88.505882352941185</v>
      </c>
      <c r="P175">
        <f>VLOOKUP($A175,Summary!$A$2:$AA$33,COLUMN(Summary!M$2),FALSE)</f>
        <v>30</v>
      </c>
      <c r="Q175">
        <f>VLOOKUP($A175,Summary!$A$2:$AA$33,COLUMN(Summary!N$2),FALSE)</f>
        <v>128.8235294117647</v>
      </c>
      <c r="R175">
        <f>VLOOKUP($A175,Summary!$A$2:$AA$33,COLUMN(Summary!O$2),FALSE)</f>
        <v>4.1823529411764699</v>
      </c>
      <c r="S175">
        <f>VLOOKUP($A175,Summary!$A$2:$AA$33,COLUMN(Summary!P$2),FALSE)</f>
        <v>1.294117647058824</v>
      </c>
      <c r="T175">
        <f>VLOOKUP($A175,Summary!$A$2:$AA$33,COLUMN(Summary!Q$2),FALSE)</f>
        <v>1.7647058823529409</v>
      </c>
      <c r="U175">
        <f>VLOOKUP($A175,Summary!$A$2:$AA$33,COLUMN(Summary!R$2),FALSE)</f>
        <v>1.882352941176471</v>
      </c>
      <c r="V175">
        <f>VLOOKUP($A175,Summary!$A$2:$AA$33,COLUMN(Summary!S$2),FALSE)</f>
        <v>2.6470588235294121</v>
      </c>
      <c r="W175">
        <f>VLOOKUP($A175,Summary!$A$2:$AA$33,COLUMN(Summary!T$2),FALSE)</f>
        <v>2.7058823529411771</v>
      </c>
      <c r="X175">
        <f>VLOOKUP($A175,Summary!$A$2:$AA$33,COLUMN(Summary!U$2),FALSE)</f>
        <v>3.0588235294117641</v>
      </c>
      <c r="Y175">
        <f>VLOOKUP($A175,Summary!$A$2:$AA$33,COLUMN(Summary!V$2),FALSE)</f>
        <v>149.2352941176471</v>
      </c>
      <c r="Z175">
        <f>VLOOKUP($A175,Summary!$A$2:$AA$33,COLUMN(Summary!W$2),FALSE)</f>
        <v>6.3529411764705879</v>
      </c>
      <c r="AA175">
        <f>VLOOKUP($A175,Summary!$A$2:$AA$33,COLUMN(Summary!X$2),FALSE)</f>
        <v>13.23529411764706</v>
      </c>
      <c r="AB175">
        <f>VLOOKUP($A175,Summary!$A$2:$AA$33,COLUMN(Summary!Y$2),FALSE)</f>
        <v>1.117647058823529</v>
      </c>
      <c r="AC175">
        <f>VLOOKUP($A175,Summary!$A$2:$AA$33,COLUMN(Summary!Z$2),FALSE)</f>
        <v>1.529411764705882</v>
      </c>
      <c r="AD175">
        <f>VLOOKUP($A175,Summary!$A$2:$AA$33,COLUMN(Summary!AA$2),FALSE)</f>
        <v>31.1294705882353</v>
      </c>
      <c r="AE175" t="e">
        <f>VLOOKUP($A175,Summary!$A$2:$AA$33,COLUMN(Summary!#REF!),FALSE)</f>
        <v>#REF!</v>
      </c>
      <c r="AF175" t="e">
        <f>VLOOKUP($B175,Summary!$A$2:$AA$33,COLUMN(Summary!#REF!),FALSE)</f>
        <v>#REF!</v>
      </c>
      <c r="AG175" t="e">
        <f>VLOOKUP($B175,Summary!$A$2:$AA$33,COLUMN(Summary!#REF!),FALSE)</f>
        <v>#REF!</v>
      </c>
      <c r="AH175">
        <f>VLOOKUP($B175,Summary!$A$2:$AA$33,COLUMN(Summary!B$2),FALSE)</f>
        <v>25.17647058823529</v>
      </c>
      <c r="AI175">
        <f>VLOOKUP($B175,Summary!$A$2:$AA$33,COLUMN(Summary!C$2),FALSE)</f>
        <v>36.117647058823529</v>
      </c>
      <c r="AJ175">
        <f>VLOOKUP($B175,Summary!$A$2:$AA$33,COLUMN(Summary!D$2),FALSE)</f>
        <v>258.64705882352939</v>
      </c>
      <c r="AK175">
        <f>VLOOKUP($B175,Summary!$A$2:$AA$33,COLUMN(Summary!E$2),FALSE)</f>
        <v>2.117647058823529</v>
      </c>
      <c r="AL175">
        <f>VLOOKUP($B175,Summary!$A$2:$AA$33,COLUMN(Summary!F$2),FALSE)</f>
        <v>0.58823529411764708</v>
      </c>
      <c r="AM175">
        <f>VLOOKUP($B175,Summary!$A$2:$AA$33,COLUMN(Summary!G$2),FALSE)</f>
        <v>2.3529411764705879</v>
      </c>
      <c r="AN175">
        <f>VLOOKUP($B175,Summary!$A$2:$AA$33,COLUMN(Summary!H$2),FALSE)</f>
        <v>15.47058823529412</v>
      </c>
      <c r="AO175">
        <f>VLOOKUP($B175,Summary!$A$2:$AA$33,COLUMN(Summary!I$2),FALSE)</f>
        <v>7.5294117647058822</v>
      </c>
      <c r="AP175">
        <f>VLOOKUP($B175,Summary!$A$2:$AA$33,COLUMN(Summary!J$2),FALSE)</f>
        <v>6.6882352941176473</v>
      </c>
      <c r="AQ175">
        <f>VLOOKUP($B175,Summary!$A$2:$AA$33,COLUMN(Summary!K$2),FALSE)</f>
        <v>69.164705882352933</v>
      </c>
      <c r="AR175">
        <f>VLOOKUP($B175,Summary!$A$2:$AA$33,COLUMN(Summary!L$2),FALSE)</f>
        <v>100.4764705882353</v>
      </c>
      <c r="AS175">
        <f>VLOOKUP($B175,Summary!$A$2:$AA$33,COLUMN(Summary!M$2),FALSE)</f>
        <v>27.52941176470588</v>
      </c>
      <c r="AT175">
        <f>VLOOKUP($B175,Summary!$A$2:$AA$33,COLUMN(Summary!N$2),FALSE)</f>
        <v>112.9411764705882</v>
      </c>
      <c r="AU175">
        <f>VLOOKUP($B175,Summary!$A$2:$AA$33,COLUMN(Summary!O$2),FALSE)</f>
        <v>4.1000000000000014</v>
      </c>
      <c r="AV175">
        <f>VLOOKUP($B175,Summary!$A$2:$AA$33,COLUMN(Summary!P$2),FALSE)</f>
        <v>0.82352941176470584</v>
      </c>
      <c r="AW175">
        <f>VLOOKUP($B175,Summary!$A$2:$AA$33,COLUMN(Summary!Q$2),FALSE)</f>
        <v>2.117647058823529</v>
      </c>
      <c r="AX175">
        <f>VLOOKUP($B175,Summary!$A$2:$AA$33,COLUMN(Summary!R$2),FALSE)</f>
        <v>2.2352941176470589</v>
      </c>
      <c r="AY175">
        <f>VLOOKUP($B175,Summary!$A$2:$AA$33,COLUMN(Summary!S$2),FALSE)</f>
        <v>2.882352941176471</v>
      </c>
      <c r="AZ175">
        <f>VLOOKUP($B175,Summary!$A$2:$AA$33,COLUMN(Summary!T$2),FALSE)</f>
        <v>3.0588235294117641</v>
      </c>
      <c r="BA175">
        <f>VLOOKUP($B175,Summary!$A$2:$AA$33,COLUMN(Summary!U$2),FALSE)</f>
        <v>2.5882352941176472</v>
      </c>
      <c r="BB175">
        <f>VLOOKUP($B175,Summary!$A$2:$AA$33,COLUMN(Summary!V$2),FALSE)</f>
        <v>133.0588235294118</v>
      </c>
      <c r="BC175">
        <f>VLOOKUP($B175,Summary!$A$2:$AA$33,COLUMN(Summary!W$2),FALSE)</f>
        <v>6.5294117647058822</v>
      </c>
      <c r="BD175">
        <f>VLOOKUP($B175,Summary!$A$2:$AA$33,COLUMN(Summary!X$2),FALSE)</f>
        <v>13.52941176470588</v>
      </c>
      <c r="BE175">
        <f>VLOOKUP($B175,Summary!$A$2:$AA$33,COLUMN(Summary!Y$2),FALSE)</f>
        <v>0.76470588235294112</v>
      </c>
      <c r="BF175">
        <f>VLOOKUP($B175,Summary!$A$2:$AA$33,COLUMN(Summary!Z$2),FALSE)</f>
        <v>1.3529411764705881</v>
      </c>
      <c r="BG175">
        <f>VLOOKUP($B175,Summary!$A$2:$AA$33,COLUMN(Summary!AA$2),FALSE)</f>
        <v>31.79711764705883</v>
      </c>
      <c r="BH175" t="e">
        <f>VLOOKUP($B175,Summary!$A$2:$AA$33,COLUMN(Summary!#REF!),FALSE)</f>
        <v>#REF!</v>
      </c>
    </row>
    <row r="176" spans="1:60">
      <c r="A176" t="s">
        <v>119</v>
      </c>
      <c r="B176" t="s">
        <v>41</v>
      </c>
      <c r="C176" t="e">
        <f>VLOOKUP($A176,Summary!$A$2:$AA$33,COLUMN(Summary!#REF!),FALSE)</f>
        <v>#REF!</v>
      </c>
      <c r="D176" t="e">
        <f>VLOOKUP($A176,Summary!$A$2:$AA$33,COLUMN(Summary!#REF!),FALSE)</f>
        <v>#REF!</v>
      </c>
      <c r="E176">
        <f>VLOOKUP($A176,Summary!$A$2:$AA$33,COLUMN(Summary!B$2),FALSE)</f>
        <v>17.882352941176471</v>
      </c>
      <c r="F176">
        <f>VLOOKUP($A176,Summary!$A$2:$AA$33,COLUMN(Summary!C$2),FALSE)</f>
        <v>29.058823529411761</v>
      </c>
      <c r="G176">
        <f>VLOOKUP($A176,Summary!$A$2:$AA$33,COLUMN(Summary!D$2),FALSE)</f>
        <v>180.41176470588229</v>
      </c>
      <c r="H176">
        <f>VLOOKUP($A176,Summary!$A$2:$AA$33,COLUMN(Summary!E$2),FALSE)</f>
        <v>0.82352941176470584</v>
      </c>
      <c r="I176">
        <f>VLOOKUP($A176,Summary!$A$2:$AA$33,COLUMN(Summary!F$2),FALSE)</f>
        <v>0.6470588235294118</v>
      </c>
      <c r="J176">
        <f>VLOOKUP($A176,Summary!$A$2:$AA$33,COLUMN(Summary!G$2),FALSE)</f>
        <v>3.7647058823529411</v>
      </c>
      <c r="K176">
        <f>VLOOKUP($A176,Summary!$A$2:$AA$33,COLUMN(Summary!H$2),FALSE)</f>
        <v>26.17647058823529</v>
      </c>
      <c r="L176">
        <f>VLOOKUP($A176,Summary!$A$2:$AA$33,COLUMN(Summary!I$2),FALSE)</f>
        <v>7.2117647058823531</v>
      </c>
      <c r="M176">
        <f>VLOOKUP($A176,Summary!$A$2:$AA$33,COLUMN(Summary!J$2),FALSE)</f>
        <v>5.5470588235294116</v>
      </c>
      <c r="N176">
        <f>VLOOKUP($A176,Summary!$A$2:$AA$33,COLUMN(Summary!K$2),FALSE)</f>
        <v>62.747058823529407</v>
      </c>
      <c r="O176">
        <f>VLOOKUP($A176,Summary!$A$2:$AA$33,COLUMN(Summary!L$2),FALSE)</f>
        <v>81.623529411764707</v>
      </c>
      <c r="P176">
        <f>VLOOKUP($A176,Summary!$A$2:$AA$33,COLUMN(Summary!M$2),FALSE)</f>
        <v>26.117647058823529</v>
      </c>
      <c r="Q176">
        <f>VLOOKUP($A176,Summary!$A$2:$AA$33,COLUMN(Summary!N$2),FALSE)</f>
        <v>108.58823529411769</v>
      </c>
      <c r="R176">
        <f>VLOOKUP($A176,Summary!$A$2:$AA$33,COLUMN(Summary!O$2),FALSE)</f>
        <v>4.0705882352941174</v>
      </c>
      <c r="S176">
        <f>VLOOKUP($A176,Summary!$A$2:$AA$33,COLUMN(Summary!P$2),FALSE)</f>
        <v>0.94117647058823528</v>
      </c>
      <c r="T176">
        <f>VLOOKUP($A176,Summary!$A$2:$AA$33,COLUMN(Summary!Q$2),FALSE)</f>
        <v>1.705882352941176</v>
      </c>
      <c r="U176">
        <f>VLOOKUP($A176,Summary!$A$2:$AA$33,COLUMN(Summary!R$2),FALSE)</f>
        <v>1.7647058823529409</v>
      </c>
      <c r="V176">
        <f>VLOOKUP($A176,Summary!$A$2:$AA$33,COLUMN(Summary!S$2),FALSE)</f>
        <v>1.6470588235294119</v>
      </c>
      <c r="W176">
        <f>VLOOKUP($A176,Summary!$A$2:$AA$33,COLUMN(Summary!T$2),FALSE)</f>
        <v>1.7647058823529409</v>
      </c>
      <c r="X176">
        <f>VLOOKUP($A176,Summary!$A$2:$AA$33,COLUMN(Summary!U$2),FALSE)</f>
        <v>4.7058823529411766</v>
      </c>
      <c r="Y176">
        <f>VLOOKUP($A176,Summary!$A$2:$AA$33,COLUMN(Summary!V$2),FALSE)</f>
        <v>235.7647058823529</v>
      </c>
      <c r="Z176">
        <f>VLOOKUP($A176,Summary!$A$2:$AA$33,COLUMN(Summary!W$2),FALSE)</f>
        <v>4.1764705882352944</v>
      </c>
      <c r="AA176">
        <f>VLOOKUP($A176,Summary!$A$2:$AA$33,COLUMN(Summary!X$2),FALSE)</f>
        <v>12.47058823529412</v>
      </c>
      <c r="AB176">
        <f>VLOOKUP($A176,Summary!$A$2:$AA$33,COLUMN(Summary!Y$2),FALSE)</f>
        <v>0.6470588235294118</v>
      </c>
      <c r="AC176">
        <f>VLOOKUP($A176,Summary!$A$2:$AA$33,COLUMN(Summary!Z$2),FALSE)</f>
        <v>1.1764705882352939</v>
      </c>
      <c r="AD176">
        <f>VLOOKUP($A176,Summary!$A$2:$AA$33,COLUMN(Summary!AA$2),FALSE)</f>
        <v>29.86864705882353</v>
      </c>
      <c r="AE176" t="e">
        <f>VLOOKUP($A176,Summary!$A$2:$AA$33,COLUMN(Summary!#REF!),FALSE)</f>
        <v>#REF!</v>
      </c>
      <c r="AF176" t="e">
        <f>VLOOKUP($B176,Summary!$A$2:$AA$33,COLUMN(Summary!#REF!),FALSE)</f>
        <v>#REF!</v>
      </c>
      <c r="AG176" t="e">
        <f>VLOOKUP($B176,Summary!$A$2:$AA$33,COLUMN(Summary!#REF!),FALSE)</f>
        <v>#REF!</v>
      </c>
      <c r="AH176">
        <f>VLOOKUP($B176,Summary!$A$2:$AA$33,COLUMN(Summary!B$2),FALSE)</f>
        <v>23.117647058823529</v>
      </c>
      <c r="AI176">
        <f>VLOOKUP($B176,Summary!$A$2:$AA$33,COLUMN(Summary!C$2),FALSE)</f>
        <v>33.294117647058833</v>
      </c>
      <c r="AJ176">
        <f>VLOOKUP($B176,Summary!$A$2:$AA$33,COLUMN(Summary!D$2),FALSE)</f>
        <v>265.52941176470591</v>
      </c>
      <c r="AK176">
        <f>VLOOKUP($B176,Summary!$A$2:$AA$33,COLUMN(Summary!E$2),FALSE)</f>
        <v>1.7647058823529409</v>
      </c>
      <c r="AL176">
        <f>VLOOKUP($B176,Summary!$A$2:$AA$33,COLUMN(Summary!F$2),FALSE)</f>
        <v>0.88235294117647056</v>
      </c>
      <c r="AM176">
        <f>VLOOKUP($B176,Summary!$A$2:$AA$33,COLUMN(Summary!G$2),FALSE)</f>
        <v>1.8235294117647061</v>
      </c>
      <c r="AN176">
        <f>VLOOKUP($B176,Summary!$A$2:$AA$33,COLUMN(Summary!H$2),FALSE)</f>
        <v>10.82352941176471</v>
      </c>
      <c r="AO176">
        <f>VLOOKUP($B176,Summary!$A$2:$AA$33,COLUMN(Summary!I$2),FALSE)</f>
        <v>8.3941176470588239</v>
      </c>
      <c r="AP176">
        <f>VLOOKUP($B176,Summary!$A$2:$AA$33,COLUMN(Summary!J$2),FALSE)</f>
        <v>7.7058823529411766</v>
      </c>
      <c r="AQ176">
        <f>VLOOKUP($B176,Summary!$A$2:$AA$33,COLUMN(Summary!K$2),FALSE)</f>
        <v>70.235294117647058</v>
      </c>
      <c r="AR176">
        <f>VLOOKUP($B176,Summary!$A$2:$AA$33,COLUMN(Summary!L$2),FALSE)</f>
        <v>98.452941176470588</v>
      </c>
      <c r="AS176">
        <f>VLOOKUP($B176,Summary!$A$2:$AA$33,COLUMN(Summary!M$2),FALSE)</f>
        <v>26.82352941176471</v>
      </c>
      <c r="AT176">
        <f>VLOOKUP($B176,Summary!$A$2:$AA$33,COLUMN(Summary!N$2),FALSE)</f>
        <v>135.7647058823529</v>
      </c>
      <c r="AU176">
        <f>VLOOKUP($B176,Summary!$A$2:$AA$33,COLUMN(Summary!O$2),FALSE)</f>
        <v>5.0294117647058822</v>
      </c>
      <c r="AV176">
        <f>VLOOKUP($B176,Summary!$A$2:$AA$33,COLUMN(Summary!P$2),FALSE)</f>
        <v>1.588235294117647</v>
      </c>
      <c r="AW176">
        <f>VLOOKUP($B176,Summary!$A$2:$AA$33,COLUMN(Summary!Q$2),FALSE)</f>
        <v>1.411764705882353</v>
      </c>
      <c r="AX176">
        <f>VLOOKUP($B176,Summary!$A$2:$AA$33,COLUMN(Summary!R$2),FALSE)</f>
        <v>1.6470588235294119</v>
      </c>
      <c r="AY176">
        <f>VLOOKUP($B176,Summary!$A$2:$AA$33,COLUMN(Summary!S$2),FALSE)</f>
        <v>3.4117647058823528</v>
      </c>
      <c r="AZ176">
        <f>VLOOKUP($B176,Summary!$A$2:$AA$33,COLUMN(Summary!T$2),FALSE)</f>
        <v>3.4705882352941182</v>
      </c>
      <c r="BA176">
        <f>VLOOKUP($B176,Summary!$A$2:$AA$33,COLUMN(Summary!U$2),FALSE)</f>
        <v>3.117647058823529</v>
      </c>
      <c r="BB176">
        <f>VLOOKUP($B176,Summary!$A$2:$AA$33,COLUMN(Summary!V$2),FALSE)</f>
        <v>142.58823529411771</v>
      </c>
      <c r="BC176">
        <f>VLOOKUP($B176,Summary!$A$2:$AA$33,COLUMN(Summary!W$2),FALSE)</f>
        <v>5</v>
      </c>
      <c r="BD176">
        <f>VLOOKUP($B176,Summary!$A$2:$AA$33,COLUMN(Summary!X$2),FALSE)</f>
        <v>11.882352941176469</v>
      </c>
      <c r="BE176">
        <f>VLOOKUP($B176,Summary!$A$2:$AA$33,COLUMN(Summary!Y$2),FALSE)</f>
        <v>0.6470588235294118</v>
      </c>
      <c r="BF176">
        <f>VLOOKUP($B176,Summary!$A$2:$AA$33,COLUMN(Summary!Z$2),FALSE)</f>
        <v>1.470588235294118</v>
      </c>
      <c r="BG176">
        <f>VLOOKUP($B176,Summary!$A$2:$AA$33,COLUMN(Summary!AA$2),FALSE)</f>
        <v>30.171647058823531</v>
      </c>
      <c r="BH176" t="e">
        <f>VLOOKUP($B176,Summary!$A$2:$AA$33,COLUMN(Summary!#REF!),FALSE)</f>
        <v>#REF!</v>
      </c>
    </row>
    <row r="177" spans="1:60">
      <c r="A177" t="s">
        <v>37</v>
      </c>
      <c r="B177" t="s">
        <v>118</v>
      </c>
      <c r="C177" t="e">
        <f>VLOOKUP($A177,Summary!$A$2:$AA$33,COLUMN(Summary!#REF!),FALSE)</f>
        <v>#REF!</v>
      </c>
      <c r="D177" t="e">
        <f>VLOOKUP($A177,Summary!$A$2:$AA$33,COLUMN(Summary!#REF!),FALSE)</f>
        <v>#REF!</v>
      </c>
      <c r="E177">
        <f>VLOOKUP($A177,Summary!$A$2:$AA$33,COLUMN(Summary!B$2),FALSE)</f>
        <v>22</v>
      </c>
      <c r="F177">
        <f>VLOOKUP($A177,Summary!$A$2:$AA$33,COLUMN(Summary!C$2),FALSE)</f>
        <v>34.176470588235297</v>
      </c>
      <c r="G177">
        <f>VLOOKUP($A177,Summary!$A$2:$AA$33,COLUMN(Summary!D$2),FALSE)</f>
        <v>233.41176470588229</v>
      </c>
      <c r="H177">
        <f>VLOOKUP($A177,Summary!$A$2:$AA$33,COLUMN(Summary!E$2),FALSE)</f>
        <v>1.882352941176471</v>
      </c>
      <c r="I177">
        <f>VLOOKUP($A177,Summary!$A$2:$AA$33,COLUMN(Summary!F$2),FALSE)</f>
        <v>0.6470588235294118</v>
      </c>
      <c r="J177">
        <f>VLOOKUP($A177,Summary!$A$2:$AA$33,COLUMN(Summary!G$2),FALSE)</f>
        <v>1.7647058823529409</v>
      </c>
      <c r="K177">
        <f>VLOOKUP($A177,Summary!$A$2:$AA$33,COLUMN(Summary!H$2),FALSE)</f>
        <v>14.23529411764706</v>
      </c>
      <c r="L177">
        <f>VLOOKUP($A177,Summary!$A$2:$AA$33,COLUMN(Summary!I$2),FALSE)</f>
        <v>7.3352941176470594</v>
      </c>
      <c r="M177">
        <f>VLOOKUP($A177,Summary!$A$2:$AA$33,COLUMN(Summary!J$2),FALSE)</f>
        <v>6.617647058823529</v>
      </c>
      <c r="N177">
        <f>VLOOKUP($A177,Summary!$A$2:$AA$33,COLUMN(Summary!K$2),FALSE)</f>
        <v>64.605882352941194</v>
      </c>
      <c r="O177">
        <f>VLOOKUP($A177,Summary!$A$2:$AA$33,COLUMN(Summary!L$2),FALSE)</f>
        <v>96.194117647058818</v>
      </c>
      <c r="P177">
        <f>VLOOKUP($A177,Summary!$A$2:$AA$33,COLUMN(Summary!M$2),FALSE)</f>
        <v>25.941176470588239</v>
      </c>
      <c r="Q177">
        <f>VLOOKUP($A177,Summary!$A$2:$AA$33,COLUMN(Summary!N$2),FALSE)</f>
        <v>112.0588235294118</v>
      </c>
      <c r="R177">
        <f>VLOOKUP($A177,Summary!$A$2:$AA$33,COLUMN(Summary!O$2),FALSE)</f>
        <v>4.2411764705882353</v>
      </c>
      <c r="S177">
        <f>VLOOKUP($A177,Summary!$A$2:$AA$33,COLUMN(Summary!P$2),FALSE)</f>
        <v>0.58823529411764708</v>
      </c>
      <c r="T177">
        <f>VLOOKUP($A177,Summary!$A$2:$AA$33,COLUMN(Summary!Q$2),FALSE)</f>
        <v>1.588235294117647</v>
      </c>
      <c r="U177">
        <f>VLOOKUP($A177,Summary!$A$2:$AA$33,COLUMN(Summary!R$2),FALSE)</f>
        <v>1.9411764705882351</v>
      </c>
      <c r="V177">
        <f>VLOOKUP($A177,Summary!$A$2:$AA$33,COLUMN(Summary!S$2),FALSE)</f>
        <v>2</v>
      </c>
      <c r="W177">
        <f>VLOOKUP($A177,Summary!$A$2:$AA$33,COLUMN(Summary!T$2),FALSE)</f>
        <v>2.2941176470588229</v>
      </c>
      <c r="X177">
        <f>VLOOKUP($A177,Summary!$A$2:$AA$33,COLUMN(Summary!U$2),FALSE)</f>
        <v>3.3529411764705879</v>
      </c>
      <c r="Y177">
        <f>VLOOKUP($A177,Summary!$A$2:$AA$33,COLUMN(Summary!V$2),FALSE)</f>
        <v>154.9411764705882</v>
      </c>
      <c r="Z177">
        <f>VLOOKUP($A177,Summary!$A$2:$AA$33,COLUMN(Summary!W$2),FALSE)</f>
        <v>6.1764705882352944</v>
      </c>
      <c r="AA177">
        <f>VLOOKUP($A177,Summary!$A$2:$AA$33,COLUMN(Summary!X$2),FALSE)</f>
        <v>13.117647058823531</v>
      </c>
      <c r="AB177">
        <f>VLOOKUP($A177,Summary!$A$2:$AA$33,COLUMN(Summary!Y$2),FALSE)</f>
        <v>0.70588235294117652</v>
      </c>
      <c r="AC177">
        <f>VLOOKUP($A177,Summary!$A$2:$AA$33,COLUMN(Summary!Z$2),FALSE)</f>
        <v>1.411764705882353</v>
      </c>
      <c r="AD177">
        <f>VLOOKUP($A177,Summary!$A$2:$AA$33,COLUMN(Summary!AA$2),FALSE)</f>
        <v>29.716588235294122</v>
      </c>
      <c r="AE177" t="e">
        <f>VLOOKUP($A177,Summary!$A$2:$AA$33,COLUMN(Summary!#REF!),FALSE)</f>
        <v>#REF!</v>
      </c>
      <c r="AF177" t="e">
        <f>VLOOKUP($B177,Summary!$A$2:$AA$33,COLUMN(Summary!#REF!),FALSE)</f>
        <v>#REF!</v>
      </c>
      <c r="AG177" t="e">
        <f>VLOOKUP($B177,Summary!$A$2:$AA$33,COLUMN(Summary!#REF!),FALSE)</f>
        <v>#REF!</v>
      </c>
      <c r="AH177">
        <f>VLOOKUP($B177,Summary!$A$2:$AA$33,COLUMN(Summary!B$2),FALSE)</f>
        <v>19.882352941176471</v>
      </c>
      <c r="AI177">
        <f>VLOOKUP($B177,Summary!$A$2:$AA$33,COLUMN(Summary!C$2),FALSE)</f>
        <v>30.47058823529412</v>
      </c>
      <c r="AJ177">
        <f>VLOOKUP($B177,Summary!$A$2:$AA$33,COLUMN(Summary!D$2),FALSE)</f>
        <v>169.7647058823529</v>
      </c>
      <c r="AK177">
        <f>VLOOKUP($B177,Summary!$A$2:$AA$33,COLUMN(Summary!E$2),FALSE)</f>
        <v>0.88235294117647056</v>
      </c>
      <c r="AL177">
        <f>VLOOKUP($B177,Summary!$A$2:$AA$33,COLUMN(Summary!F$2),FALSE)</f>
        <v>0.70588235294117652</v>
      </c>
      <c r="AM177">
        <f>VLOOKUP($B177,Summary!$A$2:$AA$33,COLUMN(Summary!G$2),FALSE)</f>
        <v>5</v>
      </c>
      <c r="AN177">
        <f>VLOOKUP($B177,Summary!$A$2:$AA$33,COLUMN(Summary!H$2),FALSE)</f>
        <v>27.352941176470591</v>
      </c>
      <c r="AO177">
        <f>VLOOKUP($B177,Summary!$A$2:$AA$33,COLUMN(Summary!I$2),FALSE)</f>
        <v>6.3058823529411754</v>
      </c>
      <c r="AP177">
        <f>VLOOKUP($B177,Summary!$A$2:$AA$33,COLUMN(Summary!J$2),FALSE)</f>
        <v>4.7117647058823522</v>
      </c>
      <c r="AQ177">
        <f>VLOOKUP($B177,Summary!$A$2:$AA$33,COLUMN(Summary!K$2),FALSE)</f>
        <v>64.682352941176461</v>
      </c>
      <c r="AR177">
        <f>VLOOKUP($B177,Summary!$A$2:$AA$33,COLUMN(Summary!L$2),FALSE)</f>
        <v>80.476470588235301</v>
      </c>
      <c r="AS177">
        <f>VLOOKUP($B177,Summary!$A$2:$AA$33,COLUMN(Summary!M$2),FALSE)</f>
        <v>26.705882352941181</v>
      </c>
      <c r="AT177">
        <f>VLOOKUP($B177,Summary!$A$2:$AA$33,COLUMN(Summary!N$2),FALSE)</f>
        <v>110.2352941176471</v>
      </c>
      <c r="AU177">
        <f>VLOOKUP($B177,Summary!$A$2:$AA$33,COLUMN(Summary!O$2),FALSE)</f>
        <v>4.0941176470588232</v>
      </c>
      <c r="AV177">
        <f>VLOOKUP($B177,Summary!$A$2:$AA$33,COLUMN(Summary!P$2),FALSE)</f>
        <v>0.58823529411764708</v>
      </c>
      <c r="AW177">
        <f>VLOOKUP($B177,Summary!$A$2:$AA$33,COLUMN(Summary!Q$2),FALSE)</f>
        <v>1.294117647058824</v>
      </c>
      <c r="AX177">
        <f>VLOOKUP($B177,Summary!$A$2:$AA$33,COLUMN(Summary!R$2),FALSE)</f>
        <v>1.8235294117647061</v>
      </c>
      <c r="AY177">
        <f>VLOOKUP($B177,Summary!$A$2:$AA$33,COLUMN(Summary!S$2),FALSE)</f>
        <v>1.411764705882353</v>
      </c>
      <c r="AZ177">
        <f>VLOOKUP($B177,Summary!$A$2:$AA$33,COLUMN(Summary!T$2),FALSE)</f>
        <v>1.470588235294118</v>
      </c>
      <c r="BA177">
        <f>VLOOKUP($B177,Summary!$A$2:$AA$33,COLUMN(Summary!U$2),FALSE)</f>
        <v>5.5882352941176467</v>
      </c>
      <c r="BB177">
        <f>VLOOKUP($B177,Summary!$A$2:$AA$33,COLUMN(Summary!V$2),FALSE)</f>
        <v>257.11764705882348</v>
      </c>
      <c r="BC177">
        <f>VLOOKUP($B177,Summary!$A$2:$AA$33,COLUMN(Summary!W$2),FALSE)</f>
        <v>4.4117647058823533</v>
      </c>
      <c r="BD177">
        <f>VLOOKUP($B177,Summary!$A$2:$AA$33,COLUMN(Summary!X$2),FALSE)</f>
        <v>14.58823529411765</v>
      </c>
      <c r="BE177">
        <f>VLOOKUP($B177,Summary!$A$2:$AA$33,COLUMN(Summary!Y$2),FALSE)</f>
        <v>1.0588235294117649</v>
      </c>
      <c r="BF177">
        <f>VLOOKUP($B177,Summary!$A$2:$AA$33,COLUMN(Summary!Z$2),FALSE)</f>
        <v>2.1764705882352939</v>
      </c>
      <c r="BG177">
        <f>VLOOKUP($B177,Summary!$A$2:$AA$33,COLUMN(Summary!AA$2),FALSE)</f>
        <v>29.553000000000001</v>
      </c>
      <c r="BH177" t="e">
        <f>VLOOKUP($B177,Summary!$A$2:$AA$33,COLUMN(Summary!#REF!),FALSE)</f>
        <v>#REF!</v>
      </c>
    </row>
    <row r="178" spans="1:60">
      <c r="A178" t="s">
        <v>120</v>
      </c>
      <c r="B178" t="s">
        <v>121</v>
      </c>
      <c r="C178" t="e">
        <f>VLOOKUP($A178,Summary!$A$2:$AA$33,COLUMN(Summary!#REF!),FALSE)</f>
        <v>#REF!</v>
      </c>
      <c r="D178" t="e">
        <f>VLOOKUP($A178,Summary!$A$2:$AA$33,COLUMN(Summary!#REF!),FALSE)</f>
        <v>#REF!</v>
      </c>
      <c r="E178">
        <f>VLOOKUP($A178,Summary!$A$2:$AA$33,COLUMN(Summary!B$2),FALSE)</f>
        <v>24.058823529411761</v>
      </c>
      <c r="F178">
        <f>VLOOKUP($A178,Summary!$A$2:$AA$33,COLUMN(Summary!C$2),FALSE)</f>
        <v>37.176470588235297</v>
      </c>
      <c r="G178">
        <f>VLOOKUP($A178,Summary!$A$2:$AA$33,COLUMN(Summary!D$2),FALSE)</f>
        <v>232.7647058823529</v>
      </c>
      <c r="H178">
        <f>VLOOKUP($A178,Summary!$A$2:$AA$33,COLUMN(Summary!E$2),FALSE)</f>
        <v>1.411764705882353</v>
      </c>
      <c r="I178">
        <f>VLOOKUP($A178,Summary!$A$2:$AA$33,COLUMN(Summary!F$2),FALSE)</f>
        <v>0.47058823529411759</v>
      </c>
      <c r="J178">
        <f>VLOOKUP($A178,Summary!$A$2:$AA$33,COLUMN(Summary!G$2),FALSE)</f>
        <v>2.5294117647058818</v>
      </c>
      <c r="K178">
        <f>VLOOKUP($A178,Summary!$A$2:$AA$33,COLUMN(Summary!H$2),FALSE)</f>
        <v>20.882352941176471</v>
      </c>
      <c r="L178">
        <f>VLOOKUP($A178,Summary!$A$2:$AA$33,COLUMN(Summary!I$2),FALSE)</f>
        <v>6.8058823529411763</v>
      </c>
      <c r="M178">
        <f>VLOOKUP($A178,Summary!$A$2:$AA$33,COLUMN(Summary!J$2),FALSE)</f>
        <v>5.8647058823529417</v>
      </c>
      <c r="N178">
        <f>VLOOKUP($A178,Summary!$A$2:$AA$33,COLUMN(Summary!K$2),FALSE)</f>
        <v>64.129411764705878</v>
      </c>
      <c r="O178">
        <f>VLOOKUP($A178,Summary!$A$2:$AA$33,COLUMN(Summary!L$2),FALSE)</f>
        <v>87.764705882352942</v>
      </c>
      <c r="P178">
        <f>VLOOKUP($A178,Summary!$A$2:$AA$33,COLUMN(Summary!M$2),FALSE)</f>
        <v>25.352941176470591</v>
      </c>
      <c r="Q178">
        <f>VLOOKUP($A178,Summary!$A$2:$AA$33,COLUMN(Summary!N$2),FALSE)</f>
        <v>96.588235294117652</v>
      </c>
      <c r="R178">
        <f>VLOOKUP($A178,Summary!$A$2:$AA$33,COLUMN(Summary!O$2),FALSE)</f>
        <v>3.6823529411764699</v>
      </c>
      <c r="S178">
        <f>VLOOKUP($A178,Summary!$A$2:$AA$33,COLUMN(Summary!P$2),FALSE)</f>
        <v>0.6470588235294118</v>
      </c>
      <c r="T178">
        <f>VLOOKUP($A178,Summary!$A$2:$AA$33,COLUMN(Summary!Q$2),FALSE)</f>
        <v>1.8235294117647061</v>
      </c>
      <c r="U178">
        <f>VLOOKUP($A178,Summary!$A$2:$AA$33,COLUMN(Summary!R$2),FALSE)</f>
        <v>1.9411764705882351</v>
      </c>
      <c r="V178">
        <f>VLOOKUP($A178,Summary!$A$2:$AA$33,COLUMN(Summary!S$2),FALSE)</f>
        <v>2.0588235294117641</v>
      </c>
      <c r="W178">
        <f>VLOOKUP($A178,Summary!$A$2:$AA$33,COLUMN(Summary!T$2),FALSE)</f>
        <v>2.0588235294117641</v>
      </c>
      <c r="X178">
        <f>VLOOKUP($A178,Summary!$A$2:$AA$33,COLUMN(Summary!U$2),FALSE)</f>
        <v>4.4117647058823533</v>
      </c>
      <c r="Y178">
        <f>VLOOKUP($A178,Summary!$A$2:$AA$33,COLUMN(Summary!V$2),FALSE)</f>
        <v>204.41176470588229</v>
      </c>
      <c r="Z178">
        <f>VLOOKUP($A178,Summary!$A$2:$AA$33,COLUMN(Summary!W$2),FALSE)</f>
        <v>5.3529411764705879</v>
      </c>
      <c r="AA178">
        <f>VLOOKUP($A178,Summary!$A$2:$AA$33,COLUMN(Summary!X$2),FALSE)</f>
        <v>13.941176470588241</v>
      </c>
      <c r="AB178">
        <f>VLOOKUP($A178,Summary!$A$2:$AA$33,COLUMN(Summary!Y$2),FALSE)</f>
        <v>0.88235294117647056</v>
      </c>
      <c r="AC178">
        <f>VLOOKUP($A178,Summary!$A$2:$AA$33,COLUMN(Summary!Z$2),FALSE)</f>
        <v>1.882352941176471</v>
      </c>
      <c r="AD178">
        <f>VLOOKUP($A178,Summary!$A$2:$AA$33,COLUMN(Summary!AA$2),FALSE)</f>
        <v>28.94405882352941</v>
      </c>
      <c r="AE178" t="e">
        <f>VLOOKUP($A178,Summary!$A$2:$AA$33,COLUMN(Summary!#REF!),FALSE)</f>
        <v>#REF!</v>
      </c>
      <c r="AF178" t="e">
        <f>VLOOKUP($B178,Summary!$A$2:$AA$33,COLUMN(Summary!#REF!),FALSE)</f>
        <v>#REF!</v>
      </c>
      <c r="AG178" t="e">
        <f>VLOOKUP($B178,Summary!$A$2:$AA$33,COLUMN(Summary!#REF!),FALSE)</f>
        <v>#REF!</v>
      </c>
      <c r="AH178">
        <f>VLOOKUP($B178,Summary!$A$2:$AA$33,COLUMN(Summary!B$2),FALSE)</f>
        <v>20.47058823529412</v>
      </c>
      <c r="AI178">
        <f>VLOOKUP($B178,Summary!$A$2:$AA$33,COLUMN(Summary!C$2),FALSE)</f>
        <v>32.764705882352942</v>
      </c>
      <c r="AJ178">
        <f>VLOOKUP($B178,Summary!$A$2:$AA$33,COLUMN(Summary!D$2),FALSE)</f>
        <v>198.8235294117647</v>
      </c>
      <c r="AK178">
        <f>VLOOKUP($B178,Summary!$A$2:$AA$33,COLUMN(Summary!E$2),FALSE)</f>
        <v>1.1764705882352939</v>
      </c>
      <c r="AL178">
        <f>VLOOKUP($B178,Summary!$A$2:$AA$33,COLUMN(Summary!F$2),FALSE)</f>
        <v>1.0588235294117649</v>
      </c>
      <c r="AM178">
        <f>VLOOKUP($B178,Summary!$A$2:$AA$33,COLUMN(Summary!G$2),FALSE)</f>
        <v>2.3529411764705879</v>
      </c>
      <c r="AN178">
        <f>VLOOKUP($B178,Summary!$A$2:$AA$33,COLUMN(Summary!H$2),FALSE)</f>
        <v>16.82352941176471</v>
      </c>
      <c r="AO178">
        <f>VLOOKUP($B178,Summary!$A$2:$AA$33,COLUMN(Summary!I$2),FALSE)</f>
        <v>6.5823529411764703</v>
      </c>
      <c r="AP178">
        <f>VLOOKUP($B178,Summary!$A$2:$AA$33,COLUMN(Summary!J$2),FALSE)</f>
        <v>5.7117647058823522</v>
      </c>
      <c r="AQ178">
        <f>VLOOKUP($B178,Summary!$A$2:$AA$33,COLUMN(Summary!K$2),FALSE)</f>
        <v>62.064705882352939</v>
      </c>
      <c r="AR178">
        <f>VLOOKUP($B178,Summary!$A$2:$AA$33,COLUMN(Summary!L$2),FALSE)</f>
        <v>77.064705882352953</v>
      </c>
      <c r="AS178">
        <f>VLOOKUP($B178,Summary!$A$2:$AA$33,COLUMN(Summary!M$2),FALSE)</f>
        <v>24.294117647058819</v>
      </c>
      <c r="AT178">
        <f>VLOOKUP($B178,Summary!$A$2:$AA$33,COLUMN(Summary!N$2),FALSE)</f>
        <v>90.705882352941174</v>
      </c>
      <c r="AU178">
        <f>VLOOKUP($B178,Summary!$A$2:$AA$33,COLUMN(Summary!O$2),FALSE)</f>
        <v>3.6882352941176468</v>
      </c>
      <c r="AV178">
        <f>VLOOKUP($B178,Summary!$A$2:$AA$33,COLUMN(Summary!P$2),FALSE)</f>
        <v>0.6470588235294118</v>
      </c>
      <c r="AW178">
        <f>VLOOKUP($B178,Summary!$A$2:$AA$33,COLUMN(Summary!Q$2),FALSE)</f>
        <v>1.529411764705882</v>
      </c>
      <c r="AX178">
        <f>VLOOKUP($B178,Summary!$A$2:$AA$33,COLUMN(Summary!R$2),FALSE)</f>
        <v>1.7647058823529409</v>
      </c>
      <c r="AY178">
        <f>VLOOKUP($B178,Summary!$A$2:$AA$33,COLUMN(Summary!S$2),FALSE)</f>
        <v>1.882352941176471</v>
      </c>
      <c r="AZ178">
        <f>VLOOKUP($B178,Summary!$A$2:$AA$33,COLUMN(Summary!T$2),FALSE)</f>
        <v>1.882352941176471</v>
      </c>
      <c r="BA178">
        <f>VLOOKUP($B178,Summary!$A$2:$AA$33,COLUMN(Summary!U$2),FALSE)</f>
        <v>4.4117647058823533</v>
      </c>
      <c r="BB178">
        <f>VLOOKUP($B178,Summary!$A$2:$AA$33,COLUMN(Summary!V$2),FALSE)</f>
        <v>222.52941176470591</v>
      </c>
      <c r="BC178">
        <f>VLOOKUP($B178,Summary!$A$2:$AA$33,COLUMN(Summary!W$2),FALSE)</f>
        <v>4.5294117647058822</v>
      </c>
      <c r="BD178">
        <f>VLOOKUP($B178,Summary!$A$2:$AA$33,COLUMN(Summary!X$2),FALSE)</f>
        <v>12.705882352941179</v>
      </c>
      <c r="BE178">
        <f>VLOOKUP($B178,Summary!$A$2:$AA$33,COLUMN(Summary!Y$2),FALSE)</f>
        <v>0.82352941176470584</v>
      </c>
      <c r="BF178">
        <f>VLOOKUP($B178,Summary!$A$2:$AA$33,COLUMN(Summary!Z$2),FALSE)</f>
        <v>1.3529411764705881</v>
      </c>
      <c r="BG178">
        <f>VLOOKUP($B178,Summary!$A$2:$AA$33,COLUMN(Summary!AA$2),FALSE)</f>
        <v>28.567647058823528</v>
      </c>
      <c r="BH178" t="e">
        <f>VLOOKUP($B178,Summary!$A$2:$AA$33,COLUMN(Summary!#REF!),FALSE)</f>
        <v>#REF!</v>
      </c>
    </row>
    <row r="179" spans="1:60">
      <c r="A179" t="s">
        <v>108</v>
      </c>
      <c r="B179" t="s">
        <v>109</v>
      </c>
      <c r="C179" t="e">
        <f>VLOOKUP($A179,Summary!$A$2:$AA$33,COLUMN(Summary!#REF!),FALSE)</f>
        <v>#REF!</v>
      </c>
      <c r="D179" t="e">
        <f>VLOOKUP($A179,Summary!$A$2:$AA$33,COLUMN(Summary!#REF!),FALSE)</f>
        <v>#REF!</v>
      </c>
      <c r="E179">
        <f>VLOOKUP($A179,Summary!$A$2:$AA$33,COLUMN(Summary!B$2),FALSE)</f>
        <v>19.235294117647062</v>
      </c>
      <c r="F179">
        <f>VLOOKUP($A179,Summary!$A$2:$AA$33,COLUMN(Summary!C$2),FALSE)</f>
        <v>31.17647058823529</v>
      </c>
      <c r="G179">
        <f>VLOOKUP($A179,Summary!$A$2:$AA$33,COLUMN(Summary!D$2),FALSE)</f>
        <v>207.29411764705881</v>
      </c>
      <c r="H179">
        <f>VLOOKUP($A179,Summary!$A$2:$AA$33,COLUMN(Summary!E$2),FALSE)</f>
        <v>1</v>
      </c>
      <c r="I179">
        <f>VLOOKUP($A179,Summary!$A$2:$AA$33,COLUMN(Summary!F$2),FALSE)</f>
        <v>1</v>
      </c>
      <c r="J179">
        <f>VLOOKUP($A179,Summary!$A$2:$AA$33,COLUMN(Summary!G$2),FALSE)</f>
        <v>2.3529411764705879</v>
      </c>
      <c r="K179">
        <f>VLOOKUP($A179,Summary!$A$2:$AA$33,COLUMN(Summary!H$2),FALSE)</f>
        <v>14.76470588235294</v>
      </c>
      <c r="L179">
        <f>VLOOKUP($A179,Summary!$A$2:$AA$33,COLUMN(Summary!I$2),FALSE)</f>
        <v>7.0823529411764712</v>
      </c>
      <c r="M179">
        <f>VLOOKUP($A179,Summary!$A$2:$AA$33,COLUMN(Summary!J$2),FALSE)</f>
        <v>6.2117647058823531</v>
      </c>
      <c r="N179">
        <f>VLOOKUP($A179,Summary!$A$2:$AA$33,COLUMN(Summary!K$2),FALSE)</f>
        <v>62.135294117647057</v>
      </c>
      <c r="O179">
        <f>VLOOKUP($A179,Summary!$A$2:$AA$33,COLUMN(Summary!L$2),FALSE)</f>
        <v>79.705882352941174</v>
      </c>
      <c r="P179">
        <f>VLOOKUP($A179,Summary!$A$2:$AA$33,COLUMN(Summary!M$2),FALSE)</f>
        <v>30.705882352941181</v>
      </c>
      <c r="Q179">
        <f>VLOOKUP($A179,Summary!$A$2:$AA$33,COLUMN(Summary!N$2),FALSE)</f>
        <v>127</v>
      </c>
      <c r="R179">
        <f>VLOOKUP($A179,Summary!$A$2:$AA$33,COLUMN(Summary!O$2),FALSE)</f>
        <v>4.1294117647058819</v>
      </c>
      <c r="S179">
        <f>VLOOKUP($A179,Summary!$A$2:$AA$33,COLUMN(Summary!P$2),FALSE)</f>
        <v>0.82352941176470584</v>
      </c>
      <c r="T179">
        <f>VLOOKUP($A179,Summary!$A$2:$AA$33,COLUMN(Summary!Q$2),FALSE)</f>
        <v>1.882352941176471</v>
      </c>
      <c r="U179">
        <f>VLOOKUP($A179,Summary!$A$2:$AA$33,COLUMN(Summary!R$2),FALSE)</f>
        <v>2.1764705882352939</v>
      </c>
      <c r="V179">
        <f>VLOOKUP($A179,Summary!$A$2:$AA$33,COLUMN(Summary!S$2),FALSE)</f>
        <v>1.588235294117647</v>
      </c>
      <c r="W179">
        <f>VLOOKUP($A179,Summary!$A$2:$AA$33,COLUMN(Summary!T$2),FALSE)</f>
        <v>1.6470588235294119</v>
      </c>
      <c r="X179">
        <f>VLOOKUP($A179,Summary!$A$2:$AA$33,COLUMN(Summary!U$2),FALSE)</f>
        <v>4.4117647058823533</v>
      </c>
      <c r="Y179">
        <f>VLOOKUP($A179,Summary!$A$2:$AA$33,COLUMN(Summary!V$2),FALSE)</f>
        <v>207.2352941176471</v>
      </c>
      <c r="Z179">
        <f>VLOOKUP($A179,Summary!$A$2:$AA$33,COLUMN(Summary!W$2),FALSE)</f>
        <v>5.2941176470588234</v>
      </c>
      <c r="AA179">
        <f>VLOOKUP($A179,Summary!$A$2:$AA$33,COLUMN(Summary!X$2),FALSE)</f>
        <v>13.23529411764706</v>
      </c>
      <c r="AB179">
        <f>VLOOKUP($A179,Summary!$A$2:$AA$33,COLUMN(Summary!Y$2),FALSE)</f>
        <v>0.47058823529411759</v>
      </c>
      <c r="AC179">
        <f>VLOOKUP($A179,Summary!$A$2:$AA$33,COLUMN(Summary!Z$2),FALSE)</f>
        <v>1.117647058823529</v>
      </c>
      <c r="AD179">
        <f>VLOOKUP($A179,Summary!$A$2:$AA$33,COLUMN(Summary!AA$2),FALSE)</f>
        <v>29.152000000000001</v>
      </c>
      <c r="AE179" t="e">
        <f>VLOOKUP($A179,Summary!$A$2:$AA$33,COLUMN(Summary!#REF!),FALSE)</f>
        <v>#REF!</v>
      </c>
      <c r="AF179" t="e">
        <f>VLOOKUP($B179,Summary!$A$2:$AA$33,COLUMN(Summary!#REF!),FALSE)</f>
        <v>#REF!</v>
      </c>
      <c r="AG179" t="e">
        <f>VLOOKUP($B179,Summary!$A$2:$AA$33,COLUMN(Summary!#REF!),FALSE)</f>
        <v>#REF!</v>
      </c>
      <c r="AH179">
        <f>VLOOKUP($B179,Summary!$A$2:$AA$33,COLUMN(Summary!B$2),FALSE)</f>
        <v>20.588235294117649</v>
      </c>
      <c r="AI179">
        <f>VLOOKUP($B179,Summary!$A$2:$AA$33,COLUMN(Summary!C$2),FALSE)</f>
        <v>34.470588235294123</v>
      </c>
      <c r="AJ179">
        <f>VLOOKUP($B179,Summary!$A$2:$AA$33,COLUMN(Summary!D$2),FALSE)</f>
        <v>161.2352941176471</v>
      </c>
      <c r="AK179">
        <f>VLOOKUP($B179,Summary!$A$2:$AA$33,COLUMN(Summary!E$2),FALSE)</f>
        <v>0.76470588235294112</v>
      </c>
      <c r="AL179">
        <f>VLOOKUP($B179,Summary!$A$2:$AA$33,COLUMN(Summary!F$2),FALSE)</f>
        <v>0.58823529411764708</v>
      </c>
      <c r="AM179">
        <f>VLOOKUP($B179,Summary!$A$2:$AA$33,COLUMN(Summary!G$2),FALSE)</f>
        <v>3.8235294117647061</v>
      </c>
      <c r="AN179">
        <f>VLOOKUP($B179,Summary!$A$2:$AA$33,COLUMN(Summary!H$2),FALSE)</f>
        <v>29.647058823529409</v>
      </c>
      <c r="AO179">
        <f>VLOOKUP($B179,Summary!$A$2:$AA$33,COLUMN(Summary!I$2),FALSE)</f>
        <v>5.5294117647058822</v>
      </c>
      <c r="AP179">
        <f>VLOOKUP($B179,Summary!$A$2:$AA$33,COLUMN(Summary!J$2),FALSE)</f>
        <v>4.1705882352941179</v>
      </c>
      <c r="AQ179">
        <f>VLOOKUP($B179,Summary!$A$2:$AA$33,COLUMN(Summary!K$2),FALSE)</f>
        <v>60.205882352941167</v>
      </c>
      <c r="AR179">
        <f>VLOOKUP($B179,Summary!$A$2:$AA$33,COLUMN(Summary!L$2),FALSE)</f>
        <v>71.682352941176475</v>
      </c>
      <c r="AS179">
        <f>VLOOKUP($B179,Summary!$A$2:$AA$33,COLUMN(Summary!M$2),FALSE)</f>
        <v>26.17647058823529</v>
      </c>
      <c r="AT179">
        <f>VLOOKUP($B179,Summary!$A$2:$AA$33,COLUMN(Summary!N$2),FALSE)</f>
        <v>104.0588235294118</v>
      </c>
      <c r="AU179">
        <f>VLOOKUP($B179,Summary!$A$2:$AA$33,COLUMN(Summary!O$2),FALSE)</f>
        <v>3.9117647058823528</v>
      </c>
      <c r="AV179">
        <f>VLOOKUP($B179,Summary!$A$2:$AA$33,COLUMN(Summary!P$2),FALSE)</f>
        <v>0.41176470588235292</v>
      </c>
      <c r="AW179">
        <f>VLOOKUP($B179,Summary!$A$2:$AA$33,COLUMN(Summary!Q$2),FALSE)</f>
        <v>1.470588235294118</v>
      </c>
      <c r="AX179">
        <f>VLOOKUP($B179,Summary!$A$2:$AA$33,COLUMN(Summary!R$2),FALSE)</f>
        <v>1.7647058823529409</v>
      </c>
      <c r="AY179">
        <f>VLOOKUP($B179,Summary!$A$2:$AA$33,COLUMN(Summary!S$2),FALSE)</f>
        <v>1</v>
      </c>
      <c r="AZ179">
        <f>VLOOKUP($B179,Summary!$A$2:$AA$33,COLUMN(Summary!T$2),FALSE)</f>
        <v>1.1764705882352939</v>
      </c>
      <c r="BA179">
        <f>VLOOKUP($B179,Summary!$A$2:$AA$33,COLUMN(Summary!U$2),FALSE)</f>
        <v>4.8235294117647056</v>
      </c>
      <c r="BB179">
        <f>VLOOKUP($B179,Summary!$A$2:$AA$33,COLUMN(Summary!V$2),FALSE)</f>
        <v>225.7647058823529</v>
      </c>
      <c r="BC179">
        <f>VLOOKUP($B179,Summary!$A$2:$AA$33,COLUMN(Summary!W$2),FALSE)</f>
        <v>5</v>
      </c>
      <c r="BD179">
        <f>VLOOKUP($B179,Summary!$A$2:$AA$33,COLUMN(Summary!X$2),FALSE)</f>
        <v>14.647058823529409</v>
      </c>
      <c r="BE179">
        <f>VLOOKUP($B179,Summary!$A$2:$AA$33,COLUMN(Summary!Y$2),FALSE)</f>
        <v>1.3529411764705881</v>
      </c>
      <c r="BF179">
        <f>VLOOKUP($B179,Summary!$A$2:$AA$33,COLUMN(Summary!Z$2),FALSE)</f>
        <v>2.8235294117647061</v>
      </c>
      <c r="BG179">
        <f>VLOOKUP($B179,Summary!$A$2:$AA$33,COLUMN(Summary!AA$2),FALSE)</f>
        <v>31.110647058823531</v>
      </c>
      <c r="BH179" t="e">
        <f>VLOOKUP($B179,Summary!$A$2:$AA$33,COLUMN(Summary!#REF!),FALSE)</f>
        <v>#REF!</v>
      </c>
    </row>
    <row r="180" spans="1:60">
      <c r="A180" t="s">
        <v>34</v>
      </c>
      <c r="B180" t="s">
        <v>31</v>
      </c>
      <c r="C180" t="e">
        <f>VLOOKUP($A180,Summary!$A$2:$AA$33,COLUMN(Summary!#REF!),FALSE)</f>
        <v>#REF!</v>
      </c>
      <c r="D180" t="e">
        <f>VLOOKUP($A180,Summary!$A$2:$AA$33,COLUMN(Summary!#REF!),FALSE)</f>
        <v>#REF!</v>
      </c>
      <c r="E180">
        <f>VLOOKUP($A180,Summary!$A$2:$AA$33,COLUMN(Summary!B$2),FALSE)</f>
        <v>24.941176470588239</v>
      </c>
      <c r="F180">
        <f>VLOOKUP($A180,Summary!$A$2:$AA$33,COLUMN(Summary!C$2),FALSE)</f>
        <v>37.117647058823529</v>
      </c>
      <c r="G180">
        <f>VLOOKUP($A180,Summary!$A$2:$AA$33,COLUMN(Summary!D$2),FALSE)</f>
        <v>256.41176470588238</v>
      </c>
      <c r="H180">
        <f>VLOOKUP($A180,Summary!$A$2:$AA$33,COLUMN(Summary!E$2),FALSE)</f>
        <v>1.7647058823529409</v>
      </c>
      <c r="I180">
        <f>VLOOKUP($A180,Summary!$A$2:$AA$33,COLUMN(Summary!F$2),FALSE)</f>
        <v>1.117647058823529</v>
      </c>
      <c r="J180">
        <f>VLOOKUP($A180,Summary!$A$2:$AA$33,COLUMN(Summary!G$2),FALSE)</f>
        <v>2.7647058823529411</v>
      </c>
      <c r="K180">
        <f>VLOOKUP($A180,Summary!$A$2:$AA$33,COLUMN(Summary!H$2),FALSE)</f>
        <v>20.058823529411761</v>
      </c>
      <c r="L180">
        <f>VLOOKUP($A180,Summary!$A$2:$AA$33,COLUMN(Summary!I$2),FALSE)</f>
        <v>7.3882352941176466</v>
      </c>
      <c r="M180">
        <f>VLOOKUP($A180,Summary!$A$2:$AA$33,COLUMN(Summary!J$2),FALSE)</f>
        <v>6.382352941176471</v>
      </c>
      <c r="N180">
        <f>VLOOKUP($A180,Summary!$A$2:$AA$33,COLUMN(Summary!K$2),FALSE)</f>
        <v>66.905882352941177</v>
      </c>
      <c r="O180">
        <f>VLOOKUP($A180,Summary!$A$2:$AA$33,COLUMN(Summary!L$2),FALSE)</f>
        <v>89.729411764705873</v>
      </c>
      <c r="P180">
        <f>VLOOKUP($A180,Summary!$A$2:$AA$33,COLUMN(Summary!M$2),FALSE)</f>
        <v>23.117647058823529</v>
      </c>
      <c r="Q180">
        <f>VLOOKUP($A180,Summary!$A$2:$AA$33,COLUMN(Summary!N$2),FALSE)</f>
        <v>91.352941176470594</v>
      </c>
      <c r="R180">
        <f>VLOOKUP($A180,Summary!$A$2:$AA$33,COLUMN(Summary!O$2),FALSE)</f>
        <v>3.8</v>
      </c>
      <c r="S180">
        <f>VLOOKUP($A180,Summary!$A$2:$AA$33,COLUMN(Summary!P$2),FALSE)</f>
        <v>0.41176470588235292</v>
      </c>
      <c r="T180">
        <f>VLOOKUP($A180,Summary!$A$2:$AA$33,COLUMN(Summary!Q$2),FALSE)</f>
        <v>1.411764705882353</v>
      </c>
      <c r="U180">
        <f>VLOOKUP($A180,Summary!$A$2:$AA$33,COLUMN(Summary!R$2),FALSE)</f>
        <v>1.7647058823529409</v>
      </c>
      <c r="V180">
        <f>VLOOKUP($A180,Summary!$A$2:$AA$33,COLUMN(Summary!S$2),FALSE)</f>
        <v>2.117647058823529</v>
      </c>
      <c r="W180">
        <f>VLOOKUP($A180,Summary!$A$2:$AA$33,COLUMN(Summary!T$2),FALSE)</f>
        <v>2.2352941176470589</v>
      </c>
      <c r="X180">
        <f>VLOOKUP($A180,Summary!$A$2:$AA$33,COLUMN(Summary!U$2),FALSE)</f>
        <v>3.5294117647058818</v>
      </c>
      <c r="Y180">
        <f>VLOOKUP($A180,Summary!$A$2:$AA$33,COLUMN(Summary!V$2),FALSE)</f>
        <v>170.58823529411771</v>
      </c>
      <c r="Z180">
        <f>VLOOKUP($A180,Summary!$A$2:$AA$33,COLUMN(Summary!W$2),FALSE)</f>
        <v>5</v>
      </c>
      <c r="AA180">
        <f>VLOOKUP($A180,Summary!$A$2:$AA$33,COLUMN(Summary!X$2),FALSE)</f>
        <v>13.117647058823531</v>
      </c>
      <c r="AB180">
        <f>VLOOKUP($A180,Summary!$A$2:$AA$33,COLUMN(Summary!Y$2),FALSE)</f>
        <v>1</v>
      </c>
      <c r="AC180">
        <f>VLOOKUP($A180,Summary!$A$2:$AA$33,COLUMN(Summary!Z$2),FALSE)</f>
        <v>1.705882352941176</v>
      </c>
      <c r="AD180">
        <f>VLOOKUP($A180,Summary!$A$2:$AA$33,COLUMN(Summary!AA$2),FALSE)</f>
        <v>29.262764705882351</v>
      </c>
      <c r="AE180" t="e">
        <f>VLOOKUP($A180,Summary!$A$2:$AA$33,COLUMN(Summary!#REF!),FALSE)</f>
        <v>#REF!</v>
      </c>
      <c r="AF180" t="e">
        <f>VLOOKUP($B180,Summary!$A$2:$AA$33,COLUMN(Summary!#REF!),FALSE)</f>
        <v>#REF!</v>
      </c>
      <c r="AG180" t="e">
        <f>VLOOKUP($B180,Summary!$A$2:$AA$33,COLUMN(Summary!#REF!),FALSE)</f>
        <v>#REF!</v>
      </c>
      <c r="AH180">
        <f>VLOOKUP($B180,Summary!$A$2:$AA$33,COLUMN(Summary!B$2),FALSE)</f>
        <v>24.705882352941181</v>
      </c>
      <c r="AI180">
        <f>VLOOKUP($B180,Summary!$A$2:$AA$33,COLUMN(Summary!C$2),FALSE)</f>
        <v>36.176470588235297</v>
      </c>
      <c r="AJ180">
        <f>VLOOKUP($B180,Summary!$A$2:$AA$33,COLUMN(Summary!D$2),FALSE)</f>
        <v>229.11764705882351</v>
      </c>
      <c r="AK180">
        <f>VLOOKUP($B180,Summary!$A$2:$AA$33,COLUMN(Summary!E$2),FALSE)</f>
        <v>1.588235294117647</v>
      </c>
      <c r="AL180">
        <f>VLOOKUP($B180,Summary!$A$2:$AA$33,COLUMN(Summary!F$2),FALSE)</f>
        <v>0.82352941176470584</v>
      </c>
      <c r="AM180">
        <f>VLOOKUP($B180,Summary!$A$2:$AA$33,COLUMN(Summary!G$2),FALSE)</f>
        <v>2.9411764705882359</v>
      </c>
      <c r="AN180">
        <f>VLOOKUP($B180,Summary!$A$2:$AA$33,COLUMN(Summary!H$2),FALSE)</f>
        <v>21.294117647058819</v>
      </c>
      <c r="AO180">
        <f>VLOOKUP($B180,Summary!$A$2:$AA$33,COLUMN(Summary!I$2),FALSE)</f>
        <v>6.9705882352941169</v>
      </c>
      <c r="AP180">
        <f>VLOOKUP($B180,Summary!$A$2:$AA$33,COLUMN(Summary!J$2),FALSE)</f>
        <v>5.8941176470588239</v>
      </c>
      <c r="AQ180">
        <f>VLOOKUP($B180,Summary!$A$2:$AA$33,COLUMN(Summary!K$2),FALSE)</f>
        <v>68.541176470588226</v>
      </c>
      <c r="AR180">
        <f>VLOOKUP($B180,Summary!$A$2:$AA$33,COLUMN(Summary!L$2),FALSE)</f>
        <v>90.9</v>
      </c>
      <c r="AS180">
        <f>VLOOKUP($B180,Summary!$A$2:$AA$33,COLUMN(Summary!M$2),FALSE)</f>
        <v>22.52941176470588</v>
      </c>
      <c r="AT180">
        <f>VLOOKUP($B180,Summary!$A$2:$AA$33,COLUMN(Summary!N$2),FALSE)</f>
        <v>89.82352941176471</v>
      </c>
      <c r="AU180">
        <f>VLOOKUP($B180,Summary!$A$2:$AA$33,COLUMN(Summary!O$2),FALSE)</f>
        <v>3.9</v>
      </c>
      <c r="AV180">
        <f>VLOOKUP($B180,Summary!$A$2:$AA$33,COLUMN(Summary!P$2),FALSE)</f>
        <v>0.70588235294117652</v>
      </c>
      <c r="AW180">
        <f>VLOOKUP($B180,Summary!$A$2:$AA$33,COLUMN(Summary!Q$2),FALSE)</f>
        <v>1.529411764705882</v>
      </c>
      <c r="AX180">
        <f>VLOOKUP($B180,Summary!$A$2:$AA$33,COLUMN(Summary!R$2),FALSE)</f>
        <v>1.8235294117647061</v>
      </c>
      <c r="AY180">
        <f>VLOOKUP($B180,Summary!$A$2:$AA$33,COLUMN(Summary!S$2),FALSE)</f>
        <v>2.3529411764705879</v>
      </c>
      <c r="AZ180">
        <f>VLOOKUP($B180,Summary!$A$2:$AA$33,COLUMN(Summary!T$2),FALSE)</f>
        <v>2.3529411764705879</v>
      </c>
      <c r="BA180">
        <f>VLOOKUP($B180,Summary!$A$2:$AA$33,COLUMN(Summary!U$2),FALSE)</f>
        <v>4.4705882352941178</v>
      </c>
      <c r="BB180">
        <f>VLOOKUP($B180,Summary!$A$2:$AA$33,COLUMN(Summary!V$2),FALSE)</f>
        <v>198.1764705882353</v>
      </c>
      <c r="BC180">
        <f>VLOOKUP($B180,Summary!$A$2:$AA$33,COLUMN(Summary!W$2),FALSE)</f>
        <v>4.8235294117647056</v>
      </c>
      <c r="BD180">
        <f>VLOOKUP($B180,Summary!$A$2:$AA$33,COLUMN(Summary!X$2),FALSE)</f>
        <v>12.82352941176471</v>
      </c>
      <c r="BE180">
        <f>VLOOKUP($B180,Summary!$A$2:$AA$33,COLUMN(Summary!Y$2),FALSE)</f>
        <v>0.52941176470588236</v>
      </c>
      <c r="BF180">
        <f>VLOOKUP($B180,Summary!$A$2:$AA$33,COLUMN(Summary!Z$2),FALSE)</f>
        <v>1.1764705882352939</v>
      </c>
      <c r="BG180">
        <f>VLOOKUP($B180,Summary!$A$2:$AA$33,COLUMN(Summary!AA$2),FALSE)</f>
        <v>30.94311764705882</v>
      </c>
      <c r="BH180" t="e">
        <f>VLOOKUP($B180,Summary!$A$2:$AA$33,COLUMN(Summary!#REF!),FALSE)</f>
        <v>#REF!</v>
      </c>
    </row>
    <row r="181" spans="1:60">
      <c r="A181" t="s">
        <v>38</v>
      </c>
      <c r="B181" t="s">
        <v>32</v>
      </c>
      <c r="C181" t="e">
        <f>VLOOKUP($A181,Summary!$A$2:$AA$33,COLUMN(Summary!#REF!),FALSE)</f>
        <v>#REF!</v>
      </c>
      <c r="D181" t="e">
        <f>VLOOKUP($A181,Summary!$A$2:$AA$33,COLUMN(Summary!#REF!),FALSE)</f>
        <v>#REF!</v>
      </c>
      <c r="E181">
        <f>VLOOKUP($A181,Summary!$A$2:$AA$33,COLUMN(Summary!B$2),FALSE)</f>
        <v>18.882352941176471</v>
      </c>
      <c r="F181">
        <f>VLOOKUP($A181,Summary!$A$2:$AA$33,COLUMN(Summary!C$2),FALSE)</f>
        <v>30.17647058823529</v>
      </c>
      <c r="G181">
        <f>VLOOKUP($A181,Summary!$A$2:$AA$33,COLUMN(Summary!D$2),FALSE)</f>
        <v>182.11764705882351</v>
      </c>
      <c r="H181">
        <f>VLOOKUP($A181,Summary!$A$2:$AA$33,COLUMN(Summary!E$2),FALSE)</f>
        <v>1.117647058823529</v>
      </c>
      <c r="I181">
        <f>VLOOKUP($A181,Summary!$A$2:$AA$33,COLUMN(Summary!F$2),FALSE)</f>
        <v>0.88235294117647056</v>
      </c>
      <c r="J181">
        <f>VLOOKUP($A181,Summary!$A$2:$AA$33,COLUMN(Summary!G$2),FALSE)</f>
        <v>2.9411764705882359</v>
      </c>
      <c r="K181">
        <f>VLOOKUP($A181,Summary!$A$2:$AA$33,COLUMN(Summary!H$2),FALSE)</f>
        <v>19.117647058823529</v>
      </c>
      <c r="L181">
        <f>VLOOKUP($A181,Summary!$A$2:$AA$33,COLUMN(Summary!I$2),FALSE)</f>
        <v>6.7705882352941176</v>
      </c>
      <c r="M181">
        <f>VLOOKUP($A181,Summary!$A$2:$AA$33,COLUMN(Summary!J$2),FALSE)</f>
        <v>5.4999999999999991</v>
      </c>
      <c r="N181">
        <f>VLOOKUP($A181,Summary!$A$2:$AA$33,COLUMN(Summary!K$2),FALSE)</f>
        <v>62.570588235294117</v>
      </c>
      <c r="O181">
        <f>VLOOKUP($A181,Summary!$A$2:$AA$33,COLUMN(Summary!L$2),FALSE)</f>
        <v>79.352941176470594</v>
      </c>
      <c r="P181">
        <f>VLOOKUP($A181,Summary!$A$2:$AA$33,COLUMN(Summary!M$2),FALSE)</f>
        <v>31.411764705882351</v>
      </c>
      <c r="Q181">
        <f>VLOOKUP($A181,Summary!$A$2:$AA$33,COLUMN(Summary!N$2),FALSE)</f>
        <v>141.11764705882351</v>
      </c>
      <c r="R181">
        <f>VLOOKUP($A181,Summary!$A$2:$AA$33,COLUMN(Summary!O$2),FALSE)</f>
        <v>4.4294117647058826</v>
      </c>
      <c r="S181">
        <f>VLOOKUP($A181,Summary!$A$2:$AA$33,COLUMN(Summary!P$2),FALSE)</f>
        <v>0.94117647058823528</v>
      </c>
      <c r="T181">
        <f>VLOOKUP($A181,Summary!$A$2:$AA$33,COLUMN(Summary!Q$2),FALSE)</f>
        <v>2.0588235294117641</v>
      </c>
      <c r="U181">
        <f>VLOOKUP($A181,Summary!$A$2:$AA$33,COLUMN(Summary!R$2),FALSE)</f>
        <v>2.2352941176470589</v>
      </c>
      <c r="V181">
        <f>VLOOKUP($A181,Summary!$A$2:$AA$33,COLUMN(Summary!S$2),FALSE)</f>
        <v>1.8235294117647061</v>
      </c>
      <c r="W181">
        <f>VLOOKUP($A181,Summary!$A$2:$AA$33,COLUMN(Summary!T$2),FALSE)</f>
        <v>1.9411764705882351</v>
      </c>
      <c r="X181">
        <f>VLOOKUP($A181,Summary!$A$2:$AA$33,COLUMN(Summary!U$2),FALSE)</f>
        <v>3.9411764705882359</v>
      </c>
      <c r="Y181">
        <f>VLOOKUP($A181,Summary!$A$2:$AA$33,COLUMN(Summary!V$2),FALSE)</f>
        <v>181.64705882352939</v>
      </c>
      <c r="Z181">
        <f>VLOOKUP($A181,Summary!$A$2:$AA$33,COLUMN(Summary!W$2),FALSE)</f>
        <v>5.7647058823529411</v>
      </c>
      <c r="AA181">
        <f>VLOOKUP($A181,Summary!$A$2:$AA$33,COLUMN(Summary!X$2),FALSE)</f>
        <v>14</v>
      </c>
      <c r="AB181">
        <f>VLOOKUP($A181,Summary!$A$2:$AA$33,COLUMN(Summary!Y$2),FALSE)</f>
        <v>0.76470588235294112</v>
      </c>
      <c r="AC181">
        <f>VLOOKUP($A181,Summary!$A$2:$AA$33,COLUMN(Summary!Z$2),FALSE)</f>
        <v>1.529411764705882</v>
      </c>
      <c r="AD181">
        <f>VLOOKUP($A181,Summary!$A$2:$AA$33,COLUMN(Summary!AA$2),FALSE)</f>
        <v>31.962764705882361</v>
      </c>
      <c r="AE181" t="e">
        <f>VLOOKUP($A181,Summary!$A$2:$AA$33,COLUMN(Summary!#REF!),FALSE)</f>
        <v>#REF!</v>
      </c>
      <c r="AF181" t="e">
        <f>VLOOKUP($B181,Summary!$A$2:$AA$33,COLUMN(Summary!#REF!),FALSE)</f>
        <v>#REF!</v>
      </c>
      <c r="AG181" t="e">
        <f>VLOOKUP($B181,Summary!$A$2:$AA$33,COLUMN(Summary!#REF!),FALSE)</f>
        <v>#REF!</v>
      </c>
      <c r="AH181">
        <f>VLOOKUP($B181,Summary!$A$2:$AA$33,COLUMN(Summary!B$2),FALSE)</f>
        <v>20.882352941176471</v>
      </c>
      <c r="AI181">
        <f>VLOOKUP($B181,Summary!$A$2:$AA$33,COLUMN(Summary!C$2),FALSE)</f>
        <v>36.705882352941167</v>
      </c>
      <c r="AJ181">
        <f>VLOOKUP($B181,Summary!$A$2:$AA$33,COLUMN(Summary!D$2),FALSE)</f>
        <v>217.2352941176471</v>
      </c>
      <c r="AK181">
        <f>VLOOKUP($B181,Summary!$A$2:$AA$33,COLUMN(Summary!E$2),FALSE)</f>
        <v>1.411764705882353</v>
      </c>
      <c r="AL181">
        <f>VLOOKUP($B181,Summary!$A$2:$AA$33,COLUMN(Summary!F$2),FALSE)</f>
        <v>1.3529411764705881</v>
      </c>
      <c r="AM181">
        <f>VLOOKUP($B181,Summary!$A$2:$AA$33,COLUMN(Summary!G$2),FALSE)</f>
        <v>2.6470588235294121</v>
      </c>
      <c r="AN181">
        <f>VLOOKUP($B181,Summary!$A$2:$AA$33,COLUMN(Summary!H$2),FALSE)</f>
        <v>18.705882352941181</v>
      </c>
      <c r="AO181">
        <f>VLOOKUP($B181,Summary!$A$2:$AA$33,COLUMN(Summary!I$2),FALSE)</f>
        <v>6.4882352941176471</v>
      </c>
      <c r="AP181">
        <f>VLOOKUP($B181,Summary!$A$2:$AA$33,COLUMN(Summary!J$2),FALSE)</f>
        <v>5.5823529411764703</v>
      </c>
      <c r="AQ181">
        <f>VLOOKUP($B181,Summary!$A$2:$AA$33,COLUMN(Summary!K$2),FALSE)</f>
        <v>56.958823529411767</v>
      </c>
      <c r="AR181">
        <f>VLOOKUP($B181,Summary!$A$2:$AA$33,COLUMN(Summary!L$2),FALSE)</f>
        <v>72.02941176470587</v>
      </c>
      <c r="AS181">
        <f>VLOOKUP($B181,Summary!$A$2:$AA$33,COLUMN(Summary!M$2),FALSE)</f>
        <v>30.47058823529412</v>
      </c>
      <c r="AT181">
        <f>VLOOKUP($B181,Summary!$A$2:$AA$33,COLUMN(Summary!N$2),FALSE)</f>
        <v>118.64705882352941</v>
      </c>
      <c r="AU181">
        <f>VLOOKUP($B181,Summary!$A$2:$AA$33,COLUMN(Summary!O$2),FALSE)</f>
        <v>3.8</v>
      </c>
      <c r="AV181">
        <f>VLOOKUP($B181,Summary!$A$2:$AA$33,COLUMN(Summary!P$2),FALSE)</f>
        <v>0.88235294117647056</v>
      </c>
      <c r="AW181">
        <f>VLOOKUP($B181,Summary!$A$2:$AA$33,COLUMN(Summary!Q$2),FALSE)</f>
        <v>2</v>
      </c>
      <c r="AX181">
        <f>VLOOKUP($B181,Summary!$A$2:$AA$33,COLUMN(Summary!R$2),FALSE)</f>
        <v>2.1764705882352939</v>
      </c>
      <c r="AY181">
        <f>VLOOKUP($B181,Summary!$A$2:$AA$33,COLUMN(Summary!S$2),FALSE)</f>
        <v>1.7647058823529409</v>
      </c>
      <c r="AZ181">
        <f>VLOOKUP($B181,Summary!$A$2:$AA$33,COLUMN(Summary!T$2),FALSE)</f>
        <v>1.9411764705882351</v>
      </c>
      <c r="BA181">
        <f>VLOOKUP($B181,Summary!$A$2:$AA$33,COLUMN(Summary!U$2),FALSE)</f>
        <v>5.2941176470588234</v>
      </c>
      <c r="BB181">
        <f>VLOOKUP($B181,Summary!$A$2:$AA$33,COLUMN(Summary!V$2),FALSE)</f>
        <v>261.70588235294122</v>
      </c>
      <c r="BC181">
        <f>VLOOKUP($B181,Summary!$A$2:$AA$33,COLUMN(Summary!W$2),FALSE)</f>
        <v>4.7058823529411766</v>
      </c>
      <c r="BD181">
        <f>VLOOKUP($B181,Summary!$A$2:$AA$33,COLUMN(Summary!X$2),FALSE)</f>
        <v>14.882352941176469</v>
      </c>
      <c r="BE181">
        <f>VLOOKUP($B181,Summary!$A$2:$AA$33,COLUMN(Summary!Y$2),FALSE)</f>
        <v>1.0588235294117649</v>
      </c>
      <c r="BF181">
        <f>VLOOKUP($B181,Summary!$A$2:$AA$33,COLUMN(Summary!Z$2),FALSE)</f>
        <v>1.882352941176471</v>
      </c>
      <c r="BG181">
        <f>VLOOKUP($B181,Summary!$A$2:$AA$33,COLUMN(Summary!AA$2),FALSE)</f>
        <v>32.310823529411763</v>
      </c>
      <c r="BH181" t="e">
        <f>VLOOKUP($B181,Summary!$A$2:$AA$33,COLUMN(Summary!#REF!),FALSE)</f>
        <v>#REF!</v>
      </c>
    </row>
    <row r="182" spans="1:60">
      <c r="A182" t="s">
        <v>35</v>
      </c>
      <c r="B182" t="s">
        <v>112</v>
      </c>
      <c r="C182" t="e">
        <f>VLOOKUP($A182,Summary!$A$2:$AA$33,COLUMN(Summary!#REF!),FALSE)</f>
        <v>#REF!</v>
      </c>
      <c r="D182" t="e">
        <f>VLOOKUP($A182,Summary!$A$2:$AA$33,COLUMN(Summary!#REF!),FALSE)</f>
        <v>#REF!</v>
      </c>
      <c r="E182">
        <f>VLOOKUP($A182,Summary!$A$2:$AA$33,COLUMN(Summary!B$2),FALSE)</f>
        <v>19</v>
      </c>
      <c r="F182">
        <f>VLOOKUP($A182,Summary!$A$2:$AA$33,COLUMN(Summary!C$2),FALSE)</f>
        <v>29.764705882352938</v>
      </c>
      <c r="G182">
        <f>VLOOKUP($A182,Summary!$A$2:$AA$33,COLUMN(Summary!D$2),FALSE)</f>
        <v>186.0588235294118</v>
      </c>
      <c r="H182">
        <f>VLOOKUP($A182,Summary!$A$2:$AA$33,COLUMN(Summary!E$2),FALSE)</f>
        <v>0.76470588235294112</v>
      </c>
      <c r="I182">
        <f>VLOOKUP($A182,Summary!$A$2:$AA$33,COLUMN(Summary!F$2),FALSE)</f>
        <v>0.52941176470588236</v>
      </c>
      <c r="J182">
        <f>VLOOKUP($A182,Summary!$A$2:$AA$33,COLUMN(Summary!G$2),FALSE)</f>
        <v>2.117647058823529</v>
      </c>
      <c r="K182">
        <f>VLOOKUP($A182,Summary!$A$2:$AA$33,COLUMN(Summary!H$2),FALSE)</f>
        <v>15.17647058823529</v>
      </c>
      <c r="L182">
        <f>VLOOKUP($A182,Summary!$A$2:$AA$33,COLUMN(Summary!I$2),FALSE)</f>
        <v>6.9470588235294111</v>
      </c>
      <c r="M182">
        <f>VLOOKUP($A182,Summary!$A$2:$AA$33,COLUMN(Summary!J$2),FALSE)</f>
        <v>6.0588235294117654</v>
      </c>
      <c r="N182">
        <f>VLOOKUP($A182,Summary!$A$2:$AA$33,COLUMN(Summary!K$2),FALSE)</f>
        <v>64.511764705882356</v>
      </c>
      <c r="O182">
        <f>VLOOKUP($A182,Summary!$A$2:$AA$33,COLUMN(Summary!L$2),FALSE)</f>
        <v>84.329411764705895</v>
      </c>
      <c r="P182">
        <f>VLOOKUP($A182,Summary!$A$2:$AA$33,COLUMN(Summary!M$2),FALSE)</f>
        <v>28.647058823529409</v>
      </c>
      <c r="Q182">
        <f>VLOOKUP($A182,Summary!$A$2:$AA$33,COLUMN(Summary!N$2),FALSE)</f>
        <v>118.2352941176471</v>
      </c>
      <c r="R182">
        <f>VLOOKUP($A182,Summary!$A$2:$AA$33,COLUMN(Summary!O$2),FALSE)</f>
        <v>4.0764705882352938</v>
      </c>
      <c r="S182">
        <f>VLOOKUP($A182,Summary!$A$2:$AA$33,COLUMN(Summary!P$2),FALSE)</f>
        <v>0.94117647058823528</v>
      </c>
      <c r="T182">
        <f>VLOOKUP($A182,Summary!$A$2:$AA$33,COLUMN(Summary!Q$2),FALSE)</f>
        <v>1.705882352941176</v>
      </c>
      <c r="U182">
        <f>VLOOKUP($A182,Summary!$A$2:$AA$33,COLUMN(Summary!R$2),FALSE)</f>
        <v>1.8235294117647061</v>
      </c>
      <c r="V182">
        <f>VLOOKUP($A182,Summary!$A$2:$AA$33,COLUMN(Summary!S$2),FALSE)</f>
        <v>1.588235294117647</v>
      </c>
      <c r="W182">
        <f>VLOOKUP($A182,Summary!$A$2:$AA$33,COLUMN(Summary!T$2),FALSE)</f>
        <v>1.6470588235294119</v>
      </c>
      <c r="X182">
        <f>VLOOKUP($A182,Summary!$A$2:$AA$33,COLUMN(Summary!U$2),FALSE)</f>
        <v>5.2352941176470589</v>
      </c>
      <c r="Y182">
        <f>VLOOKUP($A182,Summary!$A$2:$AA$33,COLUMN(Summary!V$2),FALSE)</f>
        <v>230.2352941176471</v>
      </c>
      <c r="Z182">
        <f>VLOOKUP($A182,Summary!$A$2:$AA$33,COLUMN(Summary!W$2),FALSE)</f>
        <v>5</v>
      </c>
      <c r="AA182">
        <f>VLOOKUP($A182,Summary!$A$2:$AA$33,COLUMN(Summary!X$2),FALSE)</f>
        <v>13.647058823529409</v>
      </c>
      <c r="AB182">
        <f>VLOOKUP($A182,Summary!$A$2:$AA$33,COLUMN(Summary!Y$2),FALSE)</f>
        <v>0.52941176470588236</v>
      </c>
      <c r="AC182">
        <f>VLOOKUP($A182,Summary!$A$2:$AA$33,COLUMN(Summary!Z$2),FALSE)</f>
        <v>1.117647058823529</v>
      </c>
      <c r="AD182">
        <f>VLOOKUP($A182,Summary!$A$2:$AA$33,COLUMN(Summary!AA$2),FALSE)</f>
        <v>29.642176470588229</v>
      </c>
      <c r="AE182" t="e">
        <f>VLOOKUP($A182,Summary!$A$2:$AA$33,COLUMN(Summary!#REF!),FALSE)</f>
        <v>#REF!</v>
      </c>
      <c r="AF182" t="e">
        <f>VLOOKUP($B182,Summary!$A$2:$AA$33,COLUMN(Summary!#REF!),FALSE)</f>
        <v>#REF!</v>
      </c>
      <c r="AG182" t="e">
        <f>VLOOKUP($B182,Summary!$A$2:$AA$33,COLUMN(Summary!#REF!),FALSE)</f>
        <v>#REF!</v>
      </c>
      <c r="AH182">
        <f>VLOOKUP($B182,Summary!$A$2:$AA$33,COLUMN(Summary!B$2),FALSE)</f>
        <v>20.882352941176471</v>
      </c>
      <c r="AI182">
        <f>VLOOKUP($B182,Summary!$A$2:$AA$33,COLUMN(Summary!C$2),FALSE)</f>
        <v>33.764705882352942</v>
      </c>
      <c r="AJ182">
        <f>VLOOKUP($B182,Summary!$A$2:$AA$33,COLUMN(Summary!D$2),FALSE)</f>
        <v>215.64705882352939</v>
      </c>
      <c r="AK182">
        <f>VLOOKUP($B182,Summary!$A$2:$AA$33,COLUMN(Summary!E$2),FALSE)</f>
        <v>1.0588235294117649</v>
      </c>
      <c r="AL182">
        <f>VLOOKUP($B182,Summary!$A$2:$AA$33,COLUMN(Summary!F$2),FALSE)</f>
        <v>0.58823529411764708</v>
      </c>
      <c r="AM182">
        <f>VLOOKUP($B182,Summary!$A$2:$AA$33,COLUMN(Summary!G$2),FALSE)</f>
        <v>2.4117647058823528</v>
      </c>
      <c r="AN182">
        <f>VLOOKUP($B182,Summary!$A$2:$AA$33,COLUMN(Summary!H$2),FALSE)</f>
        <v>12.705882352941179</v>
      </c>
      <c r="AO182">
        <f>VLOOKUP($B182,Summary!$A$2:$AA$33,COLUMN(Summary!I$2),FALSE)</f>
        <v>7.0705882352941183</v>
      </c>
      <c r="AP182">
        <f>VLOOKUP($B182,Summary!$A$2:$AA$33,COLUMN(Summary!J$2),FALSE)</f>
        <v>6.2529411764705882</v>
      </c>
      <c r="AQ182">
        <f>VLOOKUP($B182,Summary!$A$2:$AA$33,COLUMN(Summary!K$2),FALSE)</f>
        <v>62.088235294117638</v>
      </c>
      <c r="AR182">
        <f>VLOOKUP($B182,Summary!$A$2:$AA$33,COLUMN(Summary!L$2),FALSE)</f>
        <v>86.582352941176467</v>
      </c>
      <c r="AS182">
        <f>VLOOKUP($B182,Summary!$A$2:$AA$33,COLUMN(Summary!M$2),FALSE)</f>
        <v>28.17647058823529</v>
      </c>
      <c r="AT182">
        <f>VLOOKUP($B182,Summary!$A$2:$AA$33,COLUMN(Summary!N$2),FALSE)</f>
        <v>121.11764705882349</v>
      </c>
      <c r="AU182">
        <f>VLOOKUP($B182,Summary!$A$2:$AA$33,COLUMN(Summary!O$2),FALSE)</f>
        <v>4.1764705882352926</v>
      </c>
      <c r="AV182">
        <f>VLOOKUP($B182,Summary!$A$2:$AA$33,COLUMN(Summary!P$2),FALSE)</f>
        <v>1.117647058823529</v>
      </c>
      <c r="AW182">
        <f>VLOOKUP($B182,Summary!$A$2:$AA$33,COLUMN(Summary!Q$2),FALSE)</f>
        <v>1.9411764705882351</v>
      </c>
      <c r="AX182">
        <f>VLOOKUP($B182,Summary!$A$2:$AA$33,COLUMN(Summary!R$2),FALSE)</f>
        <v>2.4117647058823528</v>
      </c>
      <c r="AY182">
        <f>VLOOKUP($B182,Summary!$A$2:$AA$33,COLUMN(Summary!S$2),FALSE)</f>
        <v>2.0588235294117641</v>
      </c>
      <c r="AZ182">
        <f>VLOOKUP($B182,Summary!$A$2:$AA$33,COLUMN(Summary!T$2),FALSE)</f>
        <v>2.117647058823529</v>
      </c>
      <c r="BA182">
        <f>VLOOKUP($B182,Summary!$A$2:$AA$33,COLUMN(Summary!U$2),FALSE)</f>
        <v>4.0588235294117636</v>
      </c>
      <c r="BB182">
        <f>VLOOKUP($B182,Summary!$A$2:$AA$33,COLUMN(Summary!V$2),FALSE)</f>
        <v>193</v>
      </c>
      <c r="BC182">
        <f>VLOOKUP($B182,Summary!$A$2:$AA$33,COLUMN(Summary!W$2),FALSE)</f>
        <v>4.8235294117647056</v>
      </c>
      <c r="BD182">
        <f>VLOOKUP($B182,Summary!$A$2:$AA$33,COLUMN(Summary!X$2),FALSE)</f>
        <v>13.647058823529409</v>
      </c>
      <c r="BE182">
        <f>VLOOKUP($B182,Summary!$A$2:$AA$33,COLUMN(Summary!Y$2),FALSE)</f>
        <v>0.94117647058823528</v>
      </c>
      <c r="BF182">
        <f>VLOOKUP($B182,Summary!$A$2:$AA$33,COLUMN(Summary!Z$2),FALSE)</f>
        <v>1.882352941176471</v>
      </c>
      <c r="BG182">
        <f>VLOOKUP($B182,Summary!$A$2:$AA$33,COLUMN(Summary!AA$2),FALSE)</f>
        <v>29.469588235294118</v>
      </c>
      <c r="BH182" t="e">
        <f>VLOOKUP($B182,Summary!$A$2:$AA$33,COLUMN(Summary!#REF!),FALSE)</f>
        <v>#REF!</v>
      </c>
    </row>
    <row r="183" spans="1:60">
      <c r="A183" t="s">
        <v>39</v>
      </c>
      <c r="B183" t="s">
        <v>30</v>
      </c>
      <c r="C183" t="e">
        <f>VLOOKUP($A183,Summary!$A$2:$AA$33,COLUMN(Summary!#REF!),FALSE)</f>
        <v>#REF!</v>
      </c>
      <c r="D183" t="e">
        <f>VLOOKUP($A183,Summary!$A$2:$AA$33,COLUMN(Summary!#REF!),FALSE)</f>
        <v>#REF!</v>
      </c>
      <c r="E183">
        <f>VLOOKUP($A183,Summary!$A$2:$AA$33,COLUMN(Summary!B$2),FALSE)</f>
        <v>19.82352941176471</v>
      </c>
      <c r="F183">
        <f>VLOOKUP($A183,Summary!$A$2:$AA$33,COLUMN(Summary!C$2),FALSE)</f>
        <v>30.17647058823529</v>
      </c>
      <c r="G183">
        <f>VLOOKUP($A183,Summary!$A$2:$AA$33,COLUMN(Summary!D$2),FALSE)</f>
        <v>191.88235294117649</v>
      </c>
      <c r="H183">
        <f>VLOOKUP($A183,Summary!$A$2:$AA$33,COLUMN(Summary!E$2),FALSE)</f>
        <v>1.6470588235294119</v>
      </c>
      <c r="I183">
        <f>VLOOKUP($A183,Summary!$A$2:$AA$33,COLUMN(Summary!F$2),FALSE)</f>
        <v>0.52941176470588236</v>
      </c>
      <c r="J183">
        <f>VLOOKUP($A183,Summary!$A$2:$AA$33,COLUMN(Summary!G$2),FALSE)</f>
        <v>3.0588235294117641</v>
      </c>
      <c r="K183">
        <f>VLOOKUP($A183,Summary!$A$2:$AA$33,COLUMN(Summary!H$2),FALSE)</f>
        <v>17.882352941176471</v>
      </c>
      <c r="L183">
        <f>VLOOKUP($A183,Summary!$A$2:$AA$33,COLUMN(Summary!I$2),FALSE)</f>
        <v>6.8705882352941172</v>
      </c>
      <c r="M183">
        <f>VLOOKUP($A183,Summary!$A$2:$AA$33,COLUMN(Summary!J$2),FALSE)</f>
        <v>5.6999999999999993</v>
      </c>
      <c r="N183">
        <f>VLOOKUP($A183,Summary!$A$2:$AA$33,COLUMN(Summary!K$2),FALSE)</f>
        <v>65.441176470588232</v>
      </c>
      <c r="O183">
        <f>VLOOKUP($A183,Summary!$A$2:$AA$33,COLUMN(Summary!L$2),FALSE)</f>
        <v>93.276470588235298</v>
      </c>
      <c r="P183">
        <f>VLOOKUP($A183,Summary!$A$2:$AA$33,COLUMN(Summary!M$2),FALSE)</f>
        <v>26.52941176470588</v>
      </c>
      <c r="Q183">
        <f>VLOOKUP($A183,Summary!$A$2:$AA$33,COLUMN(Summary!N$2),FALSE)</f>
        <v>106.4705882352941</v>
      </c>
      <c r="R183">
        <f>VLOOKUP($A183,Summary!$A$2:$AA$33,COLUMN(Summary!O$2),FALSE)</f>
        <v>4.0647058823529418</v>
      </c>
      <c r="S183">
        <f>VLOOKUP($A183,Summary!$A$2:$AA$33,COLUMN(Summary!P$2),FALSE)</f>
        <v>0.47058823529411759</v>
      </c>
      <c r="T183">
        <f>VLOOKUP($A183,Summary!$A$2:$AA$33,COLUMN(Summary!Q$2),FALSE)</f>
        <v>1.7647058823529409</v>
      </c>
      <c r="U183">
        <f>VLOOKUP($A183,Summary!$A$2:$AA$33,COLUMN(Summary!R$2),FALSE)</f>
        <v>2</v>
      </c>
      <c r="V183">
        <f>VLOOKUP($A183,Summary!$A$2:$AA$33,COLUMN(Summary!S$2),FALSE)</f>
        <v>1.705882352941176</v>
      </c>
      <c r="W183">
        <f>VLOOKUP($A183,Summary!$A$2:$AA$33,COLUMN(Summary!T$2),FALSE)</f>
        <v>1.8235294117647061</v>
      </c>
      <c r="X183">
        <f>VLOOKUP($A183,Summary!$A$2:$AA$33,COLUMN(Summary!U$2),FALSE)</f>
        <v>4.6470588235294121</v>
      </c>
      <c r="Y183">
        <f>VLOOKUP($A183,Summary!$A$2:$AA$33,COLUMN(Summary!V$2),FALSE)</f>
        <v>215.2352941176471</v>
      </c>
      <c r="Z183">
        <f>VLOOKUP($A183,Summary!$A$2:$AA$33,COLUMN(Summary!W$2),FALSE)</f>
        <v>4.7647058823529411</v>
      </c>
      <c r="AA183">
        <f>VLOOKUP($A183,Summary!$A$2:$AA$33,COLUMN(Summary!X$2),FALSE)</f>
        <v>12.941176470588241</v>
      </c>
      <c r="AB183">
        <f>VLOOKUP($A183,Summary!$A$2:$AA$33,COLUMN(Summary!Y$2),FALSE)</f>
        <v>0.76470588235294112</v>
      </c>
      <c r="AC183">
        <f>VLOOKUP($A183,Summary!$A$2:$AA$33,COLUMN(Summary!Z$2),FALSE)</f>
        <v>1.1764705882352939</v>
      </c>
      <c r="AD183">
        <f>VLOOKUP($A183,Summary!$A$2:$AA$33,COLUMN(Summary!AA$2),FALSE)</f>
        <v>29.513588235294119</v>
      </c>
      <c r="AE183" t="e">
        <f>VLOOKUP($A183,Summary!$A$2:$AA$33,COLUMN(Summary!#REF!),FALSE)</f>
        <v>#REF!</v>
      </c>
      <c r="AF183" t="e">
        <f>VLOOKUP($B183,Summary!$A$2:$AA$33,COLUMN(Summary!#REF!),FALSE)</f>
        <v>#REF!</v>
      </c>
      <c r="AG183" t="e">
        <f>VLOOKUP($B183,Summary!$A$2:$AA$33,COLUMN(Summary!#REF!),FALSE)</f>
        <v>#REF!</v>
      </c>
      <c r="AH183">
        <f>VLOOKUP($B183,Summary!$A$2:$AA$33,COLUMN(Summary!B$2),FALSE)</f>
        <v>24</v>
      </c>
      <c r="AI183">
        <f>VLOOKUP($B183,Summary!$A$2:$AA$33,COLUMN(Summary!C$2),FALSE)</f>
        <v>35.647058823529413</v>
      </c>
      <c r="AJ183">
        <f>VLOOKUP($B183,Summary!$A$2:$AA$33,COLUMN(Summary!D$2),FALSE)</f>
        <v>258.88235294117652</v>
      </c>
      <c r="AK183">
        <f>VLOOKUP($B183,Summary!$A$2:$AA$33,COLUMN(Summary!E$2),FALSE)</f>
        <v>1.7647058823529409</v>
      </c>
      <c r="AL183">
        <f>VLOOKUP($B183,Summary!$A$2:$AA$33,COLUMN(Summary!F$2),FALSE)</f>
        <v>0.70588235294117652</v>
      </c>
      <c r="AM183">
        <f>VLOOKUP($B183,Summary!$A$2:$AA$33,COLUMN(Summary!G$2),FALSE)</f>
        <v>1.8235294117647061</v>
      </c>
      <c r="AN183">
        <f>VLOOKUP($B183,Summary!$A$2:$AA$33,COLUMN(Summary!H$2),FALSE)</f>
        <v>12.058823529411759</v>
      </c>
      <c r="AO183">
        <f>VLOOKUP($B183,Summary!$A$2:$AA$33,COLUMN(Summary!I$2),FALSE)</f>
        <v>7.7117647058823522</v>
      </c>
      <c r="AP183">
        <f>VLOOKUP($B183,Summary!$A$2:$AA$33,COLUMN(Summary!J$2),FALSE)</f>
        <v>7.0588235294117636</v>
      </c>
      <c r="AQ183">
        <f>VLOOKUP($B183,Summary!$A$2:$AA$33,COLUMN(Summary!K$2),FALSE)</f>
        <v>67.452941176470588</v>
      </c>
      <c r="AR183">
        <f>VLOOKUP($B183,Summary!$A$2:$AA$33,COLUMN(Summary!L$2),FALSE)</f>
        <v>97.535294117647055</v>
      </c>
      <c r="AS183">
        <f>VLOOKUP($B183,Summary!$A$2:$AA$33,COLUMN(Summary!M$2),FALSE)</f>
        <v>29.411764705882351</v>
      </c>
      <c r="AT183">
        <f>VLOOKUP($B183,Summary!$A$2:$AA$33,COLUMN(Summary!N$2),FALSE)</f>
        <v>135.9411764705882</v>
      </c>
      <c r="AU183">
        <f>VLOOKUP($B183,Summary!$A$2:$AA$33,COLUMN(Summary!O$2),FALSE)</f>
        <v>4.617647058823529</v>
      </c>
      <c r="AV183">
        <f>VLOOKUP($B183,Summary!$A$2:$AA$33,COLUMN(Summary!P$2),FALSE)</f>
        <v>1.588235294117647</v>
      </c>
      <c r="AW183">
        <f>VLOOKUP($B183,Summary!$A$2:$AA$33,COLUMN(Summary!Q$2),FALSE)</f>
        <v>1.117647058823529</v>
      </c>
      <c r="AX183">
        <f>VLOOKUP($B183,Summary!$A$2:$AA$33,COLUMN(Summary!R$2),FALSE)</f>
        <v>1.2352941176470591</v>
      </c>
      <c r="AY183">
        <f>VLOOKUP($B183,Summary!$A$2:$AA$33,COLUMN(Summary!S$2),FALSE)</f>
        <v>2.8235294117647061</v>
      </c>
      <c r="AZ183">
        <f>VLOOKUP($B183,Summary!$A$2:$AA$33,COLUMN(Summary!T$2),FALSE)</f>
        <v>3.0588235294117641</v>
      </c>
      <c r="BA183">
        <f>VLOOKUP($B183,Summary!$A$2:$AA$33,COLUMN(Summary!U$2),FALSE)</f>
        <v>3.3529411764705879</v>
      </c>
      <c r="BB183">
        <f>VLOOKUP($B183,Summary!$A$2:$AA$33,COLUMN(Summary!V$2),FALSE)</f>
        <v>155.64705882352939</v>
      </c>
      <c r="BC183">
        <f>VLOOKUP($B183,Summary!$A$2:$AA$33,COLUMN(Summary!W$2),FALSE)</f>
        <v>5.4705882352941178</v>
      </c>
      <c r="BD183">
        <f>VLOOKUP($B183,Summary!$A$2:$AA$33,COLUMN(Summary!X$2),FALSE)</f>
        <v>13.17647058823529</v>
      </c>
      <c r="BE183">
        <f>VLOOKUP($B183,Summary!$A$2:$AA$33,COLUMN(Summary!Y$2),FALSE)</f>
        <v>1.2352941176470591</v>
      </c>
      <c r="BF183">
        <f>VLOOKUP($B183,Summary!$A$2:$AA$33,COLUMN(Summary!Z$2),FALSE)</f>
        <v>2.3529411764705879</v>
      </c>
      <c r="BG183">
        <f>VLOOKUP($B183,Summary!$A$2:$AA$33,COLUMN(Summary!AA$2),FALSE)</f>
        <v>31.363705882352949</v>
      </c>
      <c r="BH183" t="e">
        <f>VLOOKUP($B183,Summary!$A$2:$AA$33,COLUMN(Summary!#REF!),FALSE)</f>
        <v>#REF!</v>
      </c>
    </row>
    <row r="184" spans="1:60">
      <c r="A184" t="s">
        <v>122</v>
      </c>
      <c r="B184" t="s">
        <v>37</v>
      </c>
      <c r="C184" t="e">
        <f>VLOOKUP($A184,Summary!$A$2:$AA$33,COLUMN(Summary!#REF!),FALSE)</f>
        <v>#REF!</v>
      </c>
      <c r="D184" t="e">
        <f>VLOOKUP($A184,Summary!$A$2:$AA$33,COLUMN(Summary!#REF!),FALSE)</f>
        <v>#REF!</v>
      </c>
      <c r="E184">
        <f>VLOOKUP($A184,Summary!$A$2:$AA$33,COLUMN(Summary!B$2),FALSE)</f>
        <v>21.411764705882351</v>
      </c>
      <c r="F184">
        <f>VLOOKUP($A184,Summary!$A$2:$AA$33,COLUMN(Summary!C$2),FALSE)</f>
        <v>33.411764705882362</v>
      </c>
      <c r="G184">
        <f>VLOOKUP($A184,Summary!$A$2:$AA$33,COLUMN(Summary!D$2),FALSE)</f>
        <v>224.2352941176471</v>
      </c>
      <c r="H184">
        <f>VLOOKUP($A184,Summary!$A$2:$AA$33,COLUMN(Summary!E$2),FALSE)</f>
        <v>1.6470588235294119</v>
      </c>
      <c r="I184">
        <f>VLOOKUP($A184,Summary!$A$2:$AA$33,COLUMN(Summary!F$2),FALSE)</f>
        <v>0.58823529411764708</v>
      </c>
      <c r="J184">
        <f>VLOOKUP($A184,Summary!$A$2:$AA$33,COLUMN(Summary!G$2),FALSE)</f>
        <v>2.3529411764705879</v>
      </c>
      <c r="K184">
        <f>VLOOKUP($A184,Summary!$A$2:$AA$33,COLUMN(Summary!H$2),FALSE)</f>
        <v>13.647058823529409</v>
      </c>
      <c r="L184">
        <f>VLOOKUP($A184,Summary!$A$2:$AA$33,COLUMN(Summary!I$2),FALSE)</f>
        <v>7.2411764705882362</v>
      </c>
      <c r="M184">
        <f>VLOOKUP($A184,Summary!$A$2:$AA$33,COLUMN(Summary!J$2),FALSE)</f>
        <v>6.3529411764705879</v>
      </c>
      <c r="N184">
        <f>VLOOKUP($A184,Summary!$A$2:$AA$33,COLUMN(Summary!K$2),FALSE)</f>
        <v>64.058823529411768</v>
      </c>
      <c r="O184">
        <f>VLOOKUP($A184,Summary!$A$2:$AA$33,COLUMN(Summary!L$2),FALSE)</f>
        <v>93.047058823529412</v>
      </c>
      <c r="P184">
        <f>VLOOKUP($A184,Summary!$A$2:$AA$33,COLUMN(Summary!M$2),FALSE)</f>
        <v>25.82352941176471</v>
      </c>
      <c r="Q184">
        <f>VLOOKUP($A184,Summary!$A$2:$AA$33,COLUMN(Summary!N$2),FALSE)</f>
        <v>88.764705882352942</v>
      </c>
      <c r="R184">
        <f>VLOOKUP($A184,Summary!$A$2:$AA$33,COLUMN(Summary!O$2),FALSE)</f>
        <v>3.547058823529412</v>
      </c>
      <c r="S184">
        <f>VLOOKUP($A184,Summary!$A$2:$AA$33,COLUMN(Summary!P$2),FALSE)</f>
        <v>0.47058823529411759</v>
      </c>
      <c r="T184">
        <f>VLOOKUP($A184,Summary!$A$2:$AA$33,COLUMN(Summary!Q$2),FALSE)</f>
        <v>1.705882352941176</v>
      </c>
      <c r="U184">
        <f>VLOOKUP($A184,Summary!$A$2:$AA$33,COLUMN(Summary!R$2),FALSE)</f>
        <v>1.8235294117647061</v>
      </c>
      <c r="V184">
        <f>VLOOKUP($A184,Summary!$A$2:$AA$33,COLUMN(Summary!S$2),FALSE)</f>
        <v>1.9411764705882351</v>
      </c>
      <c r="W184">
        <f>VLOOKUP($A184,Summary!$A$2:$AA$33,COLUMN(Summary!T$2),FALSE)</f>
        <v>1.9411764705882351</v>
      </c>
      <c r="X184">
        <f>VLOOKUP($A184,Summary!$A$2:$AA$33,COLUMN(Summary!U$2),FALSE)</f>
        <v>4.5294117647058822</v>
      </c>
      <c r="Y184">
        <f>VLOOKUP($A184,Summary!$A$2:$AA$33,COLUMN(Summary!V$2),FALSE)</f>
        <v>226.70588235294119</v>
      </c>
      <c r="Z184">
        <f>VLOOKUP($A184,Summary!$A$2:$AA$33,COLUMN(Summary!W$2),FALSE)</f>
        <v>5.7647058823529411</v>
      </c>
      <c r="AA184">
        <f>VLOOKUP($A184,Summary!$A$2:$AA$33,COLUMN(Summary!X$2),FALSE)</f>
        <v>13.882352941176469</v>
      </c>
      <c r="AB184">
        <f>VLOOKUP($A184,Summary!$A$2:$AA$33,COLUMN(Summary!Y$2),FALSE)</f>
        <v>0.70588235294117652</v>
      </c>
      <c r="AC184">
        <f>VLOOKUP($A184,Summary!$A$2:$AA$33,COLUMN(Summary!Z$2),FALSE)</f>
        <v>1.0588235294117649</v>
      </c>
      <c r="AD184">
        <f>VLOOKUP($A184,Summary!$A$2:$AA$33,COLUMN(Summary!AA$2),FALSE)</f>
        <v>29.422588235294111</v>
      </c>
      <c r="AE184" t="e">
        <f>VLOOKUP($A184,Summary!$A$2:$AA$33,COLUMN(Summary!#REF!),FALSE)</f>
        <v>#REF!</v>
      </c>
      <c r="AF184" t="e">
        <f>VLOOKUP($B184,Summary!$A$2:$AA$33,COLUMN(Summary!#REF!),FALSE)</f>
        <v>#REF!</v>
      </c>
      <c r="AG184" t="e">
        <f>VLOOKUP($B184,Summary!$A$2:$AA$33,COLUMN(Summary!#REF!),FALSE)</f>
        <v>#REF!</v>
      </c>
      <c r="AH184">
        <f>VLOOKUP($B184,Summary!$A$2:$AA$33,COLUMN(Summary!B$2),FALSE)</f>
        <v>22</v>
      </c>
      <c r="AI184">
        <f>VLOOKUP($B184,Summary!$A$2:$AA$33,COLUMN(Summary!C$2),FALSE)</f>
        <v>34.176470588235297</v>
      </c>
      <c r="AJ184">
        <f>VLOOKUP($B184,Summary!$A$2:$AA$33,COLUMN(Summary!D$2),FALSE)</f>
        <v>233.41176470588229</v>
      </c>
      <c r="AK184">
        <f>VLOOKUP($B184,Summary!$A$2:$AA$33,COLUMN(Summary!E$2),FALSE)</f>
        <v>1.882352941176471</v>
      </c>
      <c r="AL184">
        <f>VLOOKUP($B184,Summary!$A$2:$AA$33,COLUMN(Summary!F$2),FALSE)</f>
        <v>0.6470588235294118</v>
      </c>
      <c r="AM184">
        <f>VLOOKUP($B184,Summary!$A$2:$AA$33,COLUMN(Summary!G$2),FALSE)</f>
        <v>1.7647058823529409</v>
      </c>
      <c r="AN184">
        <f>VLOOKUP($B184,Summary!$A$2:$AA$33,COLUMN(Summary!H$2),FALSE)</f>
        <v>14.23529411764706</v>
      </c>
      <c r="AO184">
        <f>VLOOKUP($B184,Summary!$A$2:$AA$33,COLUMN(Summary!I$2),FALSE)</f>
        <v>7.3352941176470594</v>
      </c>
      <c r="AP184">
        <f>VLOOKUP($B184,Summary!$A$2:$AA$33,COLUMN(Summary!J$2),FALSE)</f>
        <v>6.617647058823529</v>
      </c>
      <c r="AQ184">
        <f>VLOOKUP($B184,Summary!$A$2:$AA$33,COLUMN(Summary!K$2),FALSE)</f>
        <v>64.605882352941194</v>
      </c>
      <c r="AR184">
        <f>VLOOKUP($B184,Summary!$A$2:$AA$33,COLUMN(Summary!L$2),FALSE)</f>
        <v>96.194117647058818</v>
      </c>
      <c r="AS184">
        <f>VLOOKUP($B184,Summary!$A$2:$AA$33,COLUMN(Summary!M$2),FALSE)</f>
        <v>25.941176470588239</v>
      </c>
      <c r="AT184">
        <f>VLOOKUP($B184,Summary!$A$2:$AA$33,COLUMN(Summary!N$2),FALSE)</f>
        <v>112.0588235294118</v>
      </c>
      <c r="AU184">
        <f>VLOOKUP($B184,Summary!$A$2:$AA$33,COLUMN(Summary!O$2),FALSE)</f>
        <v>4.2411764705882353</v>
      </c>
      <c r="AV184">
        <f>VLOOKUP($B184,Summary!$A$2:$AA$33,COLUMN(Summary!P$2),FALSE)</f>
        <v>0.58823529411764708</v>
      </c>
      <c r="AW184">
        <f>VLOOKUP($B184,Summary!$A$2:$AA$33,COLUMN(Summary!Q$2),FALSE)</f>
        <v>1.588235294117647</v>
      </c>
      <c r="AX184">
        <f>VLOOKUP($B184,Summary!$A$2:$AA$33,COLUMN(Summary!R$2),FALSE)</f>
        <v>1.9411764705882351</v>
      </c>
      <c r="AY184">
        <f>VLOOKUP($B184,Summary!$A$2:$AA$33,COLUMN(Summary!S$2),FALSE)</f>
        <v>2</v>
      </c>
      <c r="AZ184">
        <f>VLOOKUP($B184,Summary!$A$2:$AA$33,COLUMN(Summary!T$2),FALSE)</f>
        <v>2.2941176470588229</v>
      </c>
      <c r="BA184">
        <f>VLOOKUP($B184,Summary!$A$2:$AA$33,COLUMN(Summary!U$2),FALSE)</f>
        <v>3.3529411764705879</v>
      </c>
      <c r="BB184">
        <f>VLOOKUP($B184,Summary!$A$2:$AA$33,COLUMN(Summary!V$2),FALSE)</f>
        <v>154.9411764705882</v>
      </c>
      <c r="BC184">
        <f>VLOOKUP($B184,Summary!$A$2:$AA$33,COLUMN(Summary!W$2),FALSE)</f>
        <v>6.1764705882352944</v>
      </c>
      <c r="BD184">
        <f>VLOOKUP($B184,Summary!$A$2:$AA$33,COLUMN(Summary!X$2),FALSE)</f>
        <v>13.117647058823531</v>
      </c>
      <c r="BE184">
        <f>VLOOKUP($B184,Summary!$A$2:$AA$33,COLUMN(Summary!Y$2),FALSE)</f>
        <v>0.70588235294117652</v>
      </c>
      <c r="BF184">
        <f>VLOOKUP($B184,Summary!$A$2:$AA$33,COLUMN(Summary!Z$2),FALSE)</f>
        <v>1.411764705882353</v>
      </c>
      <c r="BG184">
        <f>VLOOKUP($B184,Summary!$A$2:$AA$33,COLUMN(Summary!AA$2),FALSE)</f>
        <v>29.716588235294122</v>
      </c>
      <c r="BH184" t="e">
        <f>VLOOKUP($B184,Summary!$A$2:$AA$33,COLUMN(Summary!#REF!),FALSE)</f>
        <v>#REF!</v>
      </c>
    </row>
    <row r="185" spans="1:60">
      <c r="A185" t="s">
        <v>115</v>
      </c>
      <c r="B185" t="s">
        <v>41</v>
      </c>
      <c r="C185" t="e">
        <f>VLOOKUP($A185,Summary!$A$2:$AA$33,COLUMN(Summary!#REF!),FALSE)</f>
        <v>#REF!</v>
      </c>
      <c r="D185" t="e">
        <f>VLOOKUP($A185,Summary!$A$2:$AA$33,COLUMN(Summary!#REF!),FALSE)</f>
        <v>#REF!</v>
      </c>
      <c r="E185">
        <f>VLOOKUP($A185,Summary!$A$2:$AA$33,COLUMN(Summary!B$2),FALSE)</f>
        <v>20.941176470588239</v>
      </c>
      <c r="F185">
        <f>VLOOKUP($A185,Summary!$A$2:$AA$33,COLUMN(Summary!C$2),FALSE)</f>
        <v>35.352941176470587</v>
      </c>
      <c r="G185">
        <f>VLOOKUP($A185,Summary!$A$2:$AA$33,COLUMN(Summary!D$2),FALSE)</f>
        <v>171.70588235294119</v>
      </c>
      <c r="H185">
        <f>VLOOKUP($A185,Summary!$A$2:$AA$33,COLUMN(Summary!E$2),FALSE)</f>
        <v>0.6470588235294118</v>
      </c>
      <c r="I185">
        <f>VLOOKUP($A185,Summary!$A$2:$AA$33,COLUMN(Summary!F$2),FALSE)</f>
        <v>0.88235294117647056</v>
      </c>
      <c r="J185">
        <f>VLOOKUP($A185,Summary!$A$2:$AA$33,COLUMN(Summary!G$2),FALSE)</f>
        <v>3.7647058823529411</v>
      </c>
      <c r="K185">
        <f>VLOOKUP($A185,Summary!$A$2:$AA$33,COLUMN(Summary!H$2),FALSE)</f>
        <v>26.705882352941181</v>
      </c>
      <c r="L185">
        <f>VLOOKUP($A185,Summary!$A$2:$AA$33,COLUMN(Summary!I$2),FALSE)</f>
        <v>5.6411764705882357</v>
      </c>
      <c r="M185">
        <f>VLOOKUP($A185,Summary!$A$2:$AA$33,COLUMN(Summary!J$2),FALSE)</f>
        <v>4.4117647058823533</v>
      </c>
      <c r="N185">
        <f>VLOOKUP($A185,Summary!$A$2:$AA$33,COLUMN(Summary!K$2),FALSE)</f>
        <v>58.435294117647061</v>
      </c>
      <c r="O185">
        <f>VLOOKUP($A185,Summary!$A$2:$AA$33,COLUMN(Summary!L$2),FALSE)</f>
        <v>66.558823529411768</v>
      </c>
      <c r="P185">
        <f>VLOOKUP($A185,Summary!$A$2:$AA$33,COLUMN(Summary!M$2),FALSE)</f>
        <v>22.82352941176471</v>
      </c>
      <c r="Q185">
        <f>VLOOKUP($A185,Summary!$A$2:$AA$33,COLUMN(Summary!N$2),FALSE)</f>
        <v>96.882352941176464</v>
      </c>
      <c r="R185">
        <f>VLOOKUP($A185,Summary!$A$2:$AA$33,COLUMN(Summary!O$2),FALSE)</f>
        <v>4.0529411764705889</v>
      </c>
      <c r="S185">
        <f>VLOOKUP($A185,Summary!$A$2:$AA$33,COLUMN(Summary!P$2),FALSE)</f>
        <v>0.41176470588235292</v>
      </c>
      <c r="T185">
        <f>VLOOKUP($A185,Summary!$A$2:$AA$33,COLUMN(Summary!Q$2),FALSE)</f>
        <v>2.117647058823529</v>
      </c>
      <c r="U185">
        <f>VLOOKUP($A185,Summary!$A$2:$AA$33,COLUMN(Summary!R$2),FALSE)</f>
        <v>2.2941176470588229</v>
      </c>
      <c r="V185">
        <f>VLOOKUP($A185,Summary!$A$2:$AA$33,COLUMN(Summary!S$2),FALSE)</f>
        <v>0.94117647058823528</v>
      </c>
      <c r="W185">
        <f>VLOOKUP($A185,Summary!$A$2:$AA$33,COLUMN(Summary!T$2),FALSE)</f>
        <v>1</v>
      </c>
      <c r="X185">
        <f>VLOOKUP($A185,Summary!$A$2:$AA$33,COLUMN(Summary!U$2),FALSE)</f>
        <v>5.8235294117647056</v>
      </c>
      <c r="Y185">
        <f>VLOOKUP($A185,Summary!$A$2:$AA$33,COLUMN(Summary!V$2),FALSE)</f>
        <v>284.1764705882353</v>
      </c>
      <c r="Z185">
        <f>VLOOKUP($A185,Summary!$A$2:$AA$33,COLUMN(Summary!W$2),FALSE)</f>
        <v>3.5882352941176472</v>
      </c>
      <c r="AA185">
        <f>VLOOKUP($A185,Summary!$A$2:$AA$33,COLUMN(Summary!X$2),FALSE)</f>
        <v>13.82352941176471</v>
      </c>
      <c r="AB185">
        <f>VLOOKUP($A185,Summary!$A$2:$AA$33,COLUMN(Summary!Y$2),FALSE)</f>
        <v>1</v>
      </c>
      <c r="AC185">
        <f>VLOOKUP($A185,Summary!$A$2:$AA$33,COLUMN(Summary!Z$2),FALSE)</f>
        <v>1.705882352941176</v>
      </c>
      <c r="AD185">
        <f>VLOOKUP($A185,Summary!$A$2:$AA$33,COLUMN(Summary!AA$2),FALSE)</f>
        <v>29.15682352941176</v>
      </c>
      <c r="AE185" t="e">
        <f>VLOOKUP($A185,Summary!$A$2:$AA$33,COLUMN(Summary!#REF!),FALSE)</f>
        <v>#REF!</v>
      </c>
      <c r="AF185" t="e">
        <f>VLOOKUP($B185,Summary!$A$2:$AA$33,COLUMN(Summary!#REF!),FALSE)</f>
        <v>#REF!</v>
      </c>
      <c r="AG185" t="e">
        <f>VLOOKUP($B185,Summary!$A$2:$AA$33,COLUMN(Summary!#REF!),FALSE)</f>
        <v>#REF!</v>
      </c>
      <c r="AH185">
        <f>VLOOKUP($B185,Summary!$A$2:$AA$33,COLUMN(Summary!B$2),FALSE)</f>
        <v>23.117647058823529</v>
      </c>
      <c r="AI185">
        <f>VLOOKUP($B185,Summary!$A$2:$AA$33,COLUMN(Summary!C$2),FALSE)</f>
        <v>33.294117647058833</v>
      </c>
      <c r="AJ185">
        <f>VLOOKUP($B185,Summary!$A$2:$AA$33,COLUMN(Summary!D$2),FALSE)</f>
        <v>265.52941176470591</v>
      </c>
      <c r="AK185">
        <f>VLOOKUP($B185,Summary!$A$2:$AA$33,COLUMN(Summary!E$2),FALSE)</f>
        <v>1.7647058823529409</v>
      </c>
      <c r="AL185">
        <f>VLOOKUP($B185,Summary!$A$2:$AA$33,COLUMN(Summary!F$2),FALSE)</f>
        <v>0.88235294117647056</v>
      </c>
      <c r="AM185">
        <f>VLOOKUP($B185,Summary!$A$2:$AA$33,COLUMN(Summary!G$2),FALSE)</f>
        <v>1.8235294117647061</v>
      </c>
      <c r="AN185">
        <f>VLOOKUP($B185,Summary!$A$2:$AA$33,COLUMN(Summary!H$2),FALSE)</f>
        <v>10.82352941176471</v>
      </c>
      <c r="AO185">
        <f>VLOOKUP($B185,Summary!$A$2:$AA$33,COLUMN(Summary!I$2),FALSE)</f>
        <v>8.3941176470588239</v>
      </c>
      <c r="AP185">
        <f>VLOOKUP($B185,Summary!$A$2:$AA$33,COLUMN(Summary!J$2),FALSE)</f>
        <v>7.7058823529411766</v>
      </c>
      <c r="AQ185">
        <f>VLOOKUP($B185,Summary!$A$2:$AA$33,COLUMN(Summary!K$2),FALSE)</f>
        <v>70.235294117647058</v>
      </c>
      <c r="AR185">
        <f>VLOOKUP($B185,Summary!$A$2:$AA$33,COLUMN(Summary!L$2),FALSE)</f>
        <v>98.452941176470588</v>
      </c>
      <c r="AS185">
        <f>VLOOKUP($B185,Summary!$A$2:$AA$33,COLUMN(Summary!M$2),FALSE)</f>
        <v>26.82352941176471</v>
      </c>
      <c r="AT185">
        <f>VLOOKUP($B185,Summary!$A$2:$AA$33,COLUMN(Summary!N$2),FALSE)</f>
        <v>135.7647058823529</v>
      </c>
      <c r="AU185">
        <f>VLOOKUP($B185,Summary!$A$2:$AA$33,COLUMN(Summary!O$2),FALSE)</f>
        <v>5.0294117647058822</v>
      </c>
      <c r="AV185">
        <f>VLOOKUP($B185,Summary!$A$2:$AA$33,COLUMN(Summary!P$2),FALSE)</f>
        <v>1.588235294117647</v>
      </c>
      <c r="AW185">
        <f>VLOOKUP($B185,Summary!$A$2:$AA$33,COLUMN(Summary!Q$2),FALSE)</f>
        <v>1.411764705882353</v>
      </c>
      <c r="AX185">
        <f>VLOOKUP($B185,Summary!$A$2:$AA$33,COLUMN(Summary!R$2),FALSE)</f>
        <v>1.6470588235294119</v>
      </c>
      <c r="AY185">
        <f>VLOOKUP($B185,Summary!$A$2:$AA$33,COLUMN(Summary!S$2),FALSE)</f>
        <v>3.4117647058823528</v>
      </c>
      <c r="AZ185">
        <f>VLOOKUP($B185,Summary!$A$2:$AA$33,COLUMN(Summary!T$2),FALSE)</f>
        <v>3.4705882352941182</v>
      </c>
      <c r="BA185">
        <f>VLOOKUP($B185,Summary!$A$2:$AA$33,COLUMN(Summary!U$2),FALSE)</f>
        <v>3.117647058823529</v>
      </c>
      <c r="BB185">
        <f>VLOOKUP($B185,Summary!$A$2:$AA$33,COLUMN(Summary!V$2),FALSE)</f>
        <v>142.58823529411771</v>
      </c>
      <c r="BC185">
        <f>VLOOKUP($B185,Summary!$A$2:$AA$33,COLUMN(Summary!W$2),FALSE)</f>
        <v>5</v>
      </c>
      <c r="BD185">
        <f>VLOOKUP($B185,Summary!$A$2:$AA$33,COLUMN(Summary!X$2),FALSE)</f>
        <v>11.882352941176469</v>
      </c>
      <c r="BE185">
        <f>VLOOKUP($B185,Summary!$A$2:$AA$33,COLUMN(Summary!Y$2),FALSE)</f>
        <v>0.6470588235294118</v>
      </c>
      <c r="BF185">
        <f>VLOOKUP($B185,Summary!$A$2:$AA$33,COLUMN(Summary!Z$2),FALSE)</f>
        <v>1.470588235294118</v>
      </c>
      <c r="BG185">
        <f>VLOOKUP($B185,Summary!$A$2:$AA$33,COLUMN(Summary!AA$2),FALSE)</f>
        <v>30.171647058823531</v>
      </c>
      <c r="BH185" t="e">
        <f>VLOOKUP($B185,Summary!$A$2:$AA$33,COLUMN(Summary!#REF!),FALSE)</f>
        <v>#REF!</v>
      </c>
    </row>
    <row r="186" spans="1:60">
      <c r="A186" t="s">
        <v>118</v>
      </c>
      <c r="B186" t="s">
        <v>107</v>
      </c>
      <c r="C186" t="e">
        <f>VLOOKUP($A186,Summary!$A$2:$AA$33,COLUMN(Summary!#REF!),FALSE)</f>
        <v>#REF!</v>
      </c>
      <c r="D186" t="e">
        <f>VLOOKUP($A186,Summary!$A$2:$AA$33,COLUMN(Summary!#REF!),FALSE)</f>
        <v>#REF!</v>
      </c>
      <c r="E186">
        <f>VLOOKUP($A186,Summary!$A$2:$AA$33,COLUMN(Summary!B$2),FALSE)</f>
        <v>19.882352941176471</v>
      </c>
      <c r="F186">
        <f>VLOOKUP($A186,Summary!$A$2:$AA$33,COLUMN(Summary!C$2),FALSE)</f>
        <v>30.47058823529412</v>
      </c>
      <c r="G186">
        <f>VLOOKUP($A186,Summary!$A$2:$AA$33,COLUMN(Summary!D$2),FALSE)</f>
        <v>169.7647058823529</v>
      </c>
      <c r="H186">
        <f>VLOOKUP($A186,Summary!$A$2:$AA$33,COLUMN(Summary!E$2),FALSE)</f>
        <v>0.88235294117647056</v>
      </c>
      <c r="I186">
        <f>VLOOKUP($A186,Summary!$A$2:$AA$33,COLUMN(Summary!F$2),FALSE)</f>
        <v>0.70588235294117652</v>
      </c>
      <c r="J186">
        <f>VLOOKUP($A186,Summary!$A$2:$AA$33,COLUMN(Summary!G$2),FALSE)</f>
        <v>5</v>
      </c>
      <c r="K186">
        <f>VLOOKUP($A186,Summary!$A$2:$AA$33,COLUMN(Summary!H$2),FALSE)</f>
        <v>27.352941176470591</v>
      </c>
      <c r="L186">
        <f>VLOOKUP($A186,Summary!$A$2:$AA$33,COLUMN(Summary!I$2),FALSE)</f>
        <v>6.3058823529411754</v>
      </c>
      <c r="M186">
        <f>VLOOKUP($A186,Summary!$A$2:$AA$33,COLUMN(Summary!J$2),FALSE)</f>
        <v>4.7117647058823522</v>
      </c>
      <c r="N186">
        <f>VLOOKUP($A186,Summary!$A$2:$AA$33,COLUMN(Summary!K$2),FALSE)</f>
        <v>64.682352941176461</v>
      </c>
      <c r="O186">
        <f>VLOOKUP($A186,Summary!$A$2:$AA$33,COLUMN(Summary!L$2),FALSE)</f>
        <v>80.476470588235301</v>
      </c>
      <c r="P186">
        <f>VLOOKUP($A186,Summary!$A$2:$AA$33,COLUMN(Summary!M$2),FALSE)</f>
        <v>26.705882352941181</v>
      </c>
      <c r="Q186">
        <f>VLOOKUP($A186,Summary!$A$2:$AA$33,COLUMN(Summary!N$2),FALSE)</f>
        <v>110.2352941176471</v>
      </c>
      <c r="R186">
        <f>VLOOKUP($A186,Summary!$A$2:$AA$33,COLUMN(Summary!O$2),FALSE)</f>
        <v>4.0941176470588232</v>
      </c>
      <c r="S186">
        <f>VLOOKUP($A186,Summary!$A$2:$AA$33,COLUMN(Summary!P$2),FALSE)</f>
        <v>0.58823529411764708</v>
      </c>
      <c r="T186">
        <f>VLOOKUP($A186,Summary!$A$2:$AA$33,COLUMN(Summary!Q$2),FALSE)</f>
        <v>1.294117647058824</v>
      </c>
      <c r="U186">
        <f>VLOOKUP($A186,Summary!$A$2:$AA$33,COLUMN(Summary!R$2),FALSE)</f>
        <v>1.8235294117647061</v>
      </c>
      <c r="V186">
        <f>VLOOKUP($A186,Summary!$A$2:$AA$33,COLUMN(Summary!S$2),FALSE)</f>
        <v>1.411764705882353</v>
      </c>
      <c r="W186">
        <f>VLOOKUP($A186,Summary!$A$2:$AA$33,COLUMN(Summary!T$2),FALSE)</f>
        <v>1.470588235294118</v>
      </c>
      <c r="X186">
        <f>VLOOKUP($A186,Summary!$A$2:$AA$33,COLUMN(Summary!U$2),FALSE)</f>
        <v>5.5882352941176467</v>
      </c>
      <c r="Y186">
        <f>VLOOKUP($A186,Summary!$A$2:$AA$33,COLUMN(Summary!V$2),FALSE)</f>
        <v>257.11764705882348</v>
      </c>
      <c r="Z186">
        <f>VLOOKUP($A186,Summary!$A$2:$AA$33,COLUMN(Summary!W$2),FALSE)</f>
        <v>4.4117647058823533</v>
      </c>
      <c r="AA186">
        <f>VLOOKUP($A186,Summary!$A$2:$AA$33,COLUMN(Summary!X$2),FALSE)</f>
        <v>14.58823529411765</v>
      </c>
      <c r="AB186">
        <f>VLOOKUP($A186,Summary!$A$2:$AA$33,COLUMN(Summary!Y$2),FALSE)</f>
        <v>1.0588235294117649</v>
      </c>
      <c r="AC186">
        <f>VLOOKUP($A186,Summary!$A$2:$AA$33,COLUMN(Summary!Z$2),FALSE)</f>
        <v>2.1764705882352939</v>
      </c>
      <c r="AD186">
        <f>VLOOKUP($A186,Summary!$A$2:$AA$33,COLUMN(Summary!AA$2),FALSE)</f>
        <v>29.553000000000001</v>
      </c>
      <c r="AE186" t="e">
        <f>VLOOKUP($A186,Summary!$A$2:$AA$33,COLUMN(Summary!#REF!),FALSE)</f>
        <v>#REF!</v>
      </c>
      <c r="AF186" t="e">
        <f>VLOOKUP($B186,Summary!$A$2:$AA$33,COLUMN(Summary!#REF!),FALSE)</f>
        <v>#REF!</v>
      </c>
      <c r="AG186" t="e">
        <f>VLOOKUP($B186,Summary!$A$2:$AA$33,COLUMN(Summary!#REF!),FALSE)</f>
        <v>#REF!</v>
      </c>
      <c r="AH186">
        <f>VLOOKUP($B186,Summary!$A$2:$AA$33,COLUMN(Summary!B$2),FALSE)</f>
        <v>23.882352941176471</v>
      </c>
      <c r="AI186">
        <f>VLOOKUP($B186,Summary!$A$2:$AA$33,COLUMN(Summary!C$2),FALSE)</f>
        <v>35.647058823529413</v>
      </c>
      <c r="AJ186">
        <f>VLOOKUP($B186,Summary!$A$2:$AA$33,COLUMN(Summary!D$2),FALSE)</f>
        <v>234.70588235294119</v>
      </c>
      <c r="AK186">
        <f>VLOOKUP($B186,Summary!$A$2:$AA$33,COLUMN(Summary!E$2),FALSE)</f>
        <v>1.6470588235294119</v>
      </c>
      <c r="AL186">
        <f>VLOOKUP($B186,Summary!$A$2:$AA$33,COLUMN(Summary!F$2),FALSE)</f>
        <v>0.6470588235294118</v>
      </c>
      <c r="AM186">
        <f>VLOOKUP($B186,Summary!$A$2:$AA$33,COLUMN(Summary!G$2),FALSE)</f>
        <v>2.0588235294117641</v>
      </c>
      <c r="AN186">
        <f>VLOOKUP($B186,Summary!$A$2:$AA$33,COLUMN(Summary!H$2),FALSE)</f>
        <v>13.82352941176471</v>
      </c>
      <c r="AO186">
        <f>VLOOKUP($B186,Summary!$A$2:$AA$33,COLUMN(Summary!I$2),FALSE)</f>
        <v>7.1294117647058828</v>
      </c>
      <c r="AP186">
        <f>VLOOKUP($B186,Summary!$A$2:$AA$33,COLUMN(Summary!J$2),FALSE)</f>
        <v>6.3529411764705879</v>
      </c>
      <c r="AQ186">
        <f>VLOOKUP($B186,Summary!$A$2:$AA$33,COLUMN(Summary!K$2),FALSE)</f>
        <v>67.811764705882339</v>
      </c>
      <c r="AR186">
        <f>VLOOKUP($B186,Summary!$A$2:$AA$33,COLUMN(Summary!L$2),FALSE)</f>
        <v>95.864705882352951</v>
      </c>
      <c r="AS186">
        <f>VLOOKUP($B186,Summary!$A$2:$AA$33,COLUMN(Summary!M$2),FALSE)</f>
        <v>28.235294117647062</v>
      </c>
      <c r="AT186">
        <f>VLOOKUP($B186,Summary!$A$2:$AA$33,COLUMN(Summary!N$2),FALSE)</f>
        <v>102.4705882352941</v>
      </c>
      <c r="AU186">
        <f>VLOOKUP($B186,Summary!$A$2:$AA$33,COLUMN(Summary!O$2),FALSE)</f>
        <v>3.611764705882353</v>
      </c>
      <c r="AV186">
        <f>VLOOKUP($B186,Summary!$A$2:$AA$33,COLUMN(Summary!P$2),FALSE)</f>
        <v>0.76470588235294112</v>
      </c>
      <c r="AW186">
        <f>VLOOKUP($B186,Summary!$A$2:$AA$33,COLUMN(Summary!Q$2),FALSE)</f>
        <v>1.7647058823529409</v>
      </c>
      <c r="AX186">
        <f>VLOOKUP($B186,Summary!$A$2:$AA$33,COLUMN(Summary!R$2),FALSE)</f>
        <v>2.1764705882352939</v>
      </c>
      <c r="AY186">
        <f>VLOOKUP($B186,Summary!$A$2:$AA$33,COLUMN(Summary!S$2),FALSE)</f>
        <v>2.3529411764705879</v>
      </c>
      <c r="AZ186">
        <f>VLOOKUP($B186,Summary!$A$2:$AA$33,COLUMN(Summary!T$2),FALSE)</f>
        <v>2.3529411764705879</v>
      </c>
      <c r="BA186">
        <f>VLOOKUP($B186,Summary!$A$2:$AA$33,COLUMN(Summary!U$2),FALSE)</f>
        <v>4.4117647058823533</v>
      </c>
      <c r="BB186">
        <f>VLOOKUP($B186,Summary!$A$2:$AA$33,COLUMN(Summary!V$2),FALSE)</f>
        <v>189.64705882352939</v>
      </c>
      <c r="BC186">
        <f>VLOOKUP($B186,Summary!$A$2:$AA$33,COLUMN(Summary!W$2),FALSE)</f>
        <v>5.3529411764705879</v>
      </c>
      <c r="BD186">
        <f>VLOOKUP($B186,Summary!$A$2:$AA$33,COLUMN(Summary!X$2),FALSE)</f>
        <v>13.82352941176471</v>
      </c>
      <c r="BE186">
        <f>VLOOKUP($B186,Summary!$A$2:$AA$33,COLUMN(Summary!Y$2),FALSE)</f>
        <v>0.52941176470588236</v>
      </c>
      <c r="BF186">
        <f>VLOOKUP($B186,Summary!$A$2:$AA$33,COLUMN(Summary!Z$2),FALSE)</f>
        <v>1.117647058823529</v>
      </c>
      <c r="BG186">
        <f>VLOOKUP($B186,Summary!$A$2:$AA$33,COLUMN(Summary!AA$2),FALSE)</f>
        <v>31.170705882352941</v>
      </c>
      <c r="BH186" t="e">
        <f>VLOOKUP($B186,Summary!$A$2:$AA$33,COLUMN(Summary!#REF!),FALSE)</f>
        <v>#REF!</v>
      </c>
    </row>
    <row r="187" spans="1:60">
      <c r="A187" t="s">
        <v>111</v>
      </c>
      <c r="B187" t="s">
        <v>119</v>
      </c>
      <c r="C187" t="e">
        <f>VLOOKUP($A187,Summary!$A$2:$AA$33,COLUMN(Summary!#REF!),FALSE)</f>
        <v>#REF!</v>
      </c>
      <c r="D187" t="e">
        <f>VLOOKUP($A187,Summary!$A$2:$AA$33,COLUMN(Summary!#REF!),FALSE)</f>
        <v>#REF!</v>
      </c>
      <c r="E187">
        <f>VLOOKUP($A187,Summary!$A$2:$AA$33,COLUMN(Summary!B$2),FALSE)</f>
        <v>21.882352941176471</v>
      </c>
      <c r="F187">
        <f>VLOOKUP($A187,Summary!$A$2:$AA$33,COLUMN(Summary!C$2),FALSE)</f>
        <v>34.823529411764703</v>
      </c>
      <c r="G187">
        <f>VLOOKUP($A187,Summary!$A$2:$AA$33,COLUMN(Summary!D$2),FALSE)</f>
        <v>245.47058823529409</v>
      </c>
      <c r="H187">
        <f>VLOOKUP($A187,Summary!$A$2:$AA$33,COLUMN(Summary!E$2),FALSE)</f>
        <v>1.588235294117647</v>
      </c>
      <c r="I187">
        <f>VLOOKUP($A187,Summary!$A$2:$AA$33,COLUMN(Summary!F$2),FALSE)</f>
        <v>0.47058823529411759</v>
      </c>
      <c r="J187">
        <f>VLOOKUP($A187,Summary!$A$2:$AA$33,COLUMN(Summary!G$2),FALSE)</f>
        <v>2.7647058823529411</v>
      </c>
      <c r="K187">
        <f>VLOOKUP($A187,Summary!$A$2:$AA$33,COLUMN(Summary!H$2),FALSE)</f>
        <v>23.82352941176471</v>
      </c>
      <c r="L187">
        <f>VLOOKUP($A187,Summary!$A$2:$AA$33,COLUMN(Summary!I$2),FALSE)</f>
        <v>7.7882352941176478</v>
      </c>
      <c r="M187">
        <f>VLOOKUP($A187,Summary!$A$2:$AA$33,COLUMN(Summary!J$2),FALSE)</f>
        <v>6.6352941176470583</v>
      </c>
      <c r="N187">
        <f>VLOOKUP($A187,Summary!$A$2:$AA$33,COLUMN(Summary!K$2),FALSE)</f>
        <v>62.705882352941167</v>
      </c>
      <c r="O187">
        <f>VLOOKUP($A187,Summary!$A$2:$AA$33,COLUMN(Summary!L$2),FALSE)</f>
        <v>94.211764705882359</v>
      </c>
      <c r="P187">
        <f>VLOOKUP($A187,Summary!$A$2:$AA$33,COLUMN(Summary!M$2),FALSE)</f>
        <v>26.117647058823529</v>
      </c>
      <c r="Q187">
        <f>VLOOKUP($A187,Summary!$A$2:$AA$33,COLUMN(Summary!N$2),FALSE)</f>
        <v>96.882352941176464</v>
      </c>
      <c r="R187">
        <f>VLOOKUP($A187,Summary!$A$2:$AA$33,COLUMN(Summary!O$2),FALSE)</f>
        <v>3.7117647058823531</v>
      </c>
      <c r="S187">
        <f>VLOOKUP($A187,Summary!$A$2:$AA$33,COLUMN(Summary!P$2),FALSE)</f>
        <v>0.58823529411764708</v>
      </c>
      <c r="T187">
        <f>VLOOKUP($A187,Summary!$A$2:$AA$33,COLUMN(Summary!Q$2),FALSE)</f>
        <v>2</v>
      </c>
      <c r="U187">
        <f>VLOOKUP($A187,Summary!$A$2:$AA$33,COLUMN(Summary!R$2),FALSE)</f>
        <v>2.2352941176470589</v>
      </c>
      <c r="V187">
        <f>VLOOKUP($A187,Summary!$A$2:$AA$33,COLUMN(Summary!S$2),FALSE)</f>
        <v>1.8235294117647061</v>
      </c>
      <c r="W187">
        <f>VLOOKUP($A187,Summary!$A$2:$AA$33,COLUMN(Summary!T$2),FALSE)</f>
        <v>1.9411764705882351</v>
      </c>
      <c r="X187">
        <f>VLOOKUP($A187,Summary!$A$2:$AA$33,COLUMN(Summary!U$2),FALSE)</f>
        <v>4.7058823529411766</v>
      </c>
      <c r="Y187">
        <f>VLOOKUP($A187,Summary!$A$2:$AA$33,COLUMN(Summary!V$2),FALSE)</f>
        <v>219.70588235294119</v>
      </c>
      <c r="Z187">
        <f>VLOOKUP($A187,Summary!$A$2:$AA$33,COLUMN(Summary!W$2),FALSE)</f>
        <v>5.1764705882352944</v>
      </c>
      <c r="AA187">
        <f>VLOOKUP($A187,Summary!$A$2:$AA$33,COLUMN(Summary!X$2),FALSE)</f>
        <v>13.647058823529409</v>
      </c>
      <c r="AB187">
        <f>VLOOKUP($A187,Summary!$A$2:$AA$33,COLUMN(Summary!Y$2),FALSE)</f>
        <v>0.47058823529411759</v>
      </c>
      <c r="AC187">
        <f>VLOOKUP($A187,Summary!$A$2:$AA$33,COLUMN(Summary!Z$2),FALSE)</f>
        <v>1.2352941176470591</v>
      </c>
      <c r="AD187">
        <f>VLOOKUP($A187,Summary!$A$2:$AA$33,COLUMN(Summary!AA$2),FALSE)</f>
        <v>29.762764705882351</v>
      </c>
      <c r="AE187" t="e">
        <f>VLOOKUP($A187,Summary!$A$2:$AA$33,COLUMN(Summary!#REF!),FALSE)</f>
        <v>#REF!</v>
      </c>
      <c r="AF187" t="e">
        <f>VLOOKUP($B187,Summary!$A$2:$AA$33,COLUMN(Summary!#REF!),FALSE)</f>
        <v>#REF!</v>
      </c>
      <c r="AG187" t="e">
        <f>VLOOKUP($B187,Summary!$A$2:$AA$33,COLUMN(Summary!#REF!),FALSE)</f>
        <v>#REF!</v>
      </c>
      <c r="AH187">
        <f>VLOOKUP($B187,Summary!$A$2:$AA$33,COLUMN(Summary!B$2),FALSE)</f>
        <v>17.882352941176471</v>
      </c>
      <c r="AI187">
        <f>VLOOKUP($B187,Summary!$A$2:$AA$33,COLUMN(Summary!C$2),FALSE)</f>
        <v>29.058823529411761</v>
      </c>
      <c r="AJ187">
        <f>VLOOKUP($B187,Summary!$A$2:$AA$33,COLUMN(Summary!D$2),FALSE)</f>
        <v>180.41176470588229</v>
      </c>
      <c r="AK187">
        <f>VLOOKUP($B187,Summary!$A$2:$AA$33,COLUMN(Summary!E$2),FALSE)</f>
        <v>0.82352941176470584</v>
      </c>
      <c r="AL187">
        <f>VLOOKUP($B187,Summary!$A$2:$AA$33,COLUMN(Summary!F$2),FALSE)</f>
        <v>0.6470588235294118</v>
      </c>
      <c r="AM187">
        <f>VLOOKUP($B187,Summary!$A$2:$AA$33,COLUMN(Summary!G$2),FALSE)</f>
        <v>3.7647058823529411</v>
      </c>
      <c r="AN187">
        <f>VLOOKUP($B187,Summary!$A$2:$AA$33,COLUMN(Summary!H$2),FALSE)</f>
        <v>26.17647058823529</v>
      </c>
      <c r="AO187">
        <f>VLOOKUP($B187,Summary!$A$2:$AA$33,COLUMN(Summary!I$2),FALSE)</f>
        <v>7.2117647058823531</v>
      </c>
      <c r="AP187">
        <f>VLOOKUP($B187,Summary!$A$2:$AA$33,COLUMN(Summary!J$2),FALSE)</f>
        <v>5.5470588235294116</v>
      </c>
      <c r="AQ187">
        <f>VLOOKUP($B187,Summary!$A$2:$AA$33,COLUMN(Summary!K$2),FALSE)</f>
        <v>62.747058823529407</v>
      </c>
      <c r="AR187">
        <f>VLOOKUP($B187,Summary!$A$2:$AA$33,COLUMN(Summary!L$2),FALSE)</f>
        <v>81.623529411764707</v>
      </c>
      <c r="AS187">
        <f>VLOOKUP($B187,Summary!$A$2:$AA$33,COLUMN(Summary!M$2),FALSE)</f>
        <v>26.117647058823529</v>
      </c>
      <c r="AT187">
        <f>VLOOKUP($B187,Summary!$A$2:$AA$33,COLUMN(Summary!N$2),FALSE)</f>
        <v>108.58823529411769</v>
      </c>
      <c r="AU187">
        <f>VLOOKUP($B187,Summary!$A$2:$AA$33,COLUMN(Summary!O$2),FALSE)</f>
        <v>4.0705882352941174</v>
      </c>
      <c r="AV187">
        <f>VLOOKUP($B187,Summary!$A$2:$AA$33,COLUMN(Summary!P$2),FALSE)</f>
        <v>0.94117647058823528</v>
      </c>
      <c r="AW187">
        <f>VLOOKUP($B187,Summary!$A$2:$AA$33,COLUMN(Summary!Q$2),FALSE)</f>
        <v>1.705882352941176</v>
      </c>
      <c r="AX187">
        <f>VLOOKUP($B187,Summary!$A$2:$AA$33,COLUMN(Summary!R$2),FALSE)</f>
        <v>1.7647058823529409</v>
      </c>
      <c r="AY187">
        <f>VLOOKUP($B187,Summary!$A$2:$AA$33,COLUMN(Summary!S$2),FALSE)</f>
        <v>1.6470588235294119</v>
      </c>
      <c r="AZ187">
        <f>VLOOKUP($B187,Summary!$A$2:$AA$33,COLUMN(Summary!T$2),FALSE)</f>
        <v>1.7647058823529409</v>
      </c>
      <c r="BA187">
        <f>VLOOKUP($B187,Summary!$A$2:$AA$33,COLUMN(Summary!U$2),FALSE)</f>
        <v>4.7058823529411766</v>
      </c>
      <c r="BB187">
        <f>VLOOKUP($B187,Summary!$A$2:$AA$33,COLUMN(Summary!V$2),FALSE)</f>
        <v>235.7647058823529</v>
      </c>
      <c r="BC187">
        <f>VLOOKUP($B187,Summary!$A$2:$AA$33,COLUMN(Summary!W$2),FALSE)</f>
        <v>4.1764705882352944</v>
      </c>
      <c r="BD187">
        <f>VLOOKUP($B187,Summary!$A$2:$AA$33,COLUMN(Summary!X$2),FALSE)</f>
        <v>12.47058823529412</v>
      </c>
      <c r="BE187">
        <f>VLOOKUP($B187,Summary!$A$2:$AA$33,COLUMN(Summary!Y$2),FALSE)</f>
        <v>0.6470588235294118</v>
      </c>
      <c r="BF187">
        <f>VLOOKUP($B187,Summary!$A$2:$AA$33,COLUMN(Summary!Z$2),FALSE)</f>
        <v>1.1764705882352939</v>
      </c>
      <c r="BG187">
        <f>VLOOKUP($B187,Summary!$A$2:$AA$33,COLUMN(Summary!AA$2),FALSE)</f>
        <v>29.86864705882353</v>
      </c>
      <c r="BH187" t="e">
        <f>VLOOKUP($B187,Summary!$A$2:$AA$33,COLUMN(Summary!#REF!),FALSE)</f>
        <v>#REF!</v>
      </c>
    </row>
    <row r="188" spans="1:60">
      <c r="A188" t="s">
        <v>110</v>
      </c>
      <c r="B188" t="s">
        <v>117</v>
      </c>
      <c r="C188" t="e">
        <f>VLOOKUP($A188,Summary!$A$2:$AA$33,COLUMN(Summary!#REF!),FALSE)</f>
        <v>#REF!</v>
      </c>
      <c r="D188" t="e">
        <f>VLOOKUP($A188,Summary!$A$2:$AA$33,COLUMN(Summary!#REF!),FALSE)</f>
        <v>#REF!</v>
      </c>
      <c r="E188">
        <f>VLOOKUP($A188,Summary!$A$2:$AA$33,COLUMN(Summary!B$2),FALSE)</f>
        <v>19.764705882352938</v>
      </c>
      <c r="F188">
        <f>VLOOKUP($A188,Summary!$A$2:$AA$33,COLUMN(Summary!C$2),FALSE)</f>
        <v>28.882352941176471</v>
      </c>
      <c r="G188">
        <f>VLOOKUP($A188,Summary!$A$2:$AA$33,COLUMN(Summary!D$2),FALSE)</f>
        <v>257.88235294117652</v>
      </c>
      <c r="H188">
        <f>VLOOKUP($A188,Summary!$A$2:$AA$33,COLUMN(Summary!E$2),FALSE)</f>
        <v>1.9411764705882351</v>
      </c>
      <c r="I188">
        <f>VLOOKUP($A188,Summary!$A$2:$AA$33,COLUMN(Summary!F$2),FALSE)</f>
        <v>0.70588235294117652</v>
      </c>
      <c r="J188">
        <f>VLOOKUP($A188,Summary!$A$2:$AA$33,COLUMN(Summary!G$2),FALSE)</f>
        <v>2</v>
      </c>
      <c r="K188">
        <f>VLOOKUP($A188,Summary!$A$2:$AA$33,COLUMN(Summary!H$2),FALSE)</f>
        <v>11.352941176470591</v>
      </c>
      <c r="L188">
        <f>VLOOKUP($A188,Summary!$A$2:$AA$33,COLUMN(Summary!I$2),FALSE)</f>
        <v>9.5</v>
      </c>
      <c r="M188">
        <f>VLOOKUP($A188,Summary!$A$2:$AA$33,COLUMN(Summary!J$2),FALSE)</f>
        <v>8.5294117647058822</v>
      </c>
      <c r="N188">
        <f>VLOOKUP($A188,Summary!$A$2:$AA$33,COLUMN(Summary!K$2),FALSE)</f>
        <v>69.32352941176471</v>
      </c>
      <c r="O188">
        <f>VLOOKUP($A188,Summary!$A$2:$AA$33,COLUMN(Summary!L$2),FALSE)</f>
        <v>109.6</v>
      </c>
      <c r="P188">
        <f>VLOOKUP($A188,Summary!$A$2:$AA$33,COLUMN(Summary!M$2),FALSE)</f>
        <v>29.352941176470591</v>
      </c>
      <c r="Q188">
        <f>VLOOKUP($A188,Summary!$A$2:$AA$33,COLUMN(Summary!N$2),FALSE)</f>
        <v>140.52941176470591</v>
      </c>
      <c r="R188">
        <f>VLOOKUP($A188,Summary!$A$2:$AA$33,COLUMN(Summary!O$2),FALSE)</f>
        <v>4.8647058823529417</v>
      </c>
      <c r="S188">
        <f>VLOOKUP($A188,Summary!$A$2:$AA$33,COLUMN(Summary!P$2),FALSE)</f>
        <v>1.588235294117647</v>
      </c>
      <c r="T188">
        <f>VLOOKUP($A188,Summary!$A$2:$AA$33,COLUMN(Summary!Q$2),FALSE)</f>
        <v>1.2352941176470591</v>
      </c>
      <c r="U188">
        <f>VLOOKUP($A188,Summary!$A$2:$AA$33,COLUMN(Summary!R$2),FALSE)</f>
        <v>1.470588235294118</v>
      </c>
      <c r="V188">
        <f>VLOOKUP($A188,Summary!$A$2:$AA$33,COLUMN(Summary!S$2),FALSE)</f>
        <v>3.5294117647058818</v>
      </c>
      <c r="W188">
        <f>VLOOKUP($A188,Summary!$A$2:$AA$33,COLUMN(Summary!T$2),FALSE)</f>
        <v>3.5882352941176472</v>
      </c>
      <c r="X188">
        <f>VLOOKUP($A188,Summary!$A$2:$AA$33,COLUMN(Summary!U$2),FALSE)</f>
        <v>3.0588235294117641</v>
      </c>
      <c r="Y188">
        <f>VLOOKUP($A188,Summary!$A$2:$AA$33,COLUMN(Summary!V$2),FALSE)</f>
        <v>145.88235294117649</v>
      </c>
      <c r="Z188">
        <f>VLOOKUP($A188,Summary!$A$2:$AA$33,COLUMN(Summary!W$2),FALSE)</f>
        <v>5</v>
      </c>
      <c r="AA188">
        <f>VLOOKUP($A188,Summary!$A$2:$AA$33,COLUMN(Summary!X$2),FALSE)</f>
        <v>10.52941176470588</v>
      </c>
      <c r="AB188">
        <f>VLOOKUP($A188,Summary!$A$2:$AA$33,COLUMN(Summary!Y$2),FALSE)</f>
        <v>0.41176470588235292</v>
      </c>
      <c r="AC188">
        <f>VLOOKUP($A188,Summary!$A$2:$AA$33,COLUMN(Summary!Z$2),FALSE)</f>
        <v>0.76470588235294112</v>
      </c>
      <c r="AD188">
        <f>VLOOKUP($A188,Summary!$A$2:$AA$33,COLUMN(Summary!AA$2),FALSE)</f>
        <v>31.132411764705878</v>
      </c>
      <c r="AE188" t="e">
        <f>VLOOKUP($A188,Summary!$A$2:$AA$33,COLUMN(Summary!#REF!),FALSE)</f>
        <v>#REF!</v>
      </c>
      <c r="AF188" t="e">
        <f>VLOOKUP($B188,Summary!$A$2:$AA$33,COLUMN(Summary!#REF!),FALSE)</f>
        <v>#REF!</v>
      </c>
      <c r="AG188" t="e">
        <f>VLOOKUP($B188,Summary!$A$2:$AA$33,COLUMN(Summary!#REF!),FALSE)</f>
        <v>#REF!</v>
      </c>
      <c r="AH188">
        <f>VLOOKUP($B188,Summary!$A$2:$AA$33,COLUMN(Summary!B$2),FALSE)</f>
        <v>20.882352941176471</v>
      </c>
      <c r="AI188">
        <f>VLOOKUP($B188,Summary!$A$2:$AA$33,COLUMN(Summary!C$2),FALSE)</f>
        <v>32.647058823529413</v>
      </c>
      <c r="AJ188">
        <f>VLOOKUP($B188,Summary!$A$2:$AA$33,COLUMN(Summary!D$2),FALSE)</f>
        <v>184.9411764705882</v>
      </c>
      <c r="AK188">
        <f>VLOOKUP($B188,Summary!$A$2:$AA$33,COLUMN(Summary!E$2),FALSE)</f>
        <v>1.0588235294117649</v>
      </c>
      <c r="AL188">
        <f>VLOOKUP($B188,Summary!$A$2:$AA$33,COLUMN(Summary!F$2),FALSE)</f>
        <v>0.70588235294117652</v>
      </c>
      <c r="AM188">
        <f>VLOOKUP($B188,Summary!$A$2:$AA$33,COLUMN(Summary!G$2),FALSE)</f>
        <v>2.4705882352941182</v>
      </c>
      <c r="AN188">
        <f>VLOOKUP($B188,Summary!$A$2:$AA$33,COLUMN(Summary!H$2),FALSE)</f>
        <v>16.82352941176471</v>
      </c>
      <c r="AO188">
        <f>VLOOKUP($B188,Summary!$A$2:$AA$33,COLUMN(Summary!I$2),FALSE)</f>
        <v>6.2176470588235304</v>
      </c>
      <c r="AP188">
        <f>VLOOKUP($B188,Summary!$A$2:$AA$33,COLUMN(Summary!J$2),FALSE)</f>
        <v>5.3235294117647056</v>
      </c>
      <c r="AQ188">
        <f>VLOOKUP($B188,Summary!$A$2:$AA$33,COLUMN(Summary!K$2),FALSE)</f>
        <v>64.288235294117655</v>
      </c>
      <c r="AR188">
        <f>VLOOKUP($B188,Summary!$A$2:$AA$33,COLUMN(Summary!L$2),FALSE)</f>
        <v>80.899999999999991</v>
      </c>
      <c r="AS188">
        <f>VLOOKUP($B188,Summary!$A$2:$AA$33,COLUMN(Summary!M$2),FALSE)</f>
        <v>27.705882352941181</v>
      </c>
      <c r="AT188">
        <f>VLOOKUP($B188,Summary!$A$2:$AA$33,COLUMN(Summary!N$2),FALSE)</f>
        <v>139.11764705882351</v>
      </c>
      <c r="AU188">
        <f>VLOOKUP($B188,Summary!$A$2:$AA$33,COLUMN(Summary!O$2),FALSE)</f>
        <v>4.9588235294117657</v>
      </c>
      <c r="AV188">
        <f>VLOOKUP($B188,Summary!$A$2:$AA$33,COLUMN(Summary!P$2),FALSE)</f>
        <v>1</v>
      </c>
      <c r="AW188">
        <f>VLOOKUP($B188,Summary!$A$2:$AA$33,COLUMN(Summary!Q$2),FALSE)</f>
        <v>1.6470588235294119</v>
      </c>
      <c r="AX188">
        <f>VLOOKUP($B188,Summary!$A$2:$AA$33,COLUMN(Summary!R$2),FALSE)</f>
        <v>1.9411764705882351</v>
      </c>
      <c r="AY188">
        <f>VLOOKUP($B188,Summary!$A$2:$AA$33,COLUMN(Summary!S$2),FALSE)</f>
        <v>1.294117647058824</v>
      </c>
      <c r="AZ188">
        <f>VLOOKUP($B188,Summary!$A$2:$AA$33,COLUMN(Summary!T$2),FALSE)</f>
        <v>1.3529411764705881</v>
      </c>
      <c r="BA188">
        <f>VLOOKUP($B188,Summary!$A$2:$AA$33,COLUMN(Summary!U$2),FALSE)</f>
        <v>3.7647058823529411</v>
      </c>
      <c r="BB188">
        <f>VLOOKUP($B188,Summary!$A$2:$AA$33,COLUMN(Summary!V$2),FALSE)</f>
        <v>186.58823529411771</v>
      </c>
      <c r="BC188">
        <f>VLOOKUP($B188,Summary!$A$2:$AA$33,COLUMN(Summary!W$2),FALSE)</f>
        <v>5.1764705882352944</v>
      </c>
      <c r="BD188">
        <f>VLOOKUP($B188,Summary!$A$2:$AA$33,COLUMN(Summary!X$2),FALSE)</f>
        <v>13.23529411764706</v>
      </c>
      <c r="BE188">
        <f>VLOOKUP($B188,Summary!$A$2:$AA$33,COLUMN(Summary!Y$2),FALSE)</f>
        <v>0.88235294117647056</v>
      </c>
      <c r="BF188">
        <f>VLOOKUP($B188,Summary!$A$2:$AA$33,COLUMN(Summary!Z$2),FALSE)</f>
        <v>2</v>
      </c>
      <c r="BG188">
        <f>VLOOKUP($B188,Summary!$A$2:$AA$33,COLUMN(Summary!AA$2),FALSE)</f>
        <v>29.293117647058821</v>
      </c>
      <c r="BH188" t="e">
        <f>VLOOKUP($B188,Summary!$A$2:$AA$33,COLUMN(Summary!#REF!),FALSE)</f>
        <v>#REF!</v>
      </c>
    </row>
    <row r="189" spans="1:60">
      <c r="A189" t="s">
        <v>114</v>
      </c>
      <c r="B189" t="s">
        <v>106</v>
      </c>
      <c r="C189" t="e">
        <f>VLOOKUP($A189,Summary!$A$2:$AA$33,COLUMN(Summary!#REF!),FALSE)</f>
        <v>#REF!</v>
      </c>
      <c r="D189" t="e">
        <f>VLOOKUP($A189,Summary!$A$2:$AA$33,COLUMN(Summary!#REF!),FALSE)</f>
        <v>#REF!</v>
      </c>
      <c r="E189">
        <f>VLOOKUP($A189,Summary!$A$2:$AA$33,COLUMN(Summary!B$2),FALSE)</f>
        <v>23.941176470588239</v>
      </c>
      <c r="F189">
        <f>VLOOKUP($A189,Summary!$A$2:$AA$33,COLUMN(Summary!C$2),FALSE)</f>
        <v>37.411764705882362</v>
      </c>
      <c r="G189">
        <f>VLOOKUP($A189,Summary!$A$2:$AA$33,COLUMN(Summary!D$2),FALSE)</f>
        <v>219.11764705882351</v>
      </c>
      <c r="H189">
        <f>VLOOKUP($A189,Summary!$A$2:$AA$33,COLUMN(Summary!E$2),FALSE)</f>
        <v>1.411764705882353</v>
      </c>
      <c r="I189">
        <f>VLOOKUP($A189,Summary!$A$2:$AA$33,COLUMN(Summary!F$2),FALSE)</f>
        <v>1.2352941176470591</v>
      </c>
      <c r="J189">
        <f>VLOOKUP($A189,Summary!$A$2:$AA$33,COLUMN(Summary!G$2),FALSE)</f>
        <v>3.8235294117647061</v>
      </c>
      <c r="K189">
        <f>VLOOKUP($A189,Summary!$A$2:$AA$33,COLUMN(Summary!H$2),FALSE)</f>
        <v>26.411764705882351</v>
      </c>
      <c r="L189">
        <f>VLOOKUP($A189,Summary!$A$2:$AA$33,COLUMN(Summary!I$2),FALSE)</f>
        <v>6.4470588235294111</v>
      </c>
      <c r="M189">
        <f>VLOOKUP($A189,Summary!$A$2:$AA$33,COLUMN(Summary!J$2),FALSE)</f>
        <v>5.1705882352941179</v>
      </c>
      <c r="N189">
        <f>VLOOKUP($A189,Summary!$A$2:$AA$33,COLUMN(Summary!K$2),FALSE)</f>
        <v>63.1235294117647</v>
      </c>
      <c r="O189">
        <f>VLOOKUP($A189,Summary!$A$2:$AA$33,COLUMN(Summary!L$2),FALSE)</f>
        <v>76.899999999999977</v>
      </c>
      <c r="P189">
        <f>VLOOKUP($A189,Summary!$A$2:$AA$33,COLUMN(Summary!M$2),FALSE)</f>
        <v>21.117647058823529</v>
      </c>
      <c r="Q189">
        <f>VLOOKUP($A189,Summary!$A$2:$AA$33,COLUMN(Summary!N$2),FALSE)</f>
        <v>93.647058823529406</v>
      </c>
      <c r="R189">
        <f>VLOOKUP($A189,Summary!$A$2:$AA$33,COLUMN(Summary!O$2),FALSE)</f>
        <v>4.4705882352941178</v>
      </c>
      <c r="S189">
        <f>VLOOKUP($A189,Summary!$A$2:$AA$33,COLUMN(Summary!P$2),FALSE)</f>
        <v>0.82352941176470584</v>
      </c>
      <c r="T189">
        <f>VLOOKUP($A189,Summary!$A$2:$AA$33,COLUMN(Summary!Q$2),FALSE)</f>
        <v>1.117647058823529</v>
      </c>
      <c r="U189">
        <f>VLOOKUP($A189,Summary!$A$2:$AA$33,COLUMN(Summary!R$2),FALSE)</f>
        <v>1.411764705882353</v>
      </c>
      <c r="V189">
        <f>VLOOKUP($A189,Summary!$A$2:$AA$33,COLUMN(Summary!S$2),FALSE)</f>
        <v>1.882352941176471</v>
      </c>
      <c r="W189">
        <f>VLOOKUP($A189,Summary!$A$2:$AA$33,COLUMN(Summary!T$2),FALSE)</f>
        <v>2.0588235294117641</v>
      </c>
      <c r="X189">
        <f>VLOOKUP($A189,Summary!$A$2:$AA$33,COLUMN(Summary!U$2),FALSE)</f>
        <v>4.4117647058823533</v>
      </c>
      <c r="Y189">
        <f>VLOOKUP($A189,Summary!$A$2:$AA$33,COLUMN(Summary!V$2),FALSE)</f>
        <v>197.70588235294119</v>
      </c>
      <c r="Z189">
        <f>VLOOKUP($A189,Summary!$A$2:$AA$33,COLUMN(Summary!W$2),FALSE)</f>
        <v>4.5294117647058822</v>
      </c>
      <c r="AA189">
        <f>VLOOKUP($A189,Summary!$A$2:$AA$33,COLUMN(Summary!X$2),FALSE)</f>
        <v>12.705882352941179</v>
      </c>
      <c r="AB189">
        <f>VLOOKUP($A189,Summary!$A$2:$AA$33,COLUMN(Summary!Y$2),FALSE)</f>
        <v>0.94117647058823528</v>
      </c>
      <c r="AC189">
        <f>VLOOKUP($A189,Summary!$A$2:$AA$33,COLUMN(Summary!Z$2),FALSE)</f>
        <v>1.705882352941176</v>
      </c>
      <c r="AD189">
        <f>VLOOKUP($A189,Summary!$A$2:$AA$33,COLUMN(Summary!AA$2),FALSE)</f>
        <v>29.635235294117649</v>
      </c>
      <c r="AE189" t="e">
        <f>VLOOKUP($A189,Summary!$A$2:$AA$33,COLUMN(Summary!#REF!),FALSE)</f>
        <v>#REF!</v>
      </c>
      <c r="AF189" t="e">
        <f>VLOOKUP($B189,Summary!$A$2:$AA$33,COLUMN(Summary!#REF!),FALSE)</f>
        <v>#REF!</v>
      </c>
      <c r="AG189" t="e">
        <f>VLOOKUP($B189,Summary!$A$2:$AA$33,COLUMN(Summary!#REF!),FALSE)</f>
        <v>#REF!</v>
      </c>
      <c r="AH189">
        <f>VLOOKUP($B189,Summary!$A$2:$AA$33,COLUMN(Summary!B$2),FALSE)</f>
        <v>21.235294117647062</v>
      </c>
      <c r="AI189">
        <f>VLOOKUP($B189,Summary!$A$2:$AA$33,COLUMN(Summary!C$2),FALSE)</f>
        <v>34.294117647058833</v>
      </c>
      <c r="AJ189">
        <f>VLOOKUP($B189,Summary!$A$2:$AA$33,COLUMN(Summary!D$2),FALSE)</f>
        <v>239</v>
      </c>
      <c r="AK189">
        <f>VLOOKUP($B189,Summary!$A$2:$AA$33,COLUMN(Summary!E$2),FALSE)</f>
        <v>1.529411764705882</v>
      </c>
      <c r="AL189">
        <f>VLOOKUP($B189,Summary!$A$2:$AA$33,COLUMN(Summary!F$2),FALSE)</f>
        <v>0.76470588235294112</v>
      </c>
      <c r="AM189">
        <f>VLOOKUP($B189,Summary!$A$2:$AA$33,COLUMN(Summary!G$2),FALSE)</f>
        <v>2</v>
      </c>
      <c r="AN189">
        <f>VLOOKUP($B189,Summary!$A$2:$AA$33,COLUMN(Summary!H$2),FALSE)</f>
        <v>13.941176470588241</v>
      </c>
      <c r="AO189">
        <f>VLOOKUP($B189,Summary!$A$2:$AA$33,COLUMN(Summary!I$2),FALSE)</f>
        <v>7.4235294117647062</v>
      </c>
      <c r="AP189">
        <f>VLOOKUP($B189,Summary!$A$2:$AA$33,COLUMN(Summary!J$2),FALSE)</f>
        <v>6.6000000000000014</v>
      </c>
      <c r="AQ189">
        <f>VLOOKUP($B189,Summary!$A$2:$AA$33,COLUMN(Summary!K$2),FALSE)</f>
        <v>61.841176470588231</v>
      </c>
      <c r="AR189">
        <f>VLOOKUP($B189,Summary!$A$2:$AA$33,COLUMN(Summary!L$2),FALSE)</f>
        <v>88.42941176470589</v>
      </c>
      <c r="AS189">
        <f>VLOOKUP($B189,Summary!$A$2:$AA$33,COLUMN(Summary!M$2),FALSE)</f>
        <v>28.058823529411761</v>
      </c>
      <c r="AT189">
        <f>VLOOKUP($B189,Summary!$A$2:$AA$33,COLUMN(Summary!N$2),FALSE)</f>
        <v>120.2941176470588</v>
      </c>
      <c r="AU189">
        <f>VLOOKUP($B189,Summary!$A$2:$AA$33,COLUMN(Summary!O$2),FALSE)</f>
        <v>4.3294117647058821</v>
      </c>
      <c r="AV189">
        <f>VLOOKUP($B189,Summary!$A$2:$AA$33,COLUMN(Summary!P$2),FALSE)</f>
        <v>1.0588235294117649</v>
      </c>
      <c r="AW189">
        <f>VLOOKUP($B189,Summary!$A$2:$AA$33,COLUMN(Summary!Q$2),FALSE)</f>
        <v>1.882352941176471</v>
      </c>
      <c r="AX189">
        <f>VLOOKUP($B189,Summary!$A$2:$AA$33,COLUMN(Summary!R$2),FALSE)</f>
        <v>2.5294117647058818</v>
      </c>
      <c r="AY189">
        <f>VLOOKUP($B189,Summary!$A$2:$AA$33,COLUMN(Summary!S$2),FALSE)</f>
        <v>1.882352941176471</v>
      </c>
      <c r="AZ189">
        <f>VLOOKUP($B189,Summary!$A$2:$AA$33,COLUMN(Summary!T$2),FALSE)</f>
        <v>2.1764705882352939</v>
      </c>
      <c r="BA189">
        <f>VLOOKUP($B189,Summary!$A$2:$AA$33,COLUMN(Summary!U$2),FALSE)</f>
        <v>3.7647058823529411</v>
      </c>
      <c r="BB189">
        <f>VLOOKUP($B189,Summary!$A$2:$AA$33,COLUMN(Summary!V$2),FALSE)</f>
        <v>182.41176470588229</v>
      </c>
      <c r="BC189">
        <f>VLOOKUP($B189,Summary!$A$2:$AA$33,COLUMN(Summary!W$2),FALSE)</f>
        <v>5.5882352941176467</v>
      </c>
      <c r="BD189">
        <f>VLOOKUP($B189,Summary!$A$2:$AA$33,COLUMN(Summary!X$2),FALSE)</f>
        <v>13.294117647058821</v>
      </c>
      <c r="BE189">
        <f>VLOOKUP($B189,Summary!$A$2:$AA$33,COLUMN(Summary!Y$2),FALSE)</f>
        <v>0.76470588235294112</v>
      </c>
      <c r="BF189">
        <f>VLOOKUP($B189,Summary!$A$2:$AA$33,COLUMN(Summary!Z$2),FALSE)</f>
        <v>1.2352941176470591</v>
      </c>
      <c r="BG189">
        <f>VLOOKUP($B189,Summary!$A$2:$AA$33,COLUMN(Summary!AA$2),FALSE)</f>
        <v>30.80088235294118</v>
      </c>
      <c r="BH189" t="e">
        <f>VLOOKUP($B189,Summary!$A$2:$AA$33,COLUMN(Summary!#REF!),FALSE)</f>
        <v>#REF!</v>
      </c>
    </row>
    <row r="190" spans="1:60">
      <c r="A190" t="s">
        <v>123</v>
      </c>
      <c r="B190" t="s">
        <v>43</v>
      </c>
      <c r="C190" t="e">
        <f>VLOOKUP($A190,Summary!$A$2:$AA$33,COLUMN(Summary!#REF!),FALSE)</f>
        <v>#REF!</v>
      </c>
      <c r="D190" t="e">
        <f>VLOOKUP($A190,Summary!$A$2:$AA$33,COLUMN(Summary!#REF!),FALSE)</f>
        <v>#REF!</v>
      </c>
      <c r="E190">
        <f>VLOOKUP($A190,Summary!$A$2:$AA$33,COLUMN(Summary!B$2),FALSE)</f>
        <v>25.17647058823529</v>
      </c>
      <c r="F190">
        <f>VLOOKUP($A190,Summary!$A$2:$AA$33,COLUMN(Summary!C$2),FALSE)</f>
        <v>36.117647058823529</v>
      </c>
      <c r="G190">
        <f>VLOOKUP($A190,Summary!$A$2:$AA$33,COLUMN(Summary!D$2),FALSE)</f>
        <v>258.64705882352939</v>
      </c>
      <c r="H190">
        <f>VLOOKUP($A190,Summary!$A$2:$AA$33,COLUMN(Summary!E$2),FALSE)</f>
        <v>2.117647058823529</v>
      </c>
      <c r="I190">
        <f>VLOOKUP($A190,Summary!$A$2:$AA$33,COLUMN(Summary!F$2),FALSE)</f>
        <v>0.58823529411764708</v>
      </c>
      <c r="J190">
        <f>VLOOKUP($A190,Summary!$A$2:$AA$33,COLUMN(Summary!G$2),FALSE)</f>
        <v>2.3529411764705879</v>
      </c>
      <c r="K190">
        <f>VLOOKUP($A190,Summary!$A$2:$AA$33,COLUMN(Summary!H$2),FALSE)</f>
        <v>15.47058823529412</v>
      </c>
      <c r="L190">
        <f>VLOOKUP($A190,Summary!$A$2:$AA$33,COLUMN(Summary!I$2),FALSE)</f>
        <v>7.5294117647058822</v>
      </c>
      <c r="M190">
        <f>VLOOKUP($A190,Summary!$A$2:$AA$33,COLUMN(Summary!J$2),FALSE)</f>
        <v>6.6882352941176473</v>
      </c>
      <c r="N190">
        <f>VLOOKUP($A190,Summary!$A$2:$AA$33,COLUMN(Summary!K$2),FALSE)</f>
        <v>69.164705882352933</v>
      </c>
      <c r="O190">
        <f>VLOOKUP($A190,Summary!$A$2:$AA$33,COLUMN(Summary!L$2),FALSE)</f>
        <v>100.4764705882353</v>
      </c>
      <c r="P190">
        <f>VLOOKUP($A190,Summary!$A$2:$AA$33,COLUMN(Summary!M$2),FALSE)</f>
        <v>27.52941176470588</v>
      </c>
      <c r="Q190">
        <f>VLOOKUP($A190,Summary!$A$2:$AA$33,COLUMN(Summary!N$2),FALSE)</f>
        <v>112.9411764705882</v>
      </c>
      <c r="R190">
        <f>VLOOKUP($A190,Summary!$A$2:$AA$33,COLUMN(Summary!O$2),FALSE)</f>
        <v>4.1000000000000014</v>
      </c>
      <c r="S190">
        <f>VLOOKUP($A190,Summary!$A$2:$AA$33,COLUMN(Summary!P$2),FALSE)</f>
        <v>0.82352941176470584</v>
      </c>
      <c r="T190">
        <f>VLOOKUP($A190,Summary!$A$2:$AA$33,COLUMN(Summary!Q$2),FALSE)</f>
        <v>2.117647058823529</v>
      </c>
      <c r="U190">
        <f>VLOOKUP($A190,Summary!$A$2:$AA$33,COLUMN(Summary!R$2),FALSE)</f>
        <v>2.2352941176470589</v>
      </c>
      <c r="V190">
        <f>VLOOKUP($A190,Summary!$A$2:$AA$33,COLUMN(Summary!S$2),FALSE)</f>
        <v>2.882352941176471</v>
      </c>
      <c r="W190">
        <f>VLOOKUP($A190,Summary!$A$2:$AA$33,COLUMN(Summary!T$2),FALSE)</f>
        <v>3.0588235294117641</v>
      </c>
      <c r="X190">
        <f>VLOOKUP($A190,Summary!$A$2:$AA$33,COLUMN(Summary!U$2),FALSE)</f>
        <v>2.5882352941176472</v>
      </c>
      <c r="Y190">
        <f>VLOOKUP($A190,Summary!$A$2:$AA$33,COLUMN(Summary!V$2),FALSE)</f>
        <v>133.0588235294118</v>
      </c>
      <c r="Z190">
        <f>VLOOKUP($A190,Summary!$A$2:$AA$33,COLUMN(Summary!W$2),FALSE)</f>
        <v>6.5294117647058822</v>
      </c>
      <c r="AA190">
        <f>VLOOKUP($A190,Summary!$A$2:$AA$33,COLUMN(Summary!X$2),FALSE)</f>
        <v>13.52941176470588</v>
      </c>
      <c r="AB190">
        <f>VLOOKUP($A190,Summary!$A$2:$AA$33,COLUMN(Summary!Y$2),FALSE)</f>
        <v>0.76470588235294112</v>
      </c>
      <c r="AC190">
        <f>VLOOKUP($A190,Summary!$A$2:$AA$33,COLUMN(Summary!Z$2),FALSE)</f>
        <v>1.3529411764705881</v>
      </c>
      <c r="AD190">
        <f>VLOOKUP($A190,Summary!$A$2:$AA$33,COLUMN(Summary!AA$2),FALSE)</f>
        <v>31.79711764705883</v>
      </c>
      <c r="AE190" t="e">
        <f>VLOOKUP($A190,Summary!$A$2:$AA$33,COLUMN(Summary!#REF!),FALSE)</f>
        <v>#REF!</v>
      </c>
      <c r="AF190" t="e">
        <f>VLOOKUP($B190,Summary!$A$2:$AA$33,COLUMN(Summary!#REF!),FALSE)</f>
        <v>#REF!</v>
      </c>
      <c r="AG190" t="e">
        <f>VLOOKUP($B190,Summary!$A$2:$AA$33,COLUMN(Summary!#REF!),FALSE)</f>
        <v>#REF!</v>
      </c>
      <c r="AH190">
        <f>VLOOKUP($B190,Summary!$A$2:$AA$33,COLUMN(Summary!B$2),FALSE)</f>
        <v>22.647058823529409</v>
      </c>
      <c r="AI190">
        <f>VLOOKUP($B190,Summary!$A$2:$AA$33,COLUMN(Summary!C$2),FALSE)</f>
        <v>34.058823529411768</v>
      </c>
      <c r="AJ190">
        <f>VLOOKUP($B190,Summary!$A$2:$AA$33,COLUMN(Summary!D$2),FALSE)</f>
        <v>244.35294117647061</v>
      </c>
      <c r="AK190">
        <f>VLOOKUP($B190,Summary!$A$2:$AA$33,COLUMN(Summary!E$2),FALSE)</f>
        <v>1.705882352941176</v>
      </c>
      <c r="AL190">
        <f>VLOOKUP($B190,Summary!$A$2:$AA$33,COLUMN(Summary!F$2),FALSE)</f>
        <v>1.0588235294117649</v>
      </c>
      <c r="AM190">
        <f>VLOOKUP($B190,Summary!$A$2:$AA$33,COLUMN(Summary!G$2),FALSE)</f>
        <v>1.411764705882353</v>
      </c>
      <c r="AN190">
        <f>VLOOKUP($B190,Summary!$A$2:$AA$33,COLUMN(Summary!H$2),FALSE)</f>
        <v>8.9411764705882355</v>
      </c>
      <c r="AO190">
        <f>VLOOKUP($B190,Summary!$A$2:$AA$33,COLUMN(Summary!I$2),FALSE)</f>
        <v>7.5823529411764712</v>
      </c>
      <c r="AP190">
        <f>VLOOKUP($B190,Summary!$A$2:$AA$33,COLUMN(Summary!J$2),FALSE)</f>
        <v>7.0176470588235302</v>
      </c>
      <c r="AQ190">
        <f>VLOOKUP($B190,Summary!$A$2:$AA$33,COLUMN(Summary!K$2),FALSE)</f>
        <v>66.029411764705884</v>
      </c>
      <c r="AR190">
        <f>VLOOKUP($B190,Summary!$A$2:$AA$33,COLUMN(Summary!L$2),FALSE)</f>
        <v>90.899999999999977</v>
      </c>
      <c r="AS190">
        <f>VLOOKUP($B190,Summary!$A$2:$AA$33,COLUMN(Summary!M$2),FALSE)</f>
        <v>30.117647058823529</v>
      </c>
      <c r="AT190">
        <f>VLOOKUP($B190,Summary!$A$2:$AA$33,COLUMN(Summary!N$2),FALSE)</f>
        <v>130.11764705882351</v>
      </c>
      <c r="AU190">
        <f>VLOOKUP($B190,Summary!$A$2:$AA$33,COLUMN(Summary!O$2),FALSE)</f>
        <v>4.2411764705882353</v>
      </c>
      <c r="AV190">
        <f>VLOOKUP($B190,Summary!$A$2:$AA$33,COLUMN(Summary!P$2),FALSE)</f>
        <v>1.294117647058824</v>
      </c>
      <c r="AW190">
        <f>VLOOKUP($B190,Summary!$A$2:$AA$33,COLUMN(Summary!Q$2),FALSE)</f>
        <v>1.411764705882353</v>
      </c>
      <c r="AX190">
        <f>VLOOKUP($B190,Summary!$A$2:$AA$33,COLUMN(Summary!R$2),FALSE)</f>
        <v>1.705882352941176</v>
      </c>
      <c r="AY190">
        <f>VLOOKUP($B190,Summary!$A$2:$AA$33,COLUMN(Summary!S$2),FALSE)</f>
        <v>2.882352941176471</v>
      </c>
      <c r="AZ190">
        <f>VLOOKUP($B190,Summary!$A$2:$AA$33,COLUMN(Summary!T$2),FALSE)</f>
        <v>2.9411764705882359</v>
      </c>
      <c r="BA190">
        <f>VLOOKUP($B190,Summary!$A$2:$AA$33,COLUMN(Summary!U$2),FALSE)</f>
        <v>3</v>
      </c>
      <c r="BB190">
        <f>VLOOKUP($B190,Summary!$A$2:$AA$33,COLUMN(Summary!V$2),FALSE)</f>
        <v>137.29411764705881</v>
      </c>
      <c r="BC190">
        <f>VLOOKUP($B190,Summary!$A$2:$AA$33,COLUMN(Summary!W$2),FALSE)</f>
        <v>6.4117647058823533</v>
      </c>
      <c r="BD190">
        <f>VLOOKUP($B190,Summary!$A$2:$AA$33,COLUMN(Summary!X$2),FALSE)</f>
        <v>12.882352941176469</v>
      </c>
      <c r="BE190">
        <f>VLOOKUP($B190,Summary!$A$2:$AA$33,COLUMN(Summary!Y$2),FALSE)</f>
        <v>0.52941176470588236</v>
      </c>
      <c r="BF190">
        <f>VLOOKUP($B190,Summary!$A$2:$AA$33,COLUMN(Summary!Z$2),FALSE)</f>
        <v>0.94117647058823528</v>
      </c>
      <c r="BG190">
        <f>VLOOKUP($B190,Summary!$A$2:$AA$33,COLUMN(Summary!AA$2),FALSE)</f>
        <v>32.030411764705882</v>
      </c>
      <c r="BH190" t="e">
        <f>VLOOKUP($B190,Summary!$A$2:$AA$33,COLUMN(Summary!#REF!),FALSE)</f>
        <v>#REF!</v>
      </c>
    </row>
    <row r="191" spans="1:60">
      <c r="A191" t="s">
        <v>113</v>
      </c>
      <c r="B191" t="s">
        <v>42</v>
      </c>
      <c r="C191" t="e">
        <f>VLOOKUP($A191,Summary!$A$2:$AA$33,COLUMN(Summary!#REF!),FALSE)</f>
        <v>#REF!</v>
      </c>
      <c r="D191" t="e">
        <f>VLOOKUP($A191,Summary!$A$2:$AA$33,COLUMN(Summary!#REF!),FALSE)</f>
        <v>#REF!</v>
      </c>
      <c r="E191">
        <f>VLOOKUP($A191,Summary!$A$2:$AA$33,COLUMN(Summary!B$2),FALSE)</f>
        <v>21.705882352941181</v>
      </c>
      <c r="F191">
        <f>VLOOKUP($A191,Summary!$A$2:$AA$33,COLUMN(Summary!C$2),FALSE)</f>
        <v>33.117647058823529</v>
      </c>
      <c r="G191">
        <f>VLOOKUP($A191,Summary!$A$2:$AA$33,COLUMN(Summary!D$2),FALSE)</f>
        <v>225.52941176470591</v>
      </c>
      <c r="H191">
        <f>VLOOKUP($A191,Summary!$A$2:$AA$33,COLUMN(Summary!E$2),FALSE)</f>
        <v>1.411764705882353</v>
      </c>
      <c r="I191">
        <f>VLOOKUP($A191,Summary!$A$2:$AA$33,COLUMN(Summary!F$2),FALSE)</f>
        <v>0.94117647058823528</v>
      </c>
      <c r="J191">
        <f>VLOOKUP($A191,Summary!$A$2:$AA$33,COLUMN(Summary!G$2),FALSE)</f>
        <v>2.2941176470588229</v>
      </c>
      <c r="K191">
        <f>VLOOKUP($A191,Summary!$A$2:$AA$33,COLUMN(Summary!H$2),FALSE)</f>
        <v>13.705882352941179</v>
      </c>
      <c r="L191">
        <f>VLOOKUP($A191,Summary!$A$2:$AA$33,COLUMN(Summary!I$2),FALSE)</f>
        <v>7.2882352941176469</v>
      </c>
      <c r="M191">
        <f>VLOOKUP($A191,Summary!$A$2:$AA$33,COLUMN(Summary!J$2),FALSE)</f>
        <v>6.3882352941176466</v>
      </c>
      <c r="N191">
        <f>VLOOKUP($A191,Summary!$A$2:$AA$33,COLUMN(Summary!K$2),FALSE)</f>
        <v>66.347058823529409</v>
      </c>
      <c r="O191">
        <f>VLOOKUP($A191,Summary!$A$2:$AA$33,COLUMN(Summary!L$2),FALSE)</f>
        <v>88.505882352941185</v>
      </c>
      <c r="P191">
        <f>VLOOKUP($A191,Summary!$A$2:$AA$33,COLUMN(Summary!M$2),FALSE)</f>
        <v>30</v>
      </c>
      <c r="Q191">
        <f>VLOOKUP($A191,Summary!$A$2:$AA$33,COLUMN(Summary!N$2),FALSE)</f>
        <v>128.8235294117647</v>
      </c>
      <c r="R191">
        <f>VLOOKUP($A191,Summary!$A$2:$AA$33,COLUMN(Summary!O$2),FALSE)</f>
        <v>4.1823529411764699</v>
      </c>
      <c r="S191">
        <f>VLOOKUP($A191,Summary!$A$2:$AA$33,COLUMN(Summary!P$2),FALSE)</f>
        <v>1.294117647058824</v>
      </c>
      <c r="T191">
        <f>VLOOKUP($A191,Summary!$A$2:$AA$33,COLUMN(Summary!Q$2),FALSE)</f>
        <v>1.7647058823529409</v>
      </c>
      <c r="U191">
        <f>VLOOKUP($A191,Summary!$A$2:$AA$33,COLUMN(Summary!R$2),FALSE)</f>
        <v>1.882352941176471</v>
      </c>
      <c r="V191">
        <f>VLOOKUP($A191,Summary!$A$2:$AA$33,COLUMN(Summary!S$2),FALSE)</f>
        <v>2.6470588235294121</v>
      </c>
      <c r="W191">
        <f>VLOOKUP($A191,Summary!$A$2:$AA$33,COLUMN(Summary!T$2),FALSE)</f>
        <v>2.7058823529411771</v>
      </c>
      <c r="X191">
        <f>VLOOKUP($A191,Summary!$A$2:$AA$33,COLUMN(Summary!U$2),FALSE)</f>
        <v>3.0588235294117641</v>
      </c>
      <c r="Y191">
        <f>VLOOKUP($A191,Summary!$A$2:$AA$33,COLUMN(Summary!V$2),FALSE)</f>
        <v>149.2352941176471</v>
      </c>
      <c r="Z191">
        <f>VLOOKUP($A191,Summary!$A$2:$AA$33,COLUMN(Summary!W$2),FALSE)</f>
        <v>6.3529411764705879</v>
      </c>
      <c r="AA191">
        <f>VLOOKUP($A191,Summary!$A$2:$AA$33,COLUMN(Summary!X$2),FALSE)</f>
        <v>13.23529411764706</v>
      </c>
      <c r="AB191">
        <f>VLOOKUP($A191,Summary!$A$2:$AA$33,COLUMN(Summary!Y$2),FALSE)</f>
        <v>1.117647058823529</v>
      </c>
      <c r="AC191">
        <f>VLOOKUP($A191,Summary!$A$2:$AA$33,COLUMN(Summary!Z$2),FALSE)</f>
        <v>1.529411764705882</v>
      </c>
      <c r="AD191">
        <f>VLOOKUP($A191,Summary!$A$2:$AA$33,COLUMN(Summary!AA$2),FALSE)</f>
        <v>31.1294705882353</v>
      </c>
      <c r="AE191" t="e">
        <f>VLOOKUP($A191,Summary!$A$2:$AA$33,COLUMN(Summary!#REF!),FALSE)</f>
        <v>#REF!</v>
      </c>
      <c r="AF191" t="e">
        <f>VLOOKUP($B191,Summary!$A$2:$AA$33,COLUMN(Summary!#REF!),FALSE)</f>
        <v>#REF!</v>
      </c>
      <c r="AG191" t="e">
        <f>VLOOKUP($B191,Summary!$A$2:$AA$33,COLUMN(Summary!#REF!),FALSE)</f>
        <v>#REF!</v>
      </c>
      <c r="AH191">
        <f>VLOOKUP($B191,Summary!$A$2:$AA$33,COLUMN(Summary!B$2),FALSE)</f>
        <v>21.82352941176471</v>
      </c>
      <c r="AI191">
        <f>VLOOKUP($B191,Summary!$A$2:$AA$33,COLUMN(Summary!C$2),FALSE)</f>
        <v>33.823529411764703</v>
      </c>
      <c r="AJ191">
        <f>VLOOKUP($B191,Summary!$A$2:$AA$33,COLUMN(Summary!D$2),FALSE)</f>
        <v>230</v>
      </c>
      <c r="AK191">
        <f>VLOOKUP($B191,Summary!$A$2:$AA$33,COLUMN(Summary!E$2),FALSE)</f>
        <v>1.3529411764705881</v>
      </c>
      <c r="AL191">
        <f>VLOOKUP($B191,Summary!$A$2:$AA$33,COLUMN(Summary!F$2),FALSE)</f>
        <v>0.70588235294117652</v>
      </c>
      <c r="AM191">
        <f>VLOOKUP($B191,Summary!$A$2:$AA$33,COLUMN(Summary!G$2),FALSE)</f>
        <v>2.2352941176470589</v>
      </c>
      <c r="AN191">
        <f>VLOOKUP($B191,Summary!$A$2:$AA$33,COLUMN(Summary!H$2),FALSE)</f>
        <v>15.117647058823531</v>
      </c>
      <c r="AO191">
        <f>VLOOKUP($B191,Summary!$A$2:$AA$33,COLUMN(Summary!I$2),FALSE)</f>
        <v>7.1941176470588237</v>
      </c>
      <c r="AP191">
        <f>VLOOKUP($B191,Summary!$A$2:$AA$33,COLUMN(Summary!J$2),FALSE)</f>
        <v>6.2941176470588216</v>
      </c>
      <c r="AQ191">
        <f>VLOOKUP($B191,Summary!$A$2:$AA$33,COLUMN(Summary!K$2),FALSE)</f>
        <v>64.311764705882354</v>
      </c>
      <c r="AR191">
        <f>VLOOKUP($B191,Summary!$A$2:$AA$33,COLUMN(Summary!L$2),FALSE)</f>
        <v>88.135294117647049</v>
      </c>
      <c r="AS191">
        <f>VLOOKUP($B191,Summary!$A$2:$AA$33,COLUMN(Summary!M$2),FALSE)</f>
        <v>22.47058823529412</v>
      </c>
      <c r="AT191">
        <f>VLOOKUP($B191,Summary!$A$2:$AA$33,COLUMN(Summary!N$2),FALSE)</f>
        <v>92.941176470588232</v>
      </c>
      <c r="AU191">
        <f>VLOOKUP($B191,Summary!$A$2:$AA$33,COLUMN(Summary!O$2),FALSE)</f>
        <v>4.158823529411765</v>
      </c>
      <c r="AV191">
        <f>VLOOKUP($B191,Summary!$A$2:$AA$33,COLUMN(Summary!P$2),FALSE)</f>
        <v>0.6470588235294118</v>
      </c>
      <c r="AW191">
        <f>VLOOKUP($B191,Summary!$A$2:$AA$33,COLUMN(Summary!Q$2),FALSE)</f>
        <v>2.0588235294117641</v>
      </c>
      <c r="AX191">
        <f>VLOOKUP($B191,Summary!$A$2:$AA$33,COLUMN(Summary!R$2),FALSE)</f>
        <v>2.4705882352941182</v>
      </c>
      <c r="AY191">
        <f>VLOOKUP($B191,Summary!$A$2:$AA$33,COLUMN(Summary!S$2),FALSE)</f>
        <v>1.9411764705882351</v>
      </c>
      <c r="AZ191">
        <f>VLOOKUP($B191,Summary!$A$2:$AA$33,COLUMN(Summary!T$2),FALSE)</f>
        <v>1.9411764705882351</v>
      </c>
      <c r="BA191">
        <f>VLOOKUP($B191,Summary!$A$2:$AA$33,COLUMN(Summary!U$2),FALSE)</f>
        <v>3.882352941176471</v>
      </c>
      <c r="BB191">
        <f>VLOOKUP($B191,Summary!$A$2:$AA$33,COLUMN(Summary!V$2),FALSE)</f>
        <v>194.29411764705881</v>
      </c>
      <c r="BC191">
        <f>VLOOKUP($B191,Summary!$A$2:$AA$33,COLUMN(Summary!W$2),FALSE)</f>
        <v>4.4117647058823533</v>
      </c>
      <c r="BD191">
        <f>VLOOKUP($B191,Summary!$A$2:$AA$33,COLUMN(Summary!X$2),FALSE)</f>
        <v>12.17647058823529</v>
      </c>
      <c r="BE191">
        <f>VLOOKUP($B191,Summary!$A$2:$AA$33,COLUMN(Summary!Y$2),FALSE)</f>
        <v>0.35294117647058831</v>
      </c>
      <c r="BF191">
        <f>VLOOKUP($B191,Summary!$A$2:$AA$33,COLUMN(Summary!Z$2),FALSE)</f>
        <v>0.94117647058823528</v>
      </c>
      <c r="BG191">
        <f>VLOOKUP($B191,Summary!$A$2:$AA$33,COLUMN(Summary!AA$2),FALSE)</f>
        <v>26.902941176470591</v>
      </c>
      <c r="BH191" t="e">
        <f>VLOOKUP($B191,Summary!$A$2:$AA$33,COLUMN(Summary!#REF!),FALSE)</f>
        <v>#REF!</v>
      </c>
    </row>
    <row r="192" spans="1:60">
      <c r="A192" t="s">
        <v>36</v>
      </c>
      <c r="B192" t="s">
        <v>33</v>
      </c>
      <c r="C192" t="e">
        <f>VLOOKUP($A192,Summary!$A$2:$AA$33,COLUMN(Summary!#REF!),FALSE)</f>
        <v>#REF!</v>
      </c>
      <c r="D192" t="e">
        <f>VLOOKUP($A192,Summary!$A$2:$AA$33,COLUMN(Summary!#REF!),FALSE)</f>
        <v>#REF!</v>
      </c>
      <c r="E192">
        <f>VLOOKUP($A192,Summary!$A$2:$AA$33,COLUMN(Summary!B$2),FALSE)</f>
        <v>19.294117647058819</v>
      </c>
      <c r="F192">
        <f>VLOOKUP($A192,Summary!$A$2:$AA$33,COLUMN(Summary!C$2),FALSE)</f>
        <v>29.058823529411761</v>
      </c>
      <c r="G192">
        <f>VLOOKUP($A192,Summary!$A$2:$AA$33,COLUMN(Summary!D$2),FALSE)</f>
        <v>213.8235294117647</v>
      </c>
      <c r="H192">
        <f>VLOOKUP($A192,Summary!$A$2:$AA$33,COLUMN(Summary!E$2),FALSE)</f>
        <v>1.588235294117647</v>
      </c>
      <c r="I192">
        <f>VLOOKUP($A192,Summary!$A$2:$AA$33,COLUMN(Summary!F$2),FALSE)</f>
        <v>0.41176470588235292</v>
      </c>
      <c r="J192">
        <f>VLOOKUP($A192,Summary!$A$2:$AA$33,COLUMN(Summary!G$2),FALSE)</f>
        <v>2.4117647058823528</v>
      </c>
      <c r="K192">
        <f>VLOOKUP($A192,Summary!$A$2:$AA$33,COLUMN(Summary!H$2),FALSE)</f>
        <v>14.47058823529412</v>
      </c>
      <c r="L192">
        <f>VLOOKUP($A192,Summary!$A$2:$AA$33,COLUMN(Summary!I$2),FALSE)</f>
        <v>8.1117647058823508</v>
      </c>
      <c r="M192">
        <f>VLOOKUP($A192,Summary!$A$2:$AA$33,COLUMN(Summary!J$2),FALSE)</f>
        <v>7.0352941176470596</v>
      </c>
      <c r="N192">
        <f>VLOOKUP($A192,Summary!$A$2:$AA$33,COLUMN(Summary!K$2),FALSE)</f>
        <v>67.199999999999989</v>
      </c>
      <c r="O192">
        <f>VLOOKUP($A192,Summary!$A$2:$AA$33,COLUMN(Summary!L$2),FALSE)</f>
        <v>98.711764705882359</v>
      </c>
      <c r="P192">
        <f>VLOOKUP($A192,Summary!$A$2:$AA$33,COLUMN(Summary!M$2),FALSE)</f>
        <v>31.82352941176471</v>
      </c>
      <c r="Q192">
        <f>VLOOKUP($A192,Summary!$A$2:$AA$33,COLUMN(Summary!N$2),FALSE)</f>
        <v>156.52941176470591</v>
      </c>
      <c r="R192">
        <f>VLOOKUP($A192,Summary!$A$2:$AA$33,COLUMN(Summary!O$2),FALSE)</f>
        <v>4.8529411764705879</v>
      </c>
      <c r="S192">
        <f>VLOOKUP($A192,Summary!$A$2:$AA$33,COLUMN(Summary!P$2),FALSE)</f>
        <v>1.529411764705882</v>
      </c>
      <c r="T192">
        <f>VLOOKUP($A192,Summary!$A$2:$AA$33,COLUMN(Summary!Q$2),FALSE)</f>
        <v>1.882352941176471</v>
      </c>
      <c r="U192">
        <f>VLOOKUP($A192,Summary!$A$2:$AA$33,COLUMN(Summary!R$2),FALSE)</f>
        <v>2.1764705882352939</v>
      </c>
      <c r="V192">
        <f>VLOOKUP($A192,Summary!$A$2:$AA$33,COLUMN(Summary!S$2),FALSE)</f>
        <v>3</v>
      </c>
      <c r="W192">
        <f>VLOOKUP($A192,Summary!$A$2:$AA$33,COLUMN(Summary!T$2),FALSE)</f>
        <v>3.0588235294117641</v>
      </c>
      <c r="X192">
        <f>VLOOKUP($A192,Summary!$A$2:$AA$33,COLUMN(Summary!U$2),FALSE)</f>
        <v>3.9411764705882359</v>
      </c>
      <c r="Y192">
        <f>VLOOKUP($A192,Summary!$A$2:$AA$33,COLUMN(Summary!V$2),FALSE)</f>
        <v>185.7647058823529</v>
      </c>
      <c r="Z192">
        <f>VLOOKUP($A192,Summary!$A$2:$AA$33,COLUMN(Summary!W$2),FALSE)</f>
        <v>5.117647058823529</v>
      </c>
      <c r="AA192">
        <f>VLOOKUP($A192,Summary!$A$2:$AA$33,COLUMN(Summary!X$2),FALSE)</f>
        <v>12.17647058823529</v>
      </c>
      <c r="AB192">
        <f>VLOOKUP($A192,Summary!$A$2:$AA$33,COLUMN(Summary!Y$2),FALSE)</f>
        <v>0.47058823529411759</v>
      </c>
      <c r="AC192">
        <f>VLOOKUP($A192,Summary!$A$2:$AA$33,COLUMN(Summary!Z$2),FALSE)</f>
        <v>0.82352941176470584</v>
      </c>
      <c r="AD192">
        <f>VLOOKUP($A192,Summary!$A$2:$AA$33,COLUMN(Summary!AA$2),FALSE)</f>
        <v>31.213764705882351</v>
      </c>
      <c r="AE192" t="e">
        <f>VLOOKUP($A192,Summary!$A$2:$AA$33,COLUMN(Summary!#REF!),FALSE)</f>
        <v>#REF!</v>
      </c>
      <c r="AF192" t="e">
        <f>VLOOKUP($B192,Summary!$A$2:$AA$33,COLUMN(Summary!#REF!),FALSE)</f>
        <v>#REF!</v>
      </c>
      <c r="AG192" t="e">
        <f>VLOOKUP($B192,Summary!$A$2:$AA$33,COLUMN(Summary!#REF!),FALSE)</f>
        <v>#REF!</v>
      </c>
      <c r="AH192">
        <f>VLOOKUP($B192,Summary!$A$2:$AA$33,COLUMN(Summary!B$2),FALSE)</f>
        <v>24.235294117647062</v>
      </c>
      <c r="AI192">
        <f>VLOOKUP($B192,Summary!$A$2:$AA$33,COLUMN(Summary!C$2),FALSE)</f>
        <v>36.470588235294123</v>
      </c>
      <c r="AJ192">
        <f>VLOOKUP($B192,Summary!$A$2:$AA$33,COLUMN(Summary!D$2),FALSE)</f>
        <v>242.70588235294119</v>
      </c>
      <c r="AK192">
        <f>VLOOKUP($B192,Summary!$A$2:$AA$33,COLUMN(Summary!E$2),FALSE)</f>
        <v>1.294117647058824</v>
      </c>
      <c r="AL192">
        <f>VLOOKUP($B192,Summary!$A$2:$AA$33,COLUMN(Summary!F$2),FALSE)</f>
        <v>0.82352941176470584</v>
      </c>
      <c r="AM192">
        <f>VLOOKUP($B192,Summary!$A$2:$AA$33,COLUMN(Summary!G$2),FALSE)</f>
        <v>2.4117647058823528</v>
      </c>
      <c r="AN192">
        <f>VLOOKUP($B192,Summary!$A$2:$AA$33,COLUMN(Summary!H$2),FALSE)</f>
        <v>14.76470588235294</v>
      </c>
      <c r="AO192">
        <f>VLOOKUP($B192,Summary!$A$2:$AA$33,COLUMN(Summary!I$2),FALSE)</f>
        <v>7.1235294117647054</v>
      </c>
      <c r="AP192">
        <f>VLOOKUP($B192,Summary!$A$2:$AA$33,COLUMN(Summary!J$2),FALSE)</f>
        <v>6.3352941176470594</v>
      </c>
      <c r="AQ192">
        <f>VLOOKUP($B192,Summary!$A$2:$AA$33,COLUMN(Summary!K$2),FALSE)</f>
        <v>67.17647058823529</v>
      </c>
      <c r="AR192">
        <f>VLOOKUP($B192,Summary!$A$2:$AA$33,COLUMN(Summary!L$2),FALSE)</f>
        <v>88.770588235294113</v>
      </c>
      <c r="AS192">
        <f>VLOOKUP($B192,Summary!$A$2:$AA$33,COLUMN(Summary!M$2),FALSE)</f>
        <v>26.647058823529409</v>
      </c>
      <c r="AT192">
        <f>VLOOKUP($B192,Summary!$A$2:$AA$33,COLUMN(Summary!N$2),FALSE)</f>
        <v>96.82352941176471</v>
      </c>
      <c r="AU192">
        <f>VLOOKUP($B192,Summary!$A$2:$AA$33,COLUMN(Summary!O$2),FALSE)</f>
        <v>3.5882352941176472</v>
      </c>
      <c r="AV192">
        <f>VLOOKUP($B192,Summary!$A$2:$AA$33,COLUMN(Summary!P$2),FALSE)</f>
        <v>1</v>
      </c>
      <c r="AW192">
        <f>VLOOKUP($B192,Summary!$A$2:$AA$33,COLUMN(Summary!Q$2),FALSE)</f>
        <v>1.7647058823529409</v>
      </c>
      <c r="AX192">
        <f>VLOOKUP($B192,Summary!$A$2:$AA$33,COLUMN(Summary!R$2),FALSE)</f>
        <v>2.1764705882352939</v>
      </c>
      <c r="AY192">
        <f>VLOOKUP($B192,Summary!$A$2:$AA$33,COLUMN(Summary!S$2),FALSE)</f>
        <v>2.0588235294117641</v>
      </c>
      <c r="AZ192">
        <f>VLOOKUP($B192,Summary!$A$2:$AA$33,COLUMN(Summary!T$2),FALSE)</f>
        <v>2.0588235294117641</v>
      </c>
      <c r="BA192">
        <f>VLOOKUP($B192,Summary!$A$2:$AA$33,COLUMN(Summary!U$2),FALSE)</f>
        <v>3.5882352941176472</v>
      </c>
      <c r="BB192">
        <f>VLOOKUP($B192,Summary!$A$2:$AA$33,COLUMN(Summary!V$2),FALSE)</f>
        <v>170.1764705882353</v>
      </c>
      <c r="BC192">
        <f>VLOOKUP($B192,Summary!$A$2:$AA$33,COLUMN(Summary!W$2),FALSE)</f>
        <v>5.117647058823529</v>
      </c>
      <c r="BD192">
        <f>VLOOKUP($B192,Summary!$A$2:$AA$33,COLUMN(Summary!X$2),FALSE)</f>
        <v>13.41176470588235</v>
      </c>
      <c r="BE192">
        <f>VLOOKUP($B192,Summary!$A$2:$AA$33,COLUMN(Summary!Y$2),FALSE)</f>
        <v>0.76470588235294112</v>
      </c>
      <c r="BF192">
        <f>VLOOKUP($B192,Summary!$A$2:$AA$33,COLUMN(Summary!Z$2),FALSE)</f>
        <v>1.705882352941176</v>
      </c>
      <c r="BG192">
        <f>VLOOKUP($B192,Summary!$A$2:$AA$33,COLUMN(Summary!AA$2),FALSE)</f>
        <v>30.914588235294119</v>
      </c>
      <c r="BH192" t="e">
        <f>VLOOKUP($B192,Summary!$A$2:$AA$33,COLUMN(Summary!#REF!),FALSE)</f>
        <v>#REF!</v>
      </c>
    </row>
    <row r="193" spans="1:60">
      <c r="A193" t="s">
        <v>116</v>
      </c>
      <c r="B193" t="s">
        <v>40</v>
      </c>
      <c r="C193" t="e">
        <f>VLOOKUP($A193,Summary!$A$2:$AA$33,COLUMN(Summary!#REF!),FALSE)</f>
        <v>#REF!</v>
      </c>
      <c r="D193" t="e">
        <f>VLOOKUP($A193,Summary!$A$2:$AA$33,COLUMN(Summary!#REF!),FALSE)</f>
        <v>#REF!</v>
      </c>
      <c r="E193">
        <f>VLOOKUP($A193,Summary!$A$2:$AA$33,COLUMN(Summary!B$2),FALSE)</f>
        <v>24.764705882352938</v>
      </c>
      <c r="F193">
        <f>VLOOKUP($A193,Summary!$A$2:$AA$33,COLUMN(Summary!C$2),FALSE)</f>
        <v>37.352941176470587</v>
      </c>
      <c r="G193">
        <f>VLOOKUP($A193,Summary!$A$2:$AA$33,COLUMN(Summary!D$2),FALSE)</f>
        <v>246.35294117647061</v>
      </c>
      <c r="H193">
        <f>VLOOKUP($A193,Summary!$A$2:$AA$33,COLUMN(Summary!E$2),FALSE)</f>
        <v>1.6470588235294119</v>
      </c>
      <c r="I193">
        <f>VLOOKUP($A193,Summary!$A$2:$AA$33,COLUMN(Summary!F$2),FALSE)</f>
        <v>1</v>
      </c>
      <c r="J193">
        <f>VLOOKUP($A193,Summary!$A$2:$AA$33,COLUMN(Summary!G$2),FALSE)</f>
        <v>1.6470588235294119</v>
      </c>
      <c r="K193">
        <f>VLOOKUP($A193,Summary!$A$2:$AA$33,COLUMN(Summary!H$2),FALSE)</f>
        <v>11.47058823529412</v>
      </c>
      <c r="L193">
        <f>VLOOKUP($A193,Summary!$A$2:$AA$33,COLUMN(Summary!I$2),FALSE)</f>
        <v>6.9235294117647053</v>
      </c>
      <c r="M193">
        <f>VLOOKUP($A193,Summary!$A$2:$AA$33,COLUMN(Summary!J$2),FALSE)</f>
        <v>6.352941176470587</v>
      </c>
      <c r="N193">
        <f>VLOOKUP($A193,Summary!$A$2:$AA$33,COLUMN(Summary!K$2),FALSE)</f>
        <v>66.21764705882353</v>
      </c>
      <c r="O193">
        <f>VLOOKUP($A193,Summary!$A$2:$AA$33,COLUMN(Summary!L$2),FALSE)</f>
        <v>88.105882352941194</v>
      </c>
      <c r="P193">
        <f>VLOOKUP($A193,Summary!$A$2:$AA$33,COLUMN(Summary!M$2),FALSE)</f>
        <v>24.52941176470588</v>
      </c>
      <c r="Q193">
        <f>VLOOKUP($A193,Summary!$A$2:$AA$33,COLUMN(Summary!N$2),FALSE)</f>
        <v>104.9411764705882</v>
      </c>
      <c r="R193">
        <f>VLOOKUP($A193,Summary!$A$2:$AA$33,COLUMN(Summary!O$2),FALSE)</f>
        <v>4.1941176470588246</v>
      </c>
      <c r="S193">
        <f>VLOOKUP($A193,Summary!$A$2:$AA$33,COLUMN(Summary!P$2),FALSE)</f>
        <v>0.52941176470588236</v>
      </c>
      <c r="T193">
        <f>VLOOKUP($A193,Summary!$A$2:$AA$33,COLUMN(Summary!Q$2),FALSE)</f>
        <v>1.9411764705882351</v>
      </c>
      <c r="U193">
        <f>VLOOKUP($A193,Summary!$A$2:$AA$33,COLUMN(Summary!R$2),FALSE)</f>
        <v>2.0588235294117641</v>
      </c>
      <c r="V193">
        <f>VLOOKUP($A193,Summary!$A$2:$AA$33,COLUMN(Summary!S$2),FALSE)</f>
        <v>2.2352941176470589</v>
      </c>
      <c r="W193">
        <f>VLOOKUP($A193,Summary!$A$2:$AA$33,COLUMN(Summary!T$2),FALSE)</f>
        <v>2.2352941176470589</v>
      </c>
      <c r="X193">
        <f>VLOOKUP($A193,Summary!$A$2:$AA$33,COLUMN(Summary!U$2),FALSE)</f>
        <v>3.4705882352941182</v>
      </c>
      <c r="Y193">
        <f>VLOOKUP($A193,Summary!$A$2:$AA$33,COLUMN(Summary!V$2),FALSE)</f>
        <v>163.29411764705881</v>
      </c>
      <c r="Z193">
        <f>VLOOKUP($A193,Summary!$A$2:$AA$33,COLUMN(Summary!W$2),FALSE)</f>
        <v>5.6470588235294121</v>
      </c>
      <c r="AA193">
        <f>VLOOKUP($A193,Summary!$A$2:$AA$33,COLUMN(Summary!X$2),FALSE)</f>
        <v>12.941176470588241</v>
      </c>
      <c r="AB193">
        <f>VLOOKUP($A193,Summary!$A$2:$AA$33,COLUMN(Summary!Y$2),FALSE)</f>
        <v>0.58823529411764708</v>
      </c>
      <c r="AC193">
        <f>VLOOKUP($A193,Summary!$A$2:$AA$33,COLUMN(Summary!Z$2),FALSE)</f>
        <v>1.1764705882352939</v>
      </c>
      <c r="AD193">
        <f>VLOOKUP($A193,Summary!$A$2:$AA$33,COLUMN(Summary!AA$2),FALSE)</f>
        <v>30.473647058823531</v>
      </c>
      <c r="AE193" t="e">
        <f>VLOOKUP($A193,Summary!$A$2:$AA$33,COLUMN(Summary!#REF!),FALSE)</f>
        <v>#REF!</v>
      </c>
      <c r="AF193" t="e">
        <f>VLOOKUP($B193,Summary!$A$2:$AA$33,COLUMN(Summary!#REF!),FALSE)</f>
        <v>#REF!</v>
      </c>
      <c r="AG193" t="e">
        <f>VLOOKUP($B193,Summary!$A$2:$AA$33,COLUMN(Summary!#REF!),FALSE)</f>
        <v>#REF!</v>
      </c>
      <c r="AH193">
        <f>VLOOKUP($B193,Summary!$A$2:$AA$33,COLUMN(Summary!B$2),FALSE)</f>
        <v>20.647058823529409</v>
      </c>
      <c r="AI193">
        <f>VLOOKUP($B193,Summary!$A$2:$AA$33,COLUMN(Summary!C$2),FALSE)</f>
        <v>32.764705882352942</v>
      </c>
      <c r="AJ193">
        <f>VLOOKUP($B193,Summary!$A$2:$AA$33,COLUMN(Summary!D$2),FALSE)</f>
        <v>180.52941176470591</v>
      </c>
      <c r="AK193">
        <f>VLOOKUP($B193,Summary!$A$2:$AA$33,COLUMN(Summary!E$2),FALSE)</f>
        <v>0.94117647058823528</v>
      </c>
      <c r="AL193">
        <f>VLOOKUP($B193,Summary!$A$2:$AA$33,COLUMN(Summary!F$2),FALSE)</f>
        <v>1.2352941176470591</v>
      </c>
      <c r="AM193">
        <f>VLOOKUP($B193,Summary!$A$2:$AA$33,COLUMN(Summary!G$2),FALSE)</f>
        <v>2.8235294117647061</v>
      </c>
      <c r="AN193">
        <f>VLOOKUP($B193,Summary!$A$2:$AA$33,COLUMN(Summary!H$2),FALSE)</f>
        <v>19</v>
      </c>
      <c r="AO193">
        <f>VLOOKUP($B193,Summary!$A$2:$AA$33,COLUMN(Summary!I$2),FALSE)</f>
        <v>6.1941176470588246</v>
      </c>
      <c r="AP193">
        <f>VLOOKUP($B193,Summary!$A$2:$AA$33,COLUMN(Summary!J$2),FALSE)</f>
        <v>5.158823529411765</v>
      </c>
      <c r="AQ193">
        <f>VLOOKUP($B193,Summary!$A$2:$AA$33,COLUMN(Summary!K$2),FALSE)</f>
        <v>62.711764705882359</v>
      </c>
      <c r="AR193">
        <f>VLOOKUP($B193,Summary!$A$2:$AA$33,COLUMN(Summary!L$2),FALSE)</f>
        <v>71.058823529411768</v>
      </c>
      <c r="AS193">
        <f>VLOOKUP($B193,Summary!$A$2:$AA$33,COLUMN(Summary!M$2),FALSE)</f>
        <v>24.411764705882351</v>
      </c>
      <c r="AT193">
        <f>VLOOKUP($B193,Summary!$A$2:$AA$33,COLUMN(Summary!N$2),FALSE)</f>
        <v>95.705882352941174</v>
      </c>
      <c r="AU193">
        <f>VLOOKUP($B193,Summary!$A$2:$AA$33,COLUMN(Summary!O$2),FALSE)</f>
        <v>3.8529411764705879</v>
      </c>
      <c r="AV193">
        <f>VLOOKUP($B193,Summary!$A$2:$AA$33,COLUMN(Summary!P$2),FALSE)</f>
        <v>0.52941176470588236</v>
      </c>
      <c r="AW193">
        <f>VLOOKUP($B193,Summary!$A$2:$AA$33,COLUMN(Summary!Q$2),FALSE)</f>
        <v>0.94117647058823528</v>
      </c>
      <c r="AX193">
        <f>VLOOKUP($B193,Summary!$A$2:$AA$33,COLUMN(Summary!R$2),FALSE)</f>
        <v>1.470588235294118</v>
      </c>
      <c r="AY193">
        <f>VLOOKUP($B193,Summary!$A$2:$AA$33,COLUMN(Summary!S$2),FALSE)</f>
        <v>1.411764705882353</v>
      </c>
      <c r="AZ193">
        <f>VLOOKUP($B193,Summary!$A$2:$AA$33,COLUMN(Summary!T$2),FALSE)</f>
        <v>1.470588235294118</v>
      </c>
      <c r="BA193">
        <f>VLOOKUP($B193,Summary!$A$2:$AA$33,COLUMN(Summary!U$2),FALSE)</f>
        <v>5.7647058823529411</v>
      </c>
      <c r="BB193">
        <f>VLOOKUP($B193,Summary!$A$2:$AA$33,COLUMN(Summary!V$2),FALSE)</f>
        <v>270.47058823529409</v>
      </c>
      <c r="BC193">
        <f>VLOOKUP($B193,Summary!$A$2:$AA$33,COLUMN(Summary!W$2),FALSE)</f>
        <v>3.9411764705882359</v>
      </c>
      <c r="BD193">
        <f>VLOOKUP($B193,Summary!$A$2:$AA$33,COLUMN(Summary!X$2),FALSE)</f>
        <v>13.058823529411759</v>
      </c>
      <c r="BE193">
        <f>VLOOKUP($B193,Summary!$A$2:$AA$33,COLUMN(Summary!Y$2),FALSE)</f>
        <v>0.52941176470588236</v>
      </c>
      <c r="BF193">
        <f>VLOOKUP($B193,Summary!$A$2:$AA$33,COLUMN(Summary!Z$2),FALSE)</f>
        <v>1.470588235294118</v>
      </c>
      <c r="BG193">
        <f>VLOOKUP($B193,Summary!$A$2:$AA$33,COLUMN(Summary!AA$2),FALSE)</f>
        <v>28.04605882352941</v>
      </c>
      <c r="BH193" t="e">
        <f>VLOOKUP($B193,Summary!$A$2:$AA$33,COLUMN(Summary!#REF!),FALSE)</f>
        <v>#REF!</v>
      </c>
    </row>
    <row r="194" spans="1:60">
      <c r="A194" t="s">
        <v>107</v>
      </c>
      <c r="B194" t="s">
        <v>106</v>
      </c>
      <c r="C194" t="e">
        <f>VLOOKUP($A194,Summary!$A$2:$AA$33,COLUMN(Summary!#REF!),FALSE)</f>
        <v>#REF!</v>
      </c>
      <c r="D194" t="e">
        <f>VLOOKUP($A194,Summary!$A$2:$AA$33,COLUMN(Summary!#REF!),FALSE)</f>
        <v>#REF!</v>
      </c>
      <c r="E194">
        <f>VLOOKUP($A194,Summary!$A$2:$AA$33,COLUMN(Summary!B$2),FALSE)</f>
        <v>23.882352941176471</v>
      </c>
      <c r="F194">
        <f>VLOOKUP($A194,Summary!$A$2:$AA$33,COLUMN(Summary!C$2),FALSE)</f>
        <v>35.647058823529413</v>
      </c>
      <c r="G194">
        <f>VLOOKUP($A194,Summary!$A$2:$AA$33,COLUMN(Summary!D$2),FALSE)</f>
        <v>234.70588235294119</v>
      </c>
      <c r="H194">
        <f>VLOOKUP($A194,Summary!$A$2:$AA$33,COLUMN(Summary!E$2),FALSE)</f>
        <v>1.6470588235294119</v>
      </c>
      <c r="I194">
        <f>VLOOKUP($A194,Summary!$A$2:$AA$33,COLUMN(Summary!F$2),FALSE)</f>
        <v>0.6470588235294118</v>
      </c>
      <c r="J194">
        <f>VLOOKUP($A194,Summary!$A$2:$AA$33,COLUMN(Summary!G$2),FALSE)</f>
        <v>2.0588235294117641</v>
      </c>
      <c r="K194">
        <f>VLOOKUP($A194,Summary!$A$2:$AA$33,COLUMN(Summary!H$2),FALSE)</f>
        <v>13.82352941176471</v>
      </c>
      <c r="L194">
        <f>VLOOKUP($A194,Summary!$A$2:$AA$33,COLUMN(Summary!I$2),FALSE)</f>
        <v>7.1294117647058828</v>
      </c>
      <c r="M194">
        <f>VLOOKUP($A194,Summary!$A$2:$AA$33,COLUMN(Summary!J$2),FALSE)</f>
        <v>6.3529411764705879</v>
      </c>
      <c r="N194">
        <f>VLOOKUP($A194,Summary!$A$2:$AA$33,COLUMN(Summary!K$2),FALSE)</f>
        <v>67.811764705882339</v>
      </c>
      <c r="O194">
        <f>VLOOKUP($A194,Summary!$A$2:$AA$33,COLUMN(Summary!L$2),FALSE)</f>
        <v>95.864705882352951</v>
      </c>
      <c r="P194">
        <f>VLOOKUP($A194,Summary!$A$2:$AA$33,COLUMN(Summary!M$2),FALSE)</f>
        <v>28.235294117647062</v>
      </c>
      <c r="Q194">
        <f>VLOOKUP($A194,Summary!$A$2:$AA$33,COLUMN(Summary!N$2),FALSE)</f>
        <v>102.4705882352941</v>
      </c>
      <c r="R194">
        <f>VLOOKUP($A194,Summary!$A$2:$AA$33,COLUMN(Summary!O$2),FALSE)</f>
        <v>3.611764705882353</v>
      </c>
      <c r="S194">
        <f>VLOOKUP($A194,Summary!$A$2:$AA$33,COLUMN(Summary!P$2),FALSE)</f>
        <v>0.76470588235294112</v>
      </c>
      <c r="T194">
        <f>VLOOKUP($A194,Summary!$A$2:$AA$33,COLUMN(Summary!Q$2),FALSE)</f>
        <v>1.7647058823529409</v>
      </c>
      <c r="U194">
        <f>VLOOKUP($A194,Summary!$A$2:$AA$33,COLUMN(Summary!R$2),FALSE)</f>
        <v>2.1764705882352939</v>
      </c>
      <c r="V194">
        <f>VLOOKUP($A194,Summary!$A$2:$AA$33,COLUMN(Summary!S$2),FALSE)</f>
        <v>2.3529411764705879</v>
      </c>
      <c r="W194">
        <f>VLOOKUP($A194,Summary!$A$2:$AA$33,COLUMN(Summary!T$2),FALSE)</f>
        <v>2.3529411764705879</v>
      </c>
      <c r="X194">
        <f>VLOOKUP($A194,Summary!$A$2:$AA$33,COLUMN(Summary!U$2),FALSE)</f>
        <v>4.4117647058823533</v>
      </c>
      <c r="Y194">
        <f>VLOOKUP($A194,Summary!$A$2:$AA$33,COLUMN(Summary!V$2),FALSE)</f>
        <v>189.64705882352939</v>
      </c>
      <c r="Z194">
        <f>VLOOKUP($A194,Summary!$A$2:$AA$33,COLUMN(Summary!W$2),FALSE)</f>
        <v>5.3529411764705879</v>
      </c>
      <c r="AA194">
        <f>VLOOKUP($A194,Summary!$A$2:$AA$33,COLUMN(Summary!X$2),FALSE)</f>
        <v>13.82352941176471</v>
      </c>
      <c r="AB194">
        <f>VLOOKUP($A194,Summary!$A$2:$AA$33,COLUMN(Summary!Y$2),FALSE)</f>
        <v>0.52941176470588236</v>
      </c>
      <c r="AC194">
        <f>VLOOKUP($A194,Summary!$A$2:$AA$33,COLUMN(Summary!Z$2),FALSE)</f>
        <v>1.117647058823529</v>
      </c>
      <c r="AD194">
        <f>VLOOKUP($A194,Summary!$A$2:$AA$33,COLUMN(Summary!AA$2),FALSE)</f>
        <v>31.170705882352941</v>
      </c>
      <c r="AE194" t="e">
        <f>VLOOKUP($A194,Summary!$A$2:$AA$33,COLUMN(Summary!#REF!),FALSE)</f>
        <v>#REF!</v>
      </c>
      <c r="AF194" t="e">
        <f>VLOOKUP($B194,Summary!$A$2:$AA$33,COLUMN(Summary!#REF!),FALSE)</f>
        <v>#REF!</v>
      </c>
      <c r="AG194" t="e">
        <f>VLOOKUP($B194,Summary!$A$2:$AA$33,COLUMN(Summary!#REF!),FALSE)</f>
        <v>#REF!</v>
      </c>
      <c r="AH194">
        <f>VLOOKUP($B194,Summary!$A$2:$AA$33,COLUMN(Summary!B$2),FALSE)</f>
        <v>21.235294117647062</v>
      </c>
      <c r="AI194">
        <f>VLOOKUP($B194,Summary!$A$2:$AA$33,COLUMN(Summary!C$2),FALSE)</f>
        <v>34.294117647058833</v>
      </c>
      <c r="AJ194">
        <f>VLOOKUP($B194,Summary!$A$2:$AA$33,COLUMN(Summary!D$2),FALSE)</f>
        <v>239</v>
      </c>
      <c r="AK194">
        <f>VLOOKUP($B194,Summary!$A$2:$AA$33,COLUMN(Summary!E$2),FALSE)</f>
        <v>1.529411764705882</v>
      </c>
      <c r="AL194">
        <f>VLOOKUP($B194,Summary!$A$2:$AA$33,COLUMN(Summary!F$2),FALSE)</f>
        <v>0.76470588235294112</v>
      </c>
      <c r="AM194">
        <f>VLOOKUP($B194,Summary!$A$2:$AA$33,COLUMN(Summary!G$2),FALSE)</f>
        <v>2</v>
      </c>
      <c r="AN194">
        <f>VLOOKUP($B194,Summary!$A$2:$AA$33,COLUMN(Summary!H$2),FALSE)</f>
        <v>13.941176470588241</v>
      </c>
      <c r="AO194">
        <f>VLOOKUP($B194,Summary!$A$2:$AA$33,COLUMN(Summary!I$2),FALSE)</f>
        <v>7.4235294117647062</v>
      </c>
      <c r="AP194">
        <f>VLOOKUP($B194,Summary!$A$2:$AA$33,COLUMN(Summary!J$2),FALSE)</f>
        <v>6.6000000000000014</v>
      </c>
      <c r="AQ194">
        <f>VLOOKUP($B194,Summary!$A$2:$AA$33,COLUMN(Summary!K$2),FALSE)</f>
        <v>61.841176470588231</v>
      </c>
      <c r="AR194">
        <f>VLOOKUP($B194,Summary!$A$2:$AA$33,COLUMN(Summary!L$2),FALSE)</f>
        <v>88.42941176470589</v>
      </c>
      <c r="AS194">
        <f>VLOOKUP($B194,Summary!$A$2:$AA$33,COLUMN(Summary!M$2),FALSE)</f>
        <v>28.058823529411761</v>
      </c>
      <c r="AT194">
        <f>VLOOKUP($B194,Summary!$A$2:$AA$33,COLUMN(Summary!N$2),FALSE)</f>
        <v>120.2941176470588</v>
      </c>
      <c r="AU194">
        <f>VLOOKUP($B194,Summary!$A$2:$AA$33,COLUMN(Summary!O$2),FALSE)</f>
        <v>4.3294117647058821</v>
      </c>
      <c r="AV194">
        <f>VLOOKUP($B194,Summary!$A$2:$AA$33,COLUMN(Summary!P$2),FALSE)</f>
        <v>1.0588235294117649</v>
      </c>
      <c r="AW194">
        <f>VLOOKUP($B194,Summary!$A$2:$AA$33,COLUMN(Summary!Q$2),FALSE)</f>
        <v>1.882352941176471</v>
      </c>
      <c r="AX194">
        <f>VLOOKUP($B194,Summary!$A$2:$AA$33,COLUMN(Summary!R$2),FALSE)</f>
        <v>2.5294117647058818</v>
      </c>
      <c r="AY194">
        <f>VLOOKUP($B194,Summary!$A$2:$AA$33,COLUMN(Summary!S$2),FALSE)</f>
        <v>1.882352941176471</v>
      </c>
      <c r="AZ194">
        <f>VLOOKUP($B194,Summary!$A$2:$AA$33,COLUMN(Summary!T$2),FALSE)</f>
        <v>2.1764705882352939</v>
      </c>
      <c r="BA194">
        <f>VLOOKUP($B194,Summary!$A$2:$AA$33,COLUMN(Summary!U$2),FALSE)</f>
        <v>3.7647058823529411</v>
      </c>
      <c r="BB194">
        <f>VLOOKUP($B194,Summary!$A$2:$AA$33,COLUMN(Summary!V$2),FALSE)</f>
        <v>182.41176470588229</v>
      </c>
      <c r="BC194">
        <f>VLOOKUP($B194,Summary!$A$2:$AA$33,COLUMN(Summary!W$2),FALSE)</f>
        <v>5.5882352941176467</v>
      </c>
      <c r="BD194">
        <f>VLOOKUP($B194,Summary!$A$2:$AA$33,COLUMN(Summary!X$2),FALSE)</f>
        <v>13.294117647058821</v>
      </c>
      <c r="BE194">
        <f>VLOOKUP($B194,Summary!$A$2:$AA$33,COLUMN(Summary!Y$2),FALSE)</f>
        <v>0.76470588235294112</v>
      </c>
      <c r="BF194">
        <f>VLOOKUP($B194,Summary!$A$2:$AA$33,COLUMN(Summary!Z$2),FALSE)</f>
        <v>1.2352941176470591</v>
      </c>
      <c r="BG194">
        <f>VLOOKUP($B194,Summary!$A$2:$AA$33,COLUMN(Summary!AA$2),FALSE)</f>
        <v>30.80088235294118</v>
      </c>
      <c r="BH194" t="e">
        <f>VLOOKUP($B194,Summary!$A$2:$AA$33,COLUMN(Summary!#REF!),FALSE)</f>
        <v>#REF!</v>
      </c>
    </row>
    <row r="195" spans="1:60">
      <c r="A195" t="s">
        <v>31</v>
      </c>
      <c r="B195" t="s">
        <v>35</v>
      </c>
      <c r="C195" t="e">
        <f>VLOOKUP($A195,Summary!$A$2:$AA$33,COLUMN(Summary!#REF!),FALSE)</f>
        <v>#REF!</v>
      </c>
      <c r="D195" t="e">
        <f>VLOOKUP($A195,Summary!$A$2:$AA$33,COLUMN(Summary!#REF!),FALSE)</f>
        <v>#REF!</v>
      </c>
      <c r="E195">
        <f>VLOOKUP($A195,Summary!$A$2:$AA$33,COLUMN(Summary!B$2),FALSE)</f>
        <v>24.705882352941181</v>
      </c>
      <c r="F195">
        <f>VLOOKUP($A195,Summary!$A$2:$AA$33,COLUMN(Summary!C$2),FALSE)</f>
        <v>36.176470588235297</v>
      </c>
      <c r="G195">
        <f>VLOOKUP($A195,Summary!$A$2:$AA$33,COLUMN(Summary!D$2),FALSE)</f>
        <v>229.11764705882351</v>
      </c>
      <c r="H195">
        <f>VLOOKUP($A195,Summary!$A$2:$AA$33,COLUMN(Summary!E$2),FALSE)</f>
        <v>1.588235294117647</v>
      </c>
      <c r="I195">
        <f>VLOOKUP($A195,Summary!$A$2:$AA$33,COLUMN(Summary!F$2),FALSE)</f>
        <v>0.82352941176470584</v>
      </c>
      <c r="J195">
        <f>VLOOKUP($A195,Summary!$A$2:$AA$33,COLUMN(Summary!G$2),FALSE)</f>
        <v>2.9411764705882359</v>
      </c>
      <c r="K195">
        <f>VLOOKUP($A195,Summary!$A$2:$AA$33,COLUMN(Summary!H$2),FALSE)</f>
        <v>21.294117647058819</v>
      </c>
      <c r="L195">
        <f>VLOOKUP($A195,Summary!$A$2:$AA$33,COLUMN(Summary!I$2),FALSE)</f>
        <v>6.9705882352941169</v>
      </c>
      <c r="M195">
        <f>VLOOKUP($A195,Summary!$A$2:$AA$33,COLUMN(Summary!J$2),FALSE)</f>
        <v>5.8941176470588239</v>
      </c>
      <c r="N195">
        <f>VLOOKUP($A195,Summary!$A$2:$AA$33,COLUMN(Summary!K$2),FALSE)</f>
        <v>68.541176470588226</v>
      </c>
      <c r="O195">
        <f>VLOOKUP($A195,Summary!$A$2:$AA$33,COLUMN(Summary!L$2),FALSE)</f>
        <v>90.9</v>
      </c>
      <c r="P195">
        <f>VLOOKUP($A195,Summary!$A$2:$AA$33,COLUMN(Summary!M$2),FALSE)</f>
        <v>22.52941176470588</v>
      </c>
      <c r="Q195">
        <f>VLOOKUP($A195,Summary!$A$2:$AA$33,COLUMN(Summary!N$2),FALSE)</f>
        <v>89.82352941176471</v>
      </c>
      <c r="R195">
        <f>VLOOKUP($A195,Summary!$A$2:$AA$33,COLUMN(Summary!O$2),FALSE)</f>
        <v>3.9</v>
      </c>
      <c r="S195">
        <f>VLOOKUP($A195,Summary!$A$2:$AA$33,COLUMN(Summary!P$2),FALSE)</f>
        <v>0.70588235294117652</v>
      </c>
      <c r="T195">
        <f>VLOOKUP($A195,Summary!$A$2:$AA$33,COLUMN(Summary!Q$2),FALSE)</f>
        <v>1.529411764705882</v>
      </c>
      <c r="U195">
        <f>VLOOKUP($A195,Summary!$A$2:$AA$33,COLUMN(Summary!R$2),FALSE)</f>
        <v>1.8235294117647061</v>
      </c>
      <c r="V195">
        <f>VLOOKUP($A195,Summary!$A$2:$AA$33,COLUMN(Summary!S$2),FALSE)</f>
        <v>2.3529411764705879</v>
      </c>
      <c r="W195">
        <f>VLOOKUP($A195,Summary!$A$2:$AA$33,COLUMN(Summary!T$2),FALSE)</f>
        <v>2.3529411764705879</v>
      </c>
      <c r="X195">
        <f>VLOOKUP($A195,Summary!$A$2:$AA$33,COLUMN(Summary!U$2),FALSE)</f>
        <v>4.4705882352941178</v>
      </c>
      <c r="Y195">
        <f>VLOOKUP($A195,Summary!$A$2:$AA$33,COLUMN(Summary!V$2),FALSE)</f>
        <v>198.1764705882353</v>
      </c>
      <c r="Z195">
        <f>VLOOKUP($A195,Summary!$A$2:$AA$33,COLUMN(Summary!W$2),FALSE)</f>
        <v>4.8235294117647056</v>
      </c>
      <c r="AA195">
        <f>VLOOKUP($A195,Summary!$A$2:$AA$33,COLUMN(Summary!X$2),FALSE)</f>
        <v>12.82352941176471</v>
      </c>
      <c r="AB195">
        <f>VLOOKUP($A195,Summary!$A$2:$AA$33,COLUMN(Summary!Y$2),FALSE)</f>
        <v>0.52941176470588236</v>
      </c>
      <c r="AC195">
        <f>VLOOKUP($A195,Summary!$A$2:$AA$33,COLUMN(Summary!Z$2),FALSE)</f>
        <v>1.1764705882352939</v>
      </c>
      <c r="AD195">
        <f>VLOOKUP($A195,Summary!$A$2:$AA$33,COLUMN(Summary!AA$2),FALSE)</f>
        <v>30.94311764705882</v>
      </c>
      <c r="AE195" t="e">
        <f>VLOOKUP($A195,Summary!$A$2:$AA$33,COLUMN(Summary!#REF!),FALSE)</f>
        <v>#REF!</v>
      </c>
      <c r="AF195" t="e">
        <f>VLOOKUP($B195,Summary!$A$2:$AA$33,COLUMN(Summary!#REF!),FALSE)</f>
        <v>#REF!</v>
      </c>
      <c r="AG195" t="e">
        <f>VLOOKUP($B195,Summary!$A$2:$AA$33,COLUMN(Summary!#REF!),FALSE)</f>
        <v>#REF!</v>
      </c>
      <c r="AH195">
        <f>VLOOKUP($B195,Summary!$A$2:$AA$33,COLUMN(Summary!B$2),FALSE)</f>
        <v>19</v>
      </c>
      <c r="AI195">
        <f>VLOOKUP($B195,Summary!$A$2:$AA$33,COLUMN(Summary!C$2),FALSE)</f>
        <v>29.764705882352938</v>
      </c>
      <c r="AJ195">
        <f>VLOOKUP($B195,Summary!$A$2:$AA$33,COLUMN(Summary!D$2),FALSE)</f>
        <v>186.0588235294118</v>
      </c>
      <c r="AK195">
        <f>VLOOKUP($B195,Summary!$A$2:$AA$33,COLUMN(Summary!E$2),FALSE)</f>
        <v>0.76470588235294112</v>
      </c>
      <c r="AL195">
        <f>VLOOKUP($B195,Summary!$A$2:$AA$33,COLUMN(Summary!F$2),FALSE)</f>
        <v>0.52941176470588236</v>
      </c>
      <c r="AM195">
        <f>VLOOKUP($B195,Summary!$A$2:$AA$33,COLUMN(Summary!G$2),FALSE)</f>
        <v>2.117647058823529</v>
      </c>
      <c r="AN195">
        <f>VLOOKUP($B195,Summary!$A$2:$AA$33,COLUMN(Summary!H$2),FALSE)</f>
        <v>15.17647058823529</v>
      </c>
      <c r="AO195">
        <f>VLOOKUP($B195,Summary!$A$2:$AA$33,COLUMN(Summary!I$2),FALSE)</f>
        <v>6.9470588235294111</v>
      </c>
      <c r="AP195">
        <f>VLOOKUP($B195,Summary!$A$2:$AA$33,COLUMN(Summary!J$2),FALSE)</f>
        <v>6.0588235294117654</v>
      </c>
      <c r="AQ195">
        <f>VLOOKUP($B195,Summary!$A$2:$AA$33,COLUMN(Summary!K$2),FALSE)</f>
        <v>64.511764705882356</v>
      </c>
      <c r="AR195">
        <f>VLOOKUP($B195,Summary!$A$2:$AA$33,COLUMN(Summary!L$2),FALSE)</f>
        <v>84.329411764705895</v>
      </c>
      <c r="AS195">
        <f>VLOOKUP($B195,Summary!$A$2:$AA$33,COLUMN(Summary!M$2),FALSE)</f>
        <v>28.647058823529409</v>
      </c>
      <c r="AT195">
        <f>VLOOKUP($B195,Summary!$A$2:$AA$33,COLUMN(Summary!N$2),FALSE)</f>
        <v>118.2352941176471</v>
      </c>
      <c r="AU195">
        <f>VLOOKUP($B195,Summary!$A$2:$AA$33,COLUMN(Summary!O$2),FALSE)</f>
        <v>4.0764705882352938</v>
      </c>
      <c r="AV195">
        <f>VLOOKUP($B195,Summary!$A$2:$AA$33,COLUMN(Summary!P$2),FALSE)</f>
        <v>0.94117647058823528</v>
      </c>
      <c r="AW195">
        <f>VLOOKUP($B195,Summary!$A$2:$AA$33,COLUMN(Summary!Q$2),FALSE)</f>
        <v>1.705882352941176</v>
      </c>
      <c r="AX195">
        <f>VLOOKUP($B195,Summary!$A$2:$AA$33,COLUMN(Summary!R$2),FALSE)</f>
        <v>1.8235294117647061</v>
      </c>
      <c r="AY195">
        <f>VLOOKUP($B195,Summary!$A$2:$AA$33,COLUMN(Summary!S$2),FALSE)</f>
        <v>1.588235294117647</v>
      </c>
      <c r="AZ195">
        <f>VLOOKUP($B195,Summary!$A$2:$AA$33,COLUMN(Summary!T$2),FALSE)</f>
        <v>1.6470588235294119</v>
      </c>
      <c r="BA195">
        <f>VLOOKUP($B195,Summary!$A$2:$AA$33,COLUMN(Summary!U$2),FALSE)</f>
        <v>5.2352941176470589</v>
      </c>
      <c r="BB195">
        <f>VLOOKUP($B195,Summary!$A$2:$AA$33,COLUMN(Summary!V$2),FALSE)</f>
        <v>230.2352941176471</v>
      </c>
      <c r="BC195">
        <f>VLOOKUP($B195,Summary!$A$2:$AA$33,COLUMN(Summary!W$2),FALSE)</f>
        <v>5</v>
      </c>
      <c r="BD195">
        <f>VLOOKUP($B195,Summary!$A$2:$AA$33,COLUMN(Summary!X$2),FALSE)</f>
        <v>13.647058823529409</v>
      </c>
      <c r="BE195">
        <f>VLOOKUP($B195,Summary!$A$2:$AA$33,COLUMN(Summary!Y$2),FALSE)</f>
        <v>0.52941176470588236</v>
      </c>
      <c r="BF195">
        <f>VLOOKUP($B195,Summary!$A$2:$AA$33,COLUMN(Summary!Z$2),FALSE)</f>
        <v>1.117647058823529</v>
      </c>
      <c r="BG195">
        <f>VLOOKUP($B195,Summary!$A$2:$AA$33,COLUMN(Summary!AA$2),FALSE)</f>
        <v>29.642176470588229</v>
      </c>
      <c r="BH195" t="e">
        <f>VLOOKUP($B195,Summary!$A$2:$AA$33,COLUMN(Summary!#REF!),FALSE)</f>
        <v>#REF!</v>
      </c>
    </row>
    <row r="196" spans="1:60">
      <c r="A196" t="s">
        <v>43</v>
      </c>
      <c r="B196" t="s">
        <v>120</v>
      </c>
      <c r="C196" t="e">
        <f>VLOOKUP($A196,Summary!$A$2:$AA$33,COLUMN(Summary!#REF!),FALSE)</f>
        <v>#REF!</v>
      </c>
      <c r="D196" t="e">
        <f>VLOOKUP($A196,Summary!$A$2:$AA$33,COLUMN(Summary!#REF!),FALSE)</f>
        <v>#REF!</v>
      </c>
      <c r="E196">
        <f>VLOOKUP($A196,Summary!$A$2:$AA$33,COLUMN(Summary!B$2),FALSE)</f>
        <v>22.647058823529409</v>
      </c>
      <c r="F196">
        <f>VLOOKUP($A196,Summary!$A$2:$AA$33,COLUMN(Summary!C$2),FALSE)</f>
        <v>34.058823529411768</v>
      </c>
      <c r="G196">
        <f>VLOOKUP($A196,Summary!$A$2:$AA$33,COLUMN(Summary!D$2),FALSE)</f>
        <v>244.35294117647061</v>
      </c>
      <c r="H196">
        <f>VLOOKUP($A196,Summary!$A$2:$AA$33,COLUMN(Summary!E$2),FALSE)</f>
        <v>1.705882352941176</v>
      </c>
      <c r="I196">
        <f>VLOOKUP($A196,Summary!$A$2:$AA$33,COLUMN(Summary!F$2),FALSE)</f>
        <v>1.0588235294117649</v>
      </c>
      <c r="J196">
        <f>VLOOKUP($A196,Summary!$A$2:$AA$33,COLUMN(Summary!G$2),FALSE)</f>
        <v>1.411764705882353</v>
      </c>
      <c r="K196">
        <f>VLOOKUP($A196,Summary!$A$2:$AA$33,COLUMN(Summary!H$2),FALSE)</f>
        <v>8.9411764705882355</v>
      </c>
      <c r="L196">
        <f>VLOOKUP($A196,Summary!$A$2:$AA$33,COLUMN(Summary!I$2),FALSE)</f>
        <v>7.5823529411764712</v>
      </c>
      <c r="M196">
        <f>VLOOKUP($A196,Summary!$A$2:$AA$33,COLUMN(Summary!J$2),FALSE)</f>
        <v>7.0176470588235302</v>
      </c>
      <c r="N196">
        <f>VLOOKUP($A196,Summary!$A$2:$AA$33,COLUMN(Summary!K$2),FALSE)</f>
        <v>66.029411764705884</v>
      </c>
      <c r="O196">
        <f>VLOOKUP($A196,Summary!$A$2:$AA$33,COLUMN(Summary!L$2),FALSE)</f>
        <v>90.899999999999977</v>
      </c>
      <c r="P196">
        <f>VLOOKUP($A196,Summary!$A$2:$AA$33,COLUMN(Summary!M$2),FALSE)</f>
        <v>30.117647058823529</v>
      </c>
      <c r="Q196">
        <f>VLOOKUP($A196,Summary!$A$2:$AA$33,COLUMN(Summary!N$2),FALSE)</f>
        <v>130.11764705882351</v>
      </c>
      <c r="R196">
        <f>VLOOKUP($A196,Summary!$A$2:$AA$33,COLUMN(Summary!O$2),FALSE)</f>
        <v>4.2411764705882353</v>
      </c>
      <c r="S196">
        <f>VLOOKUP($A196,Summary!$A$2:$AA$33,COLUMN(Summary!P$2),FALSE)</f>
        <v>1.294117647058824</v>
      </c>
      <c r="T196">
        <f>VLOOKUP($A196,Summary!$A$2:$AA$33,COLUMN(Summary!Q$2),FALSE)</f>
        <v>1.411764705882353</v>
      </c>
      <c r="U196">
        <f>VLOOKUP($A196,Summary!$A$2:$AA$33,COLUMN(Summary!R$2),FALSE)</f>
        <v>1.705882352941176</v>
      </c>
      <c r="V196">
        <f>VLOOKUP($A196,Summary!$A$2:$AA$33,COLUMN(Summary!S$2),FALSE)</f>
        <v>2.882352941176471</v>
      </c>
      <c r="W196">
        <f>VLOOKUP($A196,Summary!$A$2:$AA$33,COLUMN(Summary!T$2),FALSE)</f>
        <v>2.9411764705882359</v>
      </c>
      <c r="X196">
        <f>VLOOKUP($A196,Summary!$A$2:$AA$33,COLUMN(Summary!U$2),FALSE)</f>
        <v>3</v>
      </c>
      <c r="Y196">
        <f>VLOOKUP($A196,Summary!$A$2:$AA$33,COLUMN(Summary!V$2),FALSE)</f>
        <v>137.29411764705881</v>
      </c>
      <c r="Z196">
        <f>VLOOKUP($A196,Summary!$A$2:$AA$33,COLUMN(Summary!W$2),FALSE)</f>
        <v>6.4117647058823533</v>
      </c>
      <c r="AA196">
        <f>VLOOKUP($A196,Summary!$A$2:$AA$33,COLUMN(Summary!X$2),FALSE)</f>
        <v>12.882352941176469</v>
      </c>
      <c r="AB196">
        <f>VLOOKUP($A196,Summary!$A$2:$AA$33,COLUMN(Summary!Y$2),FALSE)</f>
        <v>0.52941176470588236</v>
      </c>
      <c r="AC196">
        <f>VLOOKUP($A196,Summary!$A$2:$AA$33,COLUMN(Summary!Z$2),FALSE)</f>
        <v>0.94117647058823528</v>
      </c>
      <c r="AD196">
        <f>VLOOKUP($A196,Summary!$A$2:$AA$33,COLUMN(Summary!AA$2),FALSE)</f>
        <v>32.030411764705882</v>
      </c>
      <c r="AE196" t="e">
        <f>VLOOKUP($A196,Summary!$A$2:$AA$33,COLUMN(Summary!#REF!),FALSE)</f>
        <v>#REF!</v>
      </c>
      <c r="AF196" t="e">
        <f>VLOOKUP($B196,Summary!$A$2:$AA$33,COLUMN(Summary!#REF!),FALSE)</f>
        <v>#REF!</v>
      </c>
      <c r="AG196" t="e">
        <f>VLOOKUP($B196,Summary!$A$2:$AA$33,COLUMN(Summary!#REF!),FALSE)</f>
        <v>#REF!</v>
      </c>
      <c r="AH196">
        <f>VLOOKUP($B196,Summary!$A$2:$AA$33,COLUMN(Summary!B$2),FALSE)</f>
        <v>24.058823529411761</v>
      </c>
      <c r="AI196">
        <f>VLOOKUP($B196,Summary!$A$2:$AA$33,COLUMN(Summary!C$2),FALSE)</f>
        <v>37.176470588235297</v>
      </c>
      <c r="AJ196">
        <f>VLOOKUP($B196,Summary!$A$2:$AA$33,COLUMN(Summary!D$2),FALSE)</f>
        <v>232.7647058823529</v>
      </c>
      <c r="AK196">
        <f>VLOOKUP($B196,Summary!$A$2:$AA$33,COLUMN(Summary!E$2),FALSE)</f>
        <v>1.411764705882353</v>
      </c>
      <c r="AL196">
        <f>VLOOKUP($B196,Summary!$A$2:$AA$33,COLUMN(Summary!F$2),FALSE)</f>
        <v>0.47058823529411759</v>
      </c>
      <c r="AM196">
        <f>VLOOKUP($B196,Summary!$A$2:$AA$33,COLUMN(Summary!G$2),FALSE)</f>
        <v>2.5294117647058818</v>
      </c>
      <c r="AN196">
        <f>VLOOKUP($B196,Summary!$A$2:$AA$33,COLUMN(Summary!H$2),FALSE)</f>
        <v>20.882352941176471</v>
      </c>
      <c r="AO196">
        <f>VLOOKUP($B196,Summary!$A$2:$AA$33,COLUMN(Summary!I$2),FALSE)</f>
        <v>6.8058823529411763</v>
      </c>
      <c r="AP196">
        <f>VLOOKUP($B196,Summary!$A$2:$AA$33,COLUMN(Summary!J$2),FALSE)</f>
        <v>5.8647058823529417</v>
      </c>
      <c r="AQ196">
        <f>VLOOKUP($B196,Summary!$A$2:$AA$33,COLUMN(Summary!K$2),FALSE)</f>
        <v>64.129411764705878</v>
      </c>
      <c r="AR196">
        <f>VLOOKUP($B196,Summary!$A$2:$AA$33,COLUMN(Summary!L$2),FALSE)</f>
        <v>87.764705882352942</v>
      </c>
      <c r="AS196">
        <f>VLOOKUP($B196,Summary!$A$2:$AA$33,COLUMN(Summary!M$2),FALSE)</f>
        <v>25.352941176470591</v>
      </c>
      <c r="AT196">
        <f>VLOOKUP($B196,Summary!$A$2:$AA$33,COLUMN(Summary!N$2),FALSE)</f>
        <v>96.588235294117652</v>
      </c>
      <c r="AU196">
        <f>VLOOKUP($B196,Summary!$A$2:$AA$33,COLUMN(Summary!O$2),FALSE)</f>
        <v>3.6823529411764699</v>
      </c>
      <c r="AV196">
        <f>VLOOKUP($B196,Summary!$A$2:$AA$33,COLUMN(Summary!P$2),FALSE)</f>
        <v>0.6470588235294118</v>
      </c>
      <c r="AW196">
        <f>VLOOKUP($B196,Summary!$A$2:$AA$33,COLUMN(Summary!Q$2),FALSE)</f>
        <v>1.8235294117647061</v>
      </c>
      <c r="AX196">
        <f>VLOOKUP($B196,Summary!$A$2:$AA$33,COLUMN(Summary!R$2),FALSE)</f>
        <v>1.9411764705882351</v>
      </c>
      <c r="AY196">
        <f>VLOOKUP($B196,Summary!$A$2:$AA$33,COLUMN(Summary!S$2),FALSE)</f>
        <v>2.0588235294117641</v>
      </c>
      <c r="AZ196">
        <f>VLOOKUP($B196,Summary!$A$2:$AA$33,COLUMN(Summary!T$2),FALSE)</f>
        <v>2.0588235294117641</v>
      </c>
      <c r="BA196">
        <f>VLOOKUP($B196,Summary!$A$2:$AA$33,COLUMN(Summary!U$2),FALSE)</f>
        <v>4.4117647058823533</v>
      </c>
      <c r="BB196">
        <f>VLOOKUP($B196,Summary!$A$2:$AA$33,COLUMN(Summary!V$2),FALSE)</f>
        <v>204.41176470588229</v>
      </c>
      <c r="BC196">
        <f>VLOOKUP($B196,Summary!$A$2:$AA$33,COLUMN(Summary!W$2),FALSE)</f>
        <v>5.3529411764705879</v>
      </c>
      <c r="BD196">
        <f>VLOOKUP($B196,Summary!$A$2:$AA$33,COLUMN(Summary!X$2),FALSE)</f>
        <v>13.941176470588241</v>
      </c>
      <c r="BE196">
        <f>VLOOKUP($B196,Summary!$A$2:$AA$33,COLUMN(Summary!Y$2),FALSE)</f>
        <v>0.88235294117647056</v>
      </c>
      <c r="BF196">
        <f>VLOOKUP($B196,Summary!$A$2:$AA$33,COLUMN(Summary!Z$2),FALSE)</f>
        <v>1.882352941176471</v>
      </c>
      <c r="BG196">
        <f>VLOOKUP($B196,Summary!$A$2:$AA$33,COLUMN(Summary!AA$2),FALSE)</f>
        <v>28.94405882352941</v>
      </c>
      <c r="BH196" t="e">
        <f>VLOOKUP($B196,Summary!$A$2:$AA$33,COLUMN(Summary!#REF!),FALSE)</f>
        <v>#REF!</v>
      </c>
    </row>
    <row r="197" spans="1:60">
      <c r="A197" t="s">
        <v>112</v>
      </c>
      <c r="B197" t="s">
        <v>108</v>
      </c>
      <c r="C197" t="e">
        <f>VLOOKUP($A197,Summary!$A$2:$AA$33,COLUMN(Summary!#REF!),FALSE)</f>
        <v>#REF!</v>
      </c>
      <c r="D197" t="e">
        <f>VLOOKUP($A197,Summary!$A$2:$AA$33,COLUMN(Summary!#REF!),FALSE)</f>
        <v>#REF!</v>
      </c>
      <c r="E197">
        <f>VLOOKUP($A197,Summary!$A$2:$AA$33,COLUMN(Summary!B$2),FALSE)</f>
        <v>20.882352941176471</v>
      </c>
      <c r="F197">
        <f>VLOOKUP($A197,Summary!$A$2:$AA$33,COLUMN(Summary!C$2),FALSE)</f>
        <v>33.764705882352942</v>
      </c>
      <c r="G197">
        <f>VLOOKUP($A197,Summary!$A$2:$AA$33,COLUMN(Summary!D$2),FALSE)</f>
        <v>215.64705882352939</v>
      </c>
      <c r="H197">
        <f>VLOOKUP($A197,Summary!$A$2:$AA$33,COLUMN(Summary!E$2),FALSE)</f>
        <v>1.0588235294117649</v>
      </c>
      <c r="I197">
        <f>VLOOKUP($A197,Summary!$A$2:$AA$33,COLUMN(Summary!F$2),FALSE)</f>
        <v>0.58823529411764708</v>
      </c>
      <c r="J197">
        <f>VLOOKUP($A197,Summary!$A$2:$AA$33,COLUMN(Summary!G$2),FALSE)</f>
        <v>2.4117647058823528</v>
      </c>
      <c r="K197">
        <f>VLOOKUP($A197,Summary!$A$2:$AA$33,COLUMN(Summary!H$2),FALSE)</f>
        <v>12.705882352941179</v>
      </c>
      <c r="L197">
        <f>VLOOKUP($A197,Summary!$A$2:$AA$33,COLUMN(Summary!I$2),FALSE)</f>
        <v>7.0705882352941183</v>
      </c>
      <c r="M197">
        <f>VLOOKUP($A197,Summary!$A$2:$AA$33,COLUMN(Summary!J$2),FALSE)</f>
        <v>6.2529411764705882</v>
      </c>
      <c r="N197">
        <f>VLOOKUP($A197,Summary!$A$2:$AA$33,COLUMN(Summary!K$2),FALSE)</f>
        <v>62.088235294117638</v>
      </c>
      <c r="O197">
        <f>VLOOKUP($A197,Summary!$A$2:$AA$33,COLUMN(Summary!L$2),FALSE)</f>
        <v>86.582352941176467</v>
      </c>
      <c r="P197">
        <f>VLOOKUP($A197,Summary!$A$2:$AA$33,COLUMN(Summary!M$2),FALSE)</f>
        <v>28.17647058823529</v>
      </c>
      <c r="Q197">
        <f>VLOOKUP($A197,Summary!$A$2:$AA$33,COLUMN(Summary!N$2),FALSE)</f>
        <v>121.11764705882349</v>
      </c>
      <c r="R197">
        <f>VLOOKUP($A197,Summary!$A$2:$AA$33,COLUMN(Summary!O$2),FALSE)</f>
        <v>4.1764705882352926</v>
      </c>
      <c r="S197">
        <f>VLOOKUP($A197,Summary!$A$2:$AA$33,COLUMN(Summary!P$2),FALSE)</f>
        <v>1.117647058823529</v>
      </c>
      <c r="T197">
        <f>VLOOKUP($A197,Summary!$A$2:$AA$33,COLUMN(Summary!Q$2),FALSE)</f>
        <v>1.9411764705882351</v>
      </c>
      <c r="U197">
        <f>VLOOKUP($A197,Summary!$A$2:$AA$33,COLUMN(Summary!R$2),FALSE)</f>
        <v>2.4117647058823528</v>
      </c>
      <c r="V197">
        <f>VLOOKUP($A197,Summary!$A$2:$AA$33,COLUMN(Summary!S$2),FALSE)</f>
        <v>2.0588235294117641</v>
      </c>
      <c r="W197">
        <f>VLOOKUP($A197,Summary!$A$2:$AA$33,COLUMN(Summary!T$2),FALSE)</f>
        <v>2.117647058823529</v>
      </c>
      <c r="X197">
        <f>VLOOKUP($A197,Summary!$A$2:$AA$33,COLUMN(Summary!U$2),FALSE)</f>
        <v>4.0588235294117636</v>
      </c>
      <c r="Y197">
        <f>VLOOKUP($A197,Summary!$A$2:$AA$33,COLUMN(Summary!V$2),FALSE)</f>
        <v>193</v>
      </c>
      <c r="Z197">
        <f>VLOOKUP($A197,Summary!$A$2:$AA$33,COLUMN(Summary!W$2),FALSE)</f>
        <v>4.8235294117647056</v>
      </c>
      <c r="AA197">
        <f>VLOOKUP($A197,Summary!$A$2:$AA$33,COLUMN(Summary!X$2),FALSE)</f>
        <v>13.647058823529409</v>
      </c>
      <c r="AB197">
        <f>VLOOKUP($A197,Summary!$A$2:$AA$33,COLUMN(Summary!Y$2),FALSE)</f>
        <v>0.94117647058823528</v>
      </c>
      <c r="AC197">
        <f>VLOOKUP($A197,Summary!$A$2:$AA$33,COLUMN(Summary!Z$2),FALSE)</f>
        <v>1.882352941176471</v>
      </c>
      <c r="AD197">
        <f>VLOOKUP($A197,Summary!$A$2:$AA$33,COLUMN(Summary!AA$2),FALSE)</f>
        <v>29.469588235294118</v>
      </c>
      <c r="AE197" t="e">
        <f>VLOOKUP($A197,Summary!$A$2:$AA$33,COLUMN(Summary!#REF!),FALSE)</f>
        <v>#REF!</v>
      </c>
      <c r="AF197" t="e">
        <f>VLOOKUP($B197,Summary!$A$2:$AA$33,COLUMN(Summary!#REF!),FALSE)</f>
        <v>#REF!</v>
      </c>
      <c r="AG197" t="e">
        <f>VLOOKUP($B197,Summary!$A$2:$AA$33,COLUMN(Summary!#REF!),FALSE)</f>
        <v>#REF!</v>
      </c>
      <c r="AH197">
        <f>VLOOKUP($B197,Summary!$A$2:$AA$33,COLUMN(Summary!B$2),FALSE)</f>
        <v>19.235294117647062</v>
      </c>
      <c r="AI197">
        <f>VLOOKUP($B197,Summary!$A$2:$AA$33,COLUMN(Summary!C$2),FALSE)</f>
        <v>31.17647058823529</v>
      </c>
      <c r="AJ197">
        <f>VLOOKUP($B197,Summary!$A$2:$AA$33,COLUMN(Summary!D$2),FALSE)</f>
        <v>207.29411764705881</v>
      </c>
      <c r="AK197">
        <f>VLOOKUP($B197,Summary!$A$2:$AA$33,COLUMN(Summary!E$2),FALSE)</f>
        <v>1</v>
      </c>
      <c r="AL197">
        <f>VLOOKUP($B197,Summary!$A$2:$AA$33,COLUMN(Summary!F$2),FALSE)</f>
        <v>1</v>
      </c>
      <c r="AM197">
        <f>VLOOKUP($B197,Summary!$A$2:$AA$33,COLUMN(Summary!G$2),FALSE)</f>
        <v>2.3529411764705879</v>
      </c>
      <c r="AN197">
        <f>VLOOKUP($B197,Summary!$A$2:$AA$33,COLUMN(Summary!H$2),FALSE)</f>
        <v>14.76470588235294</v>
      </c>
      <c r="AO197">
        <f>VLOOKUP($B197,Summary!$A$2:$AA$33,COLUMN(Summary!I$2),FALSE)</f>
        <v>7.0823529411764712</v>
      </c>
      <c r="AP197">
        <f>VLOOKUP($B197,Summary!$A$2:$AA$33,COLUMN(Summary!J$2),FALSE)</f>
        <v>6.2117647058823531</v>
      </c>
      <c r="AQ197">
        <f>VLOOKUP($B197,Summary!$A$2:$AA$33,COLUMN(Summary!K$2),FALSE)</f>
        <v>62.135294117647057</v>
      </c>
      <c r="AR197">
        <f>VLOOKUP($B197,Summary!$A$2:$AA$33,COLUMN(Summary!L$2),FALSE)</f>
        <v>79.705882352941174</v>
      </c>
      <c r="AS197">
        <f>VLOOKUP($B197,Summary!$A$2:$AA$33,COLUMN(Summary!M$2),FALSE)</f>
        <v>30.705882352941181</v>
      </c>
      <c r="AT197">
        <f>VLOOKUP($B197,Summary!$A$2:$AA$33,COLUMN(Summary!N$2),FALSE)</f>
        <v>127</v>
      </c>
      <c r="AU197">
        <f>VLOOKUP($B197,Summary!$A$2:$AA$33,COLUMN(Summary!O$2),FALSE)</f>
        <v>4.1294117647058819</v>
      </c>
      <c r="AV197">
        <f>VLOOKUP($B197,Summary!$A$2:$AA$33,COLUMN(Summary!P$2),FALSE)</f>
        <v>0.82352941176470584</v>
      </c>
      <c r="AW197">
        <f>VLOOKUP($B197,Summary!$A$2:$AA$33,COLUMN(Summary!Q$2),FALSE)</f>
        <v>1.882352941176471</v>
      </c>
      <c r="AX197">
        <f>VLOOKUP($B197,Summary!$A$2:$AA$33,COLUMN(Summary!R$2),FALSE)</f>
        <v>2.1764705882352939</v>
      </c>
      <c r="AY197">
        <f>VLOOKUP($B197,Summary!$A$2:$AA$33,COLUMN(Summary!S$2),FALSE)</f>
        <v>1.588235294117647</v>
      </c>
      <c r="AZ197">
        <f>VLOOKUP($B197,Summary!$A$2:$AA$33,COLUMN(Summary!T$2),FALSE)</f>
        <v>1.6470588235294119</v>
      </c>
      <c r="BA197">
        <f>VLOOKUP($B197,Summary!$A$2:$AA$33,COLUMN(Summary!U$2),FALSE)</f>
        <v>4.4117647058823533</v>
      </c>
      <c r="BB197">
        <f>VLOOKUP($B197,Summary!$A$2:$AA$33,COLUMN(Summary!V$2),FALSE)</f>
        <v>207.2352941176471</v>
      </c>
      <c r="BC197">
        <f>VLOOKUP($B197,Summary!$A$2:$AA$33,COLUMN(Summary!W$2),FALSE)</f>
        <v>5.2941176470588234</v>
      </c>
      <c r="BD197">
        <f>VLOOKUP($B197,Summary!$A$2:$AA$33,COLUMN(Summary!X$2),FALSE)</f>
        <v>13.23529411764706</v>
      </c>
      <c r="BE197">
        <f>VLOOKUP($B197,Summary!$A$2:$AA$33,COLUMN(Summary!Y$2),FALSE)</f>
        <v>0.47058823529411759</v>
      </c>
      <c r="BF197">
        <f>VLOOKUP($B197,Summary!$A$2:$AA$33,COLUMN(Summary!Z$2),FALSE)</f>
        <v>1.117647058823529</v>
      </c>
      <c r="BG197">
        <f>VLOOKUP($B197,Summary!$A$2:$AA$33,COLUMN(Summary!AA$2),FALSE)</f>
        <v>29.152000000000001</v>
      </c>
      <c r="BH197" t="e">
        <f>VLOOKUP($B197,Summary!$A$2:$AA$33,COLUMN(Summary!#REF!),FALSE)</f>
        <v>#REF!</v>
      </c>
    </row>
    <row r="198" spans="1:60">
      <c r="A198" t="s">
        <v>37</v>
      </c>
      <c r="B198" t="s">
        <v>109</v>
      </c>
      <c r="C198" t="e">
        <f>VLOOKUP($A198,Summary!$A$2:$AA$33,COLUMN(Summary!#REF!),FALSE)</f>
        <v>#REF!</v>
      </c>
      <c r="D198" t="e">
        <f>VLOOKUP($A198,Summary!$A$2:$AA$33,COLUMN(Summary!#REF!),FALSE)</f>
        <v>#REF!</v>
      </c>
      <c r="E198">
        <f>VLOOKUP($A198,Summary!$A$2:$AA$33,COLUMN(Summary!B$2),FALSE)</f>
        <v>22</v>
      </c>
      <c r="F198">
        <f>VLOOKUP($A198,Summary!$A$2:$AA$33,COLUMN(Summary!C$2),FALSE)</f>
        <v>34.176470588235297</v>
      </c>
      <c r="G198">
        <f>VLOOKUP($A198,Summary!$A$2:$AA$33,COLUMN(Summary!D$2),FALSE)</f>
        <v>233.41176470588229</v>
      </c>
      <c r="H198">
        <f>VLOOKUP($A198,Summary!$A$2:$AA$33,COLUMN(Summary!E$2),FALSE)</f>
        <v>1.882352941176471</v>
      </c>
      <c r="I198">
        <f>VLOOKUP($A198,Summary!$A$2:$AA$33,COLUMN(Summary!F$2),FALSE)</f>
        <v>0.6470588235294118</v>
      </c>
      <c r="J198">
        <f>VLOOKUP($A198,Summary!$A$2:$AA$33,COLUMN(Summary!G$2),FALSE)</f>
        <v>1.7647058823529409</v>
      </c>
      <c r="K198">
        <f>VLOOKUP($A198,Summary!$A$2:$AA$33,COLUMN(Summary!H$2),FALSE)</f>
        <v>14.23529411764706</v>
      </c>
      <c r="L198">
        <f>VLOOKUP($A198,Summary!$A$2:$AA$33,COLUMN(Summary!I$2),FALSE)</f>
        <v>7.3352941176470594</v>
      </c>
      <c r="M198">
        <f>VLOOKUP($A198,Summary!$A$2:$AA$33,COLUMN(Summary!J$2),FALSE)</f>
        <v>6.617647058823529</v>
      </c>
      <c r="N198">
        <f>VLOOKUP($A198,Summary!$A$2:$AA$33,COLUMN(Summary!K$2),FALSE)</f>
        <v>64.605882352941194</v>
      </c>
      <c r="O198">
        <f>VLOOKUP($A198,Summary!$A$2:$AA$33,COLUMN(Summary!L$2),FALSE)</f>
        <v>96.194117647058818</v>
      </c>
      <c r="P198">
        <f>VLOOKUP($A198,Summary!$A$2:$AA$33,COLUMN(Summary!M$2),FALSE)</f>
        <v>25.941176470588239</v>
      </c>
      <c r="Q198">
        <f>VLOOKUP($A198,Summary!$A$2:$AA$33,COLUMN(Summary!N$2),FALSE)</f>
        <v>112.0588235294118</v>
      </c>
      <c r="R198">
        <f>VLOOKUP($A198,Summary!$A$2:$AA$33,COLUMN(Summary!O$2),FALSE)</f>
        <v>4.2411764705882353</v>
      </c>
      <c r="S198">
        <f>VLOOKUP($A198,Summary!$A$2:$AA$33,COLUMN(Summary!P$2),FALSE)</f>
        <v>0.58823529411764708</v>
      </c>
      <c r="T198">
        <f>VLOOKUP($A198,Summary!$A$2:$AA$33,COLUMN(Summary!Q$2),FALSE)</f>
        <v>1.588235294117647</v>
      </c>
      <c r="U198">
        <f>VLOOKUP($A198,Summary!$A$2:$AA$33,COLUMN(Summary!R$2),FALSE)</f>
        <v>1.9411764705882351</v>
      </c>
      <c r="V198">
        <f>VLOOKUP($A198,Summary!$A$2:$AA$33,COLUMN(Summary!S$2),FALSE)</f>
        <v>2</v>
      </c>
      <c r="W198">
        <f>VLOOKUP($A198,Summary!$A$2:$AA$33,COLUMN(Summary!T$2),FALSE)</f>
        <v>2.2941176470588229</v>
      </c>
      <c r="X198">
        <f>VLOOKUP($A198,Summary!$A$2:$AA$33,COLUMN(Summary!U$2),FALSE)</f>
        <v>3.3529411764705879</v>
      </c>
      <c r="Y198">
        <f>VLOOKUP($A198,Summary!$A$2:$AA$33,COLUMN(Summary!V$2),FALSE)</f>
        <v>154.9411764705882</v>
      </c>
      <c r="Z198">
        <f>VLOOKUP($A198,Summary!$A$2:$AA$33,COLUMN(Summary!W$2),FALSE)</f>
        <v>6.1764705882352944</v>
      </c>
      <c r="AA198">
        <f>VLOOKUP($A198,Summary!$A$2:$AA$33,COLUMN(Summary!X$2),FALSE)</f>
        <v>13.117647058823531</v>
      </c>
      <c r="AB198">
        <f>VLOOKUP($A198,Summary!$A$2:$AA$33,COLUMN(Summary!Y$2),FALSE)</f>
        <v>0.70588235294117652</v>
      </c>
      <c r="AC198">
        <f>VLOOKUP($A198,Summary!$A$2:$AA$33,COLUMN(Summary!Z$2),FALSE)</f>
        <v>1.411764705882353</v>
      </c>
      <c r="AD198">
        <f>VLOOKUP($A198,Summary!$A$2:$AA$33,COLUMN(Summary!AA$2),FALSE)</f>
        <v>29.716588235294122</v>
      </c>
      <c r="AE198" t="e">
        <f>VLOOKUP($A198,Summary!$A$2:$AA$33,COLUMN(Summary!#REF!),FALSE)</f>
        <v>#REF!</v>
      </c>
      <c r="AF198" t="e">
        <f>VLOOKUP($B198,Summary!$A$2:$AA$33,COLUMN(Summary!#REF!),FALSE)</f>
        <v>#REF!</v>
      </c>
      <c r="AG198" t="e">
        <f>VLOOKUP($B198,Summary!$A$2:$AA$33,COLUMN(Summary!#REF!),FALSE)</f>
        <v>#REF!</v>
      </c>
      <c r="AH198">
        <f>VLOOKUP($B198,Summary!$A$2:$AA$33,COLUMN(Summary!B$2),FALSE)</f>
        <v>20.588235294117649</v>
      </c>
      <c r="AI198">
        <f>VLOOKUP($B198,Summary!$A$2:$AA$33,COLUMN(Summary!C$2),FALSE)</f>
        <v>34.470588235294123</v>
      </c>
      <c r="AJ198">
        <f>VLOOKUP($B198,Summary!$A$2:$AA$33,COLUMN(Summary!D$2),FALSE)</f>
        <v>161.2352941176471</v>
      </c>
      <c r="AK198">
        <f>VLOOKUP($B198,Summary!$A$2:$AA$33,COLUMN(Summary!E$2),FALSE)</f>
        <v>0.76470588235294112</v>
      </c>
      <c r="AL198">
        <f>VLOOKUP($B198,Summary!$A$2:$AA$33,COLUMN(Summary!F$2),FALSE)</f>
        <v>0.58823529411764708</v>
      </c>
      <c r="AM198">
        <f>VLOOKUP($B198,Summary!$A$2:$AA$33,COLUMN(Summary!G$2),FALSE)</f>
        <v>3.8235294117647061</v>
      </c>
      <c r="AN198">
        <f>VLOOKUP($B198,Summary!$A$2:$AA$33,COLUMN(Summary!H$2),FALSE)</f>
        <v>29.647058823529409</v>
      </c>
      <c r="AO198">
        <f>VLOOKUP($B198,Summary!$A$2:$AA$33,COLUMN(Summary!I$2),FALSE)</f>
        <v>5.5294117647058822</v>
      </c>
      <c r="AP198">
        <f>VLOOKUP($B198,Summary!$A$2:$AA$33,COLUMN(Summary!J$2),FALSE)</f>
        <v>4.1705882352941179</v>
      </c>
      <c r="AQ198">
        <f>VLOOKUP($B198,Summary!$A$2:$AA$33,COLUMN(Summary!K$2),FALSE)</f>
        <v>60.205882352941167</v>
      </c>
      <c r="AR198">
        <f>VLOOKUP($B198,Summary!$A$2:$AA$33,COLUMN(Summary!L$2),FALSE)</f>
        <v>71.682352941176475</v>
      </c>
      <c r="AS198">
        <f>VLOOKUP($B198,Summary!$A$2:$AA$33,COLUMN(Summary!M$2),FALSE)</f>
        <v>26.17647058823529</v>
      </c>
      <c r="AT198">
        <f>VLOOKUP($B198,Summary!$A$2:$AA$33,COLUMN(Summary!N$2),FALSE)</f>
        <v>104.0588235294118</v>
      </c>
      <c r="AU198">
        <f>VLOOKUP($B198,Summary!$A$2:$AA$33,COLUMN(Summary!O$2),FALSE)</f>
        <v>3.9117647058823528</v>
      </c>
      <c r="AV198">
        <f>VLOOKUP($B198,Summary!$A$2:$AA$33,COLUMN(Summary!P$2),FALSE)</f>
        <v>0.41176470588235292</v>
      </c>
      <c r="AW198">
        <f>VLOOKUP($B198,Summary!$A$2:$AA$33,COLUMN(Summary!Q$2),FALSE)</f>
        <v>1.470588235294118</v>
      </c>
      <c r="AX198">
        <f>VLOOKUP($B198,Summary!$A$2:$AA$33,COLUMN(Summary!R$2),FALSE)</f>
        <v>1.7647058823529409</v>
      </c>
      <c r="AY198">
        <f>VLOOKUP($B198,Summary!$A$2:$AA$33,COLUMN(Summary!S$2),FALSE)</f>
        <v>1</v>
      </c>
      <c r="AZ198">
        <f>VLOOKUP($B198,Summary!$A$2:$AA$33,COLUMN(Summary!T$2),FALSE)</f>
        <v>1.1764705882352939</v>
      </c>
      <c r="BA198">
        <f>VLOOKUP($B198,Summary!$A$2:$AA$33,COLUMN(Summary!U$2),FALSE)</f>
        <v>4.8235294117647056</v>
      </c>
      <c r="BB198">
        <f>VLOOKUP($B198,Summary!$A$2:$AA$33,COLUMN(Summary!V$2),FALSE)</f>
        <v>225.7647058823529</v>
      </c>
      <c r="BC198">
        <f>VLOOKUP($B198,Summary!$A$2:$AA$33,COLUMN(Summary!W$2),FALSE)</f>
        <v>5</v>
      </c>
      <c r="BD198">
        <f>VLOOKUP($B198,Summary!$A$2:$AA$33,COLUMN(Summary!X$2),FALSE)</f>
        <v>14.647058823529409</v>
      </c>
      <c r="BE198">
        <f>VLOOKUP($B198,Summary!$A$2:$AA$33,COLUMN(Summary!Y$2),FALSE)</f>
        <v>1.3529411764705881</v>
      </c>
      <c r="BF198">
        <f>VLOOKUP($B198,Summary!$A$2:$AA$33,COLUMN(Summary!Z$2),FALSE)</f>
        <v>2.8235294117647061</v>
      </c>
      <c r="BG198">
        <f>VLOOKUP($B198,Summary!$A$2:$AA$33,COLUMN(Summary!AA$2),FALSE)</f>
        <v>31.110647058823531</v>
      </c>
      <c r="BH198" t="e">
        <f>VLOOKUP($B198,Summary!$A$2:$AA$33,COLUMN(Summary!#REF!),FALSE)</f>
        <v>#REF!</v>
      </c>
    </row>
    <row r="199" spans="1:60">
      <c r="A199" t="s">
        <v>32</v>
      </c>
      <c r="B199" t="s">
        <v>111</v>
      </c>
      <c r="C199" t="e">
        <f>VLOOKUP($A199,Summary!$A$2:$AA$33,COLUMN(Summary!#REF!),FALSE)</f>
        <v>#REF!</v>
      </c>
      <c r="D199" t="e">
        <f>VLOOKUP($A199,Summary!$A$2:$AA$33,COLUMN(Summary!#REF!),FALSE)</f>
        <v>#REF!</v>
      </c>
      <c r="E199">
        <f>VLOOKUP($A199,Summary!$A$2:$AA$33,COLUMN(Summary!B$2),FALSE)</f>
        <v>20.882352941176471</v>
      </c>
      <c r="F199">
        <f>VLOOKUP($A199,Summary!$A$2:$AA$33,COLUMN(Summary!C$2),FALSE)</f>
        <v>36.705882352941167</v>
      </c>
      <c r="G199">
        <f>VLOOKUP($A199,Summary!$A$2:$AA$33,COLUMN(Summary!D$2),FALSE)</f>
        <v>217.2352941176471</v>
      </c>
      <c r="H199">
        <f>VLOOKUP($A199,Summary!$A$2:$AA$33,COLUMN(Summary!E$2),FALSE)</f>
        <v>1.411764705882353</v>
      </c>
      <c r="I199">
        <f>VLOOKUP($A199,Summary!$A$2:$AA$33,COLUMN(Summary!F$2),FALSE)</f>
        <v>1.3529411764705881</v>
      </c>
      <c r="J199">
        <f>VLOOKUP($A199,Summary!$A$2:$AA$33,COLUMN(Summary!G$2),FALSE)</f>
        <v>2.6470588235294121</v>
      </c>
      <c r="K199">
        <f>VLOOKUP($A199,Summary!$A$2:$AA$33,COLUMN(Summary!H$2),FALSE)</f>
        <v>18.705882352941181</v>
      </c>
      <c r="L199">
        <f>VLOOKUP($A199,Summary!$A$2:$AA$33,COLUMN(Summary!I$2),FALSE)</f>
        <v>6.4882352941176471</v>
      </c>
      <c r="M199">
        <f>VLOOKUP($A199,Summary!$A$2:$AA$33,COLUMN(Summary!J$2),FALSE)</f>
        <v>5.5823529411764703</v>
      </c>
      <c r="N199">
        <f>VLOOKUP($A199,Summary!$A$2:$AA$33,COLUMN(Summary!K$2),FALSE)</f>
        <v>56.958823529411767</v>
      </c>
      <c r="O199">
        <f>VLOOKUP($A199,Summary!$A$2:$AA$33,COLUMN(Summary!L$2),FALSE)</f>
        <v>72.02941176470587</v>
      </c>
      <c r="P199">
        <f>VLOOKUP($A199,Summary!$A$2:$AA$33,COLUMN(Summary!M$2),FALSE)</f>
        <v>30.47058823529412</v>
      </c>
      <c r="Q199">
        <f>VLOOKUP($A199,Summary!$A$2:$AA$33,COLUMN(Summary!N$2),FALSE)</f>
        <v>118.64705882352941</v>
      </c>
      <c r="R199">
        <f>VLOOKUP($A199,Summary!$A$2:$AA$33,COLUMN(Summary!O$2),FALSE)</f>
        <v>3.8</v>
      </c>
      <c r="S199">
        <f>VLOOKUP($A199,Summary!$A$2:$AA$33,COLUMN(Summary!P$2),FALSE)</f>
        <v>0.88235294117647056</v>
      </c>
      <c r="T199">
        <f>VLOOKUP($A199,Summary!$A$2:$AA$33,COLUMN(Summary!Q$2),FALSE)</f>
        <v>2</v>
      </c>
      <c r="U199">
        <f>VLOOKUP($A199,Summary!$A$2:$AA$33,COLUMN(Summary!R$2),FALSE)</f>
        <v>2.1764705882352939</v>
      </c>
      <c r="V199">
        <f>VLOOKUP($A199,Summary!$A$2:$AA$33,COLUMN(Summary!S$2),FALSE)</f>
        <v>1.7647058823529409</v>
      </c>
      <c r="W199">
        <f>VLOOKUP($A199,Summary!$A$2:$AA$33,COLUMN(Summary!T$2),FALSE)</f>
        <v>1.9411764705882351</v>
      </c>
      <c r="X199">
        <f>VLOOKUP($A199,Summary!$A$2:$AA$33,COLUMN(Summary!U$2),FALSE)</f>
        <v>5.2941176470588234</v>
      </c>
      <c r="Y199">
        <f>VLOOKUP($A199,Summary!$A$2:$AA$33,COLUMN(Summary!V$2),FALSE)</f>
        <v>261.70588235294122</v>
      </c>
      <c r="Z199">
        <f>VLOOKUP($A199,Summary!$A$2:$AA$33,COLUMN(Summary!W$2),FALSE)</f>
        <v>4.7058823529411766</v>
      </c>
      <c r="AA199">
        <f>VLOOKUP($A199,Summary!$A$2:$AA$33,COLUMN(Summary!X$2),FALSE)</f>
        <v>14.882352941176469</v>
      </c>
      <c r="AB199">
        <f>VLOOKUP($A199,Summary!$A$2:$AA$33,COLUMN(Summary!Y$2),FALSE)</f>
        <v>1.0588235294117649</v>
      </c>
      <c r="AC199">
        <f>VLOOKUP($A199,Summary!$A$2:$AA$33,COLUMN(Summary!Z$2),FALSE)</f>
        <v>1.882352941176471</v>
      </c>
      <c r="AD199">
        <f>VLOOKUP($A199,Summary!$A$2:$AA$33,COLUMN(Summary!AA$2),FALSE)</f>
        <v>32.310823529411763</v>
      </c>
      <c r="AE199" t="e">
        <f>VLOOKUP($A199,Summary!$A$2:$AA$33,COLUMN(Summary!#REF!),FALSE)</f>
        <v>#REF!</v>
      </c>
      <c r="AF199" t="e">
        <f>VLOOKUP($B199,Summary!$A$2:$AA$33,COLUMN(Summary!#REF!),FALSE)</f>
        <v>#REF!</v>
      </c>
      <c r="AG199" t="e">
        <f>VLOOKUP($B199,Summary!$A$2:$AA$33,COLUMN(Summary!#REF!),FALSE)</f>
        <v>#REF!</v>
      </c>
      <c r="AH199">
        <f>VLOOKUP($B199,Summary!$A$2:$AA$33,COLUMN(Summary!B$2),FALSE)</f>
        <v>21.882352941176471</v>
      </c>
      <c r="AI199">
        <f>VLOOKUP($B199,Summary!$A$2:$AA$33,COLUMN(Summary!C$2),FALSE)</f>
        <v>34.823529411764703</v>
      </c>
      <c r="AJ199">
        <f>VLOOKUP($B199,Summary!$A$2:$AA$33,COLUMN(Summary!D$2),FALSE)</f>
        <v>245.47058823529409</v>
      </c>
      <c r="AK199">
        <f>VLOOKUP($B199,Summary!$A$2:$AA$33,COLUMN(Summary!E$2),FALSE)</f>
        <v>1.588235294117647</v>
      </c>
      <c r="AL199">
        <f>VLOOKUP($B199,Summary!$A$2:$AA$33,COLUMN(Summary!F$2),FALSE)</f>
        <v>0.47058823529411759</v>
      </c>
      <c r="AM199">
        <f>VLOOKUP($B199,Summary!$A$2:$AA$33,COLUMN(Summary!G$2),FALSE)</f>
        <v>2.7647058823529411</v>
      </c>
      <c r="AN199">
        <f>VLOOKUP($B199,Summary!$A$2:$AA$33,COLUMN(Summary!H$2),FALSE)</f>
        <v>23.82352941176471</v>
      </c>
      <c r="AO199">
        <f>VLOOKUP($B199,Summary!$A$2:$AA$33,COLUMN(Summary!I$2),FALSE)</f>
        <v>7.7882352941176478</v>
      </c>
      <c r="AP199">
        <f>VLOOKUP($B199,Summary!$A$2:$AA$33,COLUMN(Summary!J$2),FALSE)</f>
        <v>6.6352941176470583</v>
      </c>
      <c r="AQ199">
        <f>VLOOKUP($B199,Summary!$A$2:$AA$33,COLUMN(Summary!K$2),FALSE)</f>
        <v>62.705882352941167</v>
      </c>
      <c r="AR199">
        <f>VLOOKUP($B199,Summary!$A$2:$AA$33,COLUMN(Summary!L$2),FALSE)</f>
        <v>94.211764705882359</v>
      </c>
      <c r="AS199">
        <f>VLOOKUP($B199,Summary!$A$2:$AA$33,COLUMN(Summary!M$2),FALSE)</f>
        <v>26.117647058823529</v>
      </c>
      <c r="AT199">
        <f>VLOOKUP($B199,Summary!$A$2:$AA$33,COLUMN(Summary!N$2),FALSE)</f>
        <v>96.882352941176464</v>
      </c>
      <c r="AU199">
        <f>VLOOKUP($B199,Summary!$A$2:$AA$33,COLUMN(Summary!O$2),FALSE)</f>
        <v>3.7117647058823531</v>
      </c>
      <c r="AV199">
        <f>VLOOKUP($B199,Summary!$A$2:$AA$33,COLUMN(Summary!P$2),FALSE)</f>
        <v>0.58823529411764708</v>
      </c>
      <c r="AW199">
        <f>VLOOKUP($B199,Summary!$A$2:$AA$33,COLUMN(Summary!Q$2),FALSE)</f>
        <v>2</v>
      </c>
      <c r="AX199">
        <f>VLOOKUP($B199,Summary!$A$2:$AA$33,COLUMN(Summary!R$2),FALSE)</f>
        <v>2.2352941176470589</v>
      </c>
      <c r="AY199">
        <f>VLOOKUP($B199,Summary!$A$2:$AA$33,COLUMN(Summary!S$2),FALSE)</f>
        <v>1.8235294117647061</v>
      </c>
      <c r="AZ199">
        <f>VLOOKUP($B199,Summary!$A$2:$AA$33,COLUMN(Summary!T$2),FALSE)</f>
        <v>1.9411764705882351</v>
      </c>
      <c r="BA199">
        <f>VLOOKUP($B199,Summary!$A$2:$AA$33,COLUMN(Summary!U$2),FALSE)</f>
        <v>4.7058823529411766</v>
      </c>
      <c r="BB199">
        <f>VLOOKUP($B199,Summary!$A$2:$AA$33,COLUMN(Summary!V$2),FALSE)</f>
        <v>219.70588235294119</v>
      </c>
      <c r="BC199">
        <f>VLOOKUP($B199,Summary!$A$2:$AA$33,COLUMN(Summary!W$2),FALSE)</f>
        <v>5.1764705882352944</v>
      </c>
      <c r="BD199">
        <f>VLOOKUP($B199,Summary!$A$2:$AA$33,COLUMN(Summary!X$2),FALSE)</f>
        <v>13.647058823529409</v>
      </c>
      <c r="BE199">
        <f>VLOOKUP($B199,Summary!$A$2:$AA$33,COLUMN(Summary!Y$2),FALSE)</f>
        <v>0.47058823529411759</v>
      </c>
      <c r="BF199">
        <f>VLOOKUP($B199,Summary!$A$2:$AA$33,COLUMN(Summary!Z$2),FALSE)</f>
        <v>1.2352941176470591</v>
      </c>
      <c r="BG199">
        <f>VLOOKUP($B199,Summary!$A$2:$AA$33,COLUMN(Summary!AA$2),FALSE)</f>
        <v>29.762764705882351</v>
      </c>
      <c r="BH199" t="e">
        <f>VLOOKUP($B199,Summary!$A$2:$AA$33,COLUMN(Summary!#REF!),FALSE)</f>
        <v>#REF!</v>
      </c>
    </row>
    <row r="200" spans="1:60">
      <c r="A200" t="s">
        <v>30</v>
      </c>
      <c r="B200" t="s">
        <v>34</v>
      </c>
      <c r="C200" t="e">
        <f>VLOOKUP($A200,Summary!$A$2:$AA$33,COLUMN(Summary!#REF!),FALSE)</f>
        <v>#REF!</v>
      </c>
      <c r="D200" t="e">
        <f>VLOOKUP($A200,Summary!$A$2:$AA$33,COLUMN(Summary!#REF!),FALSE)</f>
        <v>#REF!</v>
      </c>
      <c r="E200">
        <f>VLOOKUP($A200,Summary!$A$2:$AA$33,COLUMN(Summary!B$2),FALSE)</f>
        <v>24</v>
      </c>
      <c r="F200">
        <f>VLOOKUP($A200,Summary!$A$2:$AA$33,COLUMN(Summary!C$2),FALSE)</f>
        <v>35.647058823529413</v>
      </c>
      <c r="G200">
        <f>VLOOKUP($A200,Summary!$A$2:$AA$33,COLUMN(Summary!D$2),FALSE)</f>
        <v>258.88235294117652</v>
      </c>
      <c r="H200">
        <f>VLOOKUP($A200,Summary!$A$2:$AA$33,COLUMN(Summary!E$2),FALSE)</f>
        <v>1.7647058823529409</v>
      </c>
      <c r="I200">
        <f>VLOOKUP($A200,Summary!$A$2:$AA$33,COLUMN(Summary!F$2),FALSE)</f>
        <v>0.70588235294117652</v>
      </c>
      <c r="J200">
        <f>VLOOKUP($A200,Summary!$A$2:$AA$33,COLUMN(Summary!G$2),FALSE)</f>
        <v>1.8235294117647061</v>
      </c>
      <c r="K200">
        <f>VLOOKUP($A200,Summary!$A$2:$AA$33,COLUMN(Summary!H$2),FALSE)</f>
        <v>12.058823529411759</v>
      </c>
      <c r="L200">
        <f>VLOOKUP($A200,Summary!$A$2:$AA$33,COLUMN(Summary!I$2),FALSE)</f>
        <v>7.7117647058823522</v>
      </c>
      <c r="M200">
        <f>VLOOKUP($A200,Summary!$A$2:$AA$33,COLUMN(Summary!J$2),FALSE)</f>
        <v>7.0588235294117636</v>
      </c>
      <c r="N200">
        <f>VLOOKUP($A200,Summary!$A$2:$AA$33,COLUMN(Summary!K$2),FALSE)</f>
        <v>67.452941176470588</v>
      </c>
      <c r="O200">
        <f>VLOOKUP($A200,Summary!$A$2:$AA$33,COLUMN(Summary!L$2),FALSE)</f>
        <v>97.535294117647055</v>
      </c>
      <c r="P200">
        <f>VLOOKUP($A200,Summary!$A$2:$AA$33,COLUMN(Summary!M$2),FALSE)</f>
        <v>29.411764705882351</v>
      </c>
      <c r="Q200">
        <f>VLOOKUP($A200,Summary!$A$2:$AA$33,COLUMN(Summary!N$2),FALSE)</f>
        <v>135.9411764705882</v>
      </c>
      <c r="R200">
        <f>VLOOKUP($A200,Summary!$A$2:$AA$33,COLUMN(Summary!O$2),FALSE)</f>
        <v>4.617647058823529</v>
      </c>
      <c r="S200">
        <f>VLOOKUP($A200,Summary!$A$2:$AA$33,COLUMN(Summary!P$2),FALSE)</f>
        <v>1.588235294117647</v>
      </c>
      <c r="T200">
        <f>VLOOKUP($A200,Summary!$A$2:$AA$33,COLUMN(Summary!Q$2),FALSE)</f>
        <v>1.117647058823529</v>
      </c>
      <c r="U200">
        <f>VLOOKUP($A200,Summary!$A$2:$AA$33,COLUMN(Summary!R$2),FALSE)</f>
        <v>1.2352941176470591</v>
      </c>
      <c r="V200">
        <f>VLOOKUP($A200,Summary!$A$2:$AA$33,COLUMN(Summary!S$2),FALSE)</f>
        <v>2.8235294117647061</v>
      </c>
      <c r="W200">
        <f>VLOOKUP($A200,Summary!$A$2:$AA$33,COLUMN(Summary!T$2),FALSE)</f>
        <v>3.0588235294117641</v>
      </c>
      <c r="X200">
        <f>VLOOKUP($A200,Summary!$A$2:$AA$33,COLUMN(Summary!U$2),FALSE)</f>
        <v>3.3529411764705879</v>
      </c>
      <c r="Y200">
        <f>VLOOKUP($A200,Summary!$A$2:$AA$33,COLUMN(Summary!V$2),FALSE)</f>
        <v>155.64705882352939</v>
      </c>
      <c r="Z200">
        <f>VLOOKUP($A200,Summary!$A$2:$AA$33,COLUMN(Summary!W$2),FALSE)</f>
        <v>5.4705882352941178</v>
      </c>
      <c r="AA200">
        <f>VLOOKUP($A200,Summary!$A$2:$AA$33,COLUMN(Summary!X$2),FALSE)</f>
        <v>13.17647058823529</v>
      </c>
      <c r="AB200">
        <f>VLOOKUP($A200,Summary!$A$2:$AA$33,COLUMN(Summary!Y$2),FALSE)</f>
        <v>1.2352941176470591</v>
      </c>
      <c r="AC200">
        <f>VLOOKUP($A200,Summary!$A$2:$AA$33,COLUMN(Summary!Z$2),FALSE)</f>
        <v>2.3529411764705879</v>
      </c>
      <c r="AD200">
        <f>VLOOKUP($A200,Summary!$A$2:$AA$33,COLUMN(Summary!AA$2),FALSE)</f>
        <v>31.363705882352949</v>
      </c>
      <c r="AE200" t="e">
        <f>VLOOKUP($A200,Summary!$A$2:$AA$33,COLUMN(Summary!#REF!),FALSE)</f>
        <v>#REF!</v>
      </c>
      <c r="AF200" t="e">
        <f>VLOOKUP($B200,Summary!$A$2:$AA$33,COLUMN(Summary!#REF!),FALSE)</f>
        <v>#REF!</v>
      </c>
      <c r="AG200" t="e">
        <f>VLOOKUP($B200,Summary!$A$2:$AA$33,COLUMN(Summary!#REF!),FALSE)</f>
        <v>#REF!</v>
      </c>
      <c r="AH200">
        <f>VLOOKUP($B200,Summary!$A$2:$AA$33,COLUMN(Summary!B$2),FALSE)</f>
        <v>24.941176470588239</v>
      </c>
      <c r="AI200">
        <f>VLOOKUP($B200,Summary!$A$2:$AA$33,COLUMN(Summary!C$2),FALSE)</f>
        <v>37.117647058823529</v>
      </c>
      <c r="AJ200">
        <f>VLOOKUP($B200,Summary!$A$2:$AA$33,COLUMN(Summary!D$2),FALSE)</f>
        <v>256.41176470588238</v>
      </c>
      <c r="AK200">
        <f>VLOOKUP($B200,Summary!$A$2:$AA$33,COLUMN(Summary!E$2),FALSE)</f>
        <v>1.7647058823529409</v>
      </c>
      <c r="AL200">
        <f>VLOOKUP($B200,Summary!$A$2:$AA$33,COLUMN(Summary!F$2),FALSE)</f>
        <v>1.117647058823529</v>
      </c>
      <c r="AM200">
        <f>VLOOKUP($B200,Summary!$A$2:$AA$33,COLUMN(Summary!G$2),FALSE)</f>
        <v>2.7647058823529411</v>
      </c>
      <c r="AN200">
        <f>VLOOKUP($B200,Summary!$A$2:$AA$33,COLUMN(Summary!H$2),FALSE)</f>
        <v>20.058823529411761</v>
      </c>
      <c r="AO200">
        <f>VLOOKUP($B200,Summary!$A$2:$AA$33,COLUMN(Summary!I$2),FALSE)</f>
        <v>7.3882352941176466</v>
      </c>
      <c r="AP200">
        <f>VLOOKUP($B200,Summary!$A$2:$AA$33,COLUMN(Summary!J$2),FALSE)</f>
        <v>6.382352941176471</v>
      </c>
      <c r="AQ200">
        <f>VLOOKUP($B200,Summary!$A$2:$AA$33,COLUMN(Summary!K$2),FALSE)</f>
        <v>66.905882352941177</v>
      </c>
      <c r="AR200">
        <f>VLOOKUP($B200,Summary!$A$2:$AA$33,COLUMN(Summary!L$2),FALSE)</f>
        <v>89.729411764705873</v>
      </c>
      <c r="AS200">
        <f>VLOOKUP($B200,Summary!$A$2:$AA$33,COLUMN(Summary!M$2),FALSE)</f>
        <v>23.117647058823529</v>
      </c>
      <c r="AT200">
        <f>VLOOKUP($B200,Summary!$A$2:$AA$33,COLUMN(Summary!N$2),FALSE)</f>
        <v>91.352941176470594</v>
      </c>
      <c r="AU200">
        <f>VLOOKUP($B200,Summary!$A$2:$AA$33,COLUMN(Summary!O$2),FALSE)</f>
        <v>3.8</v>
      </c>
      <c r="AV200">
        <f>VLOOKUP($B200,Summary!$A$2:$AA$33,COLUMN(Summary!P$2),FALSE)</f>
        <v>0.41176470588235292</v>
      </c>
      <c r="AW200">
        <f>VLOOKUP($B200,Summary!$A$2:$AA$33,COLUMN(Summary!Q$2),FALSE)</f>
        <v>1.411764705882353</v>
      </c>
      <c r="AX200">
        <f>VLOOKUP($B200,Summary!$A$2:$AA$33,COLUMN(Summary!R$2),FALSE)</f>
        <v>1.7647058823529409</v>
      </c>
      <c r="AY200">
        <f>VLOOKUP($B200,Summary!$A$2:$AA$33,COLUMN(Summary!S$2),FALSE)</f>
        <v>2.117647058823529</v>
      </c>
      <c r="AZ200">
        <f>VLOOKUP($B200,Summary!$A$2:$AA$33,COLUMN(Summary!T$2),FALSE)</f>
        <v>2.2352941176470589</v>
      </c>
      <c r="BA200">
        <f>VLOOKUP($B200,Summary!$A$2:$AA$33,COLUMN(Summary!U$2),FALSE)</f>
        <v>3.5294117647058818</v>
      </c>
      <c r="BB200">
        <f>VLOOKUP($B200,Summary!$A$2:$AA$33,COLUMN(Summary!V$2),FALSE)</f>
        <v>170.58823529411771</v>
      </c>
      <c r="BC200">
        <f>VLOOKUP($B200,Summary!$A$2:$AA$33,COLUMN(Summary!W$2),FALSE)</f>
        <v>5</v>
      </c>
      <c r="BD200">
        <f>VLOOKUP($B200,Summary!$A$2:$AA$33,COLUMN(Summary!X$2),FALSE)</f>
        <v>13.117647058823531</v>
      </c>
      <c r="BE200">
        <f>VLOOKUP($B200,Summary!$A$2:$AA$33,COLUMN(Summary!Y$2),FALSE)</f>
        <v>1</v>
      </c>
      <c r="BF200">
        <f>VLOOKUP($B200,Summary!$A$2:$AA$33,COLUMN(Summary!Z$2),FALSE)</f>
        <v>1.705882352941176</v>
      </c>
      <c r="BG200">
        <f>VLOOKUP($B200,Summary!$A$2:$AA$33,COLUMN(Summary!AA$2),FALSE)</f>
        <v>29.262764705882351</v>
      </c>
      <c r="BH200" t="e">
        <f>VLOOKUP($B200,Summary!$A$2:$AA$33,COLUMN(Summary!#REF!),FALSE)</f>
        <v>#REF!</v>
      </c>
    </row>
    <row r="201" spans="1:60">
      <c r="A201" t="s">
        <v>114</v>
      </c>
      <c r="B201" t="s">
        <v>115</v>
      </c>
      <c r="C201" t="e">
        <f>VLOOKUP($A201,Summary!$A$2:$AA$33,COLUMN(Summary!#REF!),FALSE)</f>
        <v>#REF!</v>
      </c>
      <c r="D201" t="e">
        <f>VLOOKUP($A201,Summary!$A$2:$AA$33,COLUMN(Summary!#REF!),FALSE)</f>
        <v>#REF!</v>
      </c>
      <c r="E201">
        <f>VLOOKUP($A201,Summary!$A$2:$AA$33,COLUMN(Summary!B$2),FALSE)</f>
        <v>23.941176470588239</v>
      </c>
      <c r="F201">
        <f>VLOOKUP($A201,Summary!$A$2:$AA$33,COLUMN(Summary!C$2),FALSE)</f>
        <v>37.411764705882362</v>
      </c>
      <c r="G201">
        <f>VLOOKUP($A201,Summary!$A$2:$AA$33,COLUMN(Summary!D$2),FALSE)</f>
        <v>219.11764705882351</v>
      </c>
      <c r="H201">
        <f>VLOOKUP($A201,Summary!$A$2:$AA$33,COLUMN(Summary!E$2),FALSE)</f>
        <v>1.411764705882353</v>
      </c>
      <c r="I201">
        <f>VLOOKUP($A201,Summary!$A$2:$AA$33,COLUMN(Summary!F$2),FALSE)</f>
        <v>1.2352941176470591</v>
      </c>
      <c r="J201">
        <f>VLOOKUP($A201,Summary!$A$2:$AA$33,COLUMN(Summary!G$2),FALSE)</f>
        <v>3.8235294117647061</v>
      </c>
      <c r="K201">
        <f>VLOOKUP($A201,Summary!$A$2:$AA$33,COLUMN(Summary!H$2),FALSE)</f>
        <v>26.411764705882351</v>
      </c>
      <c r="L201">
        <f>VLOOKUP($A201,Summary!$A$2:$AA$33,COLUMN(Summary!I$2),FALSE)</f>
        <v>6.4470588235294111</v>
      </c>
      <c r="M201">
        <f>VLOOKUP($A201,Summary!$A$2:$AA$33,COLUMN(Summary!J$2),FALSE)</f>
        <v>5.1705882352941179</v>
      </c>
      <c r="N201">
        <f>VLOOKUP($A201,Summary!$A$2:$AA$33,COLUMN(Summary!K$2),FALSE)</f>
        <v>63.1235294117647</v>
      </c>
      <c r="O201">
        <f>VLOOKUP($A201,Summary!$A$2:$AA$33,COLUMN(Summary!L$2),FALSE)</f>
        <v>76.899999999999977</v>
      </c>
      <c r="P201">
        <f>VLOOKUP($A201,Summary!$A$2:$AA$33,COLUMN(Summary!M$2),FALSE)</f>
        <v>21.117647058823529</v>
      </c>
      <c r="Q201">
        <f>VLOOKUP($A201,Summary!$A$2:$AA$33,COLUMN(Summary!N$2),FALSE)</f>
        <v>93.647058823529406</v>
      </c>
      <c r="R201">
        <f>VLOOKUP($A201,Summary!$A$2:$AA$33,COLUMN(Summary!O$2),FALSE)</f>
        <v>4.4705882352941178</v>
      </c>
      <c r="S201">
        <f>VLOOKUP($A201,Summary!$A$2:$AA$33,COLUMN(Summary!P$2),FALSE)</f>
        <v>0.82352941176470584</v>
      </c>
      <c r="T201">
        <f>VLOOKUP($A201,Summary!$A$2:$AA$33,COLUMN(Summary!Q$2),FALSE)</f>
        <v>1.117647058823529</v>
      </c>
      <c r="U201">
        <f>VLOOKUP($A201,Summary!$A$2:$AA$33,COLUMN(Summary!R$2),FALSE)</f>
        <v>1.411764705882353</v>
      </c>
      <c r="V201">
        <f>VLOOKUP($A201,Summary!$A$2:$AA$33,COLUMN(Summary!S$2),FALSE)</f>
        <v>1.882352941176471</v>
      </c>
      <c r="W201">
        <f>VLOOKUP($A201,Summary!$A$2:$AA$33,COLUMN(Summary!T$2),FALSE)</f>
        <v>2.0588235294117641</v>
      </c>
      <c r="X201">
        <f>VLOOKUP($A201,Summary!$A$2:$AA$33,COLUMN(Summary!U$2),FALSE)</f>
        <v>4.4117647058823533</v>
      </c>
      <c r="Y201">
        <f>VLOOKUP($A201,Summary!$A$2:$AA$33,COLUMN(Summary!V$2),FALSE)</f>
        <v>197.70588235294119</v>
      </c>
      <c r="Z201">
        <f>VLOOKUP($A201,Summary!$A$2:$AA$33,COLUMN(Summary!W$2),FALSE)</f>
        <v>4.5294117647058822</v>
      </c>
      <c r="AA201">
        <f>VLOOKUP($A201,Summary!$A$2:$AA$33,COLUMN(Summary!X$2),FALSE)</f>
        <v>12.705882352941179</v>
      </c>
      <c r="AB201">
        <f>VLOOKUP($A201,Summary!$A$2:$AA$33,COLUMN(Summary!Y$2),FALSE)</f>
        <v>0.94117647058823528</v>
      </c>
      <c r="AC201">
        <f>VLOOKUP($A201,Summary!$A$2:$AA$33,COLUMN(Summary!Z$2),FALSE)</f>
        <v>1.705882352941176</v>
      </c>
      <c r="AD201">
        <f>VLOOKUP($A201,Summary!$A$2:$AA$33,COLUMN(Summary!AA$2),FALSE)</f>
        <v>29.635235294117649</v>
      </c>
      <c r="AE201" t="e">
        <f>VLOOKUP($A201,Summary!$A$2:$AA$33,COLUMN(Summary!#REF!),FALSE)</f>
        <v>#REF!</v>
      </c>
      <c r="AF201" t="e">
        <f>VLOOKUP($B201,Summary!$A$2:$AA$33,COLUMN(Summary!#REF!),FALSE)</f>
        <v>#REF!</v>
      </c>
      <c r="AG201" t="e">
        <f>VLOOKUP($B201,Summary!$A$2:$AA$33,COLUMN(Summary!#REF!),FALSE)</f>
        <v>#REF!</v>
      </c>
      <c r="AH201">
        <f>VLOOKUP($B201,Summary!$A$2:$AA$33,COLUMN(Summary!B$2),FALSE)</f>
        <v>20.941176470588239</v>
      </c>
      <c r="AI201">
        <f>VLOOKUP($B201,Summary!$A$2:$AA$33,COLUMN(Summary!C$2),FALSE)</f>
        <v>35.352941176470587</v>
      </c>
      <c r="AJ201">
        <f>VLOOKUP($B201,Summary!$A$2:$AA$33,COLUMN(Summary!D$2),FALSE)</f>
        <v>171.70588235294119</v>
      </c>
      <c r="AK201">
        <f>VLOOKUP($B201,Summary!$A$2:$AA$33,COLUMN(Summary!E$2),FALSE)</f>
        <v>0.6470588235294118</v>
      </c>
      <c r="AL201">
        <f>VLOOKUP($B201,Summary!$A$2:$AA$33,COLUMN(Summary!F$2),FALSE)</f>
        <v>0.88235294117647056</v>
      </c>
      <c r="AM201">
        <f>VLOOKUP($B201,Summary!$A$2:$AA$33,COLUMN(Summary!G$2),FALSE)</f>
        <v>3.7647058823529411</v>
      </c>
      <c r="AN201">
        <f>VLOOKUP($B201,Summary!$A$2:$AA$33,COLUMN(Summary!H$2),FALSE)</f>
        <v>26.705882352941181</v>
      </c>
      <c r="AO201">
        <f>VLOOKUP($B201,Summary!$A$2:$AA$33,COLUMN(Summary!I$2),FALSE)</f>
        <v>5.6411764705882357</v>
      </c>
      <c r="AP201">
        <f>VLOOKUP($B201,Summary!$A$2:$AA$33,COLUMN(Summary!J$2),FALSE)</f>
        <v>4.4117647058823533</v>
      </c>
      <c r="AQ201">
        <f>VLOOKUP($B201,Summary!$A$2:$AA$33,COLUMN(Summary!K$2),FALSE)</f>
        <v>58.435294117647061</v>
      </c>
      <c r="AR201">
        <f>VLOOKUP($B201,Summary!$A$2:$AA$33,COLUMN(Summary!L$2),FALSE)</f>
        <v>66.558823529411768</v>
      </c>
      <c r="AS201">
        <f>VLOOKUP($B201,Summary!$A$2:$AA$33,COLUMN(Summary!M$2),FALSE)</f>
        <v>22.82352941176471</v>
      </c>
      <c r="AT201">
        <f>VLOOKUP($B201,Summary!$A$2:$AA$33,COLUMN(Summary!N$2),FALSE)</f>
        <v>96.882352941176464</v>
      </c>
      <c r="AU201">
        <f>VLOOKUP($B201,Summary!$A$2:$AA$33,COLUMN(Summary!O$2),FALSE)</f>
        <v>4.0529411764705889</v>
      </c>
      <c r="AV201">
        <f>VLOOKUP($B201,Summary!$A$2:$AA$33,COLUMN(Summary!P$2),FALSE)</f>
        <v>0.41176470588235292</v>
      </c>
      <c r="AW201">
        <f>VLOOKUP($B201,Summary!$A$2:$AA$33,COLUMN(Summary!Q$2),FALSE)</f>
        <v>2.117647058823529</v>
      </c>
      <c r="AX201">
        <f>VLOOKUP($B201,Summary!$A$2:$AA$33,COLUMN(Summary!R$2),FALSE)</f>
        <v>2.2941176470588229</v>
      </c>
      <c r="AY201">
        <f>VLOOKUP($B201,Summary!$A$2:$AA$33,COLUMN(Summary!S$2),FALSE)</f>
        <v>0.94117647058823528</v>
      </c>
      <c r="AZ201">
        <f>VLOOKUP($B201,Summary!$A$2:$AA$33,COLUMN(Summary!T$2),FALSE)</f>
        <v>1</v>
      </c>
      <c r="BA201">
        <f>VLOOKUP($B201,Summary!$A$2:$AA$33,COLUMN(Summary!U$2),FALSE)</f>
        <v>5.8235294117647056</v>
      </c>
      <c r="BB201">
        <f>VLOOKUP($B201,Summary!$A$2:$AA$33,COLUMN(Summary!V$2),FALSE)</f>
        <v>284.1764705882353</v>
      </c>
      <c r="BC201">
        <f>VLOOKUP($B201,Summary!$A$2:$AA$33,COLUMN(Summary!W$2),FALSE)</f>
        <v>3.5882352941176472</v>
      </c>
      <c r="BD201">
        <f>VLOOKUP($B201,Summary!$A$2:$AA$33,COLUMN(Summary!X$2),FALSE)</f>
        <v>13.82352941176471</v>
      </c>
      <c r="BE201">
        <f>VLOOKUP($B201,Summary!$A$2:$AA$33,COLUMN(Summary!Y$2),FALSE)</f>
        <v>1</v>
      </c>
      <c r="BF201">
        <f>VLOOKUP($B201,Summary!$A$2:$AA$33,COLUMN(Summary!Z$2),FALSE)</f>
        <v>1.705882352941176</v>
      </c>
      <c r="BG201">
        <f>VLOOKUP($B201,Summary!$A$2:$AA$33,COLUMN(Summary!AA$2),FALSE)</f>
        <v>29.15682352941176</v>
      </c>
      <c r="BH201" t="e">
        <f>VLOOKUP($B201,Summary!$A$2:$AA$33,COLUMN(Summary!#REF!),FALSE)</f>
        <v>#REF!</v>
      </c>
    </row>
    <row r="202" spans="1:60">
      <c r="A202" t="s">
        <v>42</v>
      </c>
      <c r="B202" t="s">
        <v>119</v>
      </c>
      <c r="C202" t="e">
        <f>VLOOKUP($A202,Summary!$A$2:$AA$33,COLUMN(Summary!#REF!),FALSE)</f>
        <v>#REF!</v>
      </c>
      <c r="D202" t="e">
        <f>VLOOKUP($A202,Summary!$A$2:$AA$33,COLUMN(Summary!#REF!),FALSE)</f>
        <v>#REF!</v>
      </c>
      <c r="E202">
        <f>VLOOKUP($A202,Summary!$A$2:$AA$33,COLUMN(Summary!B$2),FALSE)</f>
        <v>21.82352941176471</v>
      </c>
      <c r="F202">
        <f>VLOOKUP($A202,Summary!$A$2:$AA$33,COLUMN(Summary!C$2),FALSE)</f>
        <v>33.823529411764703</v>
      </c>
      <c r="G202">
        <f>VLOOKUP($A202,Summary!$A$2:$AA$33,COLUMN(Summary!D$2),FALSE)</f>
        <v>230</v>
      </c>
      <c r="H202">
        <f>VLOOKUP($A202,Summary!$A$2:$AA$33,COLUMN(Summary!E$2),FALSE)</f>
        <v>1.3529411764705881</v>
      </c>
      <c r="I202">
        <f>VLOOKUP($A202,Summary!$A$2:$AA$33,COLUMN(Summary!F$2),FALSE)</f>
        <v>0.70588235294117652</v>
      </c>
      <c r="J202">
        <f>VLOOKUP($A202,Summary!$A$2:$AA$33,COLUMN(Summary!G$2),FALSE)</f>
        <v>2.2352941176470589</v>
      </c>
      <c r="K202">
        <f>VLOOKUP($A202,Summary!$A$2:$AA$33,COLUMN(Summary!H$2),FALSE)</f>
        <v>15.117647058823531</v>
      </c>
      <c r="L202">
        <f>VLOOKUP($A202,Summary!$A$2:$AA$33,COLUMN(Summary!I$2),FALSE)</f>
        <v>7.1941176470588237</v>
      </c>
      <c r="M202">
        <f>VLOOKUP($A202,Summary!$A$2:$AA$33,COLUMN(Summary!J$2),FALSE)</f>
        <v>6.2941176470588216</v>
      </c>
      <c r="N202">
        <f>VLOOKUP($A202,Summary!$A$2:$AA$33,COLUMN(Summary!K$2),FALSE)</f>
        <v>64.311764705882354</v>
      </c>
      <c r="O202">
        <f>VLOOKUP($A202,Summary!$A$2:$AA$33,COLUMN(Summary!L$2),FALSE)</f>
        <v>88.135294117647049</v>
      </c>
      <c r="P202">
        <f>VLOOKUP($A202,Summary!$A$2:$AA$33,COLUMN(Summary!M$2),FALSE)</f>
        <v>22.47058823529412</v>
      </c>
      <c r="Q202">
        <f>VLOOKUP($A202,Summary!$A$2:$AA$33,COLUMN(Summary!N$2),FALSE)</f>
        <v>92.941176470588232</v>
      </c>
      <c r="R202">
        <f>VLOOKUP($A202,Summary!$A$2:$AA$33,COLUMN(Summary!O$2),FALSE)</f>
        <v>4.158823529411765</v>
      </c>
      <c r="S202">
        <f>VLOOKUP($A202,Summary!$A$2:$AA$33,COLUMN(Summary!P$2),FALSE)</f>
        <v>0.6470588235294118</v>
      </c>
      <c r="T202">
        <f>VLOOKUP($A202,Summary!$A$2:$AA$33,COLUMN(Summary!Q$2),FALSE)</f>
        <v>2.0588235294117641</v>
      </c>
      <c r="U202">
        <f>VLOOKUP($A202,Summary!$A$2:$AA$33,COLUMN(Summary!R$2),FALSE)</f>
        <v>2.4705882352941182</v>
      </c>
      <c r="V202">
        <f>VLOOKUP($A202,Summary!$A$2:$AA$33,COLUMN(Summary!S$2),FALSE)</f>
        <v>1.9411764705882351</v>
      </c>
      <c r="W202">
        <f>VLOOKUP($A202,Summary!$A$2:$AA$33,COLUMN(Summary!T$2),FALSE)</f>
        <v>1.9411764705882351</v>
      </c>
      <c r="X202">
        <f>VLOOKUP($A202,Summary!$A$2:$AA$33,COLUMN(Summary!U$2),FALSE)</f>
        <v>3.882352941176471</v>
      </c>
      <c r="Y202">
        <f>VLOOKUP($A202,Summary!$A$2:$AA$33,COLUMN(Summary!V$2),FALSE)</f>
        <v>194.29411764705881</v>
      </c>
      <c r="Z202">
        <f>VLOOKUP($A202,Summary!$A$2:$AA$33,COLUMN(Summary!W$2),FALSE)</f>
        <v>4.4117647058823533</v>
      </c>
      <c r="AA202">
        <f>VLOOKUP($A202,Summary!$A$2:$AA$33,COLUMN(Summary!X$2),FALSE)</f>
        <v>12.17647058823529</v>
      </c>
      <c r="AB202">
        <f>VLOOKUP($A202,Summary!$A$2:$AA$33,COLUMN(Summary!Y$2),FALSE)</f>
        <v>0.35294117647058831</v>
      </c>
      <c r="AC202">
        <f>VLOOKUP($A202,Summary!$A$2:$AA$33,COLUMN(Summary!Z$2),FALSE)</f>
        <v>0.94117647058823528</v>
      </c>
      <c r="AD202">
        <f>VLOOKUP($A202,Summary!$A$2:$AA$33,COLUMN(Summary!AA$2),FALSE)</f>
        <v>26.902941176470591</v>
      </c>
      <c r="AE202" t="e">
        <f>VLOOKUP($A202,Summary!$A$2:$AA$33,COLUMN(Summary!#REF!),FALSE)</f>
        <v>#REF!</v>
      </c>
      <c r="AF202" t="e">
        <f>VLOOKUP($B202,Summary!$A$2:$AA$33,COLUMN(Summary!#REF!),FALSE)</f>
        <v>#REF!</v>
      </c>
      <c r="AG202" t="e">
        <f>VLOOKUP($B202,Summary!$A$2:$AA$33,COLUMN(Summary!#REF!),FALSE)</f>
        <v>#REF!</v>
      </c>
      <c r="AH202">
        <f>VLOOKUP($B202,Summary!$A$2:$AA$33,COLUMN(Summary!B$2),FALSE)</f>
        <v>17.882352941176471</v>
      </c>
      <c r="AI202">
        <f>VLOOKUP($B202,Summary!$A$2:$AA$33,COLUMN(Summary!C$2),FALSE)</f>
        <v>29.058823529411761</v>
      </c>
      <c r="AJ202">
        <f>VLOOKUP($B202,Summary!$A$2:$AA$33,COLUMN(Summary!D$2),FALSE)</f>
        <v>180.41176470588229</v>
      </c>
      <c r="AK202">
        <f>VLOOKUP($B202,Summary!$A$2:$AA$33,COLUMN(Summary!E$2),FALSE)</f>
        <v>0.82352941176470584</v>
      </c>
      <c r="AL202">
        <f>VLOOKUP($B202,Summary!$A$2:$AA$33,COLUMN(Summary!F$2),FALSE)</f>
        <v>0.6470588235294118</v>
      </c>
      <c r="AM202">
        <f>VLOOKUP($B202,Summary!$A$2:$AA$33,COLUMN(Summary!G$2),FALSE)</f>
        <v>3.7647058823529411</v>
      </c>
      <c r="AN202">
        <f>VLOOKUP($B202,Summary!$A$2:$AA$33,COLUMN(Summary!H$2),FALSE)</f>
        <v>26.17647058823529</v>
      </c>
      <c r="AO202">
        <f>VLOOKUP($B202,Summary!$A$2:$AA$33,COLUMN(Summary!I$2),FALSE)</f>
        <v>7.2117647058823531</v>
      </c>
      <c r="AP202">
        <f>VLOOKUP($B202,Summary!$A$2:$AA$33,COLUMN(Summary!J$2),FALSE)</f>
        <v>5.5470588235294116</v>
      </c>
      <c r="AQ202">
        <f>VLOOKUP($B202,Summary!$A$2:$AA$33,COLUMN(Summary!K$2),FALSE)</f>
        <v>62.747058823529407</v>
      </c>
      <c r="AR202">
        <f>VLOOKUP($B202,Summary!$A$2:$AA$33,COLUMN(Summary!L$2),FALSE)</f>
        <v>81.623529411764707</v>
      </c>
      <c r="AS202">
        <f>VLOOKUP($B202,Summary!$A$2:$AA$33,COLUMN(Summary!M$2),FALSE)</f>
        <v>26.117647058823529</v>
      </c>
      <c r="AT202">
        <f>VLOOKUP($B202,Summary!$A$2:$AA$33,COLUMN(Summary!N$2),FALSE)</f>
        <v>108.58823529411769</v>
      </c>
      <c r="AU202">
        <f>VLOOKUP($B202,Summary!$A$2:$AA$33,COLUMN(Summary!O$2),FALSE)</f>
        <v>4.0705882352941174</v>
      </c>
      <c r="AV202">
        <f>VLOOKUP($B202,Summary!$A$2:$AA$33,COLUMN(Summary!P$2),FALSE)</f>
        <v>0.94117647058823528</v>
      </c>
      <c r="AW202">
        <f>VLOOKUP($B202,Summary!$A$2:$AA$33,COLUMN(Summary!Q$2),FALSE)</f>
        <v>1.705882352941176</v>
      </c>
      <c r="AX202">
        <f>VLOOKUP($B202,Summary!$A$2:$AA$33,COLUMN(Summary!R$2),FALSE)</f>
        <v>1.7647058823529409</v>
      </c>
      <c r="AY202">
        <f>VLOOKUP($B202,Summary!$A$2:$AA$33,COLUMN(Summary!S$2),FALSE)</f>
        <v>1.6470588235294119</v>
      </c>
      <c r="AZ202">
        <f>VLOOKUP($B202,Summary!$A$2:$AA$33,COLUMN(Summary!T$2),FALSE)</f>
        <v>1.7647058823529409</v>
      </c>
      <c r="BA202">
        <f>VLOOKUP($B202,Summary!$A$2:$AA$33,COLUMN(Summary!U$2),FALSE)</f>
        <v>4.7058823529411766</v>
      </c>
      <c r="BB202">
        <f>VLOOKUP($B202,Summary!$A$2:$AA$33,COLUMN(Summary!V$2),FALSE)</f>
        <v>235.7647058823529</v>
      </c>
      <c r="BC202">
        <f>VLOOKUP($B202,Summary!$A$2:$AA$33,COLUMN(Summary!W$2),FALSE)</f>
        <v>4.1764705882352944</v>
      </c>
      <c r="BD202">
        <f>VLOOKUP($B202,Summary!$A$2:$AA$33,COLUMN(Summary!X$2),FALSE)</f>
        <v>12.47058823529412</v>
      </c>
      <c r="BE202">
        <f>VLOOKUP($B202,Summary!$A$2:$AA$33,COLUMN(Summary!Y$2),FALSE)</f>
        <v>0.6470588235294118</v>
      </c>
      <c r="BF202">
        <f>VLOOKUP($B202,Summary!$A$2:$AA$33,COLUMN(Summary!Z$2),FALSE)</f>
        <v>1.1764705882352939</v>
      </c>
      <c r="BG202">
        <f>VLOOKUP($B202,Summary!$A$2:$AA$33,COLUMN(Summary!AA$2),FALSE)</f>
        <v>29.86864705882353</v>
      </c>
      <c r="BH202" t="e">
        <f>VLOOKUP($B202,Summary!$A$2:$AA$33,COLUMN(Summary!#REF!),FALSE)</f>
        <v>#REF!</v>
      </c>
    </row>
    <row r="203" spans="1:60">
      <c r="A203" t="s">
        <v>33</v>
      </c>
      <c r="B203" t="s">
        <v>122</v>
      </c>
      <c r="C203" t="e">
        <f>VLOOKUP($A203,Summary!$A$2:$AA$33,COLUMN(Summary!#REF!),FALSE)</f>
        <v>#REF!</v>
      </c>
      <c r="D203" t="e">
        <f>VLOOKUP($A203,Summary!$A$2:$AA$33,COLUMN(Summary!#REF!),FALSE)</f>
        <v>#REF!</v>
      </c>
      <c r="E203">
        <f>VLOOKUP($A203,Summary!$A$2:$AA$33,COLUMN(Summary!B$2),FALSE)</f>
        <v>24.235294117647062</v>
      </c>
      <c r="F203">
        <f>VLOOKUP($A203,Summary!$A$2:$AA$33,COLUMN(Summary!C$2),FALSE)</f>
        <v>36.470588235294123</v>
      </c>
      <c r="G203">
        <f>VLOOKUP($A203,Summary!$A$2:$AA$33,COLUMN(Summary!D$2),FALSE)</f>
        <v>242.70588235294119</v>
      </c>
      <c r="H203">
        <f>VLOOKUP($A203,Summary!$A$2:$AA$33,COLUMN(Summary!E$2),FALSE)</f>
        <v>1.294117647058824</v>
      </c>
      <c r="I203">
        <f>VLOOKUP($A203,Summary!$A$2:$AA$33,COLUMN(Summary!F$2),FALSE)</f>
        <v>0.82352941176470584</v>
      </c>
      <c r="J203">
        <f>VLOOKUP($A203,Summary!$A$2:$AA$33,COLUMN(Summary!G$2),FALSE)</f>
        <v>2.4117647058823528</v>
      </c>
      <c r="K203">
        <f>VLOOKUP($A203,Summary!$A$2:$AA$33,COLUMN(Summary!H$2),FALSE)</f>
        <v>14.76470588235294</v>
      </c>
      <c r="L203">
        <f>VLOOKUP($A203,Summary!$A$2:$AA$33,COLUMN(Summary!I$2),FALSE)</f>
        <v>7.1235294117647054</v>
      </c>
      <c r="M203">
        <f>VLOOKUP($A203,Summary!$A$2:$AA$33,COLUMN(Summary!J$2),FALSE)</f>
        <v>6.3352941176470594</v>
      </c>
      <c r="N203">
        <f>VLOOKUP($A203,Summary!$A$2:$AA$33,COLUMN(Summary!K$2),FALSE)</f>
        <v>67.17647058823529</v>
      </c>
      <c r="O203">
        <f>VLOOKUP($A203,Summary!$A$2:$AA$33,COLUMN(Summary!L$2),FALSE)</f>
        <v>88.770588235294113</v>
      </c>
      <c r="P203">
        <f>VLOOKUP($A203,Summary!$A$2:$AA$33,COLUMN(Summary!M$2),FALSE)</f>
        <v>26.647058823529409</v>
      </c>
      <c r="Q203">
        <f>VLOOKUP($A203,Summary!$A$2:$AA$33,COLUMN(Summary!N$2),FALSE)</f>
        <v>96.82352941176471</v>
      </c>
      <c r="R203">
        <f>VLOOKUP($A203,Summary!$A$2:$AA$33,COLUMN(Summary!O$2),FALSE)</f>
        <v>3.5882352941176472</v>
      </c>
      <c r="S203">
        <f>VLOOKUP($A203,Summary!$A$2:$AA$33,COLUMN(Summary!P$2),FALSE)</f>
        <v>1</v>
      </c>
      <c r="T203">
        <f>VLOOKUP($A203,Summary!$A$2:$AA$33,COLUMN(Summary!Q$2),FALSE)</f>
        <v>1.7647058823529409</v>
      </c>
      <c r="U203">
        <f>VLOOKUP($A203,Summary!$A$2:$AA$33,COLUMN(Summary!R$2),FALSE)</f>
        <v>2.1764705882352939</v>
      </c>
      <c r="V203">
        <f>VLOOKUP($A203,Summary!$A$2:$AA$33,COLUMN(Summary!S$2),FALSE)</f>
        <v>2.0588235294117641</v>
      </c>
      <c r="W203">
        <f>VLOOKUP($A203,Summary!$A$2:$AA$33,COLUMN(Summary!T$2),FALSE)</f>
        <v>2.0588235294117641</v>
      </c>
      <c r="X203">
        <f>VLOOKUP($A203,Summary!$A$2:$AA$33,COLUMN(Summary!U$2),FALSE)</f>
        <v>3.5882352941176472</v>
      </c>
      <c r="Y203">
        <f>VLOOKUP($A203,Summary!$A$2:$AA$33,COLUMN(Summary!V$2),FALSE)</f>
        <v>170.1764705882353</v>
      </c>
      <c r="Z203">
        <f>VLOOKUP($A203,Summary!$A$2:$AA$33,COLUMN(Summary!W$2),FALSE)</f>
        <v>5.117647058823529</v>
      </c>
      <c r="AA203">
        <f>VLOOKUP($A203,Summary!$A$2:$AA$33,COLUMN(Summary!X$2),FALSE)</f>
        <v>13.41176470588235</v>
      </c>
      <c r="AB203">
        <f>VLOOKUP($A203,Summary!$A$2:$AA$33,COLUMN(Summary!Y$2),FALSE)</f>
        <v>0.76470588235294112</v>
      </c>
      <c r="AC203">
        <f>VLOOKUP($A203,Summary!$A$2:$AA$33,COLUMN(Summary!Z$2),FALSE)</f>
        <v>1.705882352941176</v>
      </c>
      <c r="AD203">
        <f>VLOOKUP($A203,Summary!$A$2:$AA$33,COLUMN(Summary!AA$2),FALSE)</f>
        <v>30.914588235294119</v>
      </c>
      <c r="AE203" t="e">
        <f>VLOOKUP($A203,Summary!$A$2:$AA$33,COLUMN(Summary!#REF!),FALSE)</f>
        <v>#REF!</v>
      </c>
      <c r="AF203" t="e">
        <f>VLOOKUP($B203,Summary!$A$2:$AA$33,COLUMN(Summary!#REF!),FALSE)</f>
        <v>#REF!</v>
      </c>
      <c r="AG203" t="e">
        <f>VLOOKUP($B203,Summary!$A$2:$AA$33,COLUMN(Summary!#REF!),FALSE)</f>
        <v>#REF!</v>
      </c>
      <c r="AH203">
        <f>VLOOKUP($B203,Summary!$A$2:$AA$33,COLUMN(Summary!B$2),FALSE)</f>
        <v>21.411764705882351</v>
      </c>
      <c r="AI203">
        <f>VLOOKUP($B203,Summary!$A$2:$AA$33,COLUMN(Summary!C$2),FALSE)</f>
        <v>33.411764705882362</v>
      </c>
      <c r="AJ203">
        <f>VLOOKUP($B203,Summary!$A$2:$AA$33,COLUMN(Summary!D$2),FALSE)</f>
        <v>224.2352941176471</v>
      </c>
      <c r="AK203">
        <f>VLOOKUP($B203,Summary!$A$2:$AA$33,COLUMN(Summary!E$2),FALSE)</f>
        <v>1.6470588235294119</v>
      </c>
      <c r="AL203">
        <f>VLOOKUP($B203,Summary!$A$2:$AA$33,COLUMN(Summary!F$2),FALSE)</f>
        <v>0.58823529411764708</v>
      </c>
      <c r="AM203">
        <f>VLOOKUP($B203,Summary!$A$2:$AA$33,COLUMN(Summary!G$2),FALSE)</f>
        <v>2.3529411764705879</v>
      </c>
      <c r="AN203">
        <f>VLOOKUP($B203,Summary!$A$2:$AA$33,COLUMN(Summary!H$2),FALSE)</f>
        <v>13.647058823529409</v>
      </c>
      <c r="AO203">
        <f>VLOOKUP($B203,Summary!$A$2:$AA$33,COLUMN(Summary!I$2),FALSE)</f>
        <v>7.2411764705882362</v>
      </c>
      <c r="AP203">
        <f>VLOOKUP($B203,Summary!$A$2:$AA$33,COLUMN(Summary!J$2),FALSE)</f>
        <v>6.3529411764705879</v>
      </c>
      <c r="AQ203">
        <f>VLOOKUP($B203,Summary!$A$2:$AA$33,COLUMN(Summary!K$2),FALSE)</f>
        <v>64.058823529411768</v>
      </c>
      <c r="AR203">
        <f>VLOOKUP($B203,Summary!$A$2:$AA$33,COLUMN(Summary!L$2),FALSE)</f>
        <v>93.047058823529412</v>
      </c>
      <c r="AS203">
        <f>VLOOKUP($B203,Summary!$A$2:$AA$33,COLUMN(Summary!M$2),FALSE)</f>
        <v>25.82352941176471</v>
      </c>
      <c r="AT203">
        <f>VLOOKUP($B203,Summary!$A$2:$AA$33,COLUMN(Summary!N$2),FALSE)</f>
        <v>88.764705882352942</v>
      </c>
      <c r="AU203">
        <f>VLOOKUP($B203,Summary!$A$2:$AA$33,COLUMN(Summary!O$2),FALSE)</f>
        <v>3.547058823529412</v>
      </c>
      <c r="AV203">
        <f>VLOOKUP($B203,Summary!$A$2:$AA$33,COLUMN(Summary!P$2),FALSE)</f>
        <v>0.47058823529411759</v>
      </c>
      <c r="AW203">
        <f>VLOOKUP($B203,Summary!$A$2:$AA$33,COLUMN(Summary!Q$2),FALSE)</f>
        <v>1.705882352941176</v>
      </c>
      <c r="AX203">
        <f>VLOOKUP($B203,Summary!$A$2:$AA$33,COLUMN(Summary!R$2),FALSE)</f>
        <v>1.8235294117647061</v>
      </c>
      <c r="AY203">
        <f>VLOOKUP($B203,Summary!$A$2:$AA$33,COLUMN(Summary!S$2),FALSE)</f>
        <v>1.9411764705882351</v>
      </c>
      <c r="AZ203">
        <f>VLOOKUP($B203,Summary!$A$2:$AA$33,COLUMN(Summary!T$2),FALSE)</f>
        <v>1.9411764705882351</v>
      </c>
      <c r="BA203">
        <f>VLOOKUP($B203,Summary!$A$2:$AA$33,COLUMN(Summary!U$2),FALSE)</f>
        <v>4.5294117647058822</v>
      </c>
      <c r="BB203">
        <f>VLOOKUP($B203,Summary!$A$2:$AA$33,COLUMN(Summary!V$2),FALSE)</f>
        <v>226.70588235294119</v>
      </c>
      <c r="BC203">
        <f>VLOOKUP($B203,Summary!$A$2:$AA$33,COLUMN(Summary!W$2),FALSE)</f>
        <v>5.7647058823529411</v>
      </c>
      <c r="BD203">
        <f>VLOOKUP($B203,Summary!$A$2:$AA$33,COLUMN(Summary!X$2),FALSE)</f>
        <v>13.882352941176469</v>
      </c>
      <c r="BE203">
        <f>VLOOKUP($B203,Summary!$A$2:$AA$33,COLUMN(Summary!Y$2),FALSE)</f>
        <v>0.70588235294117652</v>
      </c>
      <c r="BF203">
        <f>VLOOKUP($B203,Summary!$A$2:$AA$33,COLUMN(Summary!Z$2),FALSE)</f>
        <v>1.0588235294117649</v>
      </c>
      <c r="BG203">
        <f>VLOOKUP($B203,Summary!$A$2:$AA$33,COLUMN(Summary!AA$2),FALSE)</f>
        <v>29.422588235294111</v>
      </c>
      <c r="BH203" t="e">
        <f>VLOOKUP($B203,Summary!$A$2:$AA$33,COLUMN(Summary!#REF!),FALSE)</f>
        <v>#REF!</v>
      </c>
    </row>
    <row r="204" spans="1:60">
      <c r="A204" t="s">
        <v>117</v>
      </c>
      <c r="B204" t="s">
        <v>38</v>
      </c>
      <c r="C204" t="e">
        <f>VLOOKUP($A204,Summary!$A$2:$AA$33,COLUMN(Summary!#REF!),FALSE)</f>
        <v>#REF!</v>
      </c>
      <c r="D204" t="e">
        <f>VLOOKUP($A204,Summary!$A$2:$AA$33,COLUMN(Summary!#REF!),FALSE)</f>
        <v>#REF!</v>
      </c>
      <c r="E204">
        <f>VLOOKUP($A204,Summary!$A$2:$AA$33,COLUMN(Summary!B$2),FALSE)</f>
        <v>20.882352941176471</v>
      </c>
      <c r="F204">
        <f>VLOOKUP($A204,Summary!$A$2:$AA$33,COLUMN(Summary!C$2),FALSE)</f>
        <v>32.647058823529413</v>
      </c>
      <c r="G204">
        <f>VLOOKUP($A204,Summary!$A$2:$AA$33,COLUMN(Summary!D$2),FALSE)</f>
        <v>184.9411764705882</v>
      </c>
      <c r="H204">
        <f>VLOOKUP($A204,Summary!$A$2:$AA$33,COLUMN(Summary!E$2),FALSE)</f>
        <v>1.0588235294117649</v>
      </c>
      <c r="I204">
        <f>VLOOKUP($A204,Summary!$A$2:$AA$33,COLUMN(Summary!F$2),FALSE)</f>
        <v>0.70588235294117652</v>
      </c>
      <c r="J204">
        <f>VLOOKUP($A204,Summary!$A$2:$AA$33,COLUMN(Summary!G$2),FALSE)</f>
        <v>2.4705882352941182</v>
      </c>
      <c r="K204">
        <f>VLOOKUP($A204,Summary!$A$2:$AA$33,COLUMN(Summary!H$2),FALSE)</f>
        <v>16.82352941176471</v>
      </c>
      <c r="L204">
        <f>VLOOKUP($A204,Summary!$A$2:$AA$33,COLUMN(Summary!I$2),FALSE)</f>
        <v>6.2176470588235304</v>
      </c>
      <c r="M204">
        <f>VLOOKUP($A204,Summary!$A$2:$AA$33,COLUMN(Summary!J$2),FALSE)</f>
        <v>5.3235294117647056</v>
      </c>
      <c r="N204">
        <f>VLOOKUP($A204,Summary!$A$2:$AA$33,COLUMN(Summary!K$2),FALSE)</f>
        <v>64.288235294117655</v>
      </c>
      <c r="O204">
        <f>VLOOKUP($A204,Summary!$A$2:$AA$33,COLUMN(Summary!L$2),FALSE)</f>
        <v>80.899999999999991</v>
      </c>
      <c r="P204">
        <f>VLOOKUP($A204,Summary!$A$2:$AA$33,COLUMN(Summary!M$2),FALSE)</f>
        <v>27.705882352941181</v>
      </c>
      <c r="Q204">
        <f>VLOOKUP($A204,Summary!$A$2:$AA$33,COLUMN(Summary!N$2),FALSE)</f>
        <v>139.11764705882351</v>
      </c>
      <c r="R204">
        <f>VLOOKUP($A204,Summary!$A$2:$AA$33,COLUMN(Summary!O$2),FALSE)</f>
        <v>4.9588235294117657</v>
      </c>
      <c r="S204">
        <f>VLOOKUP($A204,Summary!$A$2:$AA$33,COLUMN(Summary!P$2),FALSE)</f>
        <v>1</v>
      </c>
      <c r="T204">
        <f>VLOOKUP($A204,Summary!$A$2:$AA$33,COLUMN(Summary!Q$2),FALSE)</f>
        <v>1.6470588235294119</v>
      </c>
      <c r="U204">
        <f>VLOOKUP($A204,Summary!$A$2:$AA$33,COLUMN(Summary!R$2),FALSE)</f>
        <v>1.9411764705882351</v>
      </c>
      <c r="V204">
        <f>VLOOKUP($A204,Summary!$A$2:$AA$33,COLUMN(Summary!S$2),FALSE)</f>
        <v>1.294117647058824</v>
      </c>
      <c r="W204">
        <f>VLOOKUP($A204,Summary!$A$2:$AA$33,COLUMN(Summary!T$2),FALSE)</f>
        <v>1.3529411764705881</v>
      </c>
      <c r="X204">
        <f>VLOOKUP($A204,Summary!$A$2:$AA$33,COLUMN(Summary!U$2),FALSE)</f>
        <v>3.7647058823529411</v>
      </c>
      <c r="Y204">
        <f>VLOOKUP($A204,Summary!$A$2:$AA$33,COLUMN(Summary!V$2),FALSE)</f>
        <v>186.58823529411771</v>
      </c>
      <c r="Z204">
        <f>VLOOKUP($A204,Summary!$A$2:$AA$33,COLUMN(Summary!W$2),FALSE)</f>
        <v>5.1764705882352944</v>
      </c>
      <c r="AA204">
        <f>VLOOKUP($A204,Summary!$A$2:$AA$33,COLUMN(Summary!X$2),FALSE)</f>
        <v>13.23529411764706</v>
      </c>
      <c r="AB204">
        <f>VLOOKUP($A204,Summary!$A$2:$AA$33,COLUMN(Summary!Y$2),FALSE)</f>
        <v>0.88235294117647056</v>
      </c>
      <c r="AC204">
        <f>VLOOKUP($A204,Summary!$A$2:$AA$33,COLUMN(Summary!Z$2),FALSE)</f>
        <v>2</v>
      </c>
      <c r="AD204">
        <f>VLOOKUP($A204,Summary!$A$2:$AA$33,COLUMN(Summary!AA$2),FALSE)</f>
        <v>29.293117647058821</v>
      </c>
      <c r="AE204" t="e">
        <f>VLOOKUP($A204,Summary!$A$2:$AA$33,COLUMN(Summary!#REF!),FALSE)</f>
        <v>#REF!</v>
      </c>
      <c r="AF204" t="e">
        <f>VLOOKUP($B204,Summary!$A$2:$AA$33,COLUMN(Summary!#REF!),FALSE)</f>
        <v>#REF!</v>
      </c>
      <c r="AG204" t="e">
        <f>VLOOKUP($B204,Summary!$A$2:$AA$33,COLUMN(Summary!#REF!),FALSE)</f>
        <v>#REF!</v>
      </c>
      <c r="AH204">
        <f>VLOOKUP($B204,Summary!$A$2:$AA$33,COLUMN(Summary!B$2),FALSE)</f>
        <v>18.882352941176471</v>
      </c>
      <c r="AI204">
        <f>VLOOKUP($B204,Summary!$A$2:$AA$33,COLUMN(Summary!C$2),FALSE)</f>
        <v>30.17647058823529</v>
      </c>
      <c r="AJ204">
        <f>VLOOKUP($B204,Summary!$A$2:$AA$33,COLUMN(Summary!D$2),FALSE)</f>
        <v>182.11764705882351</v>
      </c>
      <c r="AK204">
        <f>VLOOKUP($B204,Summary!$A$2:$AA$33,COLUMN(Summary!E$2),FALSE)</f>
        <v>1.117647058823529</v>
      </c>
      <c r="AL204">
        <f>VLOOKUP($B204,Summary!$A$2:$AA$33,COLUMN(Summary!F$2),FALSE)</f>
        <v>0.88235294117647056</v>
      </c>
      <c r="AM204">
        <f>VLOOKUP($B204,Summary!$A$2:$AA$33,COLUMN(Summary!G$2),FALSE)</f>
        <v>2.9411764705882359</v>
      </c>
      <c r="AN204">
        <f>VLOOKUP($B204,Summary!$A$2:$AA$33,COLUMN(Summary!H$2),FALSE)</f>
        <v>19.117647058823529</v>
      </c>
      <c r="AO204">
        <f>VLOOKUP($B204,Summary!$A$2:$AA$33,COLUMN(Summary!I$2),FALSE)</f>
        <v>6.7705882352941176</v>
      </c>
      <c r="AP204">
        <f>VLOOKUP($B204,Summary!$A$2:$AA$33,COLUMN(Summary!J$2),FALSE)</f>
        <v>5.4999999999999991</v>
      </c>
      <c r="AQ204">
        <f>VLOOKUP($B204,Summary!$A$2:$AA$33,COLUMN(Summary!K$2),FALSE)</f>
        <v>62.570588235294117</v>
      </c>
      <c r="AR204">
        <f>VLOOKUP($B204,Summary!$A$2:$AA$33,COLUMN(Summary!L$2),FALSE)</f>
        <v>79.352941176470594</v>
      </c>
      <c r="AS204">
        <f>VLOOKUP($B204,Summary!$A$2:$AA$33,COLUMN(Summary!M$2),FALSE)</f>
        <v>31.411764705882351</v>
      </c>
      <c r="AT204">
        <f>VLOOKUP($B204,Summary!$A$2:$AA$33,COLUMN(Summary!N$2),FALSE)</f>
        <v>141.11764705882351</v>
      </c>
      <c r="AU204">
        <f>VLOOKUP($B204,Summary!$A$2:$AA$33,COLUMN(Summary!O$2),FALSE)</f>
        <v>4.4294117647058826</v>
      </c>
      <c r="AV204">
        <f>VLOOKUP($B204,Summary!$A$2:$AA$33,COLUMN(Summary!P$2),FALSE)</f>
        <v>0.94117647058823528</v>
      </c>
      <c r="AW204">
        <f>VLOOKUP($B204,Summary!$A$2:$AA$33,COLUMN(Summary!Q$2),FALSE)</f>
        <v>2.0588235294117641</v>
      </c>
      <c r="AX204">
        <f>VLOOKUP($B204,Summary!$A$2:$AA$33,COLUMN(Summary!R$2),FALSE)</f>
        <v>2.2352941176470589</v>
      </c>
      <c r="AY204">
        <f>VLOOKUP($B204,Summary!$A$2:$AA$33,COLUMN(Summary!S$2),FALSE)</f>
        <v>1.8235294117647061</v>
      </c>
      <c r="AZ204">
        <f>VLOOKUP($B204,Summary!$A$2:$AA$33,COLUMN(Summary!T$2),FALSE)</f>
        <v>1.9411764705882351</v>
      </c>
      <c r="BA204">
        <f>VLOOKUP($B204,Summary!$A$2:$AA$33,COLUMN(Summary!U$2),FALSE)</f>
        <v>3.9411764705882359</v>
      </c>
      <c r="BB204">
        <f>VLOOKUP($B204,Summary!$A$2:$AA$33,COLUMN(Summary!V$2),FALSE)</f>
        <v>181.64705882352939</v>
      </c>
      <c r="BC204">
        <f>VLOOKUP($B204,Summary!$A$2:$AA$33,COLUMN(Summary!W$2),FALSE)</f>
        <v>5.7647058823529411</v>
      </c>
      <c r="BD204">
        <f>VLOOKUP($B204,Summary!$A$2:$AA$33,COLUMN(Summary!X$2),FALSE)</f>
        <v>14</v>
      </c>
      <c r="BE204">
        <f>VLOOKUP($B204,Summary!$A$2:$AA$33,COLUMN(Summary!Y$2),FALSE)</f>
        <v>0.76470588235294112</v>
      </c>
      <c r="BF204">
        <f>VLOOKUP($B204,Summary!$A$2:$AA$33,COLUMN(Summary!Z$2),FALSE)</f>
        <v>1.529411764705882</v>
      </c>
      <c r="BG204">
        <f>VLOOKUP($B204,Summary!$A$2:$AA$33,COLUMN(Summary!AA$2),FALSE)</f>
        <v>31.962764705882361</v>
      </c>
      <c r="BH204" t="e">
        <f>VLOOKUP($B204,Summary!$A$2:$AA$33,COLUMN(Summary!#REF!),FALSE)</f>
        <v>#REF!</v>
      </c>
    </row>
    <row r="205" spans="1:60">
      <c r="A205" t="s">
        <v>123</v>
      </c>
      <c r="B205" t="s">
        <v>41</v>
      </c>
      <c r="C205" t="e">
        <f>VLOOKUP($A205,Summary!$A$2:$AA$33,COLUMN(Summary!#REF!),FALSE)</f>
        <v>#REF!</v>
      </c>
      <c r="D205" t="e">
        <f>VLOOKUP($A205,Summary!$A$2:$AA$33,COLUMN(Summary!#REF!),FALSE)</f>
        <v>#REF!</v>
      </c>
      <c r="E205">
        <f>VLOOKUP($A205,Summary!$A$2:$AA$33,COLUMN(Summary!B$2),FALSE)</f>
        <v>25.17647058823529</v>
      </c>
      <c r="F205">
        <f>VLOOKUP($A205,Summary!$A$2:$AA$33,COLUMN(Summary!C$2),FALSE)</f>
        <v>36.117647058823529</v>
      </c>
      <c r="G205">
        <f>VLOOKUP($A205,Summary!$A$2:$AA$33,COLUMN(Summary!D$2),FALSE)</f>
        <v>258.64705882352939</v>
      </c>
      <c r="H205">
        <f>VLOOKUP($A205,Summary!$A$2:$AA$33,COLUMN(Summary!E$2),FALSE)</f>
        <v>2.117647058823529</v>
      </c>
      <c r="I205">
        <f>VLOOKUP($A205,Summary!$A$2:$AA$33,COLUMN(Summary!F$2),FALSE)</f>
        <v>0.58823529411764708</v>
      </c>
      <c r="J205">
        <f>VLOOKUP($A205,Summary!$A$2:$AA$33,COLUMN(Summary!G$2),FALSE)</f>
        <v>2.3529411764705879</v>
      </c>
      <c r="K205">
        <f>VLOOKUP($A205,Summary!$A$2:$AA$33,COLUMN(Summary!H$2),FALSE)</f>
        <v>15.47058823529412</v>
      </c>
      <c r="L205">
        <f>VLOOKUP($A205,Summary!$A$2:$AA$33,COLUMN(Summary!I$2),FALSE)</f>
        <v>7.5294117647058822</v>
      </c>
      <c r="M205">
        <f>VLOOKUP($A205,Summary!$A$2:$AA$33,COLUMN(Summary!J$2),FALSE)</f>
        <v>6.6882352941176473</v>
      </c>
      <c r="N205">
        <f>VLOOKUP($A205,Summary!$A$2:$AA$33,COLUMN(Summary!K$2),FALSE)</f>
        <v>69.164705882352933</v>
      </c>
      <c r="O205">
        <f>VLOOKUP($A205,Summary!$A$2:$AA$33,COLUMN(Summary!L$2),FALSE)</f>
        <v>100.4764705882353</v>
      </c>
      <c r="P205">
        <f>VLOOKUP($A205,Summary!$A$2:$AA$33,COLUMN(Summary!M$2),FALSE)</f>
        <v>27.52941176470588</v>
      </c>
      <c r="Q205">
        <f>VLOOKUP($A205,Summary!$A$2:$AA$33,COLUMN(Summary!N$2),FALSE)</f>
        <v>112.9411764705882</v>
      </c>
      <c r="R205">
        <f>VLOOKUP($A205,Summary!$A$2:$AA$33,COLUMN(Summary!O$2),FALSE)</f>
        <v>4.1000000000000014</v>
      </c>
      <c r="S205">
        <f>VLOOKUP($A205,Summary!$A$2:$AA$33,COLUMN(Summary!P$2),FALSE)</f>
        <v>0.82352941176470584</v>
      </c>
      <c r="T205">
        <f>VLOOKUP($A205,Summary!$A$2:$AA$33,COLUMN(Summary!Q$2),FALSE)</f>
        <v>2.117647058823529</v>
      </c>
      <c r="U205">
        <f>VLOOKUP($A205,Summary!$A$2:$AA$33,COLUMN(Summary!R$2),FALSE)</f>
        <v>2.2352941176470589</v>
      </c>
      <c r="V205">
        <f>VLOOKUP($A205,Summary!$A$2:$AA$33,COLUMN(Summary!S$2),FALSE)</f>
        <v>2.882352941176471</v>
      </c>
      <c r="W205">
        <f>VLOOKUP($A205,Summary!$A$2:$AA$33,COLUMN(Summary!T$2),FALSE)</f>
        <v>3.0588235294117641</v>
      </c>
      <c r="X205">
        <f>VLOOKUP($A205,Summary!$A$2:$AA$33,COLUMN(Summary!U$2),FALSE)</f>
        <v>2.5882352941176472</v>
      </c>
      <c r="Y205">
        <f>VLOOKUP($A205,Summary!$A$2:$AA$33,COLUMN(Summary!V$2),FALSE)</f>
        <v>133.0588235294118</v>
      </c>
      <c r="Z205">
        <f>VLOOKUP($A205,Summary!$A$2:$AA$33,COLUMN(Summary!W$2),FALSE)</f>
        <v>6.5294117647058822</v>
      </c>
      <c r="AA205">
        <f>VLOOKUP($A205,Summary!$A$2:$AA$33,COLUMN(Summary!X$2),FALSE)</f>
        <v>13.52941176470588</v>
      </c>
      <c r="AB205">
        <f>VLOOKUP($A205,Summary!$A$2:$AA$33,COLUMN(Summary!Y$2),FALSE)</f>
        <v>0.76470588235294112</v>
      </c>
      <c r="AC205">
        <f>VLOOKUP($A205,Summary!$A$2:$AA$33,COLUMN(Summary!Z$2),FALSE)</f>
        <v>1.3529411764705881</v>
      </c>
      <c r="AD205">
        <f>VLOOKUP($A205,Summary!$A$2:$AA$33,COLUMN(Summary!AA$2),FALSE)</f>
        <v>31.79711764705883</v>
      </c>
      <c r="AE205" t="e">
        <f>VLOOKUP($A205,Summary!$A$2:$AA$33,COLUMN(Summary!#REF!),FALSE)</f>
        <v>#REF!</v>
      </c>
      <c r="AF205" t="e">
        <f>VLOOKUP($B205,Summary!$A$2:$AA$33,COLUMN(Summary!#REF!),FALSE)</f>
        <v>#REF!</v>
      </c>
      <c r="AG205" t="e">
        <f>VLOOKUP($B205,Summary!$A$2:$AA$33,COLUMN(Summary!#REF!),FALSE)</f>
        <v>#REF!</v>
      </c>
      <c r="AH205">
        <f>VLOOKUP($B205,Summary!$A$2:$AA$33,COLUMN(Summary!B$2),FALSE)</f>
        <v>23.117647058823529</v>
      </c>
      <c r="AI205">
        <f>VLOOKUP($B205,Summary!$A$2:$AA$33,COLUMN(Summary!C$2),FALSE)</f>
        <v>33.294117647058833</v>
      </c>
      <c r="AJ205">
        <f>VLOOKUP($B205,Summary!$A$2:$AA$33,COLUMN(Summary!D$2),FALSE)</f>
        <v>265.52941176470591</v>
      </c>
      <c r="AK205">
        <f>VLOOKUP($B205,Summary!$A$2:$AA$33,COLUMN(Summary!E$2),FALSE)</f>
        <v>1.7647058823529409</v>
      </c>
      <c r="AL205">
        <f>VLOOKUP($B205,Summary!$A$2:$AA$33,COLUMN(Summary!F$2),FALSE)</f>
        <v>0.88235294117647056</v>
      </c>
      <c r="AM205">
        <f>VLOOKUP($B205,Summary!$A$2:$AA$33,COLUMN(Summary!G$2),FALSE)</f>
        <v>1.8235294117647061</v>
      </c>
      <c r="AN205">
        <f>VLOOKUP($B205,Summary!$A$2:$AA$33,COLUMN(Summary!H$2),FALSE)</f>
        <v>10.82352941176471</v>
      </c>
      <c r="AO205">
        <f>VLOOKUP($B205,Summary!$A$2:$AA$33,COLUMN(Summary!I$2),FALSE)</f>
        <v>8.3941176470588239</v>
      </c>
      <c r="AP205">
        <f>VLOOKUP($B205,Summary!$A$2:$AA$33,COLUMN(Summary!J$2),FALSE)</f>
        <v>7.7058823529411766</v>
      </c>
      <c r="AQ205">
        <f>VLOOKUP($B205,Summary!$A$2:$AA$33,COLUMN(Summary!K$2),FALSE)</f>
        <v>70.235294117647058</v>
      </c>
      <c r="AR205">
        <f>VLOOKUP($B205,Summary!$A$2:$AA$33,COLUMN(Summary!L$2),FALSE)</f>
        <v>98.452941176470588</v>
      </c>
      <c r="AS205">
        <f>VLOOKUP($B205,Summary!$A$2:$AA$33,COLUMN(Summary!M$2),FALSE)</f>
        <v>26.82352941176471</v>
      </c>
      <c r="AT205">
        <f>VLOOKUP($B205,Summary!$A$2:$AA$33,COLUMN(Summary!N$2),FALSE)</f>
        <v>135.7647058823529</v>
      </c>
      <c r="AU205">
        <f>VLOOKUP($B205,Summary!$A$2:$AA$33,COLUMN(Summary!O$2),FALSE)</f>
        <v>5.0294117647058822</v>
      </c>
      <c r="AV205">
        <f>VLOOKUP($B205,Summary!$A$2:$AA$33,COLUMN(Summary!P$2),FALSE)</f>
        <v>1.588235294117647</v>
      </c>
      <c r="AW205">
        <f>VLOOKUP($B205,Summary!$A$2:$AA$33,COLUMN(Summary!Q$2),FALSE)</f>
        <v>1.411764705882353</v>
      </c>
      <c r="AX205">
        <f>VLOOKUP($B205,Summary!$A$2:$AA$33,COLUMN(Summary!R$2),FALSE)</f>
        <v>1.6470588235294119</v>
      </c>
      <c r="AY205">
        <f>VLOOKUP($B205,Summary!$A$2:$AA$33,COLUMN(Summary!S$2),FALSE)</f>
        <v>3.4117647058823528</v>
      </c>
      <c r="AZ205">
        <f>VLOOKUP($B205,Summary!$A$2:$AA$33,COLUMN(Summary!T$2),FALSE)</f>
        <v>3.4705882352941182</v>
      </c>
      <c r="BA205">
        <f>VLOOKUP($B205,Summary!$A$2:$AA$33,COLUMN(Summary!U$2),FALSE)</f>
        <v>3.117647058823529</v>
      </c>
      <c r="BB205">
        <f>VLOOKUP($B205,Summary!$A$2:$AA$33,COLUMN(Summary!V$2),FALSE)</f>
        <v>142.58823529411771</v>
      </c>
      <c r="BC205">
        <f>VLOOKUP($B205,Summary!$A$2:$AA$33,COLUMN(Summary!W$2),FALSE)</f>
        <v>5</v>
      </c>
      <c r="BD205">
        <f>VLOOKUP($B205,Summary!$A$2:$AA$33,COLUMN(Summary!X$2),FALSE)</f>
        <v>11.882352941176469</v>
      </c>
      <c r="BE205">
        <f>VLOOKUP($B205,Summary!$A$2:$AA$33,COLUMN(Summary!Y$2),FALSE)</f>
        <v>0.6470588235294118</v>
      </c>
      <c r="BF205">
        <f>VLOOKUP($B205,Summary!$A$2:$AA$33,COLUMN(Summary!Z$2),FALSE)</f>
        <v>1.470588235294118</v>
      </c>
      <c r="BG205">
        <f>VLOOKUP($B205,Summary!$A$2:$AA$33,COLUMN(Summary!AA$2),FALSE)</f>
        <v>30.171647058823531</v>
      </c>
      <c r="BH205" t="e">
        <f>VLOOKUP($B205,Summary!$A$2:$AA$33,COLUMN(Summary!#REF!),FALSE)</f>
        <v>#REF!</v>
      </c>
    </row>
    <row r="206" spans="1:60">
      <c r="A206" t="s">
        <v>40</v>
      </c>
      <c r="B206" t="s">
        <v>39</v>
      </c>
      <c r="C206" t="e">
        <f>VLOOKUP($A206,Summary!$A$2:$AA$33,COLUMN(Summary!#REF!),FALSE)</f>
        <v>#REF!</v>
      </c>
      <c r="D206" t="e">
        <f>VLOOKUP($A206,Summary!$A$2:$AA$33,COLUMN(Summary!#REF!),FALSE)</f>
        <v>#REF!</v>
      </c>
      <c r="E206">
        <f>VLOOKUP($A206,Summary!$A$2:$AA$33,COLUMN(Summary!B$2),FALSE)</f>
        <v>20.647058823529409</v>
      </c>
      <c r="F206">
        <f>VLOOKUP($A206,Summary!$A$2:$AA$33,COLUMN(Summary!C$2),FALSE)</f>
        <v>32.764705882352942</v>
      </c>
      <c r="G206">
        <f>VLOOKUP($A206,Summary!$A$2:$AA$33,COLUMN(Summary!D$2),FALSE)</f>
        <v>180.52941176470591</v>
      </c>
      <c r="H206">
        <f>VLOOKUP($A206,Summary!$A$2:$AA$33,COLUMN(Summary!E$2),FALSE)</f>
        <v>0.94117647058823528</v>
      </c>
      <c r="I206">
        <f>VLOOKUP($A206,Summary!$A$2:$AA$33,COLUMN(Summary!F$2),FALSE)</f>
        <v>1.2352941176470591</v>
      </c>
      <c r="J206">
        <f>VLOOKUP($A206,Summary!$A$2:$AA$33,COLUMN(Summary!G$2),FALSE)</f>
        <v>2.8235294117647061</v>
      </c>
      <c r="K206">
        <f>VLOOKUP($A206,Summary!$A$2:$AA$33,COLUMN(Summary!H$2),FALSE)</f>
        <v>19</v>
      </c>
      <c r="L206">
        <f>VLOOKUP($A206,Summary!$A$2:$AA$33,COLUMN(Summary!I$2),FALSE)</f>
        <v>6.1941176470588246</v>
      </c>
      <c r="M206">
        <f>VLOOKUP($A206,Summary!$A$2:$AA$33,COLUMN(Summary!J$2),FALSE)</f>
        <v>5.158823529411765</v>
      </c>
      <c r="N206">
        <f>VLOOKUP($A206,Summary!$A$2:$AA$33,COLUMN(Summary!K$2),FALSE)</f>
        <v>62.711764705882359</v>
      </c>
      <c r="O206">
        <f>VLOOKUP($A206,Summary!$A$2:$AA$33,COLUMN(Summary!L$2),FALSE)</f>
        <v>71.058823529411768</v>
      </c>
      <c r="P206">
        <f>VLOOKUP($A206,Summary!$A$2:$AA$33,COLUMN(Summary!M$2),FALSE)</f>
        <v>24.411764705882351</v>
      </c>
      <c r="Q206">
        <f>VLOOKUP($A206,Summary!$A$2:$AA$33,COLUMN(Summary!N$2),FALSE)</f>
        <v>95.705882352941174</v>
      </c>
      <c r="R206">
        <f>VLOOKUP($A206,Summary!$A$2:$AA$33,COLUMN(Summary!O$2),FALSE)</f>
        <v>3.8529411764705879</v>
      </c>
      <c r="S206">
        <f>VLOOKUP($A206,Summary!$A$2:$AA$33,COLUMN(Summary!P$2),FALSE)</f>
        <v>0.52941176470588236</v>
      </c>
      <c r="T206">
        <f>VLOOKUP($A206,Summary!$A$2:$AA$33,COLUMN(Summary!Q$2),FALSE)</f>
        <v>0.94117647058823528</v>
      </c>
      <c r="U206">
        <f>VLOOKUP($A206,Summary!$A$2:$AA$33,COLUMN(Summary!R$2),FALSE)</f>
        <v>1.470588235294118</v>
      </c>
      <c r="V206">
        <f>VLOOKUP($A206,Summary!$A$2:$AA$33,COLUMN(Summary!S$2),FALSE)</f>
        <v>1.411764705882353</v>
      </c>
      <c r="W206">
        <f>VLOOKUP($A206,Summary!$A$2:$AA$33,COLUMN(Summary!T$2),FALSE)</f>
        <v>1.470588235294118</v>
      </c>
      <c r="X206">
        <f>VLOOKUP($A206,Summary!$A$2:$AA$33,COLUMN(Summary!U$2),FALSE)</f>
        <v>5.7647058823529411</v>
      </c>
      <c r="Y206">
        <f>VLOOKUP($A206,Summary!$A$2:$AA$33,COLUMN(Summary!V$2),FALSE)</f>
        <v>270.47058823529409</v>
      </c>
      <c r="Z206">
        <f>VLOOKUP($A206,Summary!$A$2:$AA$33,COLUMN(Summary!W$2),FALSE)</f>
        <v>3.9411764705882359</v>
      </c>
      <c r="AA206">
        <f>VLOOKUP($A206,Summary!$A$2:$AA$33,COLUMN(Summary!X$2),FALSE)</f>
        <v>13.058823529411759</v>
      </c>
      <c r="AB206">
        <f>VLOOKUP($A206,Summary!$A$2:$AA$33,COLUMN(Summary!Y$2),FALSE)</f>
        <v>0.52941176470588236</v>
      </c>
      <c r="AC206">
        <f>VLOOKUP($A206,Summary!$A$2:$AA$33,COLUMN(Summary!Z$2),FALSE)</f>
        <v>1.470588235294118</v>
      </c>
      <c r="AD206">
        <f>VLOOKUP($A206,Summary!$A$2:$AA$33,COLUMN(Summary!AA$2),FALSE)</f>
        <v>28.04605882352941</v>
      </c>
      <c r="AE206" t="e">
        <f>VLOOKUP($A206,Summary!$A$2:$AA$33,COLUMN(Summary!#REF!),FALSE)</f>
        <v>#REF!</v>
      </c>
      <c r="AF206" t="e">
        <f>VLOOKUP($B206,Summary!$A$2:$AA$33,COLUMN(Summary!#REF!),FALSE)</f>
        <v>#REF!</v>
      </c>
      <c r="AG206" t="e">
        <f>VLOOKUP($B206,Summary!$A$2:$AA$33,COLUMN(Summary!#REF!),FALSE)</f>
        <v>#REF!</v>
      </c>
      <c r="AH206">
        <f>VLOOKUP($B206,Summary!$A$2:$AA$33,COLUMN(Summary!B$2),FALSE)</f>
        <v>19.82352941176471</v>
      </c>
      <c r="AI206">
        <f>VLOOKUP($B206,Summary!$A$2:$AA$33,COLUMN(Summary!C$2),FALSE)</f>
        <v>30.17647058823529</v>
      </c>
      <c r="AJ206">
        <f>VLOOKUP($B206,Summary!$A$2:$AA$33,COLUMN(Summary!D$2),FALSE)</f>
        <v>191.88235294117649</v>
      </c>
      <c r="AK206">
        <f>VLOOKUP($B206,Summary!$A$2:$AA$33,COLUMN(Summary!E$2),FALSE)</f>
        <v>1.6470588235294119</v>
      </c>
      <c r="AL206">
        <f>VLOOKUP($B206,Summary!$A$2:$AA$33,COLUMN(Summary!F$2),FALSE)</f>
        <v>0.52941176470588236</v>
      </c>
      <c r="AM206">
        <f>VLOOKUP($B206,Summary!$A$2:$AA$33,COLUMN(Summary!G$2),FALSE)</f>
        <v>3.0588235294117641</v>
      </c>
      <c r="AN206">
        <f>VLOOKUP($B206,Summary!$A$2:$AA$33,COLUMN(Summary!H$2),FALSE)</f>
        <v>17.882352941176471</v>
      </c>
      <c r="AO206">
        <f>VLOOKUP($B206,Summary!$A$2:$AA$33,COLUMN(Summary!I$2),FALSE)</f>
        <v>6.8705882352941172</v>
      </c>
      <c r="AP206">
        <f>VLOOKUP($B206,Summary!$A$2:$AA$33,COLUMN(Summary!J$2),FALSE)</f>
        <v>5.6999999999999993</v>
      </c>
      <c r="AQ206">
        <f>VLOOKUP($B206,Summary!$A$2:$AA$33,COLUMN(Summary!K$2),FALSE)</f>
        <v>65.441176470588232</v>
      </c>
      <c r="AR206">
        <f>VLOOKUP($B206,Summary!$A$2:$AA$33,COLUMN(Summary!L$2),FALSE)</f>
        <v>93.276470588235298</v>
      </c>
      <c r="AS206">
        <f>VLOOKUP($B206,Summary!$A$2:$AA$33,COLUMN(Summary!M$2),FALSE)</f>
        <v>26.52941176470588</v>
      </c>
      <c r="AT206">
        <f>VLOOKUP($B206,Summary!$A$2:$AA$33,COLUMN(Summary!N$2),FALSE)</f>
        <v>106.4705882352941</v>
      </c>
      <c r="AU206">
        <f>VLOOKUP($B206,Summary!$A$2:$AA$33,COLUMN(Summary!O$2),FALSE)</f>
        <v>4.0647058823529418</v>
      </c>
      <c r="AV206">
        <f>VLOOKUP($B206,Summary!$A$2:$AA$33,COLUMN(Summary!P$2),FALSE)</f>
        <v>0.47058823529411759</v>
      </c>
      <c r="AW206">
        <f>VLOOKUP($B206,Summary!$A$2:$AA$33,COLUMN(Summary!Q$2),FALSE)</f>
        <v>1.7647058823529409</v>
      </c>
      <c r="AX206">
        <f>VLOOKUP($B206,Summary!$A$2:$AA$33,COLUMN(Summary!R$2),FALSE)</f>
        <v>2</v>
      </c>
      <c r="AY206">
        <f>VLOOKUP($B206,Summary!$A$2:$AA$33,COLUMN(Summary!S$2),FALSE)</f>
        <v>1.705882352941176</v>
      </c>
      <c r="AZ206">
        <f>VLOOKUP($B206,Summary!$A$2:$AA$33,COLUMN(Summary!T$2),FALSE)</f>
        <v>1.8235294117647061</v>
      </c>
      <c r="BA206">
        <f>VLOOKUP($B206,Summary!$A$2:$AA$33,COLUMN(Summary!U$2),FALSE)</f>
        <v>4.6470588235294121</v>
      </c>
      <c r="BB206">
        <f>VLOOKUP($B206,Summary!$A$2:$AA$33,COLUMN(Summary!V$2),FALSE)</f>
        <v>215.2352941176471</v>
      </c>
      <c r="BC206">
        <f>VLOOKUP($B206,Summary!$A$2:$AA$33,COLUMN(Summary!W$2),FALSE)</f>
        <v>4.7647058823529411</v>
      </c>
      <c r="BD206">
        <f>VLOOKUP($B206,Summary!$A$2:$AA$33,COLUMN(Summary!X$2),FALSE)</f>
        <v>12.941176470588241</v>
      </c>
      <c r="BE206">
        <f>VLOOKUP($B206,Summary!$A$2:$AA$33,COLUMN(Summary!Y$2),FALSE)</f>
        <v>0.76470588235294112</v>
      </c>
      <c r="BF206">
        <f>VLOOKUP($B206,Summary!$A$2:$AA$33,COLUMN(Summary!Z$2),FALSE)</f>
        <v>1.1764705882352939</v>
      </c>
      <c r="BG206">
        <f>VLOOKUP($B206,Summary!$A$2:$AA$33,COLUMN(Summary!AA$2),FALSE)</f>
        <v>29.513588235294119</v>
      </c>
      <c r="BH206" t="e">
        <f>VLOOKUP($B206,Summary!$A$2:$AA$33,COLUMN(Summary!#REF!),FALSE)</f>
        <v>#REF!</v>
      </c>
    </row>
    <row r="207" spans="1:60">
      <c r="A207" t="s">
        <v>121</v>
      </c>
      <c r="B207" t="s">
        <v>116</v>
      </c>
      <c r="C207" t="e">
        <f>VLOOKUP($A207,Summary!$A$2:$AA$33,COLUMN(Summary!#REF!),FALSE)</f>
        <v>#REF!</v>
      </c>
      <c r="D207" t="e">
        <f>VLOOKUP($A207,Summary!$A$2:$AA$33,COLUMN(Summary!#REF!),FALSE)</f>
        <v>#REF!</v>
      </c>
      <c r="E207">
        <f>VLOOKUP($A207,Summary!$A$2:$AA$33,COLUMN(Summary!B$2),FALSE)</f>
        <v>20.47058823529412</v>
      </c>
      <c r="F207">
        <f>VLOOKUP($A207,Summary!$A$2:$AA$33,COLUMN(Summary!C$2),FALSE)</f>
        <v>32.764705882352942</v>
      </c>
      <c r="G207">
        <f>VLOOKUP($A207,Summary!$A$2:$AA$33,COLUMN(Summary!D$2),FALSE)</f>
        <v>198.8235294117647</v>
      </c>
      <c r="H207">
        <f>VLOOKUP($A207,Summary!$A$2:$AA$33,COLUMN(Summary!E$2),FALSE)</f>
        <v>1.1764705882352939</v>
      </c>
      <c r="I207">
        <f>VLOOKUP($A207,Summary!$A$2:$AA$33,COLUMN(Summary!F$2),FALSE)</f>
        <v>1.0588235294117649</v>
      </c>
      <c r="J207">
        <f>VLOOKUP($A207,Summary!$A$2:$AA$33,COLUMN(Summary!G$2),FALSE)</f>
        <v>2.3529411764705879</v>
      </c>
      <c r="K207">
        <f>VLOOKUP($A207,Summary!$A$2:$AA$33,COLUMN(Summary!H$2),FALSE)</f>
        <v>16.82352941176471</v>
      </c>
      <c r="L207">
        <f>VLOOKUP($A207,Summary!$A$2:$AA$33,COLUMN(Summary!I$2),FALSE)</f>
        <v>6.5823529411764703</v>
      </c>
      <c r="M207">
        <f>VLOOKUP($A207,Summary!$A$2:$AA$33,COLUMN(Summary!J$2),FALSE)</f>
        <v>5.7117647058823522</v>
      </c>
      <c r="N207">
        <f>VLOOKUP($A207,Summary!$A$2:$AA$33,COLUMN(Summary!K$2),FALSE)</f>
        <v>62.064705882352939</v>
      </c>
      <c r="O207">
        <f>VLOOKUP($A207,Summary!$A$2:$AA$33,COLUMN(Summary!L$2),FALSE)</f>
        <v>77.064705882352953</v>
      </c>
      <c r="P207">
        <f>VLOOKUP($A207,Summary!$A$2:$AA$33,COLUMN(Summary!M$2),FALSE)</f>
        <v>24.294117647058819</v>
      </c>
      <c r="Q207">
        <f>VLOOKUP($A207,Summary!$A$2:$AA$33,COLUMN(Summary!N$2),FALSE)</f>
        <v>90.705882352941174</v>
      </c>
      <c r="R207">
        <f>VLOOKUP($A207,Summary!$A$2:$AA$33,COLUMN(Summary!O$2),FALSE)</f>
        <v>3.6882352941176468</v>
      </c>
      <c r="S207">
        <f>VLOOKUP($A207,Summary!$A$2:$AA$33,COLUMN(Summary!P$2),FALSE)</f>
        <v>0.6470588235294118</v>
      </c>
      <c r="T207">
        <f>VLOOKUP($A207,Summary!$A$2:$AA$33,COLUMN(Summary!Q$2),FALSE)</f>
        <v>1.529411764705882</v>
      </c>
      <c r="U207">
        <f>VLOOKUP($A207,Summary!$A$2:$AA$33,COLUMN(Summary!R$2),FALSE)</f>
        <v>1.7647058823529409</v>
      </c>
      <c r="V207">
        <f>VLOOKUP($A207,Summary!$A$2:$AA$33,COLUMN(Summary!S$2),FALSE)</f>
        <v>1.882352941176471</v>
      </c>
      <c r="W207">
        <f>VLOOKUP($A207,Summary!$A$2:$AA$33,COLUMN(Summary!T$2),FALSE)</f>
        <v>1.882352941176471</v>
      </c>
      <c r="X207">
        <f>VLOOKUP($A207,Summary!$A$2:$AA$33,COLUMN(Summary!U$2),FALSE)</f>
        <v>4.4117647058823533</v>
      </c>
      <c r="Y207">
        <f>VLOOKUP($A207,Summary!$A$2:$AA$33,COLUMN(Summary!V$2),FALSE)</f>
        <v>222.52941176470591</v>
      </c>
      <c r="Z207">
        <f>VLOOKUP($A207,Summary!$A$2:$AA$33,COLUMN(Summary!W$2),FALSE)</f>
        <v>4.5294117647058822</v>
      </c>
      <c r="AA207">
        <f>VLOOKUP($A207,Summary!$A$2:$AA$33,COLUMN(Summary!X$2),FALSE)</f>
        <v>12.705882352941179</v>
      </c>
      <c r="AB207">
        <f>VLOOKUP($A207,Summary!$A$2:$AA$33,COLUMN(Summary!Y$2),FALSE)</f>
        <v>0.82352941176470584</v>
      </c>
      <c r="AC207">
        <f>VLOOKUP($A207,Summary!$A$2:$AA$33,COLUMN(Summary!Z$2),FALSE)</f>
        <v>1.3529411764705881</v>
      </c>
      <c r="AD207">
        <f>VLOOKUP($A207,Summary!$A$2:$AA$33,COLUMN(Summary!AA$2),FALSE)</f>
        <v>28.567647058823528</v>
      </c>
      <c r="AE207" t="e">
        <f>VLOOKUP($A207,Summary!$A$2:$AA$33,COLUMN(Summary!#REF!),FALSE)</f>
        <v>#REF!</v>
      </c>
      <c r="AF207" t="e">
        <f>VLOOKUP($B207,Summary!$A$2:$AA$33,COLUMN(Summary!#REF!),FALSE)</f>
        <v>#REF!</v>
      </c>
      <c r="AG207" t="e">
        <f>VLOOKUP($B207,Summary!$A$2:$AA$33,COLUMN(Summary!#REF!),FALSE)</f>
        <v>#REF!</v>
      </c>
      <c r="AH207">
        <f>VLOOKUP($B207,Summary!$A$2:$AA$33,COLUMN(Summary!B$2),FALSE)</f>
        <v>24.764705882352938</v>
      </c>
      <c r="AI207">
        <f>VLOOKUP($B207,Summary!$A$2:$AA$33,COLUMN(Summary!C$2),FALSE)</f>
        <v>37.352941176470587</v>
      </c>
      <c r="AJ207">
        <f>VLOOKUP($B207,Summary!$A$2:$AA$33,COLUMN(Summary!D$2),FALSE)</f>
        <v>246.35294117647061</v>
      </c>
      <c r="AK207">
        <f>VLOOKUP($B207,Summary!$A$2:$AA$33,COLUMN(Summary!E$2),FALSE)</f>
        <v>1.6470588235294119</v>
      </c>
      <c r="AL207">
        <f>VLOOKUP($B207,Summary!$A$2:$AA$33,COLUMN(Summary!F$2),FALSE)</f>
        <v>1</v>
      </c>
      <c r="AM207">
        <f>VLOOKUP($B207,Summary!$A$2:$AA$33,COLUMN(Summary!G$2),FALSE)</f>
        <v>1.6470588235294119</v>
      </c>
      <c r="AN207">
        <f>VLOOKUP($B207,Summary!$A$2:$AA$33,COLUMN(Summary!H$2),FALSE)</f>
        <v>11.47058823529412</v>
      </c>
      <c r="AO207">
        <f>VLOOKUP($B207,Summary!$A$2:$AA$33,COLUMN(Summary!I$2),FALSE)</f>
        <v>6.9235294117647053</v>
      </c>
      <c r="AP207">
        <f>VLOOKUP($B207,Summary!$A$2:$AA$33,COLUMN(Summary!J$2),FALSE)</f>
        <v>6.352941176470587</v>
      </c>
      <c r="AQ207">
        <f>VLOOKUP($B207,Summary!$A$2:$AA$33,COLUMN(Summary!K$2),FALSE)</f>
        <v>66.21764705882353</v>
      </c>
      <c r="AR207">
        <f>VLOOKUP($B207,Summary!$A$2:$AA$33,COLUMN(Summary!L$2),FALSE)</f>
        <v>88.105882352941194</v>
      </c>
      <c r="AS207">
        <f>VLOOKUP($B207,Summary!$A$2:$AA$33,COLUMN(Summary!M$2),FALSE)</f>
        <v>24.52941176470588</v>
      </c>
      <c r="AT207">
        <f>VLOOKUP($B207,Summary!$A$2:$AA$33,COLUMN(Summary!N$2),FALSE)</f>
        <v>104.9411764705882</v>
      </c>
      <c r="AU207">
        <f>VLOOKUP($B207,Summary!$A$2:$AA$33,COLUMN(Summary!O$2),FALSE)</f>
        <v>4.1941176470588246</v>
      </c>
      <c r="AV207">
        <f>VLOOKUP($B207,Summary!$A$2:$AA$33,COLUMN(Summary!P$2),FALSE)</f>
        <v>0.52941176470588236</v>
      </c>
      <c r="AW207">
        <f>VLOOKUP($B207,Summary!$A$2:$AA$33,COLUMN(Summary!Q$2),FALSE)</f>
        <v>1.9411764705882351</v>
      </c>
      <c r="AX207">
        <f>VLOOKUP($B207,Summary!$A$2:$AA$33,COLUMN(Summary!R$2),FALSE)</f>
        <v>2.0588235294117641</v>
      </c>
      <c r="AY207">
        <f>VLOOKUP($B207,Summary!$A$2:$AA$33,COLUMN(Summary!S$2),FALSE)</f>
        <v>2.2352941176470589</v>
      </c>
      <c r="AZ207">
        <f>VLOOKUP($B207,Summary!$A$2:$AA$33,COLUMN(Summary!T$2),FALSE)</f>
        <v>2.2352941176470589</v>
      </c>
      <c r="BA207">
        <f>VLOOKUP($B207,Summary!$A$2:$AA$33,COLUMN(Summary!U$2),FALSE)</f>
        <v>3.4705882352941182</v>
      </c>
      <c r="BB207">
        <f>VLOOKUP($B207,Summary!$A$2:$AA$33,COLUMN(Summary!V$2),FALSE)</f>
        <v>163.29411764705881</v>
      </c>
      <c r="BC207">
        <f>VLOOKUP($B207,Summary!$A$2:$AA$33,COLUMN(Summary!W$2),FALSE)</f>
        <v>5.6470588235294121</v>
      </c>
      <c r="BD207">
        <f>VLOOKUP($B207,Summary!$A$2:$AA$33,COLUMN(Summary!X$2),FALSE)</f>
        <v>12.941176470588241</v>
      </c>
      <c r="BE207">
        <f>VLOOKUP($B207,Summary!$A$2:$AA$33,COLUMN(Summary!Y$2),FALSE)</f>
        <v>0.58823529411764708</v>
      </c>
      <c r="BF207">
        <f>VLOOKUP($B207,Summary!$A$2:$AA$33,COLUMN(Summary!Z$2),FALSE)</f>
        <v>1.1764705882352939</v>
      </c>
      <c r="BG207">
        <f>VLOOKUP($B207,Summary!$A$2:$AA$33,COLUMN(Summary!AA$2),FALSE)</f>
        <v>30.473647058823531</v>
      </c>
      <c r="BH207" t="e">
        <f>VLOOKUP($B207,Summary!$A$2:$AA$33,COLUMN(Summary!#REF!),FALSE)</f>
        <v>#REF!</v>
      </c>
    </row>
    <row r="208" spans="1:60">
      <c r="A208" t="s">
        <v>118</v>
      </c>
      <c r="B208" t="s">
        <v>113</v>
      </c>
      <c r="C208" t="e">
        <f>VLOOKUP($A208,Summary!$A$2:$AA$33,COLUMN(Summary!#REF!),FALSE)</f>
        <v>#REF!</v>
      </c>
      <c r="D208" t="e">
        <f>VLOOKUP($A208,Summary!$A$2:$AA$33,COLUMN(Summary!#REF!),FALSE)</f>
        <v>#REF!</v>
      </c>
      <c r="E208">
        <f>VLOOKUP($A208,Summary!$A$2:$AA$33,COLUMN(Summary!B$2),FALSE)</f>
        <v>19.882352941176471</v>
      </c>
      <c r="F208">
        <f>VLOOKUP($A208,Summary!$A$2:$AA$33,COLUMN(Summary!C$2),FALSE)</f>
        <v>30.47058823529412</v>
      </c>
      <c r="G208">
        <f>VLOOKUP($A208,Summary!$A$2:$AA$33,COLUMN(Summary!D$2),FALSE)</f>
        <v>169.7647058823529</v>
      </c>
      <c r="H208">
        <f>VLOOKUP($A208,Summary!$A$2:$AA$33,COLUMN(Summary!E$2),FALSE)</f>
        <v>0.88235294117647056</v>
      </c>
      <c r="I208">
        <f>VLOOKUP($A208,Summary!$A$2:$AA$33,COLUMN(Summary!F$2),FALSE)</f>
        <v>0.70588235294117652</v>
      </c>
      <c r="J208">
        <f>VLOOKUP($A208,Summary!$A$2:$AA$33,COLUMN(Summary!G$2),FALSE)</f>
        <v>5</v>
      </c>
      <c r="K208">
        <f>VLOOKUP($A208,Summary!$A$2:$AA$33,COLUMN(Summary!H$2),FALSE)</f>
        <v>27.352941176470591</v>
      </c>
      <c r="L208">
        <f>VLOOKUP($A208,Summary!$A$2:$AA$33,COLUMN(Summary!I$2),FALSE)</f>
        <v>6.3058823529411754</v>
      </c>
      <c r="M208">
        <f>VLOOKUP($A208,Summary!$A$2:$AA$33,COLUMN(Summary!J$2),FALSE)</f>
        <v>4.7117647058823522</v>
      </c>
      <c r="N208">
        <f>VLOOKUP($A208,Summary!$A$2:$AA$33,COLUMN(Summary!K$2),FALSE)</f>
        <v>64.682352941176461</v>
      </c>
      <c r="O208">
        <f>VLOOKUP($A208,Summary!$A$2:$AA$33,COLUMN(Summary!L$2),FALSE)</f>
        <v>80.476470588235301</v>
      </c>
      <c r="P208">
        <f>VLOOKUP($A208,Summary!$A$2:$AA$33,COLUMN(Summary!M$2),FALSE)</f>
        <v>26.705882352941181</v>
      </c>
      <c r="Q208">
        <f>VLOOKUP($A208,Summary!$A$2:$AA$33,COLUMN(Summary!N$2),FALSE)</f>
        <v>110.2352941176471</v>
      </c>
      <c r="R208">
        <f>VLOOKUP($A208,Summary!$A$2:$AA$33,COLUMN(Summary!O$2),FALSE)</f>
        <v>4.0941176470588232</v>
      </c>
      <c r="S208">
        <f>VLOOKUP($A208,Summary!$A$2:$AA$33,COLUMN(Summary!P$2),FALSE)</f>
        <v>0.58823529411764708</v>
      </c>
      <c r="T208">
        <f>VLOOKUP($A208,Summary!$A$2:$AA$33,COLUMN(Summary!Q$2),FALSE)</f>
        <v>1.294117647058824</v>
      </c>
      <c r="U208">
        <f>VLOOKUP($A208,Summary!$A$2:$AA$33,COLUMN(Summary!R$2),FALSE)</f>
        <v>1.8235294117647061</v>
      </c>
      <c r="V208">
        <f>VLOOKUP($A208,Summary!$A$2:$AA$33,COLUMN(Summary!S$2),FALSE)</f>
        <v>1.411764705882353</v>
      </c>
      <c r="W208">
        <f>VLOOKUP($A208,Summary!$A$2:$AA$33,COLUMN(Summary!T$2),FALSE)</f>
        <v>1.470588235294118</v>
      </c>
      <c r="X208">
        <f>VLOOKUP($A208,Summary!$A$2:$AA$33,COLUMN(Summary!U$2),FALSE)</f>
        <v>5.5882352941176467</v>
      </c>
      <c r="Y208">
        <f>VLOOKUP($A208,Summary!$A$2:$AA$33,COLUMN(Summary!V$2),FALSE)</f>
        <v>257.11764705882348</v>
      </c>
      <c r="Z208">
        <f>VLOOKUP($A208,Summary!$A$2:$AA$33,COLUMN(Summary!W$2),FALSE)</f>
        <v>4.4117647058823533</v>
      </c>
      <c r="AA208">
        <f>VLOOKUP($A208,Summary!$A$2:$AA$33,COLUMN(Summary!X$2),FALSE)</f>
        <v>14.58823529411765</v>
      </c>
      <c r="AB208">
        <f>VLOOKUP($A208,Summary!$A$2:$AA$33,COLUMN(Summary!Y$2),FALSE)</f>
        <v>1.0588235294117649</v>
      </c>
      <c r="AC208">
        <f>VLOOKUP($A208,Summary!$A$2:$AA$33,COLUMN(Summary!Z$2),FALSE)</f>
        <v>2.1764705882352939</v>
      </c>
      <c r="AD208">
        <f>VLOOKUP($A208,Summary!$A$2:$AA$33,COLUMN(Summary!AA$2),FALSE)</f>
        <v>29.553000000000001</v>
      </c>
      <c r="AE208" t="e">
        <f>VLOOKUP($A208,Summary!$A$2:$AA$33,COLUMN(Summary!#REF!),FALSE)</f>
        <v>#REF!</v>
      </c>
      <c r="AF208" t="e">
        <f>VLOOKUP($B208,Summary!$A$2:$AA$33,COLUMN(Summary!#REF!),FALSE)</f>
        <v>#REF!</v>
      </c>
      <c r="AG208" t="e">
        <f>VLOOKUP($B208,Summary!$A$2:$AA$33,COLUMN(Summary!#REF!),FALSE)</f>
        <v>#REF!</v>
      </c>
      <c r="AH208">
        <f>VLOOKUP($B208,Summary!$A$2:$AA$33,COLUMN(Summary!B$2),FALSE)</f>
        <v>21.705882352941181</v>
      </c>
      <c r="AI208">
        <f>VLOOKUP($B208,Summary!$A$2:$AA$33,COLUMN(Summary!C$2),FALSE)</f>
        <v>33.117647058823529</v>
      </c>
      <c r="AJ208">
        <f>VLOOKUP($B208,Summary!$A$2:$AA$33,COLUMN(Summary!D$2),FALSE)</f>
        <v>225.52941176470591</v>
      </c>
      <c r="AK208">
        <f>VLOOKUP($B208,Summary!$A$2:$AA$33,COLUMN(Summary!E$2),FALSE)</f>
        <v>1.411764705882353</v>
      </c>
      <c r="AL208">
        <f>VLOOKUP($B208,Summary!$A$2:$AA$33,COLUMN(Summary!F$2),FALSE)</f>
        <v>0.94117647058823528</v>
      </c>
      <c r="AM208">
        <f>VLOOKUP($B208,Summary!$A$2:$AA$33,COLUMN(Summary!G$2),FALSE)</f>
        <v>2.2941176470588229</v>
      </c>
      <c r="AN208">
        <f>VLOOKUP($B208,Summary!$A$2:$AA$33,COLUMN(Summary!H$2),FALSE)</f>
        <v>13.705882352941179</v>
      </c>
      <c r="AO208">
        <f>VLOOKUP($B208,Summary!$A$2:$AA$33,COLUMN(Summary!I$2),FALSE)</f>
        <v>7.2882352941176469</v>
      </c>
      <c r="AP208">
        <f>VLOOKUP($B208,Summary!$A$2:$AA$33,COLUMN(Summary!J$2),FALSE)</f>
        <v>6.3882352941176466</v>
      </c>
      <c r="AQ208">
        <f>VLOOKUP($B208,Summary!$A$2:$AA$33,COLUMN(Summary!K$2),FALSE)</f>
        <v>66.347058823529409</v>
      </c>
      <c r="AR208">
        <f>VLOOKUP($B208,Summary!$A$2:$AA$33,COLUMN(Summary!L$2),FALSE)</f>
        <v>88.505882352941185</v>
      </c>
      <c r="AS208">
        <f>VLOOKUP($B208,Summary!$A$2:$AA$33,COLUMN(Summary!M$2),FALSE)</f>
        <v>30</v>
      </c>
      <c r="AT208">
        <f>VLOOKUP($B208,Summary!$A$2:$AA$33,COLUMN(Summary!N$2),FALSE)</f>
        <v>128.8235294117647</v>
      </c>
      <c r="AU208">
        <f>VLOOKUP($B208,Summary!$A$2:$AA$33,COLUMN(Summary!O$2),FALSE)</f>
        <v>4.1823529411764699</v>
      </c>
      <c r="AV208">
        <f>VLOOKUP($B208,Summary!$A$2:$AA$33,COLUMN(Summary!P$2),FALSE)</f>
        <v>1.294117647058824</v>
      </c>
      <c r="AW208">
        <f>VLOOKUP($B208,Summary!$A$2:$AA$33,COLUMN(Summary!Q$2),FALSE)</f>
        <v>1.7647058823529409</v>
      </c>
      <c r="AX208">
        <f>VLOOKUP($B208,Summary!$A$2:$AA$33,COLUMN(Summary!R$2),FALSE)</f>
        <v>1.882352941176471</v>
      </c>
      <c r="AY208">
        <f>VLOOKUP($B208,Summary!$A$2:$AA$33,COLUMN(Summary!S$2),FALSE)</f>
        <v>2.6470588235294121</v>
      </c>
      <c r="AZ208">
        <f>VLOOKUP($B208,Summary!$A$2:$AA$33,COLUMN(Summary!T$2),FALSE)</f>
        <v>2.7058823529411771</v>
      </c>
      <c r="BA208">
        <f>VLOOKUP($B208,Summary!$A$2:$AA$33,COLUMN(Summary!U$2),FALSE)</f>
        <v>3.0588235294117641</v>
      </c>
      <c r="BB208">
        <f>VLOOKUP($B208,Summary!$A$2:$AA$33,COLUMN(Summary!V$2),FALSE)</f>
        <v>149.2352941176471</v>
      </c>
      <c r="BC208">
        <f>VLOOKUP($B208,Summary!$A$2:$AA$33,COLUMN(Summary!W$2),FALSE)</f>
        <v>6.3529411764705879</v>
      </c>
      <c r="BD208">
        <f>VLOOKUP($B208,Summary!$A$2:$AA$33,COLUMN(Summary!X$2),FALSE)</f>
        <v>13.23529411764706</v>
      </c>
      <c r="BE208">
        <f>VLOOKUP($B208,Summary!$A$2:$AA$33,COLUMN(Summary!Y$2),FALSE)</f>
        <v>1.117647058823529</v>
      </c>
      <c r="BF208">
        <f>VLOOKUP($B208,Summary!$A$2:$AA$33,COLUMN(Summary!Z$2),FALSE)</f>
        <v>1.529411764705882</v>
      </c>
      <c r="BG208">
        <f>VLOOKUP($B208,Summary!$A$2:$AA$33,COLUMN(Summary!AA$2),FALSE)</f>
        <v>31.1294705882353</v>
      </c>
      <c r="BH208" t="e">
        <f>VLOOKUP($B208,Summary!$A$2:$AA$33,COLUMN(Summary!#REF!),FALSE)</f>
        <v>#REF!</v>
      </c>
    </row>
    <row r="209" spans="1:60">
      <c r="A209" t="s">
        <v>36</v>
      </c>
      <c r="B209" t="s">
        <v>110</v>
      </c>
      <c r="C209" t="e">
        <f>VLOOKUP($A209,Summary!$A$2:$AA$33,COLUMN(Summary!#REF!),FALSE)</f>
        <v>#REF!</v>
      </c>
      <c r="D209" t="e">
        <f>VLOOKUP($A209,Summary!$A$2:$AA$33,COLUMN(Summary!#REF!),FALSE)</f>
        <v>#REF!</v>
      </c>
      <c r="E209">
        <f>VLOOKUP($A209,Summary!$A$2:$AA$33,COLUMN(Summary!B$2),FALSE)</f>
        <v>19.294117647058819</v>
      </c>
      <c r="F209">
        <f>VLOOKUP($A209,Summary!$A$2:$AA$33,COLUMN(Summary!C$2),FALSE)</f>
        <v>29.058823529411761</v>
      </c>
      <c r="G209">
        <f>VLOOKUP($A209,Summary!$A$2:$AA$33,COLUMN(Summary!D$2),FALSE)</f>
        <v>213.8235294117647</v>
      </c>
      <c r="H209">
        <f>VLOOKUP($A209,Summary!$A$2:$AA$33,COLUMN(Summary!E$2),FALSE)</f>
        <v>1.588235294117647</v>
      </c>
      <c r="I209">
        <f>VLOOKUP($A209,Summary!$A$2:$AA$33,COLUMN(Summary!F$2),FALSE)</f>
        <v>0.41176470588235292</v>
      </c>
      <c r="J209">
        <f>VLOOKUP($A209,Summary!$A$2:$AA$33,COLUMN(Summary!G$2),FALSE)</f>
        <v>2.4117647058823528</v>
      </c>
      <c r="K209">
        <f>VLOOKUP($A209,Summary!$A$2:$AA$33,COLUMN(Summary!H$2),FALSE)</f>
        <v>14.47058823529412</v>
      </c>
      <c r="L209">
        <f>VLOOKUP($A209,Summary!$A$2:$AA$33,COLUMN(Summary!I$2),FALSE)</f>
        <v>8.1117647058823508</v>
      </c>
      <c r="M209">
        <f>VLOOKUP($A209,Summary!$A$2:$AA$33,COLUMN(Summary!J$2),FALSE)</f>
        <v>7.0352941176470596</v>
      </c>
      <c r="N209">
        <f>VLOOKUP($A209,Summary!$A$2:$AA$33,COLUMN(Summary!K$2),FALSE)</f>
        <v>67.199999999999989</v>
      </c>
      <c r="O209">
        <f>VLOOKUP($A209,Summary!$A$2:$AA$33,COLUMN(Summary!L$2),FALSE)</f>
        <v>98.711764705882359</v>
      </c>
      <c r="P209">
        <f>VLOOKUP($A209,Summary!$A$2:$AA$33,COLUMN(Summary!M$2),FALSE)</f>
        <v>31.82352941176471</v>
      </c>
      <c r="Q209">
        <f>VLOOKUP($A209,Summary!$A$2:$AA$33,COLUMN(Summary!N$2),FALSE)</f>
        <v>156.52941176470591</v>
      </c>
      <c r="R209">
        <f>VLOOKUP($A209,Summary!$A$2:$AA$33,COLUMN(Summary!O$2),FALSE)</f>
        <v>4.8529411764705879</v>
      </c>
      <c r="S209">
        <f>VLOOKUP($A209,Summary!$A$2:$AA$33,COLUMN(Summary!P$2),FALSE)</f>
        <v>1.529411764705882</v>
      </c>
      <c r="T209">
        <f>VLOOKUP($A209,Summary!$A$2:$AA$33,COLUMN(Summary!Q$2),FALSE)</f>
        <v>1.882352941176471</v>
      </c>
      <c r="U209">
        <f>VLOOKUP($A209,Summary!$A$2:$AA$33,COLUMN(Summary!R$2),FALSE)</f>
        <v>2.1764705882352939</v>
      </c>
      <c r="V209">
        <f>VLOOKUP($A209,Summary!$A$2:$AA$33,COLUMN(Summary!S$2),FALSE)</f>
        <v>3</v>
      </c>
      <c r="W209">
        <f>VLOOKUP($A209,Summary!$A$2:$AA$33,COLUMN(Summary!T$2),FALSE)</f>
        <v>3.0588235294117641</v>
      </c>
      <c r="X209">
        <f>VLOOKUP($A209,Summary!$A$2:$AA$33,COLUMN(Summary!U$2),FALSE)</f>
        <v>3.9411764705882359</v>
      </c>
      <c r="Y209">
        <f>VLOOKUP($A209,Summary!$A$2:$AA$33,COLUMN(Summary!V$2),FALSE)</f>
        <v>185.7647058823529</v>
      </c>
      <c r="Z209">
        <f>VLOOKUP($A209,Summary!$A$2:$AA$33,COLUMN(Summary!W$2),FALSE)</f>
        <v>5.117647058823529</v>
      </c>
      <c r="AA209">
        <f>VLOOKUP($A209,Summary!$A$2:$AA$33,COLUMN(Summary!X$2),FALSE)</f>
        <v>12.17647058823529</v>
      </c>
      <c r="AB209">
        <f>VLOOKUP($A209,Summary!$A$2:$AA$33,COLUMN(Summary!Y$2),FALSE)</f>
        <v>0.47058823529411759</v>
      </c>
      <c r="AC209">
        <f>VLOOKUP($A209,Summary!$A$2:$AA$33,COLUMN(Summary!Z$2),FALSE)</f>
        <v>0.82352941176470584</v>
      </c>
      <c r="AD209">
        <f>VLOOKUP($A209,Summary!$A$2:$AA$33,COLUMN(Summary!AA$2),FALSE)</f>
        <v>31.213764705882351</v>
      </c>
      <c r="AE209" t="e">
        <f>VLOOKUP($A209,Summary!$A$2:$AA$33,COLUMN(Summary!#REF!),FALSE)</f>
        <v>#REF!</v>
      </c>
      <c r="AF209" t="e">
        <f>VLOOKUP($B209,Summary!$A$2:$AA$33,COLUMN(Summary!#REF!),FALSE)</f>
        <v>#REF!</v>
      </c>
      <c r="AG209" t="e">
        <f>VLOOKUP($B209,Summary!$A$2:$AA$33,COLUMN(Summary!#REF!),FALSE)</f>
        <v>#REF!</v>
      </c>
      <c r="AH209">
        <f>VLOOKUP($B209,Summary!$A$2:$AA$33,COLUMN(Summary!B$2),FALSE)</f>
        <v>19.764705882352938</v>
      </c>
      <c r="AI209">
        <f>VLOOKUP($B209,Summary!$A$2:$AA$33,COLUMN(Summary!C$2),FALSE)</f>
        <v>28.882352941176471</v>
      </c>
      <c r="AJ209">
        <f>VLOOKUP($B209,Summary!$A$2:$AA$33,COLUMN(Summary!D$2),FALSE)</f>
        <v>257.88235294117652</v>
      </c>
      <c r="AK209">
        <f>VLOOKUP($B209,Summary!$A$2:$AA$33,COLUMN(Summary!E$2),FALSE)</f>
        <v>1.9411764705882351</v>
      </c>
      <c r="AL209">
        <f>VLOOKUP($B209,Summary!$A$2:$AA$33,COLUMN(Summary!F$2),FALSE)</f>
        <v>0.70588235294117652</v>
      </c>
      <c r="AM209">
        <f>VLOOKUP($B209,Summary!$A$2:$AA$33,COLUMN(Summary!G$2),FALSE)</f>
        <v>2</v>
      </c>
      <c r="AN209">
        <f>VLOOKUP($B209,Summary!$A$2:$AA$33,COLUMN(Summary!H$2),FALSE)</f>
        <v>11.352941176470591</v>
      </c>
      <c r="AO209">
        <f>VLOOKUP($B209,Summary!$A$2:$AA$33,COLUMN(Summary!I$2),FALSE)</f>
        <v>9.5</v>
      </c>
      <c r="AP209">
        <f>VLOOKUP($B209,Summary!$A$2:$AA$33,COLUMN(Summary!J$2),FALSE)</f>
        <v>8.5294117647058822</v>
      </c>
      <c r="AQ209">
        <f>VLOOKUP($B209,Summary!$A$2:$AA$33,COLUMN(Summary!K$2),FALSE)</f>
        <v>69.32352941176471</v>
      </c>
      <c r="AR209">
        <f>VLOOKUP($B209,Summary!$A$2:$AA$33,COLUMN(Summary!L$2),FALSE)</f>
        <v>109.6</v>
      </c>
      <c r="AS209">
        <f>VLOOKUP($B209,Summary!$A$2:$AA$33,COLUMN(Summary!M$2),FALSE)</f>
        <v>29.352941176470591</v>
      </c>
      <c r="AT209">
        <f>VLOOKUP($B209,Summary!$A$2:$AA$33,COLUMN(Summary!N$2),FALSE)</f>
        <v>140.52941176470591</v>
      </c>
      <c r="AU209">
        <f>VLOOKUP($B209,Summary!$A$2:$AA$33,COLUMN(Summary!O$2),FALSE)</f>
        <v>4.8647058823529417</v>
      </c>
      <c r="AV209">
        <f>VLOOKUP($B209,Summary!$A$2:$AA$33,COLUMN(Summary!P$2),FALSE)</f>
        <v>1.588235294117647</v>
      </c>
      <c r="AW209">
        <f>VLOOKUP($B209,Summary!$A$2:$AA$33,COLUMN(Summary!Q$2),FALSE)</f>
        <v>1.2352941176470591</v>
      </c>
      <c r="AX209">
        <f>VLOOKUP($B209,Summary!$A$2:$AA$33,COLUMN(Summary!R$2),FALSE)</f>
        <v>1.470588235294118</v>
      </c>
      <c r="AY209">
        <f>VLOOKUP($B209,Summary!$A$2:$AA$33,COLUMN(Summary!S$2),FALSE)</f>
        <v>3.5294117647058818</v>
      </c>
      <c r="AZ209">
        <f>VLOOKUP($B209,Summary!$A$2:$AA$33,COLUMN(Summary!T$2),FALSE)</f>
        <v>3.5882352941176472</v>
      </c>
      <c r="BA209">
        <f>VLOOKUP($B209,Summary!$A$2:$AA$33,COLUMN(Summary!U$2),FALSE)</f>
        <v>3.0588235294117641</v>
      </c>
      <c r="BB209">
        <f>VLOOKUP($B209,Summary!$A$2:$AA$33,COLUMN(Summary!V$2),FALSE)</f>
        <v>145.88235294117649</v>
      </c>
      <c r="BC209">
        <f>VLOOKUP($B209,Summary!$A$2:$AA$33,COLUMN(Summary!W$2),FALSE)</f>
        <v>5</v>
      </c>
      <c r="BD209">
        <f>VLOOKUP($B209,Summary!$A$2:$AA$33,COLUMN(Summary!X$2),FALSE)</f>
        <v>10.52941176470588</v>
      </c>
      <c r="BE209">
        <f>VLOOKUP($B209,Summary!$A$2:$AA$33,COLUMN(Summary!Y$2),FALSE)</f>
        <v>0.41176470588235292</v>
      </c>
      <c r="BF209">
        <f>VLOOKUP($B209,Summary!$A$2:$AA$33,COLUMN(Summary!Z$2),FALSE)</f>
        <v>0.76470588235294112</v>
      </c>
      <c r="BG209">
        <f>VLOOKUP($B209,Summary!$A$2:$AA$33,COLUMN(Summary!AA$2),FALSE)</f>
        <v>31.132411764705878</v>
      </c>
      <c r="BH209" t="e">
        <f>VLOOKUP($B209,Summary!$A$2:$AA$33,COLUMN(Summary!#REF!),FALSE)</f>
        <v>#REF!</v>
      </c>
    </row>
    <row r="210" spans="1:60">
      <c r="A210" t="s">
        <v>115</v>
      </c>
      <c r="B210" t="s">
        <v>32</v>
      </c>
      <c r="C210" t="e">
        <f>VLOOKUP($A210,Summary!$A$2:$AA$33,COLUMN(Summary!#REF!),FALSE)</f>
        <v>#REF!</v>
      </c>
      <c r="D210" t="e">
        <f>VLOOKUP($A210,Summary!$A$2:$AA$33,COLUMN(Summary!#REF!),FALSE)</f>
        <v>#REF!</v>
      </c>
      <c r="E210">
        <f>VLOOKUP($A210,Summary!$A$2:$AA$33,COLUMN(Summary!B$2),FALSE)</f>
        <v>20.941176470588239</v>
      </c>
      <c r="F210">
        <f>VLOOKUP($A210,Summary!$A$2:$AA$33,COLUMN(Summary!C$2),FALSE)</f>
        <v>35.352941176470587</v>
      </c>
      <c r="G210">
        <f>VLOOKUP($A210,Summary!$A$2:$AA$33,COLUMN(Summary!D$2),FALSE)</f>
        <v>171.70588235294119</v>
      </c>
      <c r="H210">
        <f>VLOOKUP($A210,Summary!$A$2:$AA$33,COLUMN(Summary!E$2),FALSE)</f>
        <v>0.6470588235294118</v>
      </c>
      <c r="I210">
        <f>VLOOKUP($A210,Summary!$A$2:$AA$33,COLUMN(Summary!F$2),FALSE)</f>
        <v>0.88235294117647056</v>
      </c>
      <c r="J210">
        <f>VLOOKUP($A210,Summary!$A$2:$AA$33,COLUMN(Summary!G$2),FALSE)</f>
        <v>3.7647058823529411</v>
      </c>
      <c r="K210">
        <f>VLOOKUP($A210,Summary!$A$2:$AA$33,COLUMN(Summary!H$2),FALSE)</f>
        <v>26.705882352941181</v>
      </c>
      <c r="L210">
        <f>VLOOKUP($A210,Summary!$A$2:$AA$33,COLUMN(Summary!I$2),FALSE)</f>
        <v>5.6411764705882357</v>
      </c>
      <c r="M210">
        <f>VLOOKUP($A210,Summary!$A$2:$AA$33,COLUMN(Summary!J$2),FALSE)</f>
        <v>4.4117647058823533</v>
      </c>
      <c r="N210">
        <f>VLOOKUP($A210,Summary!$A$2:$AA$33,COLUMN(Summary!K$2),FALSE)</f>
        <v>58.435294117647061</v>
      </c>
      <c r="O210">
        <f>VLOOKUP($A210,Summary!$A$2:$AA$33,COLUMN(Summary!L$2),FALSE)</f>
        <v>66.558823529411768</v>
      </c>
      <c r="P210">
        <f>VLOOKUP($A210,Summary!$A$2:$AA$33,COLUMN(Summary!M$2),FALSE)</f>
        <v>22.82352941176471</v>
      </c>
      <c r="Q210">
        <f>VLOOKUP($A210,Summary!$A$2:$AA$33,COLUMN(Summary!N$2),FALSE)</f>
        <v>96.882352941176464</v>
      </c>
      <c r="R210">
        <f>VLOOKUP($A210,Summary!$A$2:$AA$33,COLUMN(Summary!O$2),FALSE)</f>
        <v>4.0529411764705889</v>
      </c>
      <c r="S210">
        <f>VLOOKUP($A210,Summary!$A$2:$AA$33,COLUMN(Summary!P$2),FALSE)</f>
        <v>0.41176470588235292</v>
      </c>
      <c r="T210">
        <f>VLOOKUP($A210,Summary!$A$2:$AA$33,COLUMN(Summary!Q$2),FALSE)</f>
        <v>2.117647058823529</v>
      </c>
      <c r="U210">
        <f>VLOOKUP($A210,Summary!$A$2:$AA$33,COLUMN(Summary!R$2),FALSE)</f>
        <v>2.2941176470588229</v>
      </c>
      <c r="V210">
        <f>VLOOKUP($A210,Summary!$A$2:$AA$33,COLUMN(Summary!S$2),FALSE)</f>
        <v>0.94117647058823528</v>
      </c>
      <c r="W210">
        <f>VLOOKUP($A210,Summary!$A$2:$AA$33,COLUMN(Summary!T$2),FALSE)</f>
        <v>1</v>
      </c>
      <c r="X210">
        <f>VLOOKUP($A210,Summary!$A$2:$AA$33,COLUMN(Summary!U$2),FALSE)</f>
        <v>5.8235294117647056</v>
      </c>
      <c r="Y210">
        <f>VLOOKUP($A210,Summary!$A$2:$AA$33,COLUMN(Summary!V$2),FALSE)</f>
        <v>284.1764705882353</v>
      </c>
      <c r="Z210">
        <f>VLOOKUP($A210,Summary!$A$2:$AA$33,COLUMN(Summary!W$2),FALSE)</f>
        <v>3.5882352941176472</v>
      </c>
      <c r="AA210">
        <f>VLOOKUP($A210,Summary!$A$2:$AA$33,COLUMN(Summary!X$2),FALSE)</f>
        <v>13.82352941176471</v>
      </c>
      <c r="AB210">
        <f>VLOOKUP($A210,Summary!$A$2:$AA$33,COLUMN(Summary!Y$2),FALSE)</f>
        <v>1</v>
      </c>
      <c r="AC210">
        <f>VLOOKUP($A210,Summary!$A$2:$AA$33,COLUMN(Summary!Z$2),FALSE)</f>
        <v>1.705882352941176</v>
      </c>
      <c r="AD210">
        <f>VLOOKUP($A210,Summary!$A$2:$AA$33,COLUMN(Summary!AA$2),FALSE)</f>
        <v>29.15682352941176</v>
      </c>
      <c r="AE210" t="e">
        <f>VLOOKUP($A210,Summary!$A$2:$AA$33,COLUMN(Summary!#REF!),FALSE)</f>
        <v>#REF!</v>
      </c>
      <c r="AF210" t="e">
        <f>VLOOKUP($B210,Summary!$A$2:$AA$33,COLUMN(Summary!#REF!),FALSE)</f>
        <v>#REF!</v>
      </c>
      <c r="AG210" t="e">
        <f>VLOOKUP($B210,Summary!$A$2:$AA$33,COLUMN(Summary!#REF!),FALSE)</f>
        <v>#REF!</v>
      </c>
      <c r="AH210">
        <f>VLOOKUP($B210,Summary!$A$2:$AA$33,COLUMN(Summary!B$2),FALSE)</f>
        <v>20.882352941176471</v>
      </c>
      <c r="AI210">
        <f>VLOOKUP($B210,Summary!$A$2:$AA$33,COLUMN(Summary!C$2),FALSE)</f>
        <v>36.705882352941167</v>
      </c>
      <c r="AJ210">
        <f>VLOOKUP($B210,Summary!$A$2:$AA$33,COLUMN(Summary!D$2),FALSE)</f>
        <v>217.2352941176471</v>
      </c>
      <c r="AK210">
        <f>VLOOKUP($B210,Summary!$A$2:$AA$33,COLUMN(Summary!E$2),FALSE)</f>
        <v>1.411764705882353</v>
      </c>
      <c r="AL210">
        <f>VLOOKUP($B210,Summary!$A$2:$AA$33,COLUMN(Summary!F$2),FALSE)</f>
        <v>1.3529411764705881</v>
      </c>
      <c r="AM210">
        <f>VLOOKUP($B210,Summary!$A$2:$AA$33,COLUMN(Summary!G$2),FALSE)</f>
        <v>2.6470588235294121</v>
      </c>
      <c r="AN210">
        <f>VLOOKUP($B210,Summary!$A$2:$AA$33,COLUMN(Summary!H$2),FALSE)</f>
        <v>18.705882352941181</v>
      </c>
      <c r="AO210">
        <f>VLOOKUP($B210,Summary!$A$2:$AA$33,COLUMN(Summary!I$2),FALSE)</f>
        <v>6.4882352941176471</v>
      </c>
      <c r="AP210">
        <f>VLOOKUP($B210,Summary!$A$2:$AA$33,COLUMN(Summary!J$2),FALSE)</f>
        <v>5.5823529411764703</v>
      </c>
      <c r="AQ210">
        <f>VLOOKUP($B210,Summary!$A$2:$AA$33,COLUMN(Summary!K$2),FALSE)</f>
        <v>56.958823529411767</v>
      </c>
      <c r="AR210">
        <f>VLOOKUP($B210,Summary!$A$2:$AA$33,COLUMN(Summary!L$2),FALSE)</f>
        <v>72.02941176470587</v>
      </c>
      <c r="AS210">
        <f>VLOOKUP($B210,Summary!$A$2:$AA$33,COLUMN(Summary!M$2),FALSE)</f>
        <v>30.47058823529412</v>
      </c>
      <c r="AT210">
        <f>VLOOKUP($B210,Summary!$A$2:$AA$33,COLUMN(Summary!N$2),FALSE)</f>
        <v>118.64705882352941</v>
      </c>
      <c r="AU210">
        <f>VLOOKUP($B210,Summary!$A$2:$AA$33,COLUMN(Summary!O$2),FALSE)</f>
        <v>3.8</v>
      </c>
      <c r="AV210">
        <f>VLOOKUP($B210,Summary!$A$2:$AA$33,COLUMN(Summary!P$2),FALSE)</f>
        <v>0.88235294117647056</v>
      </c>
      <c r="AW210">
        <f>VLOOKUP($B210,Summary!$A$2:$AA$33,COLUMN(Summary!Q$2),FALSE)</f>
        <v>2</v>
      </c>
      <c r="AX210">
        <f>VLOOKUP($B210,Summary!$A$2:$AA$33,COLUMN(Summary!R$2),FALSE)</f>
        <v>2.1764705882352939</v>
      </c>
      <c r="AY210">
        <f>VLOOKUP($B210,Summary!$A$2:$AA$33,COLUMN(Summary!S$2),FALSE)</f>
        <v>1.7647058823529409</v>
      </c>
      <c r="AZ210">
        <f>VLOOKUP($B210,Summary!$A$2:$AA$33,COLUMN(Summary!T$2),FALSE)</f>
        <v>1.9411764705882351</v>
      </c>
      <c r="BA210">
        <f>VLOOKUP($B210,Summary!$A$2:$AA$33,COLUMN(Summary!U$2),FALSE)</f>
        <v>5.2941176470588234</v>
      </c>
      <c r="BB210">
        <f>VLOOKUP($B210,Summary!$A$2:$AA$33,COLUMN(Summary!V$2),FALSE)</f>
        <v>261.70588235294122</v>
      </c>
      <c r="BC210">
        <f>VLOOKUP($B210,Summary!$A$2:$AA$33,COLUMN(Summary!W$2),FALSE)</f>
        <v>4.7058823529411766</v>
      </c>
      <c r="BD210">
        <f>VLOOKUP($B210,Summary!$A$2:$AA$33,COLUMN(Summary!X$2),FALSE)</f>
        <v>14.882352941176469</v>
      </c>
      <c r="BE210">
        <f>VLOOKUP($B210,Summary!$A$2:$AA$33,COLUMN(Summary!Y$2),FALSE)</f>
        <v>1.0588235294117649</v>
      </c>
      <c r="BF210">
        <f>VLOOKUP($B210,Summary!$A$2:$AA$33,COLUMN(Summary!Z$2),FALSE)</f>
        <v>1.882352941176471</v>
      </c>
      <c r="BG210">
        <f>VLOOKUP($B210,Summary!$A$2:$AA$33,COLUMN(Summary!AA$2),FALSE)</f>
        <v>32.310823529411763</v>
      </c>
      <c r="BH210" t="e">
        <f>VLOOKUP($B210,Summary!$A$2:$AA$33,COLUMN(Summary!#REF!),FALSE)</f>
        <v>#REF!</v>
      </c>
    </row>
    <row r="211" spans="1:60">
      <c r="A211" t="s">
        <v>30</v>
      </c>
      <c r="B211" t="s">
        <v>123</v>
      </c>
      <c r="C211" t="e">
        <f>VLOOKUP($A211,Summary!$A$2:$AA$33,COLUMN(Summary!#REF!),FALSE)</f>
        <v>#REF!</v>
      </c>
      <c r="D211" t="e">
        <f>VLOOKUP($A211,Summary!$A$2:$AA$33,COLUMN(Summary!#REF!),FALSE)</f>
        <v>#REF!</v>
      </c>
      <c r="E211">
        <f>VLOOKUP($A211,Summary!$A$2:$AA$33,COLUMN(Summary!B$2),FALSE)</f>
        <v>24</v>
      </c>
      <c r="F211">
        <f>VLOOKUP($A211,Summary!$A$2:$AA$33,COLUMN(Summary!C$2),FALSE)</f>
        <v>35.647058823529413</v>
      </c>
      <c r="G211">
        <f>VLOOKUP($A211,Summary!$A$2:$AA$33,COLUMN(Summary!D$2),FALSE)</f>
        <v>258.88235294117652</v>
      </c>
      <c r="H211">
        <f>VLOOKUP($A211,Summary!$A$2:$AA$33,COLUMN(Summary!E$2),FALSE)</f>
        <v>1.7647058823529409</v>
      </c>
      <c r="I211">
        <f>VLOOKUP($A211,Summary!$A$2:$AA$33,COLUMN(Summary!F$2),FALSE)</f>
        <v>0.70588235294117652</v>
      </c>
      <c r="J211">
        <f>VLOOKUP($A211,Summary!$A$2:$AA$33,COLUMN(Summary!G$2),FALSE)</f>
        <v>1.8235294117647061</v>
      </c>
      <c r="K211">
        <f>VLOOKUP($A211,Summary!$A$2:$AA$33,COLUMN(Summary!H$2),FALSE)</f>
        <v>12.058823529411759</v>
      </c>
      <c r="L211">
        <f>VLOOKUP($A211,Summary!$A$2:$AA$33,COLUMN(Summary!I$2),FALSE)</f>
        <v>7.7117647058823522</v>
      </c>
      <c r="M211">
        <f>VLOOKUP($A211,Summary!$A$2:$AA$33,COLUMN(Summary!J$2),FALSE)</f>
        <v>7.0588235294117636</v>
      </c>
      <c r="N211">
        <f>VLOOKUP($A211,Summary!$A$2:$AA$33,COLUMN(Summary!K$2),FALSE)</f>
        <v>67.452941176470588</v>
      </c>
      <c r="O211">
        <f>VLOOKUP($A211,Summary!$A$2:$AA$33,COLUMN(Summary!L$2),FALSE)</f>
        <v>97.535294117647055</v>
      </c>
      <c r="P211">
        <f>VLOOKUP($A211,Summary!$A$2:$AA$33,COLUMN(Summary!M$2),FALSE)</f>
        <v>29.411764705882351</v>
      </c>
      <c r="Q211">
        <f>VLOOKUP($A211,Summary!$A$2:$AA$33,COLUMN(Summary!N$2),FALSE)</f>
        <v>135.9411764705882</v>
      </c>
      <c r="R211">
        <f>VLOOKUP($A211,Summary!$A$2:$AA$33,COLUMN(Summary!O$2),FALSE)</f>
        <v>4.617647058823529</v>
      </c>
      <c r="S211">
        <f>VLOOKUP($A211,Summary!$A$2:$AA$33,COLUMN(Summary!P$2),FALSE)</f>
        <v>1.588235294117647</v>
      </c>
      <c r="T211">
        <f>VLOOKUP($A211,Summary!$A$2:$AA$33,COLUMN(Summary!Q$2),FALSE)</f>
        <v>1.117647058823529</v>
      </c>
      <c r="U211">
        <f>VLOOKUP($A211,Summary!$A$2:$AA$33,COLUMN(Summary!R$2),FALSE)</f>
        <v>1.2352941176470591</v>
      </c>
      <c r="V211">
        <f>VLOOKUP($A211,Summary!$A$2:$AA$33,COLUMN(Summary!S$2),FALSE)</f>
        <v>2.8235294117647061</v>
      </c>
      <c r="W211">
        <f>VLOOKUP($A211,Summary!$A$2:$AA$33,COLUMN(Summary!T$2),FALSE)</f>
        <v>3.0588235294117641</v>
      </c>
      <c r="X211">
        <f>VLOOKUP($A211,Summary!$A$2:$AA$33,COLUMN(Summary!U$2),FALSE)</f>
        <v>3.3529411764705879</v>
      </c>
      <c r="Y211">
        <f>VLOOKUP($A211,Summary!$A$2:$AA$33,COLUMN(Summary!V$2),FALSE)</f>
        <v>155.64705882352939</v>
      </c>
      <c r="Z211">
        <f>VLOOKUP($A211,Summary!$A$2:$AA$33,COLUMN(Summary!W$2),FALSE)</f>
        <v>5.4705882352941178</v>
      </c>
      <c r="AA211">
        <f>VLOOKUP($A211,Summary!$A$2:$AA$33,COLUMN(Summary!X$2),FALSE)</f>
        <v>13.17647058823529</v>
      </c>
      <c r="AB211">
        <f>VLOOKUP($A211,Summary!$A$2:$AA$33,COLUMN(Summary!Y$2),FALSE)</f>
        <v>1.2352941176470591</v>
      </c>
      <c r="AC211">
        <f>VLOOKUP($A211,Summary!$A$2:$AA$33,COLUMN(Summary!Z$2),FALSE)</f>
        <v>2.3529411764705879</v>
      </c>
      <c r="AD211">
        <f>VLOOKUP($A211,Summary!$A$2:$AA$33,COLUMN(Summary!AA$2),FALSE)</f>
        <v>31.363705882352949</v>
      </c>
      <c r="AE211" t="e">
        <f>VLOOKUP($A211,Summary!$A$2:$AA$33,COLUMN(Summary!#REF!),FALSE)</f>
        <v>#REF!</v>
      </c>
      <c r="AF211" t="e">
        <f>VLOOKUP($B211,Summary!$A$2:$AA$33,COLUMN(Summary!#REF!),FALSE)</f>
        <v>#REF!</v>
      </c>
      <c r="AG211" t="e">
        <f>VLOOKUP($B211,Summary!$A$2:$AA$33,COLUMN(Summary!#REF!),FALSE)</f>
        <v>#REF!</v>
      </c>
      <c r="AH211">
        <f>VLOOKUP($B211,Summary!$A$2:$AA$33,COLUMN(Summary!B$2),FALSE)</f>
        <v>25.17647058823529</v>
      </c>
      <c r="AI211">
        <f>VLOOKUP($B211,Summary!$A$2:$AA$33,COLUMN(Summary!C$2),FALSE)</f>
        <v>36.117647058823529</v>
      </c>
      <c r="AJ211">
        <f>VLOOKUP($B211,Summary!$A$2:$AA$33,COLUMN(Summary!D$2),FALSE)</f>
        <v>258.64705882352939</v>
      </c>
      <c r="AK211">
        <f>VLOOKUP($B211,Summary!$A$2:$AA$33,COLUMN(Summary!E$2),FALSE)</f>
        <v>2.117647058823529</v>
      </c>
      <c r="AL211">
        <f>VLOOKUP($B211,Summary!$A$2:$AA$33,COLUMN(Summary!F$2),FALSE)</f>
        <v>0.58823529411764708</v>
      </c>
      <c r="AM211">
        <f>VLOOKUP($B211,Summary!$A$2:$AA$33,COLUMN(Summary!G$2),FALSE)</f>
        <v>2.3529411764705879</v>
      </c>
      <c r="AN211">
        <f>VLOOKUP($B211,Summary!$A$2:$AA$33,COLUMN(Summary!H$2),FALSE)</f>
        <v>15.47058823529412</v>
      </c>
      <c r="AO211">
        <f>VLOOKUP($B211,Summary!$A$2:$AA$33,COLUMN(Summary!I$2),FALSE)</f>
        <v>7.5294117647058822</v>
      </c>
      <c r="AP211">
        <f>VLOOKUP($B211,Summary!$A$2:$AA$33,COLUMN(Summary!J$2),FALSE)</f>
        <v>6.6882352941176473</v>
      </c>
      <c r="AQ211">
        <f>VLOOKUP($B211,Summary!$A$2:$AA$33,COLUMN(Summary!K$2),FALSE)</f>
        <v>69.164705882352933</v>
      </c>
      <c r="AR211">
        <f>VLOOKUP($B211,Summary!$A$2:$AA$33,COLUMN(Summary!L$2),FALSE)</f>
        <v>100.4764705882353</v>
      </c>
      <c r="AS211">
        <f>VLOOKUP($B211,Summary!$A$2:$AA$33,COLUMN(Summary!M$2),FALSE)</f>
        <v>27.52941176470588</v>
      </c>
      <c r="AT211">
        <f>VLOOKUP($B211,Summary!$A$2:$AA$33,COLUMN(Summary!N$2),FALSE)</f>
        <v>112.9411764705882</v>
      </c>
      <c r="AU211">
        <f>VLOOKUP($B211,Summary!$A$2:$AA$33,COLUMN(Summary!O$2),FALSE)</f>
        <v>4.1000000000000014</v>
      </c>
      <c r="AV211">
        <f>VLOOKUP($B211,Summary!$A$2:$AA$33,COLUMN(Summary!P$2),FALSE)</f>
        <v>0.82352941176470584</v>
      </c>
      <c r="AW211">
        <f>VLOOKUP($B211,Summary!$A$2:$AA$33,COLUMN(Summary!Q$2),FALSE)</f>
        <v>2.117647058823529</v>
      </c>
      <c r="AX211">
        <f>VLOOKUP($B211,Summary!$A$2:$AA$33,COLUMN(Summary!R$2),FALSE)</f>
        <v>2.2352941176470589</v>
      </c>
      <c r="AY211">
        <f>VLOOKUP($B211,Summary!$A$2:$AA$33,COLUMN(Summary!S$2),FALSE)</f>
        <v>2.882352941176471</v>
      </c>
      <c r="AZ211">
        <f>VLOOKUP($B211,Summary!$A$2:$AA$33,COLUMN(Summary!T$2),FALSE)</f>
        <v>3.0588235294117641</v>
      </c>
      <c r="BA211">
        <f>VLOOKUP($B211,Summary!$A$2:$AA$33,COLUMN(Summary!U$2),FALSE)</f>
        <v>2.5882352941176472</v>
      </c>
      <c r="BB211">
        <f>VLOOKUP($B211,Summary!$A$2:$AA$33,COLUMN(Summary!V$2),FALSE)</f>
        <v>133.0588235294118</v>
      </c>
      <c r="BC211">
        <f>VLOOKUP($B211,Summary!$A$2:$AA$33,COLUMN(Summary!W$2),FALSE)</f>
        <v>6.5294117647058822</v>
      </c>
      <c r="BD211">
        <f>VLOOKUP($B211,Summary!$A$2:$AA$33,COLUMN(Summary!X$2),FALSE)</f>
        <v>13.52941176470588</v>
      </c>
      <c r="BE211">
        <f>VLOOKUP($B211,Summary!$A$2:$AA$33,COLUMN(Summary!Y$2),FALSE)</f>
        <v>0.76470588235294112</v>
      </c>
      <c r="BF211">
        <f>VLOOKUP($B211,Summary!$A$2:$AA$33,COLUMN(Summary!Z$2),FALSE)</f>
        <v>1.3529411764705881</v>
      </c>
      <c r="BG211">
        <f>VLOOKUP($B211,Summary!$A$2:$AA$33,COLUMN(Summary!AA$2),FALSE)</f>
        <v>31.79711764705883</v>
      </c>
      <c r="BH211" t="e">
        <f>VLOOKUP($B211,Summary!$A$2:$AA$33,COLUMN(Summary!#REF!),FALSE)</f>
        <v>#REF!</v>
      </c>
    </row>
    <row r="212" spans="1:60">
      <c r="A212" t="s">
        <v>40</v>
      </c>
      <c r="B212" t="s">
        <v>43</v>
      </c>
      <c r="C212" t="e">
        <f>VLOOKUP($A212,Summary!$A$2:$AA$33,COLUMN(Summary!#REF!),FALSE)</f>
        <v>#REF!</v>
      </c>
      <c r="D212" t="e">
        <f>VLOOKUP($A212,Summary!$A$2:$AA$33,COLUMN(Summary!#REF!),FALSE)</f>
        <v>#REF!</v>
      </c>
      <c r="E212">
        <f>VLOOKUP($A212,Summary!$A$2:$AA$33,COLUMN(Summary!B$2),FALSE)</f>
        <v>20.647058823529409</v>
      </c>
      <c r="F212">
        <f>VLOOKUP($A212,Summary!$A$2:$AA$33,COLUMN(Summary!C$2),FALSE)</f>
        <v>32.764705882352942</v>
      </c>
      <c r="G212">
        <f>VLOOKUP($A212,Summary!$A$2:$AA$33,COLUMN(Summary!D$2),FALSE)</f>
        <v>180.52941176470591</v>
      </c>
      <c r="H212">
        <f>VLOOKUP($A212,Summary!$A$2:$AA$33,COLUMN(Summary!E$2),FALSE)</f>
        <v>0.94117647058823528</v>
      </c>
      <c r="I212">
        <f>VLOOKUP($A212,Summary!$A$2:$AA$33,COLUMN(Summary!F$2),FALSE)</f>
        <v>1.2352941176470591</v>
      </c>
      <c r="J212">
        <f>VLOOKUP($A212,Summary!$A$2:$AA$33,COLUMN(Summary!G$2),FALSE)</f>
        <v>2.8235294117647061</v>
      </c>
      <c r="K212">
        <f>VLOOKUP($A212,Summary!$A$2:$AA$33,COLUMN(Summary!H$2),FALSE)</f>
        <v>19</v>
      </c>
      <c r="L212">
        <f>VLOOKUP($A212,Summary!$A$2:$AA$33,COLUMN(Summary!I$2),FALSE)</f>
        <v>6.1941176470588246</v>
      </c>
      <c r="M212">
        <f>VLOOKUP($A212,Summary!$A$2:$AA$33,COLUMN(Summary!J$2),FALSE)</f>
        <v>5.158823529411765</v>
      </c>
      <c r="N212">
        <f>VLOOKUP($A212,Summary!$A$2:$AA$33,COLUMN(Summary!K$2),FALSE)</f>
        <v>62.711764705882359</v>
      </c>
      <c r="O212">
        <f>VLOOKUP($A212,Summary!$A$2:$AA$33,COLUMN(Summary!L$2),FALSE)</f>
        <v>71.058823529411768</v>
      </c>
      <c r="P212">
        <f>VLOOKUP($A212,Summary!$A$2:$AA$33,COLUMN(Summary!M$2),FALSE)</f>
        <v>24.411764705882351</v>
      </c>
      <c r="Q212">
        <f>VLOOKUP($A212,Summary!$A$2:$AA$33,COLUMN(Summary!N$2),FALSE)</f>
        <v>95.705882352941174</v>
      </c>
      <c r="R212">
        <f>VLOOKUP($A212,Summary!$A$2:$AA$33,COLUMN(Summary!O$2),FALSE)</f>
        <v>3.8529411764705879</v>
      </c>
      <c r="S212">
        <f>VLOOKUP($A212,Summary!$A$2:$AA$33,COLUMN(Summary!P$2),FALSE)</f>
        <v>0.52941176470588236</v>
      </c>
      <c r="T212">
        <f>VLOOKUP($A212,Summary!$A$2:$AA$33,COLUMN(Summary!Q$2),FALSE)</f>
        <v>0.94117647058823528</v>
      </c>
      <c r="U212">
        <f>VLOOKUP($A212,Summary!$A$2:$AA$33,COLUMN(Summary!R$2),FALSE)</f>
        <v>1.470588235294118</v>
      </c>
      <c r="V212">
        <f>VLOOKUP($A212,Summary!$A$2:$AA$33,COLUMN(Summary!S$2),FALSE)</f>
        <v>1.411764705882353</v>
      </c>
      <c r="W212">
        <f>VLOOKUP($A212,Summary!$A$2:$AA$33,COLUMN(Summary!T$2),FALSE)</f>
        <v>1.470588235294118</v>
      </c>
      <c r="X212">
        <f>VLOOKUP($A212,Summary!$A$2:$AA$33,COLUMN(Summary!U$2),FALSE)</f>
        <v>5.7647058823529411</v>
      </c>
      <c r="Y212">
        <f>VLOOKUP($A212,Summary!$A$2:$AA$33,COLUMN(Summary!V$2),FALSE)</f>
        <v>270.47058823529409</v>
      </c>
      <c r="Z212">
        <f>VLOOKUP($A212,Summary!$A$2:$AA$33,COLUMN(Summary!W$2),FALSE)</f>
        <v>3.9411764705882359</v>
      </c>
      <c r="AA212">
        <f>VLOOKUP($A212,Summary!$A$2:$AA$33,COLUMN(Summary!X$2),FALSE)</f>
        <v>13.058823529411759</v>
      </c>
      <c r="AB212">
        <f>VLOOKUP($A212,Summary!$A$2:$AA$33,COLUMN(Summary!Y$2),FALSE)</f>
        <v>0.52941176470588236</v>
      </c>
      <c r="AC212">
        <f>VLOOKUP($A212,Summary!$A$2:$AA$33,COLUMN(Summary!Z$2),FALSE)</f>
        <v>1.470588235294118</v>
      </c>
      <c r="AD212">
        <f>VLOOKUP($A212,Summary!$A$2:$AA$33,COLUMN(Summary!AA$2),FALSE)</f>
        <v>28.04605882352941</v>
      </c>
      <c r="AE212" t="e">
        <f>VLOOKUP($A212,Summary!$A$2:$AA$33,COLUMN(Summary!#REF!),FALSE)</f>
        <v>#REF!</v>
      </c>
      <c r="AF212" t="e">
        <f>VLOOKUP($B212,Summary!$A$2:$AA$33,COLUMN(Summary!#REF!),FALSE)</f>
        <v>#REF!</v>
      </c>
      <c r="AG212" t="e">
        <f>VLOOKUP($B212,Summary!$A$2:$AA$33,COLUMN(Summary!#REF!),FALSE)</f>
        <v>#REF!</v>
      </c>
      <c r="AH212">
        <f>VLOOKUP($B212,Summary!$A$2:$AA$33,COLUMN(Summary!B$2),FALSE)</f>
        <v>22.647058823529409</v>
      </c>
      <c r="AI212">
        <f>VLOOKUP($B212,Summary!$A$2:$AA$33,COLUMN(Summary!C$2),FALSE)</f>
        <v>34.058823529411768</v>
      </c>
      <c r="AJ212">
        <f>VLOOKUP($B212,Summary!$A$2:$AA$33,COLUMN(Summary!D$2),FALSE)</f>
        <v>244.35294117647061</v>
      </c>
      <c r="AK212">
        <f>VLOOKUP($B212,Summary!$A$2:$AA$33,COLUMN(Summary!E$2),FALSE)</f>
        <v>1.705882352941176</v>
      </c>
      <c r="AL212">
        <f>VLOOKUP($B212,Summary!$A$2:$AA$33,COLUMN(Summary!F$2),FALSE)</f>
        <v>1.0588235294117649</v>
      </c>
      <c r="AM212">
        <f>VLOOKUP($B212,Summary!$A$2:$AA$33,COLUMN(Summary!G$2),FALSE)</f>
        <v>1.411764705882353</v>
      </c>
      <c r="AN212">
        <f>VLOOKUP($B212,Summary!$A$2:$AA$33,COLUMN(Summary!H$2),FALSE)</f>
        <v>8.9411764705882355</v>
      </c>
      <c r="AO212">
        <f>VLOOKUP($B212,Summary!$A$2:$AA$33,COLUMN(Summary!I$2),FALSE)</f>
        <v>7.5823529411764712</v>
      </c>
      <c r="AP212">
        <f>VLOOKUP($B212,Summary!$A$2:$AA$33,COLUMN(Summary!J$2),FALSE)</f>
        <v>7.0176470588235302</v>
      </c>
      <c r="AQ212">
        <f>VLOOKUP($B212,Summary!$A$2:$AA$33,COLUMN(Summary!K$2),FALSE)</f>
        <v>66.029411764705884</v>
      </c>
      <c r="AR212">
        <f>VLOOKUP($B212,Summary!$A$2:$AA$33,COLUMN(Summary!L$2),FALSE)</f>
        <v>90.899999999999977</v>
      </c>
      <c r="AS212">
        <f>VLOOKUP($B212,Summary!$A$2:$AA$33,COLUMN(Summary!M$2),FALSE)</f>
        <v>30.117647058823529</v>
      </c>
      <c r="AT212">
        <f>VLOOKUP($B212,Summary!$A$2:$AA$33,COLUMN(Summary!N$2),FALSE)</f>
        <v>130.11764705882351</v>
      </c>
      <c r="AU212">
        <f>VLOOKUP($B212,Summary!$A$2:$AA$33,COLUMN(Summary!O$2),FALSE)</f>
        <v>4.2411764705882353</v>
      </c>
      <c r="AV212">
        <f>VLOOKUP($B212,Summary!$A$2:$AA$33,COLUMN(Summary!P$2),FALSE)</f>
        <v>1.294117647058824</v>
      </c>
      <c r="AW212">
        <f>VLOOKUP($B212,Summary!$A$2:$AA$33,COLUMN(Summary!Q$2),FALSE)</f>
        <v>1.411764705882353</v>
      </c>
      <c r="AX212">
        <f>VLOOKUP($B212,Summary!$A$2:$AA$33,COLUMN(Summary!R$2),FALSE)</f>
        <v>1.705882352941176</v>
      </c>
      <c r="AY212">
        <f>VLOOKUP($B212,Summary!$A$2:$AA$33,COLUMN(Summary!S$2),FALSE)</f>
        <v>2.882352941176471</v>
      </c>
      <c r="AZ212">
        <f>VLOOKUP($B212,Summary!$A$2:$AA$33,COLUMN(Summary!T$2),FALSE)</f>
        <v>2.9411764705882359</v>
      </c>
      <c r="BA212">
        <f>VLOOKUP($B212,Summary!$A$2:$AA$33,COLUMN(Summary!U$2),FALSE)</f>
        <v>3</v>
      </c>
      <c r="BB212">
        <f>VLOOKUP($B212,Summary!$A$2:$AA$33,COLUMN(Summary!V$2),FALSE)</f>
        <v>137.29411764705881</v>
      </c>
      <c r="BC212">
        <f>VLOOKUP($B212,Summary!$A$2:$AA$33,COLUMN(Summary!W$2),FALSE)</f>
        <v>6.4117647058823533</v>
      </c>
      <c r="BD212">
        <f>VLOOKUP($B212,Summary!$A$2:$AA$33,COLUMN(Summary!X$2),FALSE)</f>
        <v>12.882352941176469</v>
      </c>
      <c r="BE212">
        <f>VLOOKUP($B212,Summary!$A$2:$AA$33,COLUMN(Summary!Y$2),FALSE)</f>
        <v>0.52941176470588236</v>
      </c>
      <c r="BF212">
        <f>VLOOKUP($B212,Summary!$A$2:$AA$33,COLUMN(Summary!Z$2),FALSE)</f>
        <v>0.94117647058823528</v>
      </c>
      <c r="BG212">
        <f>VLOOKUP($B212,Summary!$A$2:$AA$33,COLUMN(Summary!AA$2),FALSE)</f>
        <v>32.030411764705882</v>
      </c>
      <c r="BH212" t="e">
        <f>VLOOKUP($B212,Summary!$A$2:$AA$33,COLUMN(Summary!#REF!),FALSE)</f>
        <v>#REF!</v>
      </c>
    </row>
    <row r="213" spans="1:60">
      <c r="A213" t="s">
        <v>108</v>
      </c>
      <c r="B213" t="s">
        <v>38</v>
      </c>
      <c r="C213" t="e">
        <f>VLOOKUP($A213,Summary!$A$2:$AA$33,COLUMN(Summary!#REF!),FALSE)</f>
        <v>#REF!</v>
      </c>
      <c r="D213" t="e">
        <f>VLOOKUP($A213,Summary!$A$2:$AA$33,COLUMN(Summary!#REF!),FALSE)</f>
        <v>#REF!</v>
      </c>
      <c r="E213">
        <f>VLOOKUP($A213,Summary!$A$2:$AA$33,COLUMN(Summary!B$2),FALSE)</f>
        <v>19.235294117647062</v>
      </c>
      <c r="F213">
        <f>VLOOKUP($A213,Summary!$A$2:$AA$33,COLUMN(Summary!C$2),FALSE)</f>
        <v>31.17647058823529</v>
      </c>
      <c r="G213">
        <f>VLOOKUP($A213,Summary!$A$2:$AA$33,COLUMN(Summary!D$2),FALSE)</f>
        <v>207.29411764705881</v>
      </c>
      <c r="H213">
        <f>VLOOKUP($A213,Summary!$A$2:$AA$33,COLUMN(Summary!E$2),FALSE)</f>
        <v>1</v>
      </c>
      <c r="I213">
        <f>VLOOKUP($A213,Summary!$A$2:$AA$33,COLUMN(Summary!F$2),FALSE)</f>
        <v>1</v>
      </c>
      <c r="J213">
        <f>VLOOKUP($A213,Summary!$A$2:$AA$33,COLUMN(Summary!G$2),FALSE)</f>
        <v>2.3529411764705879</v>
      </c>
      <c r="K213">
        <f>VLOOKUP($A213,Summary!$A$2:$AA$33,COLUMN(Summary!H$2),FALSE)</f>
        <v>14.76470588235294</v>
      </c>
      <c r="L213">
        <f>VLOOKUP($A213,Summary!$A$2:$AA$33,COLUMN(Summary!I$2),FALSE)</f>
        <v>7.0823529411764712</v>
      </c>
      <c r="M213">
        <f>VLOOKUP($A213,Summary!$A$2:$AA$33,COLUMN(Summary!J$2),FALSE)</f>
        <v>6.2117647058823531</v>
      </c>
      <c r="N213">
        <f>VLOOKUP($A213,Summary!$A$2:$AA$33,COLUMN(Summary!K$2),FALSE)</f>
        <v>62.135294117647057</v>
      </c>
      <c r="O213">
        <f>VLOOKUP($A213,Summary!$A$2:$AA$33,COLUMN(Summary!L$2),FALSE)</f>
        <v>79.705882352941174</v>
      </c>
      <c r="P213">
        <f>VLOOKUP($A213,Summary!$A$2:$AA$33,COLUMN(Summary!M$2),FALSE)</f>
        <v>30.705882352941181</v>
      </c>
      <c r="Q213">
        <f>VLOOKUP($A213,Summary!$A$2:$AA$33,COLUMN(Summary!N$2),FALSE)</f>
        <v>127</v>
      </c>
      <c r="R213">
        <f>VLOOKUP($A213,Summary!$A$2:$AA$33,COLUMN(Summary!O$2),FALSE)</f>
        <v>4.1294117647058819</v>
      </c>
      <c r="S213">
        <f>VLOOKUP($A213,Summary!$A$2:$AA$33,COLUMN(Summary!P$2),FALSE)</f>
        <v>0.82352941176470584</v>
      </c>
      <c r="T213">
        <f>VLOOKUP($A213,Summary!$A$2:$AA$33,COLUMN(Summary!Q$2),FALSE)</f>
        <v>1.882352941176471</v>
      </c>
      <c r="U213">
        <f>VLOOKUP($A213,Summary!$A$2:$AA$33,COLUMN(Summary!R$2),FALSE)</f>
        <v>2.1764705882352939</v>
      </c>
      <c r="V213">
        <f>VLOOKUP($A213,Summary!$A$2:$AA$33,COLUMN(Summary!S$2),FALSE)</f>
        <v>1.588235294117647</v>
      </c>
      <c r="W213">
        <f>VLOOKUP($A213,Summary!$A$2:$AA$33,COLUMN(Summary!T$2),FALSE)</f>
        <v>1.6470588235294119</v>
      </c>
      <c r="X213">
        <f>VLOOKUP($A213,Summary!$A$2:$AA$33,COLUMN(Summary!U$2),FALSE)</f>
        <v>4.4117647058823533</v>
      </c>
      <c r="Y213">
        <f>VLOOKUP($A213,Summary!$A$2:$AA$33,COLUMN(Summary!V$2),FALSE)</f>
        <v>207.2352941176471</v>
      </c>
      <c r="Z213">
        <f>VLOOKUP($A213,Summary!$A$2:$AA$33,COLUMN(Summary!W$2),FALSE)</f>
        <v>5.2941176470588234</v>
      </c>
      <c r="AA213">
        <f>VLOOKUP($A213,Summary!$A$2:$AA$33,COLUMN(Summary!X$2),FALSE)</f>
        <v>13.23529411764706</v>
      </c>
      <c r="AB213">
        <f>VLOOKUP($A213,Summary!$A$2:$AA$33,COLUMN(Summary!Y$2),FALSE)</f>
        <v>0.47058823529411759</v>
      </c>
      <c r="AC213">
        <f>VLOOKUP($A213,Summary!$A$2:$AA$33,COLUMN(Summary!Z$2),FALSE)</f>
        <v>1.117647058823529</v>
      </c>
      <c r="AD213">
        <f>VLOOKUP($A213,Summary!$A$2:$AA$33,COLUMN(Summary!AA$2),FALSE)</f>
        <v>29.152000000000001</v>
      </c>
      <c r="AE213" t="e">
        <f>VLOOKUP($A213,Summary!$A$2:$AA$33,COLUMN(Summary!#REF!),FALSE)</f>
        <v>#REF!</v>
      </c>
      <c r="AF213" t="e">
        <f>VLOOKUP($B213,Summary!$A$2:$AA$33,COLUMN(Summary!#REF!),FALSE)</f>
        <v>#REF!</v>
      </c>
      <c r="AG213" t="e">
        <f>VLOOKUP($B213,Summary!$A$2:$AA$33,COLUMN(Summary!#REF!),FALSE)</f>
        <v>#REF!</v>
      </c>
      <c r="AH213">
        <f>VLOOKUP($B213,Summary!$A$2:$AA$33,COLUMN(Summary!B$2),FALSE)</f>
        <v>18.882352941176471</v>
      </c>
      <c r="AI213">
        <f>VLOOKUP($B213,Summary!$A$2:$AA$33,COLUMN(Summary!C$2),FALSE)</f>
        <v>30.17647058823529</v>
      </c>
      <c r="AJ213">
        <f>VLOOKUP($B213,Summary!$A$2:$AA$33,COLUMN(Summary!D$2),FALSE)</f>
        <v>182.11764705882351</v>
      </c>
      <c r="AK213">
        <f>VLOOKUP($B213,Summary!$A$2:$AA$33,COLUMN(Summary!E$2),FALSE)</f>
        <v>1.117647058823529</v>
      </c>
      <c r="AL213">
        <f>VLOOKUP($B213,Summary!$A$2:$AA$33,COLUMN(Summary!F$2),FALSE)</f>
        <v>0.88235294117647056</v>
      </c>
      <c r="AM213">
        <f>VLOOKUP($B213,Summary!$A$2:$AA$33,COLUMN(Summary!G$2),FALSE)</f>
        <v>2.9411764705882359</v>
      </c>
      <c r="AN213">
        <f>VLOOKUP($B213,Summary!$A$2:$AA$33,COLUMN(Summary!H$2),FALSE)</f>
        <v>19.117647058823529</v>
      </c>
      <c r="AO213">
        <f>VLOOKUP($B213,Summary!$A$2:$AA$33,COLUMN(Summary!I$2),FALSE)</f>
        <v>6.7705882352941176</v>
      </c>
      <c r="AP213">
        <f>VLOOKUP($B213,Summary!$A$2:$AA$33,COLUMN(Summary!J$2),FALSE)</f>
        <v>5.4999999999999991</v>
      </c>
      <c r="AQ213">
        <f>VLOOKUP($B213,Summary!$A$2:$AA$33,COLUMN(Summary!K$2),FALSE)</f>
        <v>62.570588235294117</v>
      </c>
      <c r="AR213">
        <f>VLOOKUP($B213,Summary!$A$2:$AA$33,COLUMN(Summary!L$2),FALSE)</f>
        <v>79.352941176470594</v>
      </c>
      <c r="AS213">
        <f>VLOOKUP($B213,Summary!$A$2:$AA$33,COLUMN(Summary!M$2),FALSE)</f>
        <v>31.411764705882351</v>
      </c>
      <c r="AT213">
        <f>VLOOKUP($B213,Summary!$A$2:$AA$33,COLUMN(Summary!N$2),FALSE)</f>
        <v>141.11764705882351</v>
      </c>
      <c r="AU213">
        <f>VLOOKUP($B213,Summary!$A$2:$AA$33,COLUMN(Summary!O$2),FALSE)</f>
        <v>4.4294117647058826</v>
      </c>
      <c r="AV213">
        <f>VLOOKUP($B213,Summary!$A$2:$AA$33,COLUMN(Summary!P$2),FALSE)</f>
        <v>0.94117647058823528</v>
      </c>
      <c r="AW213">
        <f>VLOOKUP($B213,Summary!$A$2:$AA$33,COLUMN(Summary!Q$2),FALSE)</f>
        <v>2.0588235294117641</v>
      </c>
      <c r="AX213">
        <f>VLOOKUP($B213,Summary!$A$2:$AA$33,COLUMN(Summary!R$2),FALSE)</f>
        <v>2.2352941176470589</v>
      </c>
      <c r="AY213">
        <f>VLOOKUP($B213,Summary!$A$2:$AA$33,COLUMN(Summary!S$2),FALSE)</f>
        <v>1.8235294117647061</v>
      </c>
      <c r="AZ213">
        <f>VLOOKUP($B213,Summary!$A$2:$AA$33,COLUMN(Summary!T$2),FALSE)</f>
        <v>1.9411764705882351</v>
      </c>
      <c r="BA213">
        <f>VLOOKUP($B213,Summary!$A$2:$AA$33,COLUMN(Summary!U$2),FALSE)</f>
        <v>3.9411764705882359</v>
      </c>
      <c r="BB213">
        <f>VLOOKUP($B213,Summary!$A$2:$AA$33,COLUMN(Summary!V$2),FALSE)</f>
        <v>181.64705882352939</v>
      </c>
      <c r="BC213">
        <f>VLOOKUP($B213,Summary!$A$2:$AA$33,COLUMN(Summary!W$2),FALSE)</f>
        <v>5.7647058823529411</v>
      </c>
      <c r="BD213">
        <f>VLOOKUP($B213,Summary!$A$2:$AA$33,COLUMN(Summary!X$2),FALSE)</f>
        <v>14</v>
      </c>
      <c r="BE213">
        <f>VLOOKUP($B213,Summary!$A$2:$AA$33,COLUMN(Summary!Y$2),FALSE)</f>
        <v>0.76470588235294112</v>
      </c>
      <c r="BF213">
        <f>VLOOKUP($B213,Summary!$A$2:$AA$33,COLUMN(Summary!Z$2),FALSE)</f>
        <v>1.529411764705882</v>
      </c>
      <c r="BG213">
        <f>VLOOKUP($B213,Summary!$A$2:$AA$33,COLUMN(Summary!AA$2),FALSE)</f>
        <v>31.962764705882361</v>
      </c>
      <c r="BH213" t="e">
        <f>VLOOKUP($B213,Summary!$A$2:$AA$33,COLUMN(Summary!#REF!),FALSE)</f>
        <v>#REF!</v>
      </c>
    </row>
    <row r="214" spans="1:60">
      <c r="A214" t="s">
        <v>121</v>
      </c>
      <c r="B214" t="s">
        <v>112</v>
      </c>
      <c r="C214" t="e">
        <f>VLOOKUP($A214,Summary!$A$2:$AA$33,COLUMN(Summary!#REF!),FALSE)</f>
        <v>#REF!</v>
      </c>
      <c r="D214" t="e">
        <f>VLOOKUP($A214,Summary!$A$2:$AA$33,COLUMN(Summary!#REF!),FALSE)</f>
        <v>#REF!</v>
      </c>
      <c r="E214">
        <f>VLOOKUP($A214,Summary!$A$2:$AA$33,COLUMN(Summary!B$2),FALSE)</f>
        <v>20.47058823529412</v>
      </c>
      <c r="F214">
        <f>VLOOKUP($A214,Summary!$A$2:$AA$33,COLUMN(Summary!C$2),FALSE)</f>
        <v>32.764705882352942</v>
      </c>
      <c r="G214">
        <f>VLOOKUP($A214,Summary!$A$2:$AA$33,COLUMN(Summary!D$2),FALSE)</f>
        <v>198.8235294117647</v>
      </c>
      <c r="H214">
        <f>VLOOKUP($A214,Summary!$A$2:$AA$33,COLUMN(Summary!E$2),FALSE)</f>
        <v>1.1764705882352939</v>
      </c>
      <c r="I214">
        <f>VLOOKUP($A214,Summary!$A$2:$AA$33,COLUMN(Summary!F$2),FALSE)</f>
        <v>1.0588235294117649</v>
      </c>
      <c r="J214">
        <f>VLOOKUP($A214,Summary!$A$2:$AA$33,COLUMN(Summary!G$2),FALSE)</f>
        <v>2.3529411764705879</v>
      </c>
      <c r="K214">
        <f>VLOOKUP($A214,Summary!$A$2:$AA$33,COLUMN(Summary!H$2),FALSE)</f>
        <v>16.82352941176471</v>
      </c>
      <c r="L214">
        <f>VLOOKUP($A214,Summary!$A$2:$AA$33,COLUMN(Summary!I$2),FALSE)</f>
        <v>6.5823529411764703</v>
      </c>
      <c r="M214">
        <f>VLOOKUP($A214,Summary!$A$2:$AA$33,COLUMN(Summary!J$2),FALSE)</f>
        <v>5.7117647058823522</v>
      </c>
      <c r="N214">
        <f>VLOOKUP($A214,Summary!$A$2:$AA$33,COLUMN(Summary!K$2),FALSE)</f>
        <v>62.064705882352939</v>
      </c>
      <c r="O214">
        <f>VLOOKUP($A214,Summary!$A$2:$AA$33,COLUMN(Summary!L$2),FALSE)</f>
        <v>77.064705882352953</v>
      </c>
      <c r="P214">
        <f>VLOOKUP($A214,Summary!$A$2:$AA$33,COLUMN(Summary!M$2),FALSE)</f>
        <v>24.294117647058819</v>
      </c>
      <c r="Q214">
        <f>VLOOKUP($A214,Summary!$A$2:$AA$33,COLUMN(Summary!N$2),FALSE)</f>
        <v>90.705882352941174</v>
      </c>
      <c r="R214">
        <f>VLOOKUP($A214,Summary!$A$2:$AA$33,COLUMN(Summary!O$2),FALSE)</f>
        <v>3.6882352941176468</v>
      </c>
      <c r="S214">
        <f>VLOOKUP($A214,Summary!$A$2:$AA$33,COLUMN(Summary!P$2),FALSE)</f>
        <v>0.6470588235294118</v>
      </c>
      <c r="T214">
        <f>VLOOKUP($A214,Summary!$A$2:$AA$33,COLUMN(Summary!Q$2),FALSE)</f>
        <v>1.529411764705882</v>
      </c>
      <c r="U214">
        <f>VLOOKUP($A214,Summary!$A$2:$AA$33,COLUMN(Summary!R$2),FALSE)</f>
        <v>1.7647058823529409</v>
      </c>
      <c r="V214">
        <f>VLOOKUP($A214,Summary!$A$2:$AA$33,COLUMN(Summary!S$2),FALSE)</f>
        <v>1.882352941176471</v>
      </c>
      <c r="W214">
        <f>VLOOKUP($A214,Summary!$A$2:$AA$33,COLUMN(Summary!T$2),FALSE)</f>
        <v>1.882352941176471</v>
      </c>
      <c r="X214">
        <f>VLOOKUP($A214,Summary!$A$2:$AA$33,COLUMN(Summary!U$2),FALSE)</f>
        <v>4.4117647058823533</v>
      </c>
      <c r="Y214">
        <f>VLOOKUP($A214,Summary!$A$2:$AA$33,COLUMN(Summary!V$2),FALSE)</f>
        <v>222.52941176470591</v>
      </c>
      <c r="Z214">
        <f>VLOOKUP($A214,Summary!$A$2:$AA$33,COLUMN(Summary!W$2),FALSE)</f>
        <v>4.5294117647058822</v>
      </c>
      <c r="AA214">
        <f>VLOOKUP($A214,Summary!$A$2:$AA$33,COLUMN(Summary!X$2),FALSE)</f>
        <v>12.705882352941179</v>
      </c>
      <c r="AB214">
        <f>VLOOKUP($A214,Summary!$A$2:$AA$33,COLUMN(Summary!Y$2),FALSE)</f>
        <v>0.82352941176470584</v>
      </c>
      <c r="AC214">
        <f>VLOOKUP($A214,Summary!$A$2:$AA$33,COLUMN(Summary!Z$2),FALSE)</f>
        <v>1.3529411764705881</v>
      </c>
      <c r="AD214">
        <f>VLOOKUP($A214,Summary!$A$2:$AA$33,COLUMN(Summary!AA$2),FALSE)</f>
        <v>28.567647058823528</v>
      </c>
      <c r="AE214" t="e">
        <f>VLOOKUP($A214,Summary!$A$2:$AA$33,COLUMN(Summary!#REF!),FALSE)</f>
        <v>#REF!</v>
      </c>
      <c r="AF214" t="e">
        <f>VLOOKUP($B214,Summary!$A$2:$AA$33,COLUMN(Summary!#REF!),FALSE)</f>
        <v>#REF!</v>
      </c>
      <c r="AG214" t="e">
        <f>VLOOKUP($B214,Summary!$A$2:$AA$33,COLUMN(Summary!#REF!),FALSE)</f>
        <v>#REF!</v>
      </c>
      <c r="AH214">
        <f>VLOOKUP($B214,Summary!$A$2:$AA$33,COLUMN(Summary!B$2),FALSE)</f>
        <v>20.882352941176471</v>
      </c>
      <c r="AI214">
        <f>VLOOKUP($B214,Summary!$A$2:$AA$33,COLUMN(Summary!C$2),FALSE)</f>
        <v>33.764705882352942</v>
      </c>
      <c r="AJ214">
        <f>VLOOKUP($B214,Summary!$A$2:$AA$33,COLUMN(Summary!D$2),FALSE)</f>
        <v>215.64705882352939</v>
      </c>
      <c r="AK214">
        <f>VLOOKUP($B214,Summary!$A$2:$AA$33,COLUMN(Summary!E$2),FALSE)</f>
        <v>1.0588235294117649</v>
      </c>
      <c r="AL214">
        <f>VLOOKUP($B214,Summary!$A$2:$AA$33,COLUMN(Summary!F$2),FALSE)</f>
        <v>0.58823529411764708</v>
      </c>
      <c r="AM214">
        <f>VLOOKUP($B214,Summary!$A$2:$AA$33,COLUMN(Summary!G$2),FALSE)</f>
        <v>2.4117647058823528</v>
      </c>
      <c r="AN214">
        <f>VLOOKUP($B214,Summary!$A$2:$AA$33,COLUMN(Summary!H$2),FALSE)</f>
        <v>12.705882352941179</v>
      </c>
      <c r="AO214">
        <f>VLOOKUP($B214,Summary!$A$2:$AA$33,COLUMN(Summary!I$2),FALSE)</f>
        <v>7.0705882352941183</v>
      </c>
      <c r="AP214">
        <f>VLOOKUP($B214,Summary!$A$2:$AA$33,COLUMN(Summary!J$2),FALSE)</f>
        <v>6.2529411764705882</v>
      </c>
      <c r="AQ214">
        <f>VLOOKUP($B214,Summary!$A$2:$AA$33,COLUMN(Summary!K$2),FALSE)</f>
        <v>62.088235294117638</v>
      </c>
      <c r="AR214">
        <f>VLOOKUP($B214,Summary!$A$2:$AA$33,COLUMN(Summary!L$2),FALSE)</f>
        <v>86.582352941176467</v>
      </c>
      <c r="AS214">
        <f>VLOOKUP($B214,Summary!$A$2:$AA$33,COLUMN(Summary!M$2),FALSE)</f>
        <v>28.17647058823529</v>
      </c>
      <c r="AT214">
        <f>VLOOKUP($B214,Summary!$A$2:$AA$33,COLUMN(Summary!N$2),FALSE)</f>
        <v>121.11764705882349</v>
      </c>
      <c r="AU214">
        <f>VLOOKUP($B214,Summary!$A$2:$AA$33,COLUMN(Summary!O$2),FALSE)</f>
        <v>4.1764705882352926</v>
      </c>
      <c r="AV214">
        <f>VLOOKUP($B214,Summary!$A$2:$AA$33,COLUMN(Summary!P$2),FALSE)</f>
        <v>1.117647058823529</v>
      </c>
      <c r="AW214">
        <f>VLOOKUP($B214,Summary!$A$2:$AA$33,COLUMN(Summary!Q$2),FALSE)</f>
        <v>1.9411764705882351</v>
      </c>
      <c r="AX214">
        <f>VLOOKUP($B214,Summary!$A$2:$AA$33,COLUMN(Summary!R$2),FALSE)</f>
        <v>2.4117647058823528</v>
      </c>
      <c r="AY214">
        <f>VLOOKUP($B214,Summary!$A$2:$AA$33,COLUMN(Summary!S$2),FALSE)</f>
        <v>2.0588235294117641</v>
      </c>
      <c r="AZ214">
        <f>VLOOKUP($B214,Summary!$A$2:$AA$33,COLUMN(Summary!T$2),FALSE)</f>
        <v>2.117647058823529</v>
      </c>
      <c r="BA214">
        <f>VLOOKUP($B214,Summary!$A$2:$AA$33,COLUMN(Summary!U$2),FALSE)</f>
        <v>4.0588235294117636</v>
      </c>
      <c r="BB214">
        <f>VLOOKUP($B214,Summary!$A$2:$AA$33,COLUMN(Summary!V$2),FALSE)</f>
        <v>193</v>
      </c>
      <c r="BC214">
        <f>VLOOKUP($B214,Summary!$A$2:$AA$33,COLUMN(Summary!W$2),FALSE)</f>
        <v>4.8235294117647056</v>
      </c>
      <c r="BD214">
        <f>VLOOKUP($B214,Summary!$A$2:$AA$33,COLUMN(Summary!X$2),FALSE)</f>
        <v>13.647058823529409</v>
      </c>
      <c r="BE214">
        <f>VLOOKUP($B214,Summary!$A$2:$AA$33,COLUMN(Summary!Y$2),FALSE)</f>
        <v>0.94117647058823528</v>
      </c>
      <c r="BF214">
        <f>VLOOKUP($B214,Summary!$A$2:$AA$33,COLUMN(Summary!Z$2),FALSE)</f>
        <v>1.882352941176471</v>
      </c>
      <c r="BG214">
        <f>VLOOKUP($B214,Summary!$A$2:$AA$33,COLUMN(Summary!AA$2),FALSE)</f>
        <v>29.469588235294118</v>
      </c>
      <c r="BH214" t="e">
        <f>VLOOKUP($B214,Summary!$A$2:$AA$33,COLUMN(Summary!#REF!),FALSE)</f>
        <v>#REF!</v>
      </c>
    </row>
    <row r="215" spans="1:60">
      <c r="A215" t="s">
        <v>119</v>
      </c>
      <c r="B215" t="s">
        <v>111</v>
      </c>
      <c r="C215" t="e">
        <f>VLOOKUP($A215,Summary!$A$2:$AA$33,COLUMN(Summary!#REF!),FALSE)</f>
        <v>#REF!</v>
      </c>
      <c r="D215" t="e">
        <f>VLOOKUP($A215,Summary!$A$2:$AA$33,COLUMN(Summary!#REF!),FALSE)</f>
        <v>#REF!</v>
      </c>
      <c r="E215">
        <f>VLOOKUP($A215,Summary!$A$2:$AA$33,COLUMN(Summary!B$2),FALSE)</f>
        <v>17.882352941176471</v>
      </c>
      <c r="F215">
        <f>VLOOKUP($A215,Summary!$A$2:$AA$33,COLUMN(Summary!C$2),FALSE)</f>
        <v>29.058823529411761</v>
      </c>
      <c r="G215">
        <f>VLOOKUP($A215,Summary!$A$2:$AA$33,COLUMN(Summary!D$2),FALSE)</f>
        <v>180.41176470588229</v>
      </c>
      <c r="H215">
        <f>VLOOKUP($A215,Summary!$A$2:$AA$33,COLUMN(Summary!E$2),FALSE)</f>
        <v>0.82352941176470584</v>
      </c>
      <c r="I215">
        <f>VLOOKUP($A215,Summary!$A$2:$AA$33,COLUMN(Summary!F$2),FALSE)</f>
        <v>0.6470588235294118</v>
      </c>
      <c r="J215">
        <f>VLOOKUP($A215,Summary!$A$2:$AA$33,COLUMN(Summary!G$2),FALSE)</f>
        <v>3.7647058823529411</v>
      </c>
      <c r="K215">
        <f>VLOOKUP($A215,Summary!$A$2:$AA$33,COLUMN(Summary!H$2),FALSE)</f>
        <v>26.17647058823529</v>
      </c>
      <c r="L215">
        <f>VLOOKUP($A215,Summary!$A$2:$AA$33,COLUMN(Summary!I$2),FALSE)</f>
        <v>7.2117647058823531</v>
      </c>
      <c r="M215">
        <f>VLOOKUP($A215,Summary!$A$2:$AA$33,COLUMN(Summary!J$2),FALSE)</f>
        <v>5.5470588235294116</v>
      </c>
      <c r="N215">
        <f>VLOOKUP($A215,Summary!$A$2:$AA$33,COLUMN(Summary!K$2),FALSE)</f>
        <v>62.747058823529407</v>
      </c>
      <c r="O215">
        <f>VLOOKUP($A215,Summary!$A$2:$AA$33,COLUMN(Summary!L$2),FALSE)</f>
        <v>81.623529411764707</v>
      </c>
      <c r="P215">
        <f>VLOOKUP($A215,Summary!$A$2:$AA$33,COLUMN(Summary!M$2),FALSE)</f>
        <v>26.117647058823529</v>
      </c>
      <c r="Q215">
        <f>VLOOKUP($A215,Summary!$A$2:$AA$33,COLUMN(Summary!N$2),FALSE)</f>
        <v>108.58823529411769</v>
      </c>
      <c r="R215">
        <f>VLOOKUP($A215,Summary!$A$2:$AA$33,COLUMN(Summary!O$2),FALSE)</f>
        <v>4.0705882352941174</v>
      </c>
      <c r="S215">
        <f>VLOOKUP($A215,Summary!$A$2:$AA$33,COLUMN(Summary!P$2),FALSE)</f>
        <v>0.94117647058823528</v>
      </c>
      <c r="T215">
        <f>VLOOKUP($A215,Summary!$A$2:$AA$33,COLUMN(Summary!Q$2),FALSE)</f>
        <v>1.705882352941176</v>
      </c>
      <c r="U215">
        <f>VLOOKUP($A215,Summary!$A$2:$AA$33,COLUMN(Summary!R$2),FALSE)</f>
        <v>1.7647058823529409</v>
      </c>
      <c r="V215">
        <f>VLOOKUP($A215,Summary!$A$2:$AA$33,COLUMN(Summary!S$2),FALSE)</f>
        <v>1.6470588235294119</v>
      </c>
      <c r="W215">
        <f>VLOOKUP($A215,Summary!$A$2:$AA$33,COLUMN(Summary!T$2),FALSE)</f>
        <v>1.7647058823529409</v>
      </c>
      <c r="X215">
        <f>VLOOKUP($A215,Summary!$A$2:$AA$33,COLUMN(Summary!U$2),FALSE)</f>
        <v>4.7058823529411766</v>
      </c>
      <c r="Y215">
        <f>VLOOKUP($A215,Summary!$A$2:$AA$33,COLUMN(Summary!V$2),FALSE)</f>
        <v>235.7647058823529</v>
      </c>
      <c r="Z215">
        <f>VLOOKUP($A215,Summary!$A$2:$AA$33,COLUMN(Summary!W$2),FALSE)</f>
        <v>4.1764705882352944</v>
      </c>
      <c r="AA215">
        <f>VLOOKUP($A215,Summary!$A$2:$AA$33,COLUMN(Summary!X$2),FALSE)</f>
        <v>12.47058823529412</v>
      </c>
      <c r="AB215">
        <f>VLOOKUP($A215,Summary!$A$2:$AA$33,COLUMN(Summary!Y$2),FALSE)</f>
        <v>0.6470588235294118</v>
      </c>
      <c r="AC215">
        <f>VLOOKUP($A215,Summary!$A$2:$AA$33,COLUMN(Summary!Z$2),FALSE)</f>
        <v>1.1764705882352939</v>
      </c>
      <c r="AD215">
        <f>VLOOKUP($A215,Summary!$A$2:$AA$33,COLUMN(Summary!AA$2),FALSE)</f>
        <v>29.86864705882353</v>
      </c>
      <c r="AE215" t="e">
        <f>VLOOKUP($A215,Summary!$A$2:$AA$33,COLUMN(Summary!#REF!),FALSE)</f>
        <v>#REF!</v>
      </c>
      <c r="AF215" t="e">
        <f>VLOOKUP($B215,Summary!$A$2:$AA$33,COLUMN(Summary!#REF!),FALSE)</f>
        <v>#REF!</v>
      </c>
      <c r="AG215" t="e">
        <f>VLOOKUP($B215,Summary!$A$2:$AA$33,COLUMN(Summary!#REF!),FALSE)</f>
        <v>#REF!</v>
      </c>
      <c r="AH215">
        <f>VLOOKUP($B215,Summary!$A$2:$AA$33,COLUMN(Summary!B$2),FALSE)</f>
        <v>21.882352941176471</v>
      </c>
      <c r="AI215">
        <f>VLOOKUP($B215,Summary!$A$2:$AA$33,COLUMN(Summary!C$2),FALSE)</f>
        <v>34.823529411764703</v>
      </c>
      <c r="AJ215">
        <f>VLOOKUP($B215,Summary!$A$2:$AA$33,COLUMN(Summary!D$2),FALSE)</f>
        <v>245.47058823529409</v>
      </c>
      <c r="AK215">
        <f>VLOOKUP($B215,Summary!$A$2:$AA$33,COLUMN(Summary!E$2),FALSE)</f>
        <v>1.588235294117647</v>
      </c>
      <c r="AL215">
        <f>VLOOKUP($B215,Summary!$A$2:$AA$33,COLUMN(Summary!F$2),FALSE)</f>
        <v>0.47058823529411759</v>
      </c>
      <c r="AM215">
        <f>VLOOKUP($B215,Summary!$A$2:$AA$33,COLUMN(Summary!G$2),FALSE)</f>
        <v>2.7647058823529411</v>
      </c>
      <c r="AN215">
        <f>VLOOKUP($B215,Summary!$A$2:$AA$33,COLUMN(Summary!H$2),FALSE)</f>
        <v>23.82352941176471</v>
      </c>
      <c r="AO215">
        <f>VLOOKUP($B215,Summary!$A$2:$AA$33,COLUMN(Summary!I$2),FALSE)</f>
        <v>7.7882352941176478</v>
      </c>
      <c r="AP215">
        <f>VLOOKUP($B215,Summary!$A$2:$AA$33,COLUMN(Summary!J$2),FALSE)</f>
        <v>6.6352941176470583</v>
      </c>
      <c r="AQ215">
        <f>VLOOKUP($B215,Summary!$A$2:$AA$33,COLUMN(Summary!K$2),FALSE)</f>
        <v>62.705882352941167</v>
      </c>
      <c r="AR215">
        <f>VLOOKUP($B215,Summary!$A$2:$AA$33,COLUMN(Summary!L$2),FALSE)</f>
        <v>94.211764705882359</v>
      </c>
      <c r="AS215">
        <f>VLOOKUP($B215,Summary!$A$2:$AA$33,COLUMN(Summary!M$2),FALSE)</f>
        <v>26.117647058823529</v>
      </c>
      <c r="AT215">
        <f>VLOOKUP($B215,Summary!$A$2:$AA$33,COLUMN(Summary!N$2),FALSE)</f>
        <v>96.882352941176464</v>
      </c>
      <c r="AU215">
        <f>VLOOKUP($B215,Summary!$A$2:$AA$33,COLUMN(Summary!O$2),FALSE)</f>
        <v>3.7117647058823531</v>
      </c>
      <c r="AV215">
        <f>VLOOKUP($B215,Summary!$A$2:$AA$33,COLUMN(Summary!P$2),FALSE)</f>
        <v>0.58823529411764708</v>
      </c>
      <c r="AW215">
        <f>VLOOKUP($B215,Summary!$A$2:$AA$33,COLUMN(Summary!Q$2),FALSE)</f>
        <v>2</v>
      </c>
      <c r="AX215">
        <f>VLOOKUP($B215,Summary!$A$2:$AA$33,COLUMN(Summary!R$2),FALSE)</f>
        <v>2.2352941176470589</v>
      </c>
      <c r="AY215">
        <f>VLOOKUP($B215,Summary!$A$2:$AA$33,COLUMN(Summary!S$2),FALSE)</f>
        <v>1.8235294117647061</v>
      </c>
      <c r="AZ215">
        <f>VLOOKUP($B215,Summary!$A$2:$AA$33,COLUMN(Summary!T$2),FALSE)</f>
        <v>1.9411764705882351</v>
      </c>
      <c r="BA215">
        <f>VLOOKUP($B215,Summary!$A$2:$AA$33,COLUMN(Summary!U$2),FALSE)</f>
        <v>4.7058823529411766</v>
      </c>
      <c r="BB215">
        <f>VLOOKUP($B215,Summary!$A$2:$AA$33,COLUMN(Summary!V$2),FALSE)</f>
        <v>219.70588235294119</v>
      </c>
      <c r="BC215">
        <f>VLOOKUP($B215,Summary!$A$2:$AA$33,COLUMN(Summary!W$2),FALSE)</f>
        <v>5.1764705882352944</v>
      </c>
      <c r="BD215">
        <f>VLOOKUP($B215,Summary!$A$2:$AA$33,COLUMN(Summary!X$2),FALSE)</f>
        <v>13.647058823529409</v>
      </c>
      <c r="BE215">
        <f>VLOOKUP($B215,Summary!$A$2:$AA$33,COLUMN(Summary!Y$2),FALSE)</f>
        <v>0.47058823529411759</v>
      </c>
      <c r="BF215">
        <f>VLOOKUP($B215,Summary!$A$2:$AA$33,COLUMN(Summary!Z$2),FALSE)</f>
        <v>1.2352941176470591</v>
      </c>
      <c r="BG215">
        <f>VLOOKUP($B215,Summary!$A$2:$AA$33,COLUMN(Summary!AA$2),FALSE)</f>
        <v>29.762764705882351</v>
      </c>
      <c r="BH215" t="e">
        <f>VLOOKUP($B215,Summary!$A$2:$AA$33,COLUMN(Summary!#REF!),FALSE)</f>
        <v>#REF!</v>
      </c>
    </row>
    <row r="216" spans="1:60">
      <c r="A216" t="s">
        <v>109</v>
      </c>
      <c r="B216" t="s">
        <v>33</v>
      </c>
      <c r="C216" t="e">
        <f>VLOOKUP($A216,Summary!$A$2:$AA$33,COLUMN(Summary!#REF!),FALSE)</f>
        <v>#REF!</v>
      </c>
      <c r="D216" t="e">
        <f>VLOOKUP($A216,Summary!$A$2:$AA$33,COLUMN(Summary!#REF!),FALSE)</f>
        <v>#REF!</v>
      </c>
      <c r="E216">
        <f>VLOOKUP($A216,Summary!$A$2:$AA$33,COLUMN(Summary!B$2),FALSE)</f>
        <v>20.588235294117649</v>
      </c>
      <c r="F216">
        <f>VLOOKUP($A216,Summary!$A$2:$AA$33,COLUMN(Summary!C$2),FALSE)</f>
        <v>34.470588235294123</v>
      </c>
      <c r="G216">
        <f>VLOOKUP($A216,Summary!$A$2:$AA$33,COLUMN(Summary!D$2),FALSE)</f>
        <v>161.2352941176471</v>
      </c>
      <c r="H216">
        <f>VLOOKUP($A216,Summary!$A$2:$AA$33,COLUMN(Summary!E$2),FALSE)</f>
        <v>0.76470588235294112</v>
      </c>
      <c r="I216">
        <f>VLOOKUP($A216,Summary!$A$2:$AA$33,COLUMN(Summary!F$2),FALSE)</f>
        <v>0.58823529411764708</v>
      </c>
      <c r="J216">
        <f>VLOOKUP($A216,Summary!$A$2:$AA$33,COLUMN(Summary!G$2),FALSE)</f>
        <v>3.8235294117647061</v>
      </c>
      <c r="K216">
        <f>VLOOKUP($A216,Summary!$A$2:$AA$33,COLUMN(Summary!H$2),FALSE)</f>
        <v>29.647058823529409</v>
      </c>
      <c r="L216">
        <f>VLOOKUP($A216,Summary!$A$2:$AA$33,COLUMN(Summary!I$2),FALSE)</f>
        <v>5.5294117647058822</v>
      </c>
      <c r="M216">
        <f>VLOOKUP($A216,Summary!$A$2:$AA$33,COLUMN(Summary!J$2),FALSE)</f>
        <v>4.1705882352941179</v>
      </c>
      <c r="N216">
        <f>VLOOKUP($A216,Summary!$A$2:$AA$33,COLUMN(Summary!K$2),FALSE)</f>
        <v>60.205882352941167</v>
      </c>
      <c r="O216">
        <f>VLOOKUP($A216,Summary!$A$2:$AA$33,COLUMN(Summary!L$2),FALSE)</f>
        <v>71.682352941176475</v>
      </c>
      <c r="P216">
        <f>VLOOKUP($A216,Summary!$A$2:$AA$33,COLUMN(Summary!M$2),FALSE)</f>
        <v>26.17647058823529</v>
      </c>
      <c r="Q216">
        <f>VLOOKUP($A216,Summary!$A$2:$AA$33,COLUMN(Summary!N$2),FALSE)</f>
        <v>104.0588235294118</v>
      </c>
      <c r="R216">
        <f>VLOOKUP($A216,Summary!$A$2:$AA$33,COLUMN(Summary!O$2),FALSE)</f>
        <v>3.9117647058823528</v>
      </c>
      <c r="S216">
        <f>VLOOKUP($A216,Summary!$A$2:$AA$33,COLUMN(Summary!P$2),FALSE)</f>
        <v>0.41176470588235292</v>
      </c>
      <c r="T216">
        <f>VLOOKUP($A216,Summary!$A$2:$AA$33,COLUMN(Summary!Q$2),FALSE)</f>
        <v>1.470588235294118</v>
      </c>
      <c r="U216">
        <f>VLOOKUP($A216,Summary!$A$2:$AA$33,COLUMN(Summary!R$2),FALSE)</f>
        <v>1.7647058823529409</v>
      </c>
      <c r="V216">
        <f>VLOOKUP($A216,Summary!$A$2:$AA$33,COLUMN(Summary!S$2),FALSE)</f>
        <v>1</v>
      </c>
      <c r="W216">
        <f>VLOOKUP($A216,Summary!$A$2:$AA$33,COLUMN(Summary!T$2),FALSE)</f>
        <v>1.1764705882352939</v>
      </c>
      <c r="X216">
        <f>VLOOKUP($A216,Summary!$A$2:$AA$33,COLUMN(Summary!U$2),FALSE)</f>
        <v>4.8235294117647056</v>
      </c>
      <c r="Y216">
        <f>VLOOKUP($A216,Summary!$A$2:$AA$33,COLUMN(Summary!V$2),FALSE)</f>
        <v>225.7647058823529</v>
      </c>
      <c r="Z216">
        <f>VLOOKUP($A216,Summary!$A$2:$AA$33,COLUMN(Summary!W$2),FALSE)</f>
        <v>5</v>
      </c>
      <c r="AA216">
        <f>VLOOKUP($A216,Summary!$A$2:$AA$33,COLUMN(Summary!X$2),FALSE)</f>
        <v>14.647058823529409</v>
      </c>
      <c r="AB216">
        <f>VLOOKUP($A216,Summary!$A$2:$AA$33,COLUMN(Summary!Y$2),FALSE)</f>
        <v>1.3529411764705881</v>
      </c>
      <c r="AC216">
        <f>VLOOKUP($A216,Summary!$A$2:$AA$33,COLUMN(Summary!Z$2),FALSE)</f>
        <v>2.8235294117647061</v>
      </c>
      <c r="AD216">
        <f>VLOOKUP($A216,Summary!$A$2:$AA$33,COLUMN(Summary!AA$2),FALSE)</f>
        <v>31.110647058823531</v>
      </c>
      <c r="AE216" t="e">
        <f>VLOOKUP($A216,Summary!$A$2:$AA$33,COLUMN(Summary!#REF!),FALSE)</f>
        <v>#REF!</v>
      </c>
      <c r="AF216" t="e">
        <f>VLOOKUP($B216,Summary!$A$2:$AA$33,COLUMN(Summary!#REF!),FALSE)</f>
        <v>#REF!</v>
      </c>
      <c r="AG216" t="e">
        <f>VLOOKUP($B216,Summary!$A$2:$AA$33,COLUMN(Summary!#REF!),FALSE)</f>
        <v>#REF!</v>
      </c>
      <c r="AH216">
        <f>VLOOKUP($B216,Summary!$A$2:$AA$33,COLUMN(Summary!B$2),FALSE)</f>
        <v>24.235294117647062</v>
      </c>
      <c r="AI216">
        <f>VLOOKUP($B216,Summary!$A$2:$AA$33,COLUMN(Summary!C$2),FALSE)</f>
        <v>36.470588235294123</v>
      </c>
      <c r="AJ216">
        <f>VLOOKUP($B216,Summary!$A$2:$AA$33,COLUMN(Summary!D$2),FALSE)</f>
        <v>242.70588235294119</v>
      </c>
      <c r="AK216">
        <f>VLOOKUP($B216,Summary!$A$2:$AA$33,COLUMN(Summary!E$2),FALSE)</f>
        <v>1.294117647058824</v>
      </c>
      <c r="AL216">
        <f>VLOOKUP($B216,Summary!$A$2:$AA$33,COLUMN(Summary!F$2),FALSE)</f>
        <v>0.82352941176470584</v>
      </c>
      <c r="AM216">
        <f>VLOOKUP($B216,Summary!$A$2:$AA$33,COLUMN(Summary!G$2),FALSE)</f>
        <v>2.4117647058823528</v>
      </c>
      <c r="AN216">
        <f>VLOOKUP($B216,Summary!$A$2:$AA$33,COLUMN(Summary!H$2),FALSE)</f>
        <v>14.76470588235294</v>
      </c>
      <c r="AO216">
        <f>VLOOKUP($B216,Summary!$A$2:$AA$33,COLUMN(Summary!I$2),FALSE)</f>
        <v>7.1235294117647054</v>
      </c>
      <c r="AP216">
        <f>VLOOKUP($B216,Summary!$A$2:$AA$33,COLUMN(Summary!J$2),FALSE)</f>
        <v>6.3352941176470594</v>
      </c>
      <c r="AQ216">
        <f>VLOOKUP($B216,Summary!$A$2:$AA$33,COLUMN(Summary!K$2),FALSE)</f>
        <v>67.17647058823529</v>
      </c>
      <c r="AR216">
        <f>VLOOKUP($B216,Summary!$A$2:$AA$33,COLUMN(Summary!L$2),FALSE)</f>
        <v>88.770588235294113</v>
      </c>
      <c r="AS216">
        <f>VLOOKUP($B216,Summary!$A$2:$AA$33,COLUMN(Summary!M$2),FALSE)</f>
        <v>26.647058823529409</v>
      </c>
      <c r="AT216">
        <f>VLOOKUP($B216,Summary!$A$2:$AA$33,COLUMN(Summary!N$2),FALSE)</f>
        <v>96.82352941176471</v>
      </c>
      <c r="AU216">
        <f>VLOOKUP($B216,Summary!$A$2:$AA$33,COLUMN(Summary!O$2),FALSE)</f>
        <v>3.5882352941176472</v>
      </c>
      <c r="AV216">
        <f>VLOOKUP($B216,Summary!$A$2:$AA$33,COLUMN(Summary!P$2),FALSE)</f>
        <v>1</v>
      </c>
      <c r="AW216">
        <f>VLOOKUP($B216,Summary!$A$2:$AA$33,COLUMN(Summary!Q$2),FALSE)</f>
        <v>1.7647058823529409</v>
      </c>
      <c r="AX216">
        <f>VLOOKUP($B216,Summary!$A$2:$AA$33,COLUMN(Summary!R$2),FALSE)</f>
        <v>2.1764705882352939</v>
      </c>
      <c r="AY216">
        <f>VLOOKUP($B216,Summary!$A$2:$AA$33,COLUMN(Summary!S$2),FALSE)</f>
        <v>2.0588235294117641</v>
      </c>
      <c r="AZ216">
        <f>VLOOKUP($B216,Summary!$A$2:$AA$33,COLUMN(Summary!T$2),FALSE)</f>
        <v>2.0588235294117641</v>
      </c>
      <c r="BA216">
        <f>VLOOKUP($B216,Summary!$A$2:$AA$33,COLUMN(Summary!U$2),FALSE)</f>
        <v>3.5882352941176472</v>
      </c>
      <c r="BB216">
        <f>VLOOKUP($B216,Summary!$A$2:$AA$33,COLUMN(Summary!V$2),FALSE)</f>
        <v>170.1764705882353</v>
      </c>
      <c r="BC216">
        <f>VLOOKUP($B216,Summary!$A$2:$AA$33,COLUMN(Summary!W$2),FALSE)</f>
        <v>5.117647058823529</v>
      </c>
      <c r="BD216">
        <f>VLOOKUP($B216,Summary!$A$2:$AA$33,COLUMN(Summary!X$2),FALSE)</f>
        <v>13.41176470588235</v>
      </c>
      <c r="BE216">
        <f>VLOOKUP($B216,Summary!$A$2:$AA$33,COLUMN(Summary!Y$2),FALSE)</f>
        <v>0.76470588235294112</v>
      </c>
      <c r="BF216">
        <f>VLOOKUP($B216,Summary!$A$2:$AA$33,COLUMN(Summary!Z$2),FALSE)</f>
        <v>1.705882352941176</v>
      </c>
      <c r="BG216">
        <f>VLOOKUP($B216,Summary!$A$2:$AA$33,COLUMN(Summary!AA$2),FALSE)</f>
        <v>30.914588235294119</v>
      </c>
      <c r="BH216" t="e">
        <f>VLOOKUP($B216,Summary!$A$2:$AA$33,COLUMN(Summary!#REF!),FALSE)</f>
        <v>#REF!</v>
      </c>
    </row>
    <row r="217" spans="1:60">
      <c r="A217" t="s">
        <v>106</v>
      </c>
      <c r="B217" t="s">
        <v>118</v>
      </c>
      <c r="C217" t="e">
        <f>VLOOKUP($A217,Summary!$A$2:$AA$33,COLUMN(Summary!#REF!),FALSE)</f>
        <v>#REF!</v>
      </c>
      <c r="D217" t="e">
        <f>VLOOKUP($A217,Summary!$A$2:$AA$33,COLUMN(Summary!#REF!),FALSE)</f>
        <v>#REF!</v>
      </c>
      <c r="E217">
        <f>VLOOKUP($A217,Summary!$A$2:$AA$33,COLUMN(Summary!B$2),FALSE)</f>
        <v>21.235294117647062</v>
      </c>
      <c r="F217">
        <f>VLOOKUP($A217,Summary!$A$2:$AA$33,COLUMN(Summary!C$2),FALSE)</f>
        <v>34.294117647058833</v>
      </c>
      <c r="G217">
        <f>VLOOKUP($A217,Summary!$A$2:$AA$33,COLUMN(Summary!D$2),FALSE)</f>
        <v>239</v>
      </c>
      <c r="H217">
        <f>VLOOKUP($A217,Summary!$A$2:$AA$33,COLUMN(Summary!E$2),FALSE)</f>
        <v>1.529411764705882</v>
      </c>
      <c r="I217">
        <f>VLOOKUP($A217,Summary!$A$2:$AA$33,COLUMN(Summary!F$2),FALSE)</f>
        <v>0.76470588235294112</v>
      </c>
      <c r="J217">
        <f>VLOOKUP($A217,Summary!$A$2:$AA$33,COLUMN(Summary!G$2),FALSE)</f>
        <v>2</v>
      </c>
      <c r="K217">
        <f>VLOOKUP($A217,Summary!$A$2:$AA$33,COLUMN(Summary!H$2),FALSE)</f>
        <v>13.941176470588241</v>
      </c>
      <c r="L217">
        <f>VLOOKUP($A217,Summary!$A$2:$AA$33,COLUMN(Summary!I$2),FALSE)</f>
        <v>7.4235294117647062</v>
      </c>
      <c r="M217">
        <f>VLOOKUP($A217,Summary!$A$2:$AA$33,COLUMN(Summary!J$2),FALSE)</f>
        <v>6.6000000000000014</v>
      </c>
      <c r="N217">
        <f>VLOOKUP($A217,Summary!$A$2:$AA$33,COLUMN(Summary!K$2),FALSE)</f>
        <v>61.841176470588231</v>
      </c>
      <c r="O217">
        <f>VLOOKUP($A217,Summary!$A$2:$AA$33,COLUMN(Summary!L$2),FALSE)</f>
        <v>88.42941176470589</v>
      </c>
      <c r="P217">
        <f>VLOOKUP($A217,Summary!$A$2:$AA$33,COLUMN(Summary!M$2),FALSE)</f>
        <v>28.058823529411761</v>
      </c>
      <c r="Q217">
        <f>VLOOKUP($A217,Summary!$A$2:$AA$33,COLUMN(Summary!N$2),FALSE)</f>
        <v>120.2941176470588</v>
      </c>
      <c r="R217">
        <f>VLOOKUP($A217,Summary!$A$2:$AA$33,COLUMN(Summary!O$2),FALSE)</f>
        <v>4.3294117647058821</v>
      </c>
      <c r="S217">
        <f>VLOOKUP($A217,Summary!$A$2:$AA$33,COLUMN(Summary!P$2),FALSE)</f>
        <v>1.0588235294117649</v>
      </c>
      <c r="T217">
        <f>VLOOKUP($A217,Summary!$A$2:$AA$33,COLUMN(Summary!Q$2),FALSE)</f>
        <v>1.882352941176471</v>
      </c>
      <c r="U217">
        <f>VLOOKUP($A217,Summary!$A$2:$AA$33,COLUMN(Summary!R$2),FALSE)</f>
        <v>2.5294117647058818</v>
      </c>
      <c r="V217">
        <f>VLOOKUP($A217,Summary!$A$2:$AA$33,COLUMN(Summary!S$2),FALSE)</f>
        <v>1.882352941176471</v>
      </c>
      <c r="W217">
        <f>VLOOKUP($A217,Summary!$A$2:$AA$33,COLUMN(Summary!T$2),FALSE)</f>
        <v>2.1764705882352939</v>
      </c>
      <c r="X217">
        <f>VLOOKUP($A217,Summary!$A$2:$AA$33,COLUMN(Summary!U$2),FALSE)</f>
        <v>3.7647058823529411</v>
      </c>
      <c r="Y217">
        <f>VLOOKUP($A217,Summary!$A$2:$AA$33,COLUMN(Summary!V$2),FALSE)</f>
        <v>182.41176470588229</v>
      </c>
      <c r="Z217">
        <f>VLOOKUP($A217,Summary!$A$2:$AA$33,COLUMN(Summary!W$2),FALSE)</f>
        <v>5.5882352941176467</v>
      </c>
      <c r="AA217">
        <f>VLOOKUP($A217,Summary!$A$2:$AA$33,COLUMN(Summary!X$2),FALSE)</f>
        <v>13.294117647058821</v>
      </c>
      <c r="AB217">
        <f>VLOOKUP($A217,Summary!$A$2:$AA$33,COLUMN(Summary!Y$2),FALSE)</f>
        <v>0.76470588235294112</v>
      </c>
      <c r="AC217">
        <f>VLOOKUP($A217,Summary!$A$2:$AA$33,COLUMN(Summary!Z$2),FALSE)</f>
        <v>1.2352941176470591</v>
      </c>
      <c r="AD217">
        <f>VLOOKUP($A217,Summary!$A$2:$AA$33,COLUMN(Summary!AA$2),FALSE)</f>
        <v>30.80088235294118</v>
      </c>
      <c r="AE217" t="e">
        <f>VLOOKUP($A217,Summary!$A$2:$AA$33,COLUMN(Summary!#REF!),FALSE)</f>
        <v>#REF!</v>
      </c>
      <c r="AF217" t="e">
        <f>VLOOKUP($B217,Summary!$A$2:$AA$33,COLUMN(Summary!#REF!),FALSE)</f>
        <v>#REF!</v>
      </c>
      <c r="AG217" t="e">
        <f>VLOOKUP($B217,Summary!$A$2:$AA$33,COLUMN(Summary!#REF!),FALSE)</f>
        <v>#REF!</v>
      </c>
      <c r="AH217">
        <f>VLOOKUP($B217,Summary!$A$2:$AA$33,COLUMN(Summary!B$2),FALSE)</f>
        <v>19.882352941176471</v>
      </c>
      <c r="AI217">
        <f>VLOOKUP($B217,Summary!$A$2:$AA$33,COLUMN(Summary!C$2),FALSE)</f>
        <v>30.47058823529412</v>
      </c>
      <c r="AJ217">
        <f>VLOOKUP($B217,Summary!$A$2:$AA$33,COLUMN(Summary!D$2),FALSE)</f>
        <v>169.7647058823529</v>
      </c>
      <c r="AK217">
        <f>VLOOKUP($B217,Summary!$A$2:$AA$33,COLUMN(Summary!E$2),FALSE)</f>
        <v>0.88235294117647056</v>
      </c>
      <c r="AL217">
        <f>VLOOKUP($B217,Summary!$A$2:$AA$33,COLUMN(Summary!F$2),FALSE)</f>
        <v>0.70588235294117652</v>
      </c>
      <c r="AM217">
        <f>VLOOKUP($B217,Summary!$A$2:$AA$33,COLUMN(Summary!G$2),FALSE)</f>
        <v>5</v>
      </c>
      <c r="AN217">
        <f>VLOOKUP($B217,Summary!$A$2:$AA$33,COLUMN(Summary!H$2),FALSE)</f>
        <v>27.352941176470591</v>
      </c>
      <c r="AO217">
        <f>VLOOKUP($B217,Summary!$A$2:$AA$33,COLUMN(Summary!I$2),FALSE)</f>
        <v>6.3058823529411754</v>
      </c>
      <c r="AP217">
        <f>VLOOKUP($B217,Summary!$A$2:$AA$33,COLUMN(Summary!J$2),FALSE)</f>
        <v>4.7117647058823522</v>
      </c>
      <c r="AQ217">
        <f>VLOOKUP($B217,Summary!$A$2:$AA$33,COLUMN(Summary!K$2),FALSE)</f>
        <v>64.682352941176461</v>
      </c>
      <c r="AR217">
        <f>VLOOKUP($B217,Summary!$A$2:$AA$33,COLUMN(Summary!L$2),FALSE)</f>
        <v>80.476470588235301</v>
      </c>
      <c r="AS217">
        <f>VLOOKUP($B217,Summary!$A$2:$AA$33,COLUMN(Summary!M$2),FALSE)</f>
        <v>26.705882352941181</v>
      </c>
      <c r="AT217">
        <f>VLOOKUP($B217,Summary!$A$2:$AA$33,COLUMN(Summary!N$2),FALSE)</f>
        <v>110.2352941176471</v>
      </c>
      <c r="AU217">
        <f>VLOOKUP($B217,Summary!$A$2:$AA$33,COLUMN(Summary!O$2),FALSE)</f>
        <v>4.0941176470588232</v>
      </c>
      <c r="AV217">
        <f>VLOOKUP($B217,Summary!$A$2:$AA$33,COLUMN(Summary!P$2),FALSE)</f>
        <v>0.58823529411764708</v>
      </c>
      <c r="AW217">
        <f>VLOOKUP($B217,Summary!$A$2:$AA$33,COLUMN(Summary!Q$2),FALSE)</f>
        <v>1.294117647058824</v>
      </c>
      <c r="AX217">
        <f>VLOOKUP($B217,Summary!$A$2:$AA$33,COLUMN(Summary!R$2),FALSE)</f>
        <v>1.8235294117647061</v>
      </c>
      <c r="AY217">
        <f>VLOOKUP($B217,Summary!$A$2:$AA$33,COLUMN(Summary!S$2),FALSE)</f>
        <v>1.411764705882353</v>
      </c>
      <c r="AZ217">
        <f>VLOOKUP($B217,Summary!$A$2:$AA$33,COLUMN(Summary!T$2),FALSE)</f>
        <v>1.470588235294118</v>
      </c>
      <c r="BA217">
        <f>VLOOKUP($B217,Summary!$A$2:$AA$33,COLUMN(Summary!U$2),FALSE)</f>
        <v>5.5882352941176467</v>
      </c>
      <c r="BB217">
        <f>VLOOKUP($B217,Summary!$A$2:$AA$33,COLUMN(Summary!V$2),FALSE)</f>
        <v>257.11764705882348</v>
      </c>
      <c r="BC217">
        <f>VLOOKUP($B217,Summary!$A$2:$AA$33,COLUMN(Summary!W$2),FALSE)</f>
        <v>4.4117647058823533</v>
      </c>
      <c r="BD217">
        <f>VLOOKUP($B217,Summary!$A$2:$AA$33,COLUMN(Summary!X$2),FALSE)</f>
        <v>14.58823529411765</v>
      </c>
      <c r="BE217">
        <f>VLOOKUP($B217,Summary!$A$2:$AA$33,COLUMN(Summary!Y$2),FALSE)</f>
        <v>1.0588235294117649</v>
      </c>
      <c r="BF217">
        <f>VLOOKUP($B217,Summary!$A$2:$AA$33,COLUMN(Summary!Z$2),FALSE)</f>
        <v>2.1764705882352939</v>
      </c>
      <c r="BG217">
        <f>VLOOKUP($B217,Summary!$A$2:$AA$33,COLUMN(Summary!AA$2),FALSE)</f>
        <v>29.553000000000001</v>
      </c>
      <c r="BH217" t="e">
        <f>VLOOKUP($B217,Summary!$A$2:$AA$33,COLUMN(Summary!#REF!),FALSE)</f>
        <v>#REF!</v>
      </c>
    </row>
    <row r="218" spans="1:60">
      <c r="A218" t="s">
        <v>117</v>
      </c>
      <c r="B218" t="s">
        <v>113</v>
      </c>
      <c r="C218" t="e">
        <f>VLOOKUP($A218,Summary!$A$2:$AA$33,COLUMN(Summary!#REF!),FALSE)</f>
        <v>#REF!</v>
      </c>
      <c r="D218" t="e">
        <f>VLOOKUP($A218,Summary!$A$2:$AA$33,COLUMN(Summary!#REF!),FALSE)</f>
        <v>#REF!</v>
      </c>
      <c r="E218">
        <f>VLOOKUP($A218,Summary!$A$2:$AA$33,COLUMN(Summary!B$2),FALSE)</f>
        <v>20.882352941176471</v>
      </c>
      <c r="F218">
        <f>VLOOKUP($A218,Summary!$A$2:$AA$33,COLUMN(Summary!C$2),FALSE)</f>
        <v>32.647058823529413</v>
      </c>
      <c r="G218">
        <f>VLOOKUP($A218,Summary!$A$2:$AA$33,COLUMN(Summary!D$2),FALSE)</f>
        <v>184.9411764705882</v>
      </c>
      <c r="H218">
        <f>VLOOKUP($A218,Summary!$A$2:$AA$33,COLUMN(Summary!E$2),FALSE)</f>
        <v>1.0588235294117649</v>
      </c>
      <c r="I218">
        <f>VLOOKUP($A218,Summary!$A$2:$AA$33,COLUMN(Summary!F$2),FALSE)</f>
        <v>0.70588235294117652</v>
      </c>
      <c r="J218">
        <f>VLOOKUP($A218,Summary!$A$2:$AA$33,COLUMN(Summary!G$2),FALSE)</f>
        <v>2.4705882352941182</v>
      </c>
      <c r="K218">
        <f>VLOOKUP($A218,Summary!$A$2:$AA$33,COLUMN(Summary!H$2),FALSE)</f>
        <v>16.82352941176471</v>
      </c>
      <c r="L218">
        <f>VLOOKUP($A218,Summary!$A$2:$AA$33,COLUMN(Summary!I$2),FALSE)</f>
        <v>6.2176470588235304</v>
      </c>
      <c r="M218">
        <f>VLOOKUP($A218,Summary!$A$2:$AA$33,COLUMN(Summary!J$2),FALSE)</f>
        <v>5.3235294117647056</v>
      </c>
      <c r="N218">
        <f>VLOOKUP($A218,Summary!$A$2:$AA$33,COLUMN(Summary!K$2),FALSE)</f>
        <v>64.288235294117655</v>
      </c>
      <c r="O218">
        <f>VLOOKUP($A218,Summary!$A$2:$AA$33,COLUMN(Summary!L$2),FALSE)</f>
        <v>80.899999999999991</v>
      </c>
      <c r="P218">
        <f>VLOOKUP($A218,Summary!$A$2:$AA$33,COLUMN(Summary!M$2),FALSE)</f>
        <v>27.705882352941181</v>
      </c>
      <c r="Q218">
        <f>VLOOKUP($A218,Summary!$A$2:$AA$33,COLUMN(Summary!N$2),FALSE)</f>
        <v>139.11764705882351</v>
      </c>
      <c r="R218">
        <f>VLOOKUP($A218,Summary!$A$2:$AA$33,COLUMN(Summary!O$2),FALSE)</f>
        <v>4.9588235294117657</v>
      </c>
      <c r="S218">
        <f>VLOOKUP($A218,Summary!$A$2:$AA$33,COLUMN(Summary!P$2),FALSE)</f>
        <v>1</v>
      </c>
      <c r="T218">
        <f>VLOOKUP($A218,Summary!$A$2:$AA$33,COLUMN(Summary!Q$2),FALSE)</f>
        <v>1.6470588235294119</v>
      </c>
      <c r="U218">
        <f>VLOOKUP($A218,Summary!$A$2:$AA$33,COLUMN(Summary!R$2),FALSE)</f>
        <v>1.9411764705882351</v>
      </c>
      <c r="V218">
        <f>VLOOKUP($A218,Summary!$A$2:$AA$33,COLUMN(Summary!S$2),FALSE)</f>
        <v>1.294117647058824</v>
      </c>
      <c r="W218">
        <f>VLOOKUP($A218,Summary!$A$2:$AA$33,COLUMN(Summary!T$2),FALSE)</f>
        <v>1.3529411764705881</v>
      </c>
      <c r="X218">
        <f>VLOOKUP($A218,Summary!$A$2:$AA$33,COLUMN(Summary!U$2),FALSE)</f>
        <v>3.7647058823529411</v>
      </c>
      <c r="Y218">
        <f>VLOOKUP($A218,Summary!$A$2:$AA$33,COLUMN(Summary!V$2),FALSE)</f>
        <v>186.58823529411771</v>
      </c>
      <c r="Z218">
        <f>VLOOKUP($A218,Summary!$A$2:$AA$33,COLUMN(Summary!W$2),FALSE)</f>
        <v>5.1764705882352944</v>
      </c>
      <c r="AA218">
        <f>VLOOKUP($A218,Summary!$A$2:$AA$33,COLUMN(Summary!X$2),FALSE)</f>
        <v>13.23529411764706</v>
      </c>
      <c r="AB218">
        <f>VLOOKUP($A218,Summary!$A$2:$AA$33,COLUMN(Summary!Y$2),FALSE)</f>
        <v>0.88235294117647056</v>
      </c>
      <c r="AC218">
        <f>VLOOKUP($A218,Summary!$A$2:$AA$33,COLUMN(Summary!Z$2),FALSE)</f>
        <v>2</v>
      </c>
      <c r="AD218">
        <f>VLOOKUP($A218,Summary!$A$2:$AA$33,COLUMN(Summary!AA$2),FALSE)</f>
        <v>29.293117647058821</v>
      </c>
      <c r="AE218" t="e">
        <f>VLOOKUP($A218,Summary!$A$2:$AA$33,COLUMN(Summary!#REF!),FALSE)</f>
        <v>#REF!</v>
      </c>
      <c r="AF218" t="e">
        <f>VLOOKUP($B218,Summary!$A$2:$AA$33,COLUMN(Summary!#REF!),FALSE)</f>
        <v>#REF!</v>
      </c>
      <c r="AG218" t="e">
        <f>VLOOKUP($B218,Summary!$A$2:$AA$33,COLUMN(Summary!#REF!),FALSE)</f>
        <v>#REF!</v>
      </c>
      <c r="AH218">
        <f>VLOOKUP($B218,Summary!$A$2:$AA$33,COLUMN(Summary!B$2),FALSE)</f>
        <v>21.705882352941181</v>
      </c>
      <c r="AI218">
        <f>VLOOKUP($B218,Summary!$A$2:$AA$33,COLUMN(Summary!C$2),FALSE)</f>
        <v>33.117647058823529</v>
      </c>
      <c r="AJ218">
        <f>VLOOKUP($B218,Summary!$A$2:$AA$33,COLUMN(Summary!D$2),FALSE)</f>
        <v>225.52941176470591</v>
      </c>
      <c r="AK218">
        <f>VLOOKUP($B218,Summary!$A$2:$AA$33,COLUMN(Summary!E$2),FALSE)</f>
        <v>1.411764705882353</v>
      </c>
      <c r="AL218">
        <f>VLOOKUP($B218,Summary!$A$2:$AA$33,COLUMN(Summary!F$2),FALSE)</f>
        <v>0.94117647058823528</v>
      </c>
      <c r="AM218">
        <f>VLOOKUP($B218,Summary!$A$2:$AA$33,COLUMN(Summary!G$2),FALSE)</f>
        <v>2.2941176470588229</v>
      </c>
      <c r="AN218">
        <f>VLOOKUP($B218,Summary!$A$2:$AA$33,COLUMN(Summary!H$2),FALSE)</f>
        <v>13.705882352941179</v>
      </c>
      <c r="AO218">
        <f>VLOOKUP($B218,Summary!$A$2:$AA$33,COLUMN(Summary!I$2),FALSE)</f>
        <v>7.2882352941176469</v>
      </c>
      <c r="AP218">
        <f>VLOOKUP($B218,Summary!$A$2:$AA$33,COLUMN(Summary!J$2),FALSE)</f>
        <v>6.3882352941176466</v>
      </c>
      <c r="AQ218">
        <f>VLOOKUP($B218,Summary!$A$2:$AA$33,COLUMN(Summary!K$2),FALSE)</f>
        <v>66.347058823529409</v>
      </c>
      <c r="AR218">
        <f>VLOOKUP($B218,Summary!$A$2:$AA$33,COLUMN(Summary!L$2),FALSE)</f>
        <v>88.505882352941185</v>
      </c>
      <c r="AS218">
        <f>VLOOKUP($B218,Summary!$A$2:$AA$33,COLUMN(Summary!M$2),FALSE)</f>
        <v>30</v>
      </c>
      <c r="AT218">
        <f>VLOOKUP($B218,Summary!$A$2:$AA$33,COLUMN(Summary!N$2),FALSE)</f>
        <v>128.8235294117647</v>
      </c>
      <c r="AU218">
        <f>VLOOKUP($B218,Summary!$A$2:$AA$33,COLUMN(Summary!O$2),FALSE)</f>
        <v>4.1823529411764699</v>
      </c>
      <c r="AV218">
        <f>VLOOKUP($B218,Summary!$A$2:$AA$33,COLUMN(Summary!P$2),FALSE)</f>
        <v>1.294117647058824</v>
      </c>
      <c r="AW218">
        <f>VLOOKUP($B218,Summary!$A$2:$AA$33,COLUMN(Summary!Q$2),FALSE)</f>
        <v>1.7647058823529409</v>
      </c>
      <c r="AX218">
        <f>VLOOKUP($B218,Summary!$A$2:$AA$33,COLUMN(Summary!R$2),FALSE)</f>
        <v>1.882352941176471</v>
      </c>
      <c r="AY218">
        <f>VLOOKUP($B218,Summary!$A$2:$AA$33,COLUMN(Summary!S$2),FALSE)</f>
        <v>2.6470588235294121</v>
      </c>
      <c r="AZ218">
        <f>VLOOKUP($B218,Summary!$A$2:$AA$33,COLUMN(Summary!T$2),FALSE)</f>
        <v>2.7058823529411771</v>
      </c>
      <c r="BA218">
        <f>VLOOKUP($B218,Summary!$A$2:$AA$33,COLUMN(Summary!U$2),FALSE)</f>
        <v>3.0588235294117641</v>
      </c>
      <c r="BB218">
        <f>VLOOKUP($B218,Summary!$A$2:$AA$33,COLUMN(Summary!V$2),FALSE)</f>
        <v>149.2352941176471</v>
      </c>
      <c r="BC218">
        <f>VLOOKUP($B218,Summary!$A$2:$AA$33,COLUMN(Summary!W$2),FALSE)</f>
        <v>6.3529411764705879</v>
      </c>
      <c r="BD218">
        <f>VLOOKUP($B218,Summary!$A$2:$AA$33,COLUMN(Summary!X$2),FALSE)</f>
        <v>13.23529411764706</v>
      </c>
      <c r="BE218">
        <f>VLOOKUP($B218,Summary!$A$2:$AA$33,COLUMN(Summary!Y$2),FALSE)</f>
        <v>1.117647058823529</v>
      </c>
      <c r="BF218">
        <f>VLOOKUP($B218,Summary!$A$2:$AA$33,COLUMN(Summary!Z$2),FALSE)</f>
        <v>1.529411764705882</v>
      </c>
      <c r="BG218">
        <f>VLOOKUP($B218,Summary!$A$2:$AA$33,COLUMN(Summary!AA$2),FALSE)</f>
        <v>31.1294705882353</v>
      </c>
      <c r="BH218" t="e">
        <f>VLOOKUP($B218,Summary!$A$2:$AA$33,COLUMN(Summary!#REF!),FALSE)</f>
        <v>#REF!</v>
      </c>
    </row>
    <row r="219" spans="1:60">
      <c r="A219" t="s">
        <v>41</v>
      </c>
      <c r="B219" t="s">
        <v>36</v>
      </c>
      <c r="C219" t="e">
        <f>VLOOKUP($A219,Summary!$A$2:$AA$33,COLUMN(Summary!#REF!),FALSE)</f>
        <v>#REF!</v>
      </c>
      <c r="D219" t="e">
        <f>VLOOKUP($A219,Summary!$A$2:$AA$33,COLUMN(Summary!#REF!),FALSE)</f>
        <v>#REF!</v>
      </c>
      <c r="E219">
        <f>VLOOKUP($A219,Summary!$A$2:$AA$33,COLUMN(Summary!B$2),FALSE)</f>
        <v>23.117647058823529</v>
      </c>
      <c r="F219">
        <f>VLOOKUP($A219,Summary!$A$2:$AA$33,COLUMN(Summary!C$2),FALSE)</f>
        <v>33.294117647058833</v>
      </c>
      <c r="G219">
        <f>VLOOKUP($A219,Summary!$A$2:$AA$33,COLUMN(Summary!D$2),FALSE)</f>
        <v>265.52941176470591</v>
      </c>
      <c r="H219">
        <f>VLOOKUP($A219,Summary!$A$2:$AA$33,COLUMN(Summary!E$2),FALSE)</f>
        <v>1.7647058823529409</v>
      </c>
      <c r="I219">
        <f>VLOOKUP($A219,Summary!$A$2:$AA$33,COLUMN(Summary!F$2),FALSE)</f>
        <v>0.88235294117647056</v>
      </c>
      <c r="J219">
        <f>VLOOKUP($A219,Summary!$A$2:$AA$33,COLUMN(Summary!G$2),FALSE)</f>
        <v>1.8235294117647061</v>
      </c>
      <c r="K219">
        <f>VLOOKUP($A219,Summary!$A$2:$AA$33,COLUMN(Summary!H$2),FALSE)</f>
        <v>10.82352941176471</v>
      </c>
      <c r="L219">
        <f>VLOOKUP($A219,Summary!$A$2:$AA$33,COLUMN(Summary!I$2),FALSE)</f>
        <v>8.3941176470588239</v>
      </c>
      <c r="M219">
        <f>VLOOKUP($A219,Summary!$A$2:$AA$33,COLUMN(Summary!J$2),FALSE)</f>
        <v>7.7058823529411766</v>
      </c>
      <c r="N219">
        <f>VLOOKUP($A219,Summary!$A$2:$AA$33,COLUMN(Summary!K$2),FALSE)</f>
        <v>70.235294117647058</v>
      </c>
      <c r="O219">
        <f>VLOOKUP($A219,Summary!$A$2:$AA$33,COLUMN(Summary!L$2),FALSE)</f>
        <v>98.452941176470588</v>
      </c>
      <c r="P219">
        <f>VLOOKUP($A219,Summary!$A$2:$AA$33,COLUMN(Summary!M$2),FALSE)</f>
        <v>26.82352941176471</v>
      </c>
      <c r="Q219">
        <f>VLOOKUP($A219,Summary!$A$2:$AA$33,COLUMN(Summary!N$2),FALSE)</f>
        <v>135.7647058823529</v>
      </c>
      <c r="R219">
        <f>VLOOKUP($A219,Summary!$A$2:$AA$33,COLUMN(Summary!O$2),FALSE)</f>
        <v>5.0294117647058822</v>
      </c>
      <c r="S219">
        <f>VLOOKUP($A219,Summary!$A$2:$AA$33,COLUMN(Summary!P$2),FALSE)</f>
        <v>1.588235294117647</v>
      </c>
      <c r="T219">
        <f>VLOOKUP($A219,Summary!$A$2:$AA$33,COLUMN(Summary!Q$2),FALSE)</f>
        <v>1.411764705882353</v>
      </c>
      <c r="U219">
        <f>VLOOKUP($A219,Summary!$A$2:$AA$33,COLUMN(Summary!R$2),FALSE)</f>
        <v>1.6470588235294119</v>
      </c>
      <c r="V219">
        <f>VLOOKUP($A219,Summary!$A$2:$AA$33,COLUMN(Summary!S$2),FALSE)</f>
        <v>3.4117647058823528</v>
      </c>
      <c r="W219">
        <f>VLOOKUP($A219,Summary!$A$2:$AA$33,COLUMN(Summary!T$2),FALSE)</f>
        <v>3.4705882352941182</v>
      </c>
      <c r="X219">
        <f>VLOOKUP($A219,Summary!$A$2:$AA$33,COLUMN(Summary!U$2),FALSE)</f>
        <v>3.117647058823529</v>
      </c>
      <c r="Y219">
        <f>VLOOKUP($A219,Summary!$A$2:$AA$33,COLUMN(Summary!V$2),FALSE)</f>
        <v>142.58823529411771</v>
      </c>
      <c r="Z219">
        <f>VLOOKUP($A219,Summary!$A$2:$AA$33,COLUMN(Summary!W$2),FALSE)</f>
        <v>5</v>
      </c>
      <c r="AA219">
        <f>VLOOKUP($A219,Summary!$A$2:$AA$33,COLUMN(Summary!X$2),FALSE)</f>
        <v>11.882352941176469</v>
      </c>
      <c r="AB219">
        <f>VLOOKUP($A219,Summary!$A$2:$AA$33,COLUMN(Summary!Y$2),FALSE)</f>
        <v>0.6470588235294118</v>
      </c>
      <c r="AC219">
        <f>VLOOKUP($A219,Summary!$A$2:$AA$33,COLUMN(Summary!Z$2),FALSE)</f>
        <v>1.470588235294118</v>
      </c>
      <c r="AD219">
        <f>VLOOKUP($A219,Summary!$A$2:$AA$33,COLUMN(Summary!AA$2),FALSE)</f>
        <v>30.171647058823531</v>
      </c>
      <c r="AE219" t="e">
        <f>VLOOKUP($A219,Summary!$A$2:$AA$33,COLUMN(Summary!#REF!),FALSE)</f>
        <v>#REF!</v>
      </c>
      <c r="AF219" t="e">
        <f>VLOOKUP($B219,Summary!$A$2:$AA$33,COLUMN(Summary!#REF!),FALSE)</f>
        <v>#REF!</v>
      </c>
      <c r="AG219" t="e">
        <f>VLOOKUP($B219,Summary!$A$2:$AA$33,COLUMN(Summary!#REF!),FALSE)</f>
        <v>#REF!</v>
      </c>
      <c r="AH219">
        <f>VLOOKUP($B219,Summary!$A$2:$AA$33,COLUMN(Summary!B$2),FALSE)</f>
        <v>19.294117647058819</v>
      </c>
      <c r="AI219">
        <f>VLOOKUP($B219,Summary!$A$2:$AA$33,COLUMN(Summary!C$2),FALSE)</f>
        <v>29.058823529411761</v>
      </c>
      <c r="AJ219">
        <f>VLOOKUP($B219,Summary!$A$2:$AA$33,COLUMN(Summary!D$2),FALSE)</f>
        <v>213.8235294117647</v>
      </c>
      <c r="AK219">
        <f>VLOOKUP($B219,Summary!$A$2:$AA$33,COLUMN(Summary!E$2),FALSE)</f>
        <v>1.588235294117647</v>
      </c>
      <c r="AL219">
        <f>VLOOKUP($B219,Summary!$A$2:$AA$33,COLUMN(Summary!F$2),FALSE)</f>
        <v>0.41176470588235292</v>
      </c>
      <c r="AM219">
        <f>VLOOKUP($B219,Summary!$A$2:$AA$33,COLUMN(Summary!G$2),FALSE)</f>
        <v>2.4117647058823528</v>
      </c>
      <c r="AN219">
        <f>VLOOKUP($B219,Summary!$A$2:$AA$33,COLUMN(Summary!H$2),FALSE)</f>
        <v>14.47058823529412</v>
      </c>
      <c r="AO219">
        <f>VLOOKUP($B219,Summary!$A$2:$AA$33,COLUMN(Summary!I$2),FALSE)</f>
        <v>8.1117647058823508</v>
      </c>
      <c r="AP219">
        <f>VLOOKUP($B219,Summary!$A$2:$AA$33,COLUMN(Summary!J$2),FALSE)</f>
        <v>7.0352941176470596</v>
      </c>
      <c r="AQ219">
        <f>VLOOKUP($B219,Summary!$A$2:$AA$33,COLUMN(Summary!K$2),FALSE)</f>
        <v>67.199999999999989</v>
      </c>
      <c r="AR219">
        <f>VLOOKUP($B219,Summary!$A$2:$AA$33,COLUMN(Summary!L$2),FALSE)</f>
        <v>98.711764705882359</v>
      </c>
      <c r="AS219">
        <f>VLOOKUP($B219,Summary!$A$2:$AA$33,COLUMN(Summary!M$2),FALSE)</f>
        <v>31.82352941176471</v>
      </c>
      <c r="AT219">
        <f>VLOOKUP($B219,Summary!$A$2:$AA$33,COLUMN(Summary!N$2),FALSE)</f>
        <v>156.52941176470591</v>
      </c>
      <c r="AU219">
        <f>VLOOKUP($B219,Summary!$A$2:$AA$33,COLUMN(Summary!O$2),FALSE)</f>
        <v>4.8529411764705879</v>
      </c>
      <c r="AV219">
        <f>VLOOKUP($B219,Summary!$A$2:$AA$33,COLUMN(Summary!P$2),FALSE)</f>
        <v>1.529411764705882</v>
      </c>
      <c r="AW219">
        <f>VLOOKUP($B219,Summary!$A$2:$AA$33,COLUMN(Summary!Q$2),FALSE)</f>
        <v>1.882352941176471</v>
      </c>
      <c r="AX219">
        <f>VLOOKUP($B219,Summary!$A$2:$AA$33,COLUMN(Summary!R$2),FALSE)</f>
        <v>2.1764705882352939</v>
      </c>
      <c r="AY219">
        <f>VLOOKUP($B219,Summary!$A$2:$AA$33,COLUMN(Summary!S$2),FALSE)</f>
        <v>3</v>
      </c>
      <c r="AZ219">
        <f>VLOOKUP($B219,Summary!$A$2:$AA$33,COLUMN(Summary!T$2),FALSE)</f>
        <v>3.0588235294117641</v>
      </c>
      <c r="BA219">
        <f>VLOOKUP($B219,Summary!$A$2:$AA$33,COLUMN(Summary!U$2),FALSE)</f>
        <v>3.9411764705882359</v>
      </c>
      <c r="BB219">
        <f>VLOOKUP($B219,Summary!$A$2:$AA$33,COLUMN(Summary!V$2),FALSE)</f>
        <v>185.7647058823529</v>
      </c>
      <c r="BC219">
        <f>VLOOKUP($B219,Summary!$A$2:$AA$33,COLUMN(Summary!W$2),FALSE)</f>
        <v>5.117647058823529</v>
      </c>
      <c r="BD219">
        <f>VLOOKUP($B219,Summary!$A$2:$AA$33,COLUMN(Summary!X$2),FALSE)</f>
        <v>12.17647058823529</v>
      </c>
      <c r="BE219">
        <f>VLOOKUP($B219,Summary!$A$2:$AA$33,COLUMN(Summary!Y$2),FALSE)</f>
        <v>0.47058823529411759</v>
      </c>
      <c r="BF219">
        <f>VLOOKUP($B219,Summary!$A$2:$AA$33,COLUMN(Summary!Z$2),FALSE)</f>
        <v>0.82352941176470584</v>
      </c>
      <c r="BG219">
        <f>VLOOKUP($B219,Summary!$A$2:$AA$33,COLUMN(Summary!AA$2),FALSE)</f>
        <v>31.213764705882351</v>
      </c>
      <c r="BH219" t="e">
        <f>VLOOKUP($B219,Summary!$A$2:$AA$33,COLUMN(Summary!#REF!),FALSE)</f>
        <v>#REF!</v>
      </c>
    </row>
    <row r="220" spans="1:60">
      <c r="A220" t="s">
        <v>107</v>
      </c>
      <c r="B220" t="s">
        <v>122</v>
      </c>
      <c r="C220" t="e">
        <f>VLOOKUP($A220,Summary!$A$2:$AA$33,COLUMN(Summary!#REF!),FALSE)</f>
        <v>#REF!</v>
      </c>
      <c r="D220" t="e">
        <f>VLOOKUP($A220,Summary!$A$2:$AA$33,COLUMN(Summary!#REF!),FALSE)</f>
        <v>#REF!</v>
      </c>
      <c r="E220">
        <f>VLOOKUP($A220,Summary!$A$2:$AA$33,COLUMN(Summary!B$2),FALSE)</f>
        <v>23.882352941176471</v>
      </c>
      <c r="F220">
        <f>VLOOKUP($A220,Summary!$A$2:$AA$33,COLUMN(Summary!C$2),FALSE)</f>
        <v>35.647058823529413</v>
      </c>
      <c r="G220">
        <f>VLOOKUP($A220,Summary!$A$2:$AA$33,COLUMN(Summary!D$2),FALSE)</f>
        <v>234.70588235294119</v>
      </c>
      <c r="H220">
        <f>VLOOKUP($A220,Summary!$A$2:$AA$33,COLUMN(Summary!E$2),FALSE)</f>
        <v>1.6470588235294119</v>
      </c>
      <c r="I220">
        <f>VLOOKUP($A220,Summary!$A$2:$AA$33,COLUMN(Summary!F$2),FALSE)</f>
        <v>0.6470588235294118</v>
      </c>
      <c r="J220">
        <f>VLOOKUP($A220,Summary!$A$2:$AA$33,COLUMN(Summary!G$2),FALSE)</f>
        <v>2.0588235294117641</v>
      </c>
      <c r="K220">
        <f>VLOOKUP($A220,Summary!$A$2:$AA$33,COLUMN(Summary!H$2),FALSE)</f>
        <v>13.82352941176471</v>
      </c>
      <c r="L220">
        <f>VLOOKUP($A220,Summary!$A$2:$AA$33,COLUMN(Summary!I$2),FALSE)</f>
        <v>7.1294117647058828</v>
      </c>
      <c r="M220">
        <f>VLOOKUP($A220,Summary!$A$2:$AA$33,COLUMN(Summary!J$2),FALSE)</f>
        <v>6.3529411764705879</v>
      </c>
      <c r="N220">
        <f>VLOOKUP($A220,Summary!$A$2:$AA$33,COLUMN(Summary!K$2),FALSE)</f>
        <v>67.811764705882339</v>
      </c>
      <c r="O220">
        <f>VLOOKUP($A220,Summary!$A$2:$AA$33,COLUMN(Summary!L$2),FALSE)</f>
        <v>95.864705882352951</v>
      </c>
      <c r="P220">
        <f>VLOOKUP($A220,Summary!$A$2:$AA$33,COLUMN(Summary!M$2),FALSE)</f>
        <v>28.235294117647062</v>
      </c>
      <c r="Q220">
        <f>VLOOKUP($A220,Summary!$A$2:$AA$33,COLUMN(Summary!N$2),FALSE)</f>
        <v>102.4705882352941</v>
      </c>
      <c r="R220">
        <f>VLOOKUP($A220,Summary!$A$2:$AA$33,COLUMN(Summary!O$2),FALSE)</f>
        <v>3.611764705882353</v>
      </c>
      <c r="S220">
        <f>VLOOKUP($A220,Summary!$A$2:$AA$33,COLUMN(Summary!P$2),FALSE)</f>
        <v>0.76470588235294112</v>
      </c>
      <c r="T220">
        <f>VLOOKUP($A220,Summary!$A$2:$AA$33,COLUMN(Summary!Q$2),FALSE)</f>
        <v>1.7647058823529409</v>
      </c>
      <c r="U220">
        <f>VLOOKUP($A220,Summary!$A$2:$AA$33,COLUMN(Summary!R$2),FALSE)</f>
        <v>2.1764705882352939</v>
      </c>
      <c r="V220">
        <f>VLOOKUP($A220,Summary!$A$2:$AA$33,COLUMN(Summary!S$2),FALSE)</f>
        <v>2.3529411764705879</v>
      </c>
      <c r="W220">
        <f>VLOOKUP($A220,Summary!$A$2:$AA$33,COLUMN(Summary!T$2),FALSE)</f>
        <v>2.3529411764705879</v>
      </c>
      <c r="X220">
        <f>VLOOKUP($A220,Summary!$A$2:$AA$33,COLUMN(Summary!U$2),FALSE)</f>
        <v>4.4117647058823533</v>
      </c>
      <c r="Y220">
        <f>VLOOKUP($A220,Summary!$A$2:$AA$33,COLUMN(Summary!V$2),FALSE)</f>
        <v>189.64705882352939</v>
      </c>
      <c r="Z220">
        <f>VLOOKUP($A220,Summary!$A$2:$AA$33,COLUMN(Summary!W$2),FALSE)</f>
        <v>5.3529411764705879</v>
      </c>
      <c r="AA220">
        <f>VLOOKUP($A220,Summary!$A$2:$AA$33,COLUMN(Summary!X$2),FALSE)</f>
        <v>13.82352941176471</v>
      </c>
      <c r="AB220">
        <f>VLOOKUP($A220,Summary!$A$2:$AA$33,COLUMN(Summary!Y$2),FALSE)</f>
        <v>0.52941176470588236</v>
      </c>
      <c r="AC220">
        <f>VLOOKUP($A220,Summary!$A$2:$AA$33,COLUMN(Summary!Z$2),FALSE)</f>
        <v>1.117647058823529</v>
      </c>
      <c r="AD220">
        <f>VLOOKUP($A220,Summary!$A$2:$AA$33,COLUMN(Summary!AA$2),FALSE)</f>
        <v>31.170705882352941</v>
      </c>
      <c r="AE220" t="e">
        <f>VLOOKUP($A220,Summary!$A$2:$AA$33,COLUMN(Summary!#REF!),FALSE)</f>
        <v>#REF!</v>
      </c>
      <c r="AF220" t="e">
        <f>VLOOKUP($B220,Summary!$A$2:$AA$33,COLUMN(Summary!#REF!),FALSE)</f>
        <v>#REF!</v>
      </c>
      <c r="AG220" t="e">
        <f>VLOOKUP($B220,Summary!$A$2:$AA$33,COLUMN(Summary!#REF!),FALSE)</f>
        <v>#REF!</v>
      </c>
      <c r="AH220">
        <f>VLOOKUP($B220,Summary!$A$2:$AA$33,COLUMN(Summary!B$2),FALSE)</f>
        <v>21.411764705882351</v>
      </c>
      <c r="AI220">
        <f>VLOOKUP($B220,Summary!$A$2:$AA$33,COLUMN(Summary!C$2),FALSE)</f>
        <v>33.411764705882362</v>
      </c>
      <c r="AJ220">
        <f>VLOOKUP($B220,Summary!$A$2:$AA$33,COLUMN(Summary!D$2),FALSE)</f>
        <v>224.2352941176471</v>
      </c>
      <c r="AK220">
        <f>VLOOKUP($B220,Summary!$A$2:$AA$33,COLUMN(Summary!E$2),FALSE)</f>
        <v>1.6470588235294119</v>
      </c>
      <c r="AL220">
        <f>VLOOKUP($B220,Summary!$A$2:$AA$33,COLUMN(Summary!F$2),FALSE)</f>
        <v>0.58823529411764708</v>
      </c>
      <c r="AM220">
        <f>VLOOKUP($B220,Summary!$A$2:$AA$33,COLUMN(Summary!G$2),FALSE)</f>
        <v>2.3529411764705879</v>
      </c>
      <c r="AN220">
        <f>VLOOKUP($B220,Summary!$A$2:$AA$33,COLUMN(Summary!H$2),FALSE)</f>
        <v>13.647058823529409</v>
      </c>
      <c r="AO220">
        <f>VLOOKUP($B220,Summary!$A$2:$AA$33,COLUMN(Summary!I$2),FALSE)</f>
        <v>7.2411764705882362</v>
      </c>
      <c r="AP220">
        <f>VLOOKUP($B220,Summary!$A$2:$AA$33,COLUMN(Summary!J$2),FALSE)</f>
        <v>6.3529411764705879</v>
      </c>
      <c r="AQ220">
        <f>VLOOKUP($B220,Summary!$A$2:$AA$33,COLUMN(Summary!K$2),FALSE)</f>
        <v>64.058823529411768</v>
      </c>
      <c r="AR220">
        <f>VLOOKUP($B220,Summary!$A$2:$AA$33,COLUMN(Summary!L$2),FALSE)</f>
        <v>93.047058823529412</v>
      </c>
      <c r="AS220">
        <f>VLOOKUP($B220,Summary!$A$2:$AA$33,COLUMN(Summary!M$2),FALSE)</f>
        <v>25.82352941176471</v>
      </c>
      <c r="AT220">
        <f>VLOOKUP($B220,Summary!$A$2:$AA$33,COLUMN(Summary!N$2),FALSE)</f>
        <v>88.764705882352942</v>
      </c>
      <c r="AU220">
        <f>VLOOKUP($B220,Summary!$A$2:$AA$33,COLUMN(Summary!O$2),FALSE)</f>
        <v>3.547058823529412</v>
      </c>
      <c r="AV220">
        <f>VLOOKUP($B220,Summary!$A$2:$AA$33,COLUMN(Summary!P$2),FALSE)</f>
        <v>0.47058823529411759</v>
      </c>
      <c r="AW220">
        <f>VLOOKUP($B220,Summary!$A$2:$AA$33,COLUMN(Summary!Q$2),FALSE)</f>
        <v>1.705882352941176</v>
      </c>
      <c r="AX220">
        <f>VLOOKUP($B220,Summary!$A$2:$AA$33,COLUMN(Summary!R$2),FALSE)</f>
        <v>1.8235294117647061</v>
      </c>
      <c r="AY220">
        <f>VLOOKUP($B220,Summary!$A$2:$AA$33,COLUMN(Summary!S$2),FALSE)</f>
        <v>1.9411764705882351</v>
      </c>
      <c r="AZ220">
        <f>VLOOKUP($B220,Summary!$A$2:$AA$33,COLUMN(Summary!T$2),FALSE)</f>
        <v>1.9411764705882351</v>
      </c>
      <c r="BA220">
        <f>VLOOKUP($B220,Summary!$A$2:$AA$33,COLUMN(Summary!U$2),FALSE)</f>
        <v>4.5294117647058822</v>
      </c>
      <c r="BB220">
        <f>VLOOKUP($B220,Summary!$A$2:$AA$33,COLUMN(Summary!V$2),FALSE)</f>
        <v>226.70588235294119</v>
      </c>
      <c r="BC220">
        <f>VLOOKUP($B220,Summary!$A$2:$AA$33,COLUMN(Summary!W$2),FALSE)</f>
        <v>5.7647058823529411</v>
      </c>
      <c r="BD220">
        <f>VLOOKUP($B220,Summary!$A$2:$AA$33,COLUMN(Summary!X$2),FALSE)</f>
        <v>13.882352941176469</v>
      </c>
      <c r="BE220">
        <f>VLOOKUP($B220,Summary!$A$2:$AA$33,COLUMN(Summary!Y$2),FALSE)</f>
        <v>0.70588235294117652</v>
      </c>
      <c r="BF220">
        <f>VLOOKUP($B220,Summary!$A$2:$AA$33,COLUMN(Summary!Z$2),FALSE)</f>
        <v>1.0588235294117649</v>
      </c>
      <c r="BG220">
        <f>VLOOKUP($B220,Summary!$A$2:$AA$33,COLUMN(Summary!AA$2),FALSE)</f>
        <v>29.422588235294111</v>
      </c>
      <c r="BH220" t="e">
        <f>VLOOKUP($B220,Summary!$A$2:$AA$33,COLUMN(Summary!#REF!),FALSE)</f>
        <v>#REF!</v>
      </c>
    </row>
    <row r="221" spans="1:60">
      <c r="A221" t="s">
        <v>110</v>
      </c>
      <c r="B221" t="s">
        <v>114</v>
      </c>
      <c r="C221" t="e">
        <f>VLOOKUP($A221,Summary!$A$2:$AA$33,COLUMN(Summary!#REF!),FALSE)</f>
        <v>#REF!</v>
      </c>
      <c r="D221" t="e">
        <f>VLOOKUP($A221,Summary!$A$2:$AA$33,COLUMN(Summary!#REF!),FALSE)</f>
        <v>#REF!</v>
      </c>
      <c r="E221">
        <f>VLOOKUP($A221,Summary!$A$2:$AA$33,COLUMN(Summary!B$2),FALSE)</f>
        <v>19.764705882352938</v>
      </c>
      <c r="F221">
        <f>VLOOKUP($A221,Summary!$A$2:$AA$33,COLUMN(Summary!C$2),FALSE)</f>
        <v>28.882352941176471</v>
      </c>
      <c r="G221">
        <f>VLOOKUP($A221,Summary!$A$2:$AA$33,COLUMN(Summary!D$2),FALSE)</f>
        <v>257.88235294117652</v>
      </c>
      <c r="H221">
        <f>VLOOKUP($A221,Summary!$A$2:$AA$33,COLUMN(Summary!E$2),FALSE)</f>
        <v>1.9411764705882351</v>
      </c>
      <c r="I221">
        <f>VLOOKUP($A221,Summary!$A$2:$AA$33,COLUMN(Summary!F$2),FALSE)</f>
        <v>0.70588235294117652</v>
      </c>
      <c r="J221">
        <f>VLOOKUP($A221,Summary!$A$2:$AA$33,COLUMN(Summary!G$2),FALSE)</f>
        <v>2</v>
      </c>
      <c r="K221">
        <f>VLOOKUP($A221,Summary!$A$2:$AA$33,COLUMN(Summary!H$2),FALSE)</f>
        <v>11.352941176470591</v>
      </c>
      <c r="L221">
        <f>VLOOKUP($A221,Summary!$A$2:$AA$33,COLUMN(Summary!I$2),FALSE)</f>
        <v>9.5</v>
      </c>
      <c r="M221">
        <f>VLOOKUP($A221,Summary!$A$2:$AA$33,COLUMN(Summary!J$2),FALSE)</f>
        <v>8.5294117647058822</v>
      </c>
      <c r="N221">
        <f>VLOOKUP($A221,Summary!$A$2:$AA$33,COLUMN(Summary!K$2),FALSE)</f>
        <v>69.32352941176471</v>
      </c>
      <c r="O221">
        <f>VLOOKUP($A221,Summary!$A$2:$AA$33,COLUMN(Summary!L$2),FALSE)</f>
        <v>109.6</v>
      </c>
      <c r="P221">
        <f>VLOOKUP($A221,Summary!$A$2:$AA$33,COLUMN(Summary!M$2),FALSE)</f>
        <v>29.352941176470591</v>
      </c>
      <c r="Q221">
        <f>VLOOKUP($A221,Summary!$A$2:$AA$33,COLUMN(Summary!N$2),FALSE)</f>
        <v>140.52941176470591</v>
      </c>
      <c r="R221">
        <f>VLOOKUP($A221,Summary!$A$2:$AA$33,COLUMN(Summary!O$2),FALSE)</f>
        <v>4.8647058823529417</v>
      </c>
      <c r="S221">
        <f>VLOOKUP($A221,Summary!$A$2:$AA$33,COLUMN(Summary!P$2),FALSE)</f>
        <v>1.588235294117647</v>
      </c>
      <c r="T221">
        <f>VLOOKUP($A221,Summary!$A$2:$AA$33,COLUMN(Summary!Q$2),FALSE)</f>
        <v>1.2352941176470591</v>
      </c>
      <c r="U221">
        <f>VLOOKUP($A221,Summary!$A$2:$AA$33,COLUMN(Summary!R$2),FALSE)</f>
        <v>1.470588235294118</v>
      </c>
      <c r="V221">
        <f>VLOOKUP($A221,Summary!$A$2:$AA$33,COLUMN(Summary!S$2),FALSE)</f>
        <v>3.5294117647058818</v>
      </c>
      <c r="W221">
        <f>VLOOKUP($A221,Summary!$A$2:$AA$33,COLUMN(Summary!T$2),FALSE)</f>
        <v>3.5882352941176472</v>
      </c>
      <c r="X221">
        <f>VLOOKUP($A221,Summary!$A$2:$AA$33,COLUMN(Summary!U$2),FALSE)</f>
        <v>3.0588235294117641</v>
      </c>
      <c r="Y221">
        <f>VLOOKUP($A221,Summary!$A$2:$AA$33,COLUMN(Summary!V$2),FALSE)</f>
        <v>145.88235294117649</v>
      </c>
      <c r="Z221">
        <f>VLOOKUP($A221,Summary!$A$2:$AA$33,COLUMN(Summary!W$2),FALSE)</f>
        <v>5</v>
      </c>
      <c r="AA221">
        <f>VLOOKUP($A221,Summary!$A$2:$AA$33,COLUMN(Summary!X$2),FALSE)</f>
        <v>10.52941176470588</v>
      </c>
      <c r="AB221">
        <f>VLOOKUP($A221,Summary!$A$2:$AA$33,COLUMN(Summary!Y$2),FALSE)</f>
        <v>0.41176470588235292</v>
      </c>
      <c r="AC221">
        <f>VLOOKUP($A221,Summary!$A$2:$AA$33,COLUMN(Summary!Z$2),FALSE)</f>
        <v>0.76470588235294112</v>
      </c>
      <c r="AD221">
        <f>VLOOKUP($A221,Summary!$A$2:$AA$33,COLUMN(Summary!AA$2),FALSE)</f>
        <v>31.132411764705878</v>
      </c>
      <c r="AE221" t="e">
        <f>VLOOKUP($A221,Summary!$A$2:$AA$33,COLUMN(Summary!#REF!),FALSE)</f>
        <v>#REF!</v>
      </c>
      <c r="AF221" t="e">
        <f>VLOOKUP($B221,Summary!$A$2:$AA$33,COLUMN(Summary!#REF!),FALSE)</f>
        <v>#REF!</v>
      </c>
      <c r="AG221" t="e">
        <f>VLOOKUP($B221,Summary!$A$2:$AA$33,COLUMN(Summary!#REF!),FALSE)</f>
        <v>#REF!</v>
      </c>
      <c r="AH221">
        <f>VLOOKUP($B221,Summary!$A$2:$AA$33,COLUMN(Summary!B$2),FALSE)</f>
        <v>23.941176470588239</v>
      </c>
      <c r="AI221">
        <f>VLOOKUP($B221,Summary!$A$2:$AA$33,COLUMN(Summary!C$2),FALSE)</f>
        <v>37.411764705882362</v>
      </c>
      <c r="AJ221">
        <f>VLOOKUP($B221,Summary!$A$2:$AA$33,COLUMN(Summary!D$2),FALSE)</f>
        <v>219.11764705882351</v>
      </c>
      <c r="AK221">
        <f>VLOOKUP($B221,Summary!$A$2:$AA$33,COLUMN(Summary!E$2),FALSE)</f>
        <v>1.411764705882353</v>
      </c>
      <c r="AL221">
        <f>VLOOKUP($B221,Summary!$A$2:$AA$33,COLUMN(Summary!F$2),FALSE)</f>
        <v>1.2352941176470591</v>
      </c>
      <c r="AM221">
        <f>VLOOKUP($B221,Summary!$A$2:$AA$33,COLUMN(Summary!G$2),FALSE)</f>
        <v>3.8235294117647061</v>
      </c>
      <c r="AN221">
        <f>VLOOKUP($B221,Summary!$A$2:$AA$33,COLUMN(Summary!H$2),FALSE)</f>
        <v>26.411764705882351</v>
      </c>
      <c r="AO221">
        <f>VLOOKUP($B221,Summary!$A$2:$AA$33,COLUMN(Summary!I$2),FALSE)</f>
        <v>6.4470588235294111</v>
      </c>
      <c r="AP221">
        <f>VLOOKUP($B221,Summary!$A$2:$AA$33,COLUMN(Summary!J$2),FALSE)</f>
        <v>5.1705882352941179</v>
      </c>
      <c r="AQ221">
        <f>VLOOKUP($B221,Summary!$A$2:$AA$33,COLUMN(Summary!K$2),FALSE)</f>
        <v>63.1235294117647</v>
      </c>
      <c r="AR221">
        <f>VLOOKUP($B221,Summary!$A$2:$AA$33,COLUMN(Summary!L$2),FALSE)</f>
        <v>76.899999999999977</v>
      </c>
      <c r="AS221">
        <f>VLOOKUP($B221,Summary!$A$2:$AA$33,COLUMN(Summary!M$2),FALSE)</f>
        <v>21.117647058823529</v>
      </c>
      <c r="AT221">
        <f>VLOOKUP($B221,Summary!$A$2:$AA$33,COLUMN(Summary!N$2),FALSE)</f>
        <v>93.647058823529406</v>
      </c>
      <c r="AU221">
        <f>VLOOKUP($B221,Summary!$A$2:$AA$33,COLUMN(Summary!O$2),FALSE)</f>
        <v>4.4705882352941178</v>
      </c>
      <c r="AV221">
        <f>VLOOKUP($B221,Summary!$A$2:$AA$33,COLUMN(Summary!P$2),FALSE)</f>
        <v>0.82352941176470584</v>
      </c>
      <c r="AW221">
        <f>VLOOKUP($B221,Summary!$A$2:$AA$33,COLUMN(Summary!Q$2),FALSE)</f>
        <v>1.117647058823529</v>
      </c>
      <c r="AX221">
        <f>VLOOKUP($B221,Summary!$A$2:$AA$33,COLUMN(Summary!R$2),FALSE)</f>
        <v>1.411764705882353</v>
      </c>
      <c r="AY221">
        <f>VLOOKUP($B221,Summary!$A$2:$AA$33,COLUMN(Summary!S$2),FALSE)</f>
        <v>1.882352941176471</v>
      </c>
      <c r="AZ221">
        <f>VLOOKUP($B221,Summary!$A$2:$AA$33,COLUMN(Summary!T$2),FALSE)</f>
        <v>2.0588235294117641</v>
      </c>
      <c r="BA221">
        <f>VLOOKUP($B221,Summary!$A$2:$AA$33,COLUMN(Summary!U$2),FALSE)</f>
        <v>4.4117647058823533</v>
      </c>
      <c r="BB221">
        <f>VLOOKUP($B221,Summary!$A$2:$AA$33,COLUMN(Summary!V$2),FALSE)</f>
        <v>197.70588235294119</v>
      </c>
      <c r="BC221">
        <f>VLOOKUP($B221,Summary!$A$2:$AA$33,COLUMN(Summary!W$2),FALSE)</f>
        <v>4.5294117647058822</v>
      </c>
      <c r="BD221">
        <f>VLOOKUP($B221,Summary!$A$2:$AA$33,COLUMN(Summary!X$2),FALSE)</f>
        <v>12.705882352941179</v>
      </c>
      <c r="BE221">
        <f>VLOOKUP($B221,Summary!$A$2:$AA$33,COLUMN(Summary!Y$2),FALSE)</f>
        <v>0.94117647058823528</v>
      </c>
      <c r="BF221">
        <f>VLOOKUP($B221,Summary!$A$2:$AA$33,COLUMN(Summary!Z$2),FALSE)</f>
        <v>1.705882352941176</v>
      </c>
      <c r="BG221">
        <f>VLOOKUP($B221,Summary!$A$2:$AA$33,COLUMN(Summary!AA$2),FALSE)</f>
        <v>29.635235294117649</v>
      </c>
      <c r="BH221" t="e">
        <f>VLOOKUP($B221,Summary!$A$2:$AA$33,COLUMN(Summary!#REF!),FALSE)</f>
        <v>#REF!</v>
      </c>
    </row>
    <row r="222" spans="1:60">
      <c r="A222" t="s">
        <v>35</v>
      </c>
      <c r="B222" t="s">
        <v>42</v>
      </c>
      <c r="C222" t="e">
        <f>VLOOKUP($A222,Summary!$A$2:$AA$33,COLUMN(Summary!#REF!),FALSE)</f>
        <v>#REF!</v>
      </c>
      <c r="D222" t="e">
        <f>VLOOKUP($A222,Summary!$A$2:$AA$33,COLUMN(Summary!#REF!),FALSE)</f>
        <v>#REF!</v>
      </c>
      <c r="E222">
        <f>VLOOKUP($A222,Summary!$A$2:$AA$33,COLUMN(Summary!B$2),FALSE)</f>
        <v>19</v>
      </c>
      <c r="F222">
        <f>VLOOKUP($A222,Summary!$A$2:$AA$33,COLUMN(Summary!C$2),FALSE)</f>
        <v>29.764705882352938</v>
      </c>
      <c r="G222">
        <f>VLOOKUP($A222,Summary!$A$2:$AA$33,COLUMN(Summary!D$2),FALSE)</f>
        <v>186.0588235294118</v>
      </c>
      <c r="H222">
        <f>VLOOKUP($A222,Summary!$A$2:$AA$33,COLUMN(Summary!E$2),FALSE)</f>
        <v>0.76470588235294112</v>
      </c>
      <c r="I222">
        <f>VLOOKUP($A222,Summary!$A$2:$AA$33,COLUMN(Summary!F$2),FALSE)</f>
        <v>0.52941176470588236</v>
      </c>
      <c r="J222">
        <f>VLOOKUP($A222,Summary!$A$2:$AA$33,COLUMN(Summary!G$2),FALSE)</f>
        <v>2.117647058823529</v>
      </c>
      <c r="K222">
        <f>VLOOKUP($A222,Summary!$A$2:$AA$33,COLUMN(Summary!H$2),FALSE)</f>
        <v>15.17647058823529</v>
      </c>
      <c r="L222">
        <f>VLOOKUP($A222,Summary!$A$2:$AA$33,COLUMN(Summary!I$2),FALSE)</f>
        <v>6.9470588235294111</v>
      </c>
      <c r="M222">
        <f>VLOOKUP($A222,Summary!$A$2:$AA$33,COLUMN(Summary!J$2),FALSE)</f>
        <v>6.0588235294117654</v>
      </c>
      <c r="N222">
        <f>VLOOKUP($A222,Summary!$A$2:$AA$33,COLUMN(Summary!K$2),FALSE)</f>
        <v>64.511764705882356</v>
      </c>
      <c r="O222">
        <f>VLOOKUP($A222,Summary!$A$2:$AA$33,COLUMN(Summary!L$2),FALSE)</f>
        <v>84.329411764705895</v>
      </c>
      <c r="P222">
        <f>VLOOKUP($A222,Summary!$A$2:$AA$33,COLUMN(Summary!M$2),FALSE)</f>
        <v>28.647058823529409</v>
      </c>
      <c r="Q222">
        <f>VLOOKUP($A222,Summary!$A$2:$AA$33,COLUMN(Summary!N$2),FALSE)</f>
        <v>118.2352941176471</v>
      </c>
      <c r="R222">
        <f>VLOOKUP($A222,Summary!$A$2:$AA$33,COLUMN(Summary!O$2),FALSE)</f>
        <v>4.0764705882352938</v>
      </c>
      <c r="S222">
        <f>VLOOKUP($A222,Summary!$A$2:$AA$33,COLUMN(Summary!P$2),FALSE)</f>
        <v>0.94117647058823528</v>
      </c>
      <c r="T222">
        <f>VLOOKUP($A222,Summary!$A$2:$AA$33,COLUMN(Summary!Q$2),FALSE)</f>
        <v>1.705882352941176</v>
      </c>
      <c r="U222">
        <f>VLOOKUP($A222,Summary!$A$2:$AA$33,COLUMN(Summary!R$2),FALSE)</f>
        <v>1.8235294117647061</v>
      </c>
      <c r="V222">
        <f>VLOOKUP($A222,Summary!$A$2:$AA$33,COLUMN(Summary!S$2),FALSE)</f>
        <v>1.588235294117647</v>
      </c>
      <c r="W222">
        <f>VLOOKUP($A222,Summary!$A$2:$AA$33,COLUMN(Summary!T$2),FALSE)</f>
        <v>1.6470588235294119</v>
      </c>
      <c r="X222">
        <f>VLOOKUP($A222,Summary!$A$2:$AA$33,COLUMN(Summary!U$2),FALSE)</f>
        <v>5.2352941176470589</v>
      </c>
      <c r="Y222">
        <f>VLOOKUP($A222,Summary!$A$2:$AA$33,COLUMN(Summary!V$2),FALSE)</f>
        <v>230.2352941176471</v>
      </c>
      <c r="Z222">
        <f>VLOOKUP($A222,Summary!$A$2:$AA$33,COLUMN(Summary!W$2),FALSE)</f>
        <v>5</v>
      </c>
      <c r="AA222">
        <f>VLOOKUP($A222,Summary!$A$2:$AA$33,COLUMN(Summary!X$2),FALSE)</f>
        <v>13.647058823529409</v>
      </c>
      <c r="AB222">
        <f>VLOOKUP($A222,Summary!$A$2:$AA$33,COLUMN(Summary!Y$2),FALSE)</f>
        <v>0.52941176470588236</v>
      </c>
      <c r="AC222">
        <f>VLOOKUP($A222,Summary!$A$2:$AA$33,COLUMN(Summary!Z$2),FALSE)</f>
        <v>1.117647058823529</v>
      </c>
      <c r="AD222">
        <f>VLOOKUP($A222,Summary!$A$2:$AA$33,COLUMN(Summary!AA$2),FALSE)</f>
        <v>29.642176470588229</v>
      </c>
      <c r="AE222" t="e">
        <f>VLOOKUP($A222,Summary!$A$2:$AA$33,COLUMN(Summary!#REF!),FALSE)</f>
        <v>#REF!</v>
      </c>
      <c r="AF222" t="e">
        <f>VLOOKUP($B222,Summary!$A$2:$AA$33,COLUMN(Summary!#REF!),FALSE)</f>
        <v>#REF!</v>
      </c>
      <c r="AG222" t="e">
        <f>VLOOKUP($B222,Summary!$A$2:$AA$33,COLUMN(Summary!#REF!),FALSE)</f>
        <v>#REF!</v>
      </c>
      <c r="AH222">
        <f>VLOOKUP($B222,Summary!$A$2:$AA$33,COLUMN(Summary!B$2),FALSE)</f>
        <v>21.82352941176471</v>
      </c>
      <c r="AI222">
        <f>VLOOKUP($B222,Summary!$A$2:$AA$33,COLUMN(Summary!C$2),FALSE)</f>
        <v>33.823529411764703</v>
      </c>
      <c r="AJ222">
        <f>VLOOKUP($B222,Summary!$A$2:$AA$33,COLUMN(Summary!D$2),FALSE)</f>
        <v>230</v>
      </c>
      <c r="AK222">
        <f>VLOOKUP($B222,Summary!$A$2:$AA$33,COLUMN(Summary!E$2),FALSE)</f>
        <v>1.3529411764705881</v>
      </c>
      <c r="AL222">
        <f>VLOOKUP($B222,Summary!$A$2:$AA$33,COLUMN(Summary!F$2),FALSE)</f>
        <v>0.70588235294117652</v>
      </c>
      <c r="AM222">
        <f>VLOOKUP($B222,Summary!$A$2:$AA$33,COLUMN(Summary!G$2),FALSE)</f>
        <v>2.2352941176470589</v>
      </c>
      <c r="AN222">
        <f>VLOOKUP($B222,Summary!$A$2:$AA$33,COLUMN(Summary!H$2),FALSE)</f>
        <v>15.117647058823531</v>
      </c>
      <c r="AO222">
        <f>VLOOKUP($B222,Summary!$A$2:$AA$33,COLUMN(Summary!I$2),FALSE)</f>
        <v>7.1941176470588237</v>
      </c>
      <c r="AP222">
        <f>VLOOKUP($B222,Summary!$A$2:$AA$33,COLUMN(Summary!J$2),FALSE)</f>
        <v>6.2941176470588216</v>
      </c>
      <c r="AQ222">
        <f>VLOOKUP($B222,Summary!$A$2:$AA$33,COLUMN(Summary!K$2),FALSE)</f>
        <v>64.311764705882354</v>
      </c>
      <c r="AR222">
        <f>VLOOKUP($B222,Summary!$A$2:$AA$33,COLUMN(Summary!L$2),FALSE)</f>
        <v>88.135294117647049</v>
      </c>
      <c r="AS222">
        <f>VLOOKUP($B222,Summary!$A$2:$AA$33,COLUMN(Summary!M$2),FALSE)</f>
        <v>22.47058823529412</v>
      </c>
      <c r="AT222">
        <f>VLOOKUP($B222,Summary!$A$2:$AA$33,COLUMN(Summary!N$2),FALSE)</f>
        <v>92.941176470588232</v>
      </c>
      <c r="AU222">
        <f>VLOOKUP($B222,Summary!$A$2:$AA$33,COLUMN(Summary!O$2),FALSE)</f>
        <v>4.158823529411765</v>
      </c>
      <c r="AV222">
        <f>VLOOKUP($B222,Summary!$A$2:$AA$33,COLUMN(Summary!P$2),FALSE)</f>
        <v>0.6470588235294118</v>
      </c>
      <c r="AW222">
        <f>VLOOKUP($B222,Summary!$A$2:$AA$33,COLUMN(Summary!Q$2),FALSE)</f>
        <v>2.0588235294117641</v>
      </c>
      <c r="AX222">
        <f>VLOOKUP($B222,Summary!$A$2:$AA$33,COLUMN(Summary!R$2),FALSE)</f>
        <v>2.4705882352941182</v>
      </c>
      <c r="AY222">
        <f>VLOOKUP($B222,Summary!$A$2:$AA$33,COLUMN(Summary!S$2),FALSE)</f>
        <v>1.9411764705882351</v>
      </c>
      <c r="AZ222">
        <f>VLOOKUP($B222,Summary!$A$2:$AA$33,COLUMN(Summary!T$2),FALSE)</f>
        <v>1.9411764705882351</v>
      </c>
      <c r="BA222">
        <f>VLOOKUP($B222,Summary!$A$2:$AA$33,COLUMN(Summary!U$2),FALSE)</f>
        <v>3.882352941176471</v>
      </c>
      <c r="BB222">
        <f>VLOOKUP($B222,Summary!$A$2:$AA$33,COLUMN(Summary!V$2),FALSE)</f>
        <v>194.29411764705881</v>
      </c>
      <c r="BC222">
        <f>VLOOKUP($B222,Summary!$A$2:$AA$33,COLUMN(Summary!W$2),FALSE)</f>
        <v>4.4117647058823533</v>
      </c>
      <c r="BD222">
        <f>VLOOKUP($B222,Summary!$A$2:$AA$33,COLUMN(Summary!X$2),FALSE)</f>
        <v>12.17647058823529</v>
      </c>
      <c r="BE222">
        <f>VLOOKUP($B222,Summary!$A$2:$AA$33,COLUMN(Summary!Y$2),FALSE)</f>
        <v>0.35294117647058831</v>
      </c>
      <c r="BF222">
        <f>VLOOKUP($B222,Summary!$A$2:$AA$33,COLUMN(Summary!Z$2),FALSE)</f>
        <v>0.94117647058823528</v>
      </c>
      <c r="BG222">
        <f>VLOOKUP($B222,Summary!$A$2:$AA$33,COLUMN(Summary!AA$2),FALSE)</f>
        <v>26.902941176470591</v>
      </c>
      <c r="BH222" t="e">
        <f>VLOOKUP($B222,Summary!$A$2:$AA$33,COLUMN(Summary!#REF!),FALSE)</f>
        <v>#REF!</v>
      </c>
    </row>
    <row r="223" spans="1:60">
      <c r="A223" t="s">
        <v>120</v>
      </c>
      <c r="B223" t="s">
        <v>39</v>
      </c>
      <c r="C223" t="e">
        <f>VLOOKUP($A223,Summary!$A$2:$AA$33,COLUMN(Summary!#REF!),FALSE)</f>
        <v>#REF!</v>
      </c>
      <c r="D223" t="e">
        <f>VLOOKUP($A223,Summary!$A$2:$AA$33,COLUMN(Summary!#REF!),FALSE)</f>
        <v>#REF!</v>
      </c>
      <c r="E223">
        <f>VLOOKUP($A223,Summary!$A$2:$AA$33,COLUMN(Summary!B$2),FALSE)</f>
        <v>24.058823529411761</v>
      </c>
      <c r="F223">
        <f>VLOOKUP($A223,Summary!$A$2:$AA$33,COLUMN(Summary!C$2),FALSE)</f>
        <v>37.176470588235297</v>
      </c>
      <c r="G223">
        <f>VLOOKUP($A223,Summary!$A$2:$AA$33,COLUMN(Summary!D$2),FALSE)</f>
        <v>232.7647058823529</v>
      </c>
      <c r="H223">
        <f>VLOOKUP($A223,Summary!$A$2:$AA$33,COLUMN(Summary!E$2),FALSE)</f>
        <v>1.411764705882353</v>
      </c>
      <c r="I223">
        <f>VLOOKUP($A223,Summary!$A$2:$AA$33,COLUMN(Summary!F$2),FALSE)</f>
        <v>0.47058823529411759</v>
      </c>
      <c r="J223">
        <f>VLOOKUP($A223,Summary!$A$2:$AA$33,COLUMN(Summary!G$2),FALSE)</f>
        <v>2.5294117647058818</v>
      </c>
      <c r="K223">
        <f>VLOOKUP($A223,Summary!$A$2:$AA$33,COLUMN(Summary!H$2),FALSE)</f>
        <v>20.882352941176471</v>
      </c>
      <c r="L223">
        <f>VLOOKUP($A223,Summary!$A$2:$AA$33,COLUMN(Summary!I$2),FALSE)</f>
        <v>6.8058823529411763</v>
      </c>
      <c r="M223">
        <f>VLOOKUP($A223,Summary!$A$2:$AA$33,COLUMN(Summary!J$2),FALSE)</f>
        <v>5.8647058823529417</v>
      </c>
      <c r="N223">
        <f>VLOOKUP($A223,Summary!$A$2:$AA$33,COLUMN(Summary!K$2),FALSE)</f>
        <v>64.129411764705878</v>
      </c>
      <c r="O223">
        <f>VLOOKUP($A223,Summary!$A$2:$AA$33,COLUMN(Summary!L$2),FALSE)</f>
        <v>87.764705882352942</v>
      </c>
      <c r="P223">
        <f>VLOOKUP($A223,Summary!$A$2:$AA$33,COLUMN(Summary!M$2),FALSE)</f>
        <v>25.352941176470591</v>
      </c>
      <c r="Q223">
        <f>VLOOKUP($A223,Summary!$A$2:$AA$33,COLUMN(Summary!N$2),FALSE)</f>
        <v>96.588235294117652</v>
      </c>
      <c r="R223">
        <f>VLOOKUP($A223,Summary!$A$2:$AA$33,COLUMN(Summary!O$2),FALSE)</f>
        <v>3.6823529411764699</v>
      </c>
      <c r="S223">
        <f>VLOOKUP($A223,Summary!$A$2:$AA$33,COLUMN(Summary!P$2),FALSE)</f>
        <v>0.6470588235294118</v>
      </c>
      <c r="T223">
        <f>VLOOKUP($A223,Summary!$A$2:$AA$33,COLUMN(Summary!Q$2),FALSE)</f>
        <v>1.8235294117647061</v>
      </c>
      <c r="U223">
        <f>VLOOKUP($A223,Summary!$A$2:$AA$33,COLUMN(Summary!R$2),FALSE)</f>
        <v>1.9411764705882351</v>
      </c>
      <c r="V223">
        <f>VLOOKUP($A223,Summary!$A$2:$AA$33,COLUMN(Summary!S$2),FALSE)</f>
        <v>2.0588235294117641</v>
      </c>
      <c r="W223">
        <f>VLOOKUP($A223,Summary!$A$2:$AA$33,COLUMN(Summary!T$2),FALSE)</f>
        <v>2.0588235294117641</v>
      </c>
      <c r="X223">
        <f>VLOOKUP($A223,Summary!$A$2:$AA$33,COLUMN(Summary!U$2),FALSE)</f>
        <v>4.4117647058823533</v>
      </c>
      <c r="Y223">
        <f>VLOOKUP($A223,Summary!$A$2:$AA$33,COLUMN(Summary!V$2),FALSE)</f>
        <v>204.41176470588229</v>
      </c>
      <c r="Z223">
        <f>VLOOKUP($A223,Summary!$A$2:$AA$33,COLUMN(Summary!W$2),FALSE)</f>
        <v>5.3529411764705879</v>
      </c>
      <c r="AA223">
        <f>VLOOKUP($A223,Summary!$A$2:$AA$33,COLUMN(Summary!X$2),FALSE)</f>
        <v>13.941176470588241</v>
      </c>
      <c r="AB223">
        <f>VLOOKUP($A223,Summary!$A$2:$AA$33,COLUMN(Summary!Y$2),FALSE)</f>
        <v>0.88235294117647056</v>
      </c>
      <c r="AC223">
        <f>VLOOKUP($A223,Summary!$A$2:$AA$33,COLUMN(Summary!Z$2),FALSE)</f>
        <v>1.882352941176471</v>
      </c>
      <c r="AD223">
        <f>VLOOKUP($A223,Summary!$A$2:$AA$33,COLUMN(Summary!AA$2),FALSE)</f>
        <v>28.94405882352941</v>
      </c>
      <c r="AE223" t="e">
        <f>VLOOKUP($A223,Summary!$A$2:$AA$33,COLUMN(Summary!#REF!),FALSE)</f>
        <v>#REF!</v>
      </c>
      <c r="AF223" t="e">
        <f>VLOOKUP($B223,Summary!$A$2:$AA$33,COLUMN(Summary!#REF!),FALSE)</f>
        <v>#REF!</v>
      </c>
      <c r="AG223" t="e">
        <f>VLOOKUP($B223,Summary!$A$2:$AA$33,COLUMN(Summary!#REF!),FALSE)</f>
        <v>#REF!</v>
      </c>
      <c r="AH223">
        <f>VLOOKUP($B223,Summary!$A$2:$AA$33,COLUMN(Summary!B$2),FALSE)</f>
        <v>19.82352941176471</v>
      </c>
      <c r="AI223">
        <f>VLOOKUP($B223,Summary!$A$2:$AA$33,COLUMN(Summary!C$2),FALSE)</f>
        <v>30.17647058823529</v>
      </c>
      <c r="AJ223">
        <f>VLOOKUP($B223,Summary!$A$2:$AA$33,COLUMN(Summary!D$2),FALSE)</f>
        <v>191.88235294117649</v>
      </c>
      <c r="AK223">
        <f>VLOOKUP($B223,Summary!$A$2:$AA$33,COLUMN(Summary!E$2),FALSE)</f>
        <v>1.6470588235294119</v>
      </c>
      <c r="AL223">
        <f>VLOOKUP($B223,Summary!$A$2:$AA$33,COLUMN(Summary!F$2),FALSE)</f>
        <v>0.52941176470588236</v>
      </c>
      <c r="AM223">
        <f>VLOOKUP($B223,Summary!$A$2:$AA$33,COLUMN(Summary!G$2),FALSE)</f>
        <v>3.0588235294117641</v>
      </c>
      <c r="AN223">
        <f>VLOOKUP($B223,Summary!$A$2:$AA$33,COLUMN(Summary!H$2),FALSE)</f>
        <v>17.882352941176471</v>
      </c>
      <c r="AO223">
        <f>VLOOKUP($B223,Summary!$A$2:$AA$33,COLUMN(Summary!I$2),FALSE)</f>
        <v>6.8705882352941172</v>
      </c>
      <c r="AP223">
        <f>VLOOKUP($B223,Summary!$A$2:$AA$33,COLUMN(Summary!J$2),FALSE)</f>
        <v>5.6999999999999993</v>
      </c>
      <c r="AQ223">
        <f>VLOOKUP($B223,Summary!$A$2:$AA$33,COLUMN(Summary!K$2),FALSE)</f>
        <v>65.441176470588232</v>
      </c>
      <c r="AR223">
        <f>VLOOKUP($B223,Summary!$A$2:$AA$33,COLUMN(Summary!L$2),FALSE)</f>
        <v>93.276470588235298</v>
      </c>
      <c r="AS223">
        <f>VLOOKUP($B223,Summary!$A$2:$AA$33,COLUMN(Summary!M$2),FALSE)</f>
        <v>26.52941176470588</v>
      </c>
      <c r="AT223">
        <f>VLOOKUP($B223,Summary!$A$2:$AA$33,COLUMN(Summary!N$2),FALSE)</f>
        <v>106.4705882352941</v>
      </c>
      <c r="AU223">
        <f>VLOOKUP($B223,Summary!$A$2:$AA$33,COLUMN(Summary!O$2),FALSE)</f>
        <v>4.0647058823529418</v>
      </c>
      <c r="AV223">
        <f>VLOOKUP($B223,Summary!$A$2:$AA$33,COLUMN(Summary!P$2),FALSE)</f>
        <v>0.47058823529411759</v>
      </c>
      <c r="AW223">
        <f>VLOOKUP($B223,Summary!$A$2:$AA$33,COLUMN(Summary!Q$2),FALSE)</f>
        <v>1.7647058823529409</v>
      </c>
      <c r="AX223">
        <f>VLOOKUP($B223,Summary!$A$2:$AA$33,COLUMN(Summary!R$2),FALSE)</f>
        <v>2</v>
      </c>
      <c r="AY223">
        <f>VLOOKUP($B223,Summary!$A$2:$AA$33,COLUMN(Summary!S$2),FALSE)</f>
        <v>1.705882352941176</v>
      </c>
      <c r="AZ223">
        <f>VLOOKUP($B223,Summary!$A$2:$AA$33,COLUMN(Summary!T$2),FALSE)</f>
        <v>1.8235294117647061</v>
      </c>
      <c r="BA223">
        <f>VLOOKUP($B223,Summary!$A$2:$AA$33,COLUMN(Summary!U$2),FALSE)</f>
        <v>4.6470588235294121</v>
      </c>
      <c r="BB223">
        <f>VLOOKUP($B223,Summary!$A$2:$AA$33,COLUMN(Summary!V$2),FALSE)</f>
        <v>215.2352941176471</v>
      </c>
      <c r="BC223">
        <f>VLOOKUP($B223,Summary!$A$2:$AA$33,COLUMN(Summary!W$2),FALSE)</f>
        <v>4.7647058823529411</v>
      </c>
      <c r="BD223">
        <f>VLOOKUP($B223,Summary!$A$2:$AA$33,COLUMN(Summary!X$2),FALSE)</f>
        <v>12.941176470588241</v>
      </c>
      <c r="BE223">
        <f>VLOOKUP($B223,Summary!$A$2:$AA$33,COLUMN(Summary!Y$2),FALSE)</f>
        <v>0.76470588235294112</v>
      </c>
      <c r="BF223">
        <f>VLOOKUP($B223,Summary!$A$2:$AA$33,COLUMN(Summary!Z$2),FALSE)</f>
        <v>1.1764705882352939</v>
      </c>
      <c r="BG223">
        <f>VLOOKUP($B223,Summary!$A$2:$AA$33,COLUMN(Summary!AA$2),FALSE)</f>
        <v>29.513588235294119</v>
      </c>
      <c r="BH223" t="e">
        <f>VLOOKUP($B223,Summary!$A$2:$AA$33,COLUMN(Summary!#REF!),FALSE)</f>
        <v>#REF!</v>
      </c>
    </row>
    <row r="224" spans="1:60">
      <c r="A224" t="s">
        <v>31</v>
      </c>
      <c r="B224" t="s">
        <v>116</v>
      </c>
      <c r="C224" t="e">
        <f>VLOOKUP($A224,Summary!$A$2:$AA$33,COLUMN(Summary!#REF!),FALSE)</f>
        <v>#REF!</v>
      </c>
      <c r="D224" t="e">
        <f>VLOOKUP($A224,Summary!$A$2:$AA$33,COLUMN(Summary!#REF!),FALSE)</f>
        <v>#REF!</v>
      </c>
      <c r="E224">
        <f>VLOOKUP($A224,Summary!$A$2:$AA$33,COLUMN(Summary!B$2),FALSE)</f>
        <v>24.705882352941181</v>
      </c>
      <c r="F224">
        <f>VLOOKUP($A224,Summary!$A$2:$AA$33,COLUMN(Summary!C$2),FALSE)</f>
        <v>36.176470588235297</v>
      </c>
      <c r="G224">
        <f>VLOOKUP($A224,Summary!$A$2:$AA$33,COLUMN(Summary!D$2),FALSE)</f>
        <v>229.11764705882351</v>
      </c>
      <c r="H224">
        <f>VLOOKUP($A224,Summary!$A$2:$AA$33,COLUMN(Summary!E$2),FALSE)</f>
        <v>1.588235294117647</v>
      </c>
      <c r="I224">
        <f>VLOOKUP($A224,Summary!$A$2:$AA$33,COLUMN(Summary!F$2),FALSE)</f>
        <v>0.82352941176470584</v>
      </c>
      <c r="J224">
        <f>VLOOKUP($A224,Summary!$A$2:$AA$33,COLUMN(Summary!G$2),FALSE)</f>
        <v>2.9411764705882359</v>
      </c>
      <c r="K224">
        <f>VLOOKUP($A224,Summary!$A$2:$AA$33,COLUMN(Summary!H$2),FALSE)</f>
        <v>21.294117647058819</v>
      </c>
      <c r="L224">
        <f>VLOOKUP($A224,Summary!$A$2:$AA$33,COLUMN(Summary!I$2),FALSE)</f>
        <v>6.9705882352941169</v>
      </c>
      <c r="M224">
        <f>VLOOKUP($A224,Summary!$A$2:$AA$33,COLUMN(Summary!J$2),FALSE)</f>
        <v>5.8941176470588239</v>
      </c>
      <c r="N224">
        <f>VLOOKUP($A224,Summary!$A$2:$AA$33,COLUMN(Summary!K$2),FALSE)</f>
        <v>68.541176470588226</v>
      </c>
      <c r="O224">
        <f>VLOOKUP($A224,Summary!$A$2:$AA$33,COLUMN(Summary!L$2),FALSE)</f>
        <v>90.9</v>
      </c>
      <c r="P224">
        <f>VLOOKUP($A224,Summary!$A$2:$AA$33,COLUMN(Summary!M$2),FALSE)</f>
        <v>22.52941176470588</v>
      </c>
      <c r="Q224">
        <f>VLOOKUP($A224,Summary!$A$2:$AA$33,COLUMN(Summary!N$2),FALSE)</f>
        <v>89.82352941176471</v>
      </c>
      <c r="R224">
        <f>VLOOKUP($A224,Summary!$A$2:$AA$33,COLUMN(Summary!O$2),FALSE)</f>
        <v>3.9</v>
      </c>
      <c r="S224">
        <f>VLOOKUP($A224,Summary!$A$2:$AA$33,COLUMN(Summary!P$2),FALSE)</f>
        <v>0.70588235294117652</v>
      </c>
      <c r="T224">
        <f>VLOOKUP($A224,Summary!$A$2:$AA$33,COLUMN(Summary!Q$2),FALSE)</f>
        <v>1.529411764705882</v>
      </c>
      <c r="U224">
        <f>VLOOKUP($A224,Summary!$A$2:$AA$33,COLUMN(Summary!R$2),FALSE)</f>
        <v>1.8235294117647061</v>
      </c>
      <c r="V224">
        <f>VLOOKUP($A224,Summary!$A$2:$AA$33,COLUMN(Summary!S$2),FALSE)</f>
        <v>2.3529411764705879</v>
      </c>
      <c r="W224">
        <f>VLOOKUP($A224,Summary!$A$2:$AA$33,COLUMN(Summary!T$2),FALSE)</f>
        <v>2.3529411764705879</v>
      </c>
      <c r="X224">
        <f>VLOOKUP($A224,Summary!$A$2:$AA$33,COLUMN(Summary!U$2),FALSE)</f>
        <v>4.4705882352941178</v>
      </c>
      <c r="Y224">
        <f>VLOOKUP($A224,Summary!$A$2:$AA$33,COLUMN(Summary!V$2),FALSE)</f>
        <v>198.1764705882353</v>
      </c>
      <c r="Z224">
        <f>VLOOKUP($A224,Summary!$A$2:$AA$33,COLUMN(Summary!W$2),FALSE)</f>
        <v>4.8235294117647056</v>
      </c>
      <c r="AA224">
        <f>VLOOKUP($A224,Summary!$A$2:$AA$33,COLUMN(Summary!X$2),FALSE)</f>
        <v>12.82352941176471</v>
      </c>
      <c r="AB224">
        <f>VLOOKUP($A224,Summary!$A$2:$AA$33,COLUMN(Summary!Y$2),FALSE)</f>
        <v>0.52941176470588236</v>
      </c>
      <c r="AC224">
        <f>VLOOKUP($A224,Summary!$A$2:$AA$33,COLUMN(Summary!Z$2),FALSE)</f>
        <v>1.1764705882352939</v>
      </c>
      <c r="AD224">
        <f>VLOOKUP($A224,Summary!$A$2:$AA$33,COLUMN(Summary!AA$2),FALSE)</f>
        <v>30.94311764705882</v>
      </c>
      <c r="AE224" t="e">
        <f>VLOOKUP($A224,Summary!$A$2:$AA$33,COLUMN(Summary!#REF!),FALSE)</f>
        <v>#REF!</v>
      </c>
      <c r="AF224" t="e">
        <f>VLOOKUP($B224,Summary!$A$2:$AA$33,COLUMN(Summary!#REF!),FALSE)</f>
        <v>#REF!</v>
      </c>
      <c r="AG224" t="e">
        <f>VLOOKUP($B224,Summary!$A$2:$AA$33,COLUMN(Summary!#REF!),FALSE)</f>
        <v>#REF!</v>
      </c>
      <c r="AH224">
        <f>VLOOKUP($B224,Summary!$A$2:$AA$33,COLUMN(Summary!B$2),FALSE)</f>
        <v>24.764705882352938</v>
      </c>
      <c r="AI224">
        <f>VLOOKUP($B224,Summary!$A$2:$AA$33,COLUMN(Summary!C$2),FALSE)</f>
        <v>37.352941176470587</v>
      </c>
      <c r="AJ224">
        <f>VLOOKUP($B224,Summary!$A$2:$AA$33,COLUMN(Summary!D$2),FALSE)</f>
        <v>246.35294117647061</v>
      </c>
      <c r="AK224">
        <f>VLOOKUP($B224,Summary!$A$2:$AA$33,COLUMN(Summary!E$2),FALSE)</f>
        <v>1.6470588235294119</v>
      </c>
      <c r="AL224">
        <f>VLOOKUP($B224,Summary!$A$2:$AA$33,COLUMN(Summary!F$2),FALSE)</f>
        <v>1</v>
      </c>
      <c r="AM224">
        <f>VLOOKUP($B224,Summary!$A$2:$AA$33,COLUMN(Summary!G$2),FALSE)</f>
        <v>1.6470588235294119</v>
      </c>
      <c r="AN224">
        <f>VLOOKUP($B224,Summary!$A$2:$AA$33,COLUMN(Summary!H$2),FALSE)</f>
        <v>11.47058823529412</v>
      </c>
      <c r="AO224">
        <f>VLOOKUP($B224,Summary!$A$2:$AA$33,COLUMN(Summary!I$2),FALSE)</f>
        <v>6.9235294117647053</v>
      </c>
      <c r="AP224">
        <f>VLOOKUP($B224,Summary!$A$2:$AA$33,COLUMN(Summary!J$2),FALSE)</f>
        <v>6.352941176470587</v>
      </c>
      <c r="AQ224">
        <f>VLOOKUP($B224,Summary!$A$2:$AA$33,COLUMN(Summary!K$2),FALSE)</f>
        <v>66.21764705882353</v>
      </c>
      <c r="AR224">
        <f>VLOOKUP($B224,Summary!$A$2:$AA$33,COLUMN(Summary!L$2),FALSE)</f>
        <v>88.105882352941194</v>
      </c>
      <c r="AS224">
        <f>VLOOKUP($B224,Summary!$A$2:$AA$33,COLUMN(Summary!M$2),FALSE)</f>
        <v>24.52941176470588</v>
      </c>
      <c r="AT224">
        <f>VLOOKUP($B224,Summary!$A$2:$AA$33,COLUMN(Summary!N$2),FALSE)</f>
        <v>104.9411764705882</v>
      </c>
      <c r="AU224">
        <f>VLOOKUP($B224,Summary!$A$2:$AA$33,COLUMN(Summary!O$2),FALSE)</f>
        <v>4.1941176470588246</v>
      </c>
      <c r="AV224">
        <f>VLOOKUP($B224,Summary!$A$2:$AA$33,COLUMN(Summary!P$2),FALSE)</f>
        <v>0.52941176470588236</v>
      </c>
      <c r="AW224">
        <f>VLOOKUP($B224,Summary!$A$2:$AA$33,COLUMN(Summary!Q$2),FALSE)</f>
        <v>1.9411764705882351</v>
      </c>
      <c r="AX224">
        <f>VLOOKUP($B224,Summary!$A$2:$AA$33,COLUMN(Summary!R$2),FALSE)</f>
        <v>2.0588235294117641</v>
      </c>
      <c r="AY224">
        <f>VLOOKUP($B224,Summary!$A$2:$AA$33,COLUMN(Summary!S$2),FALSE)</f>
        <v>2.2352941176470589</v>
      </c>
      <c r="AZ224">
        <f>VLOOKUP($B224,Summary!$A$2:$AA$33,COLUMN(Summary!T$2),FALSE)</f>
        <v>2.2352941176470589</v>
      </c>
      <c r="BA224">
        <f>VLOOKUP($B224,Summary!$A$2:$AA$33,COLUMN(Summary!U$2),FALSE)</f>
        <v>3.4705882352941182</v>
      </c>
      <c r="BB224">
        <f>VLOOKUP($B224,Summary!$A$2:$AA$33,COLUMN(Summary!V$2),FALSE)</f>
        <v>163.29411764705881</v>
      </c>
      <c r="BC224">
        <f>VLOOKUP($B224,Summary!$A$2:$AA$33,COLUMN(Summary!W$2),FALSE)</f>
        <v>5.6470588235294121</v>
      </c>
      <c r="BD224">
        <f>VLOOKUP($B224,Summary!$A$2:$AA$33,COLUMN(Summary!X$2),FALSE)</f>
        <v>12.941176470588241</v>
      </c>
      <c r="BE224">
        <f>VLOOKUP($B224,Summary!$A$2:$AA$33,COLUMN(Summary!Y$2),FALSE)</f>
        <v>0.58823529411764708</v>
      </c>
      <c r="BF224">
        <f>VLOOKUP($B224,Summary!$A$2:$AA$33,COLUMN(Summary!Z$2),FALSE)</f>
        <v>1.1764705882352939</v>
      </c>
      <c r="BG224">
        <f>VLOOKUP($B224,Summary!$A$2:$AA$33,COLUMN(Summary!AA$2),FALSE)</f>
        <v>30.473647058823531</v>
      </c>
      <c r="BH224" t="e">
        <f>VLOOKUP($B224,Summary!$A$2:$AA$33,COLUMN(Summary!#REF!),FALSE)</f>
        <v>#REF!</v>
      </c>
    </row>
    <row r="225" spans="1:60">
      <c r="A225" t="s">
        <v>37</v>
      </c>
      <c r="B225" t="s">
        <v>34</v>
      </c>
      <c r="C225" t="e">
        <f>VLOOKUP($A225,Summary!$A$2:$AA$33,COLUMN(Summary!#REF!),FALSE)</f>
        <v>#REF!</v>
      </c>
      <c r="D225" t="e">
        <f>VLOOKUP($A225,Summary!$A$2:$AA$33,COLUMN(Summary!#REF!),FALSE)</f>
        <v>#REF!</v>
      </c>
      <c r="E225">
        <f>VLOOKUP($A225,Summary!$A$2:$AA$33,COLUMN(Summary!B$2),FALSE)</f>
        <v>22</v>
      </c>
      <c r="F225">
        <f>VLOOKUP($A225,Summary!$A$2:$AA$33,COLUMN(Summary!C$2),FALSE)</f>
        <v>34.176470588235297</v>
      </c>
      <c r="G225">
        <f>VLOOKUP($A225,Summary!$A$2:$AA$33,COLUMN(Summary!D$2),FALSE)</f>
        <v>233.41176470588229</v>
      </c>
      <c r="H225">
        <f>VLOOKUP($A225,Summary!$A$2:$AA$33,COLUMN(Summary!E$2),FALSE)</f>
        <v>1.882352941176471</v>
      </c>
      <c r="I225">
        <f>VLOOKUP($A225,Summary!$A$2:$AA$33,COLUMN(Summary!F$2),FALSE)</f>
        <v>0.6470588235294118</v>
      </c>
      <c r="J225">
        <f>VLOOKUP($A225,Summary!$A$2:$AA$33,COLUMN(Summary!G$2),FALSE)</f>
        <v>1.7647058823529409</v>
      </c>
      <c r="K225">
        <f>VLOOKUP($A225,Summary!$A$2:$AA$33,COLUMN(Summary!H$2),FALSE)</f>
        <v>14.23529411764706</v>
      </c>
      <c r="L225">
        <f>VLOOKUP($A225,Summary!$A$2:$AA$33,COLUMN(Summary!I$2),FALSE)</f>
        <v>7.3352941176470594</v>
      </c>
      <c r="M225">
        <f>VLOOKUP($A225,Summary!$A$2:$AA$33,COLUMN(Summary!J$2),FALSE)</f>
        <v>6.617647058823529</v>
      </c>
      <c r="N225">
        <f>VLOOKUP($A225,Summary!$A$2:$AA$33,COLUMN(Summary!K$2),FALSE)</f>
        <v>64.605882352941194</v>
      </c>
      <c r="O225">
        <f>VLOOKUP($A225,Summary!$A$2:$AA$33,COLUMN(Summary!L$2),FALSE)</f>
        <v>96.194117647058818</v>
      </c>
      <c r="P225">
        <f>VLOOKUP($A225,Summary!$A$2:$AA$33,COLUMN(Summary!M$2),FALSE)</f>
        <v>25.941176470588239</v>
      </c>
      <c r="Q225">
        <f>VLOOKUP($A225,Summary!$A$2:$AA$33,COLUMN(Summary!N$2),FALSE)</f>
        <v>112.0588235294118</v>
      </c>
      <c r="R225">
        <f>VLOOKUP($A225,Summary!$A$2:$AA$33,COLUMN(Summary!O$2),FALSE)</f>
        <v>4.2411764705882353</v>
      </c>
      <c r="S225">
        <f>VLOOKUP($A225,Summary!$A$2:$AA$33,COLUMN(Summary!P$2),FALSE)</f>
        <v>0.58823529411764708</v>
      </c>
      <c r="T225">
        <f>VLOOKUP($A225,Summary!$A$2:$AA$33,COLUMN(Summary!Q$2),FALSE)</f>
        <v>1.588235294117647</v>
      </c>
      <c r="U225">
        <f>VLOOKUP($A225,Summary!$A$2:$AA$33,COLUMN(Summary!R$2),FALSE)</f>
        <v>1.9411764705882351</v>
      </c>
      <c r="V225">
        <f>VLOOKUP($A225,Summary!$A$2:$AA$33,COLUMN(Summary!S$2),FALSE)</f>
        <v>2</v>
      </c>
      <c r="W225">
        <f>VLOOKUP($A225,Summary!$A$2:$AA$33,COLUMN(Summary!T$2),FALSE)</f>
        <v>2.2941176470588229</v>
      </c>
      <c r="X225">
        <f>VLOOKUP($A225,Summary!$A$2:$AA$33,COLUMN(Summary!U$2),FALSE)</f>
        <v>3.3529411764705879</v>
      </c>
      <c r="Y225">
        <f>VLOOKUP($A225,Summary!$A$2:$AA$33,COLUMN(Summary!V$2),FALSE)</f>
        <v>154.9411764705882</v>
      </c>
      <c r="Z225">
        <f>VLOOKUP($A225,Summary!$A$2:$AA$33,COLUMN(Summary!W$2),FALSE)</f>
        <v>6.1764705882352944</v>
      </c>
      <c r="AA225">
        <f>VLOOKUP($A225,Summary!$A$2:$AA$33,COLUMN(Summary!X$2),FALSE)</f>
        <v>13.117647058823531</v>
      </c>
      <c r="AB225">
        <f>VLOOKUP($A225,Summary!$A$2:$AA$33,COLUMN(Summary!Y$2),FALSE)</f>
        <v>0.70588235294117652</v>
      </c>
      <c r="AC225">
        <f>VLOOKUP($A225,Summary!$A$2:$AA$33,COLUMN(Summary!Z$2),FALSE)</f>
        <v>1.411764705882353</v>
      </c>
      <c r="AD225">
        <f>VLOOKUP($A225,Summary!$A$2:$AA$33,COLUMN(Summary!AA$2),FALSE)</f>
        <v>29.716588235294122</v>
      </c>
      <c r="AE225" t="e">
        <f>VLOOKUP($A225,Summary!$A$2:$AA$33,COLUMN(Summary!#REF!),FALSE)</f>
        <v>#REF!</v>
      </c>
      <c r="AF225" t="e">
        <f>VLOOKUP($B225,Summary!$A$2:$AA$33,COLUMN(Summary!#REF!),FALSE)</f>
        <v>#REF!</v>
      </c>
      <c r="AG225" t="e">
        <f>VLOOKUP($B225,Summary!$A$2:$AA$33,COLUMN(Summary!#REF!),FALSE)</f>
        <v>#REF!</v>
      </c>
      <c r="AH225">
        <f>VLOOKUP($B225,Summary!$A$2:$AA$33,COLUMN(Summary!B$2),FALSE)</f>
        <v>24.941176470588239</v>
      </c>
      <c r="AI225">
        <f>VLOOKUP($B225,Summary!$A$2:$AA$33,COLUMN(Summary!C$2),FALSE)</f>
        <v>37.117647058823529</v>
      </c>
      <c r="AJ225">
        <f>VLOOKUP($B225,Summary!$A$2:$AA$33,COLUMN(Summary!D$2),FALSE)</f>
        <v>256.41176470588238</v>
      </c>
      <c r="AK225">
        <f>VLOOKUP($B225,Summary!$A$2:$AA$33,COLUMN(Summary!E$2),FALSE)</f>
        <v>1.7647058823529409</v>
      </c>
      <c r="AL225">
        <f>VLOOKUP($B225,Summary!$A$2:$AA$33,COLUMN(Summary!F$2),FALSE)</f>
        <v>1.117647058823529</v>
      </c>
      <c r="AM225">
        <f>VLOOKUP($B225,Summary!$A$2:$AA$33,COLUMN(Summary!G$2),FALSE)</f>
        <v>2.7647058823529411</v>
      </c>
      <c r="AN225">
        <f>VLOOKUP($B225,Summary!$A$2:$AA$33,COLUMN(Summary!H$2),FALSE)</f>
        <v>20.058823529411761</v>
      </c>
      <c r="AO225">
        <f>VLOOKUP($B225,Summary!$A$2:$AA$33,COLUMN(Summary!I$2),FALSE)</f>
        <v>7.3882352941176466</v>
      </c>
      <c r="AP225">
        <f>VLOOKUP($B225,Summary!$A$2:$AA$33,COLUMN(Summary!J$2),FALSE)</f>
        <v>6.382352941176471</v>
      </c>
      <c r="AQ225">
        <f>VLOOKUP($B225,Summary!$A$2:$AA$33,COLUMN(Summary!K$2),FALSE)</f>
        <v>66.905882352941177</v>
      </c>
      <c r="AR225">
        <f>VLOOKUP($B225,Summary!$A$2:$AA$33,COLUMN(Summary!L$2),FALSE)</f>
        <v>89.729411764705873</v>
      </c>
      <c r="AS225">
        <f>VLOOKUP($B225,Summary!$A$2:$AA$33,COLUMN(Summary!M$2),FALSE)</f>
        <v>23.117647058823529</v>
      </c>
      <c r="AT225">
        <f>VLOOKUP($B225,Summary!$A$2:$AA$33,COLUMN(Summary!N$2),FALSE)</f>
        <v>91.352941176470594</v>
      </c>
      <c r="AU225">
        <f>VLOOKUP($B225,Summary!$A$2:$AA$33,COLUMN(Summary!O$2),FALSE)</f>
        <v>3.8</v>
      </c>
      <c r="AV225">
        <f>VLOOKUP($B225,Summary!$A$2:$AA$33,COLUMN(Summary!P$2),FALSE)</f>
        <v>0.41176470588235292</v>
      </c>
      <c r="AW225">
        <f>VLOOKUP($B225,Summary!$A$2:$AA$33,COLUMN(Summary!Q$2),FALSE)</f>
        <v>1.411764705882353</v>
      </c>
      <c r="AX225">
        <f>VLOOKUP($B225,Summary!$A$2:$AA$33,COLUMN(Summary!R$2),FALSE)</f>
        <v>1.7647058823529409</v>
      </c>
      <c r="AY225">
        <f>VLOOKUP($B225,Summary!$A$2:$AA$33,COLUMN(Summary!S$2),FALSE)</f>
        <v>2.117647058823529</v>
      </c>
      <c r="AZ225">
        <f>VLOOKUP($B225,Summary!$A$2:$AA$33,COLUMN(Summary!T$2),FALSE)</f>
        <v>2.2352941176470589</v>
      </c>
      <c r="BA225">
        <f>VLOOKUP($B225,Summary!$A$2:$AA$33,COLUMN(Summary!U$2),FALSE)</f>
        <v>3.5294117647058818</v>
      </c>
      <c r="BB225">
        <f>VLOOKUP($B225,Summary!$A$2:$AA$33,COLUMN(Summary!V$2),FALSE)</f>
        <v>170.58823529411771</v>
      </c>
      <c r="BC225">
        <f>VLOOKUP($B225,Summary!$A$2:$AA$33,COLUMN(Summary!W$2),FALSE)</f>
        <v>5</v>
      </c>
      <c r="BD225">
        <f>VLOOKUP($B225,Summary!$A$2:$AA$33,COLUMN(Summary!X$2),FALSE)</f>
        <v>13.117647058823531</v>
      </c>
      <c r="BE225">
        <f>VLOOKUP($B225,Summary!$A$2:$AA$33,COLUMN(Summary!Y$2),FALSE)</f>
        <v>1</v>
      </c>
      <c r="BF225">
        <f>VLOOKUP($B225,Summary!$A$2:$AA$33,COLUMN(Summary!Z$2),FALSE)</f>
        <v>1.705882352941176</v>
      </c>
      <c r="BG225">
        <f>VLOOKUP($B225,Summary!$A$2:$AA$33,COLUMN(Summary!AA$2),FALSE)</f>
        <v>29.262764705882351</v>
      </c>
      <c r="BH225" t="e">
        <f>VLOOKUP($B225,Summary!$A$2:$AA$33,COLUMN(Summary!#REF!),FALSE)</f>
        <v>#REF!</v>
      </c>
    </row>
    <row r="226" spans="1:60">
      <c r="A226" t="s">
        <v>122</v>
      </c>
      <c r="B226" t="s">
        <v>109</v>
      </c>
      <c r="C226" t="e">
        <f>VLOOKUP($A226,Summary!$A$2:$AA$33,COLUMN(Summary!#REF!),FALSE)</f>
        <v>#REF!</v>
      </c>
      <c r="D226" t="e">
        <f>VLOOKUP($A226,Summary!$A$2:$AA$33,COLUMN(Summary!#REF!),FALSE)</f>
        <v>#REF!</v>
      </c>
      <c r="E226">
        <f>VLOOKUP($A226,Summary!$A$2:$AA$33,COLUMN(Summary!B$2),FALSE)</f>
        <v>21.411764705882351</v>
      </c>
      <c r="F226">
        <f>VLOOKUP($A226,Summary!$A$2:$AA$33,COLUMN(Summary!C$2),FALSE)</f>
        <v>33.411764705882362</v>
      </c>
      <c r="G226">
        <f>VLOOKUP($A226,Summary!$A$2:$AA$33,COLUMN(Summary!D$2),FALSE)</f>
        <v>224.2352941176471</v>
      </c>
      <c r="H226">
        <f>VLOOKUP($A226,Summary!$A$2:$AA$33,COLUMN(Summary!E$2),FALSE)</f>
        <v>1.6470588235294119</v>
      </c>
      <c r="I226">
        <f>VLOOKUP($A226,Summary!$A$2:$AA$33,COLUMN(Summary!F$2),FALSE)</f>
        <v>0.58823529411764708</v>
      </c>
      <c r="J226">
        <f>VLOOKUP($A226,Summary!$A$2:$AA$33,COLUMN(Summary!G$2),FALSE)</f>
        <v>2.3529411764705879</v>
      </c>
      <c r="K226">
        <f>VLOOKUP($A226,Summary!$A$2:$AA$33,COLUMN(Summary!H$2),FALSE)</f>
        <v>13.647058823529409</v>
      </c>
      <c r="L226">
        <f>VLOOKUP($A226,Summary!$A$2:$AA$33,COLUMN(Summary!I$2),FALSE)</f>
        <v>7.2411764705882362</v>
      </c>
      <c r="M226">
        <f>VLOOKUP($A226,Summary!$A$2:$AA$33,COLUMN(Summary!J$2),FALSE)</f>
        <v>6.3529411764705879</v>
      </c>
      <c r="N226">
        <f>VLOOKUP($A226,Summary!$A$2:$AA$33,COLUMN(Summary!K$2),FALSE)</f>
        <v>64.058823529411768</v>
      </c>
      <c r="O226">
        <f>VLOOKUP($A226,Summary!$A$2:$AA$33,COLUMN(Summary!L$2),FALSE)</f>
        <v>93.047058823529412</v>
      </c>
      <c r="P226">
        <f>VLOOKUP($A226,Summary!$A$2:$AA$33,COLUMN(Summary!M$2),FALSE)</f>
        <v>25.82352941176471</v>
      </c>
      <c r="Q226">
        <f>VLOOKUP($A226,Summary!$A$2:$AA$33,COLUMN(Summary!N$2),FALSE)</f>
        <v>88.764705882352942</v>
      </c>
      <c r="R226">
        <f>VLOOKUP($A226,Summary!$A$2:$AA$33,COLUMN(Summary!O$2),FALSE)</f>
        <v>3.547058823529412</v>
      </c>
      <c r="S226">
        <f>VLOOKUP($A226,Summary!$A$2:$AA$33,COLUMN(Summary!P$2),FALSE)</f>
        <v>0.47058823529411759</v>
      </c>
      <c r="T226">
        <f>VLOOKUP($A226,Summary!$A$2:$AA$33,COLUMN(Summary!Q$2),FALSE)</f>
        <v>1.705882352941176</v>
      </c>
      <c r="U226">
        <f>VLOOKUP($A226,Summary!$A$2:$AA$33,COLUMN(Summary!R$2),FALSE)</f>
        <v>1.8235294117647061</v>
      </c>
      <c r="V226">
        <f>VLOOKUP($A226,Summary!$A$2:$AA$33,COLUMN(Summary!S$2),FALSE)</f>
        <v>1.9411764705882351</v>
      </c>
      <c r="W226">
        <f>VLOOKUP($A226,Summary!$A$2:$AA$33,COLUMN(Summary!T$2),FALSE)</f>
        <v>1.9411764705882351</v>
      </c>
      <c r="X226">
        <f>VLOOKUP($A226,Summary!$A$2:$AA$33,COLUMN(Summary!U$2),FALSE)</f>
        <v>4.5294117647058822</v>
      </c>
      <c r="Y226">
        <f>VLOOKUP($A226,Summary!$A$2:$AA$33,COLUMN(Summary!V$2),FALSE)</f>
        <v>226.70588235294119</v>
      </c>
      <c r="Z226">
        <f>VLOOKUP($A226,Summary!$A$2:$AA$33,COLUMN(Summary!W$2),FALSE)</f>
        <v>5.7647058823529411</v>
      </c>
      <c r="AA226">
        <f>VLOOKUP($A226,Summary!$A$2:$AA$33,COLUMN(Summary!X$2),FALSE)</f>
        <v>13.882352941176469</v>
      </c>
      <c r="AB226">
        <f>VLOOKUP($A226,Summary!$A$2:$AA$33,COLUMN(Summary!Y$2),FALSE)</f>
        <v>0.70588235294117652</v>
      </c>
      <c r="AC226">
        <f>VLOOKUP($A226,Summary!$A$2:$AA$33,COLUMN(Summary!Z$2),FALSE)</f>
        <v>1.0588235294117649</v>
      </c>
      <c r="AD226">
        <f>VLOOKUP($A226,Summary!$A$2:$AA$33,COLUMN(Summary!AA$2),FALSE)</f>
        <v>29.422588235294111</v>
      </c>
      <c r="AE226" t="e">
        <f>VLOOKUP($A226,Summary!$A$2:$AA$33,COLUMN(Summary!#REF!),FALSE)</f>
        <v>#REF!</v>
      </c>
      <c r="AF226" t="e">
        <f>VLOOKUP($B226,Summary!$A$2:$AA$33,COLUMN(Summary!#REF!),FALSE)</f>
        <v>#REF!</v>
      </c>
      <c r="AG226" t="e">
        <f>VLOOKUP($B226,Summary!$A$2:$AA$33,COLUMN(Summary!#REF!),FALSE)</f>
        <v>#REF!</v>
      </c>
      <c r="AH226">
        <f>VLOOKUP($B226,Summary!$A$2:$AA$33,COLUMN(Summary!B$2),FALSE)</f>
        <v>20.588235294117649</v>
      </c>
      <c r="AI226">
        <f>VLOOKUP($B226,Summary!$A$2:$AA$33,COLUMN(Summary!C$2),FALSE)</f>
        <v>34.470588235294123</v>
      </c>
      <c r="AJ226">
        <f>VLOOKUP($B226,Summary!$A$2:$AA$33,COLUMN(Summary!D$2),FALSE)</f>
        <v>161.2352941176471</v>
      </c>
      <c r="AK226">
        <f>VLOOKUP($B226,Summary!$A$2:$AA$33,COLUMN(Summary!E$2),FALSE)</f>
        <v>0.76470588235294112</v>
      </c>
      <c r="AL226">
        <f>VLOOKUP($B226,Summary!$A$2:$AA$33,COLUMN(Summary!F$2),FALSE)</f>
        <v>0.58823529411764708</v>
      </c>
      <c r="AM226">
        <f>VLOOKUP($B226,Summary!$A$2:$AA$33,COLUMN(Summary!G$2),FALSE)</f>
        <v>3.8235294117647061</v>
      </c>
      <c r="AN226">
        <f>VLOOKUP($B226,Summary!$A$2:$AA$33,COLUMN(Summary!H$2),FALSE)</f>
        <v>29.647058823529409</v>
      </c>
      <c r="AO226">
        <f>VLOOKUP($B226,Summary!$A$2:$AA$33,COLUMN(Summary!I$2),FALSE)</f>
        <v>5.5294117647058822</v>
      </c>
      <c r="AP226">
        <f>VLOOKUP($B226,Summary!$A$2:$AA$33,COLUMN(Summary!J$2),FALSE)</f>
        <v>4.1705882352941179</v>
      </c>
      <c r="AQ226">
        <f>VLOOKUP($B226,Summary!$A$2:$AA$33,COLUMN(Summary!K$2),FALSE)</f>
        <v>60.205882352941167</v>
      </c>
      <c r="AR226">
        <f>VLOOKUP($B226,Summary!$A$2:$AA$33,COLUMN(Summary!L$2),FALSE)</f>
        <v>71.682352941176475</v>
      </c>
      <c r="AS226">
        <f>VLOOKUP($B226,Summary!$A$2:$AA$33,COLUMN(Summary!M$2),FALSE)</f>
        <v>26.17647058823529</v>
      </c>
      <c r="AT226">
        <f>VLOOKUP($B226,Summary!$A$2:$AA$33,COLUMN(Summary!N$2),FALSE)</f>
        <v>104.0588235294118</v>
      </c>
      <c r="AU226">
        <f>VLOOKUP($B226,Summary!$A$2:$AA$33,COLUMN(Summary!O$2),FALSE)</f>
        <v>3.9117647058823528</v>
      </c>
      <c r="AV226">
        <f>VLOOKUP($B226,Summary!$A$2:$AA$33,COLUMN(Summary!P$2),FALSE)</f>
        <v>0.41176470588235292</v>
      </c>
      <c r="AW226">
        <f>VLOOKUP($B226,Summary!$A$2:$AA$33,COLUMN(Summary!Q$2),FALSE)</f>
        <v>1.470588235294118</v>
      </c>
      <c r="AX226">
        <f>VLOOKUP($B226,Summary!$A$2:$AA$33,COLUMN(Summary!R$2),FALSE)</f>
        <v>1.7647058823529409</v>
      </c>
      <c r="AY226">
        <f>VLOOKUP($B226,Summary!$A$2:$AA$33,COLUMN(Summary!S$2),FALSE)</f>
        <v>1</v>
      </c>
      <c r="AZ226">
        <f>VLOOKUP($B226,Summary!$A$2:$AA$33,COLUMN(Summary!T$2),FALSE)</f>
        <v>1.1764705882352939</v>
      </c>
      <c r="BA226">
        <f>VLOOKUP($B226,Summary!$A$2:$AA$33,COLUMN(Summary!U$2),FALSE)</f>
        <v>4.8235294117647056</v>
      </c>
      <c r="BB226">
        <f>VLOOKUP($B226,Summary!$A$2:$AA$33,COLUMN(Summary!V$2),FALSE)</f>
        <v>225.7647058823529</v>
      </c>
      <c r="BC226">
        <f>VLOOKUP($B226,Summary!$A$2:$AA$33,COLUMN(Summary!W$2),FALSE)</f>
        <v>5</v>
      </c>
      <c r="BD226">
        <f>VLOOKUP($B226,Summary!$A$2:$AA$33,COLUMN(Summary!X$2),FALSE)</f>
        <v>14.647058823529409</v>
      </c>
      <c r="BE226">
        <f>VLOOKUP($B226,Summary!$A$2:$AA$33,COLUMN(Summary!Y$2),FALSE)</f>
        <v>1.3529411764705881</v>
      </c>
      <c r="BF226">
        <f>VLOOKUP($B226,Summary!$A$2:$AA$33,COLUMN(Summary!Z$2),FALSE)</f>
        <v>2.8235294117647061</v>
      </c>
      <c r="BG226">
        <f>VLOOKUP($B226,Summary!$A$2:$AA$33,COLUMN(Summary!AA$2),FALSE)</f>
        <v>31.110647058823531</v>
      </c>
      <c r="BH226" t="e">
        <f>VLOOKUP($B226,Summary!$A$2:$AA$33,COLUMN(Summary!#REF!),FALSE)</f>
        <v>#REF!</v>
      </c>
    </row>
    <row r="227" spans="1:60">
      <c r="A227" t="s">
        <v>32</v>
      </c>
      <c r="B227" t="s">
        <v>31</v>
      </c>
      <c r="C227" t="e">
        <f>VLOOKUP($A227,Summary!$A$2:$AA$33,COLUMN(Summary!#REF!),FALSE)</f>
        <v>#REF!</v>
      </c>
      <c r="D227" t="e">
        <f>VLOOKUP($A227,Summary!$A$2:$AA$33,COLUMN(Summary!#REF!),FALSE)</f>
        <v>#REF!</v>
      </c>
      <c r="E227">
        <f>VLOOKUP($A227,Summary!$A$2:$AA$33,COLUMN(Summary!B$2),FALSE)</f>
        <v>20.882352941176471</v>
      </c>
      <c r="F227">
        <f>VLOOKUP($A227,Summary!$A$2:$AA$33,COLUMN(Summary!C$2),FALSE)</f>
        <v>36.705882352941167</v>
      </c>
      <c r="G227">
        <f>VLOOKUP($A227,Summary!$A$2:$AA$33,COLUMN(Summary!D$2),FALSE)</f>
        <v>217.2352941176471</v>
      </c>
      <c r="H227">
        <f>VLOOKUP($A227,Summary!$A$2:$AA$33,COLUMN(Summary!E$2),FALSE)</f>
        <v>1.411764705882353</v>
      </c>
      <c r="I227">
        <f>VLOOKUP($A227,Summary!$A$2:$AA$33,COLUMN(Summary!F$2),FALSE)</f>
        <v>1.3529411764705881</v>
      </c>
      <c r="J227">
        <f>VLOOKUP($A227,Summary!$A$2:$AA$33,COLUMN(Summary!G$2),FALSE)</f>
        <v>2.6470588235294121</v>
      </c>
      <c r="K227">
        <f>VLOOKUP($A227,Summary!$A$2:$AA$33,COLUMN(Summary!H$2),FALSE)</f>
        <v>18.705882352941181</v>
      </c>
      <c r="L227">
        <f>VLOOKUP($A227,Summary!$A$2:$AA$33,COLUMN(Summary!I$2),FALSE)</f>
        <v>6.4882352941176471</v>
      </c>
      <c r="M227">
        <f>VLOOKUP($A227,Summary!$A$2:$AA$33,COLUMN(Summary!J$2),FALSE)</f>
        <v>5.5823529411764703</v>
      </c>
      <c r="N227">
        <f>VLOOKUP($A227,Summary!$A$2:$AA$33,COLUMN(Summary!K$2),FALSE)</f>
        <v>56.958823529411767</v>
      </c>
      <c r="O227">
        <f>VLOOKUP($A227,Summary!$A$2:$AA$33,COLUMN(Summary!L$2),FALSE)</f>
        <v>72.02941176470587</v>
      </c>
      <c r="P227">
        <f>VLOOKUP($A227,Summary!$A$2:$AA$33,COLUMN(Summary!M$2),FALSE)</f>
        <v>30.47058823529412</v>
      </c>
      <c r="Q227">
        <f>VLOOKUP($A227,Summary!$A$2:$AA$33,COLUMN(Summary!N$2),FALSE)</f>
        <v>118.64705882352941</v>
      </c>
      <c r="R227">
        <f>VLOOKUP($A227,Summary!$A$2:$AA$33,COLUMN(Summary!O$2),FALSE)</f>
        <v>3.8</v>
      </c>
      <c r="S227">
        <f>VLOOKUP($A227,Summary!$A$2:$AA$33,COLUMN(Summary!P$2),FALSE)</f>
        <v>0.88235294117647056</v>
      </c>
      <c r="T227">
        <f>VLOOKUP($A227,Summary!$A$2:$AA$33,COLUMN(Summary!Q$2),FALSE)</f>
        <v>2</v>
      </c>
      <c r="U227">
        <f>VLOOKUP($A227,Summary!$A$2:$AA$33,COLUMN(Summary!R$2),FALSE)</f>
        <v>2.1764705882352939</v>
      </c>
      <c r="V227">
        <f>VLOOKUP($A227,Summary!$A$2:$AA$33,COLUMN(Summary!S$2),FALSE)</f>
        <v>1.7647058823529409</v>
      </c>
      <c r="W227">
        <f>VLOOKUP($A227,Summary!$A$2:$AA$33,COLUMN(Summary!T$2),FALSE)</f>
        <v>1.9411764705882351</v>
      </c>
      <c r="X227">
        <f>VLOOKUP($A227,Summary!$A$2:$AA$33,COLUMN(Summary!U$2),FALSE)</f>
        <v>5.2941176470588234</v>
      </c>
      <c r="Y227">
        <f>VLOOKUP($A227,Summary!$A$2:$AA$33,COLUMN(Summary!V$2),FALSE)</f>
        <v>261.70588235294122</v>
      </c>
      <c r="Z227">
        <f>VLOOKUP($A227,Summary!$A$2:$AA$33,COLUMN(Summary!W$2),FALSE)</f>
        <v>4.7058823529411766</v>
      </c>
      <c r="AA227">
        <f>VLOOKUP($A227,Summary!$A$2:$AA$33,COLUMN(Summary!X$2),FALSE)</f>
        <v>14.882352941176469</v>
      </c>
      <c r="AB227">
        <f>VLOOKUP($A227,Summary!$A$2:$AA$33,COLUMN(Summary!Y$2),FALSE)</f>
        <v>1.0588235294117649</v>
      </c>
      <c r="AC227">
        <f>VLOOKUP($A227,Summary!$A$2:$AA$33,COLUMN(Summary!Z$2),FALSE)</f>
        <v>1.882352941176471</v>
      </c>
      <c r="AD227">
        <f>VLOOKUP($A227,Summary!$A$2:$AA$33,COLUMN(Summary!AA$2),FALSE)</f>
        <v>32.310823529411763</v>
      </c>
      <c r="AE227" t="e">
        <f>VLOOKUP($A227,Summary!$A$2:$AA$33,COLUMN(Summary!#REF!),FALSE)</f>
        <v>#REF!</v>
      </c>
      <c r="AF227" t="e">
        <f>VLOOKUP($B227,Summary!$A$2:$AA$33,COLUMN(Summary!#REF!),FALSE)</f>
        <v>#REF!</v>
      </c>
      <c r="AG227" t="e">
        <f>VLOOKUP($B227,Summary!$A$2:$AA$33,COLUMN(Summary!#REF!),FALSE)</f>
        <v>#REF!</v>
      </c>
      <c r="AH227">
        <f>VLOOKUP($B227,Summary!$A$2:$AA$33,COLUMN(Summary!B$2),FALSE)</f>
        <v>24.705882352941181</v>
      </c>
      <c r="AI227">
        <f>VLOOKUP($B227,Summary!$A$2:$AA$33,COLUMN(Summary!C$2),FALSE)</f>
        <v>36.176470588235297</v>
      </c>
      <c r="AJ227">
        <f>VLOOKUP($B227,Summary!$A$2:$AA$33,COLUMN(Summary!D$2),FALSE)</f>
        <v>229.11764705882351</v>
      </c>
      <c r="AK227">
        <f>VLOOKUP($B227,Summary!$A$2:$AA$33,COLUMN(Summary!E$2),FALSE)</f>
        <v>1.588235294117647</v>
      </c>
      <c r="AL227">
        <f>VLOOKUP($B227,Summary!$A$2:$AA$33,COLUMN(Summary!F$2),FALSE)</f>
        <v>0.82352941176470584</v>
      </c>
      <c r="AM227">
        <f>VLOOKUP($B227,Summary!$A$2:$AA$33,COLUMN(Summary!G$2),FALSE)</f>
        <v>2.9411764705882359</v>
      </c>
      <c r="AN227">
        <f>VLOOKUP($B227,Summary!$A$2:$AA$33,COLUMN(Summary!H$2),FALSE)</f>
        <v>21.294117647058819</v>
      </c>
      <c r="AO227">
        <f>VLOOKUP($B227,Summary!$A$2:$AA$33,COLUMN(Summary!I$2),FALSE)</f>
        <v>6.9705882352941169</v>
      </c>
      <c r="AP227">
        <f>VLOOKUP($B227,Summary!$A$2:$AA$33,COLUMN(Summary!J$2),FALSE)</f>
        <v>5.8941176470588239</v>
      </c>
      <c r="AQ227">
        <f>VLOOKUP($B227,Summary!$A$2:$AA$33,COLUMN(Summary!K$2),FALSE)</f>
        <v>68.541176470588226</v>
      </c>
      <c r="AR227">
        <f>VLOOKUP($B227,Summary!$A$2:$AA$33,COLUMN(Summary!L$2),FALSE)</f>
        <v>90.9</v>
      </c>
      <c r="AS227">
        <f>VLOOKUP($B227,Summary!$A$2:$AA$33,COLUMN(Summary!M$2),FALSE)</f>
        <v>22.52941176470588</v>
      </c>
      <c r="AT227">
        <f>VLOOKUP($B227,Summary!$A$2:$AA$33,COLUMN(Summary!N$2),FALSE)</f>
        <v>89.82352941176471</v>
      </c>
      <c r="AU227">
        <f>VLOOKUP($B227,Summary!$A$2:$AA$33,COLUMN(Summary!O$2),FALSE)</f>
        <v>3.9</v>
      </c>
      <c r="AV227">
        <f>VLOOKUP($B227,Summary!$A$2:$AA$33,COLUMN(Summary!P$2),FALSE)</f>
        <v>0.70588235294117652</v>
      </c>
      <c r="AW227">
        <f>VLOOKUP($B227,Summary!$A$2:$AA$33,COLUMN(Summary!Q$2),FALSE)</f>
        <v>1.529411764705882</v>
      </c>
      <c r="AX227">
        <f>VLOOKUP($B227,Summary!$A$2:$AA$33,COLUMN(Summary!R$2),FALSE)</f>
        <v>1.8235294117647061</v>
      </c>
      <c r="AY227">
        <f>VLOOKUP($B227,Summary!$A$2:$AA$33,COLUMN(Summary!S$2),FALSE)</f>
        <v>2.3529411764705879</v>
      </c>
      <c r="AZ227">
        <f>VLOOKUP($B227,Summary!$A$2:$AA$33,COLUMN(Summary!T$2),FALSE)</f>
        <v>2.3529411764705879</v>
      </c>
      <c r="BA227">
        <f>VLOOKUP($B227,Summary!$A$2:$AA$33,COLUMN(Summary!U$2),FALSE)</f>
        <v>4.4705882352941178</v>
      </c>
      <c r="BB227">
        <f>VLOOKUP($B227,Summary!$A$2:$AA$33,COLUMN(Summary!V$2),FALSE)</f>
        <v>198.1764705882353</v>
      </c>
      <c r="BC227">
        <f>VLOOKUP($B227,Summary!$A$2:$AA$33,COLUMN(Summary!W$2),FALSE)</f>
        <v>4.8235294117647056</v>
      </c>
      <c r="BD227">
        <f>VLOOKUP($B227,Summary!$A$2:$AA$33,COLUMN(Summary!X$2),FALSE)</f>
        <v>12.82352941176471</v>
      </c>
      <c r="BE227">
        <f>VLOOKUP($B227,Summary!$A$2:$AA$33,COLUMN(Summary!Y$2),FALSE)</f>
        <v>0.52941176470588236</v>
      </c>
      <c r="BF227">
        <f>VLOOKUP($B227,Summary!$A$2:$AA$33,COLUMN(Summary!Z$2),FALSE)</f>
        <v>1.1764705882352939</v>
      </c>
      <c r="BG227">
        <f>VLOOKUP($B227,Summary!$A$2:$AA$33,COLUMN(Summary!AA$2),FALSE)</f>
        <v>30.94311764705882</v>
      </c>
      <c r="BH227" t="e">
        <f>VLOOKUP($B227,Summary!$A$2:$AA$33,COLUMN(Summary!#REF!),FALSE)</f>
        <v>#REF!</v>
      </c>
    </row>
    <row r="228" spans="1:60">
      <c r="A228" t="s">
        <v>111</v>
      </c>
      <c r="B228" t="s">
        <v>112</v>
      </c>
      <c r="C228" t="e">
        <f>VLOOKUP($A228,Summary!$A$2:$AA$33,COLUMN(Summary!#REF!),FALSE)</f>
        <v>#REF!</v>
      </c>
      <c r="D228" t="e">
        <f>VLOOKUP($A228,Summary!$A$2:$AA$33,COLUMN(Summary!#REF!),FALSE)</f>
        <v>#REF!</v>
      </c>
      <c r="E228">
        <f>VLOOKUP($A228,Summary!$A$2:$AA$33,COLUMN(Summary!B$2),FALSE)</f>
        <v>21.882352941176471</v>
      </c>
      <c r="F228">
        <f>VLOOKUP($A228,Summary!$A$2:$AA$33,COLUMN(Summary!C$2),FALSE)</f>
        <v>34.823529411764703</v>
      </c>
      <c r="G228">
        <f>VLOOKUP($A228,Summary!$A$2:$AA$33,COLUMN(Summary!D$2),FALSE)</f>
        <v>245.47058823529409</v>
      </c>
      <c r="H228">
        <f>VLOOKUP($A228,Summary!$A$2:$AA$33,COLUMN(Summary!E$2),FALSE)</f>
        <v>1.588235294117647</v>
      </c>
      <c r="I228">
        <f>VLOOKUP($A228,Summary!$A$2:$AA$33,COLUMN(Summary!F$2),FALSE)</f>
        <v>0.47058823529411759</v>
      </c>
      <c r="J228">
        <f>VLOOKUP($A228,Summary!$A$2:$AA$33,COLUMN(Summary!G$2),FALSE)</f>
        <v>2.7647058823529411</v>
      </c>
      <c r="K228">
        <f>VLOOKUP($A228,Summary!$A$2:$AA$33,COLUMN(Summary!H$2),FALSE)</f>
        <v>23.82352941176471</v>
      </c>
      <c r="L228">
        <f>VLOOKUP($A228,Summary!$A$2:$AA$33,COLUMN(Summary!I$2),FALSE)</f>
        <v>7.7882352941176478</v>
      </c>
      <c r="M228">
        <f>VLOOKUP($A228,Summary!$A$2:$AA$33,COLUMN(Summary!J$2),FALSE)</f>
        <v>6.6352941176470583</v>
      </c>
      <c r="N228">
        <f>VLOOKUP($A228,Summary!$A$2:$AA$33,COLUMN(Summary!K$2),FALSE)</f>
        <v>62.705882352941167</v>
      </c>
      <c r="O228">
        <f>VLOOKUP($A228,Summary!$A$2:$AA$33,COLUMN(Summary!L$2),FALSE)</f>
        <v>94.211764705882359</v>
      </c>
      <c r="P228">
        <f>VLOOKUP($A228,Summary!$A$2:$AA$33,COLUMN(Summary!M$2),FALSE)</f>
        <v>26.117647058823529</v>
      </c>
      <c r="Q228">
        <f>VLOOKUP($A228,Summary!$A$2:$AA$33,COLUMN(Summary!N$2),FALSE)</f>
        <v>96.882352941176464</v>
      </c>
      <c r="R228">
        <f>VLOOKUP($A228,Summary!$A$2:$AA$33,COLUMN(Summary!O$2),FALSE)</f>
        <v>3.7117647058823531</v>
      </c>
      <c r="S228">
        <f>VLOOKUP($A228,Summary!$A$2:$AA$33,COLUMN(Summary!P$2),FALSE)</f>
        <v>0.58823529411764708</v>
      </c>
      <c r="T228">
        <f>VLOOKUP($A228,Summary!$A$2:$AA$33,COLUMN(Summary!Q$2),FALSE)</f>
        <v>2</v>
      </c>
      <c r="U228">
        <f>VLOOKUP($A228,Summary!$A$2:$AA$33,COLUMN(Summary!R$2),FALSE)</f>
        <v>2.2352941176470589</v>
      </c>
      <c r="V228">
        <f>VLOOKUP($A228,Summary!$A$2:$AA$33,COLUMN(Summary!S$2),FALSE)</f>
        <v>1.8235294117647061</v>
      </c>
      <c r="W228">
        <f>VLOOKUP($A228,Summary!$A$2:$AA$33,COLUMN(Summary!T$2),FALSE)</f>
        <v>1.9411764705882351</v>
      </c>
      <c r="X228">
        <f>VLOOKUP($A228,Summary!$A$2:$AA$33,COLUMN(Summary!U$2),FALSE)</f>
        <v>4.7058823529411766</v>
      </c>
      <c r="Y228">
        <f>VLOOKUP($A228,Summary!$A$2:$AA$33,COLUMN(Summary!V$2),FALSE)</f>
        <v>219.70588235294119</v>
      </c>
      <c r="Z228">
        <f>VLOOKUP($A228,Summary!$A$2:$AA$33,COLUMN(Summary!W$2),FALSE)</f>
        <v>5.1764705882352944</v>
      </c>
      <c r="AA228">
        <f>VLOOKUP($A228,Summary!$A$2:$AA$33,COLUMN(Summary!X$2),FALSE)</f>
        <v>13.647058823529409</v>
      </c>
      <c r="AB228">
        <f>VLOOKUP($A228,Summary!$A$2:$AA$33,COLUMN(Summary!Y$2),FALSE)</f>
        <v>0.47058823529411759</v>
      </c>
      <c r="AC228">
        <f>VLOOKUP($A228,Summary!$A$2:$AA$33,COLUMN(Summary!Z$2),FALSE)</f>
        <v>1.2352941176470591</v>
      </c>
      <c r="AD228">
        <f>VLOOKUP($A228,Summary!$A$2:$AA$33,COLUMN(Summary!AA$2),FALSE)</f>
        <v>29.762764705882351</v>
      </c>
      <c r="AE228" t="e">
        <f>VLOOKUP($A228,Summary!$A$2:$AA$33,COLUMN(Summary!#REF!),FALSE)</f>
        <v>#REF!</v>
      </c>
      <c r="AF228" t="e">
        <f>VLOOKUP($B228,Summary!$A$2:$AA$33,COLUMN(Summary!#REF!),FALSE)</f>
        <v>#REF!</v>
      </c>
      <c r="AG228" t="e">
        <f>VLOOKUP($B228,Summary!$A$2:$AA$33,COLUMN(Summary!#REF!),FALSE)</f>
        <v>#REF!</v>
      </c>
      <c r="AH228">
        <f>VLOOKUP($B228,Summary!$A$2:$AA$33,COLUMN(Summary!B$2),FALSE)</f>
        <v>20.882352941176471</v>
      </c>
      <c r="AI228">
        <f>VLOOKUP($B228,Summary!$A$2:$AA$33,COLUMN(Summary!C$2),FALSE)</f>
        <v>33.764705882352942</v>
      </c>
      <c r="AJ228">
        <f>VLOOKUP($B228,Summary!$A$2:$AA$33,COLUMN(Summary!D$2),FALSE)</f>
        <v>215.64705882352939</v>
      </c>
      <c r="AK228">
        <f>VLOOKUP($B228,Summary!$A$2:$AA$33,COLUMN(Summary!E$2),FALSE)</f>
        <v>1.0588235294117649</v>
      </c>
      <c r="AL228">
        <f>VLOOKUP($B228,Summary!$A$2:$AA$33,COLUMN(Summary!F$2),FALSE)</f>
        <v>0.58823529411764708</v>
      </c>
      <c r="AM228">
        <f>VLOOKUP($B228,Summary!$A$2:$AA$33,COLUMN(Summary!G$2),FALSE)</f>
        <v>2.4117647058823528</v>
      </c>
      <c r="AN228">
        <f>VLOOKUP($B228,Summary!$A$2:$AA$33,COLUMN(Summary!H$2),FALSE)</f>
        <v>12.705882352941179</v>
      </c>
      <c r="AO228">
        <f>VLOOKUP($B228,Summary!$A$2:$AA$33,COLUMN(Summary!I$2),FALSE)</f>
        <v>7.0705882352941183</v>
      </c>
      <c r="AP228">
        <f>VLOOKUP($B228,Summary!$A$2:$AA$33,COLUMN(Summary!J$2),FALSE)</f>
        <v>6.2529411764705882</v>
      </c>
      <c r="AQ228">
        <f>VLOOKUP($B228,Summary!$A$2:$AA$33,COLUMN(Summary!K$2),FALSE)</f>
        <v>62.088235294117638</v>
      </c>
      <c r="AR228">
        <f>VLOOKUP($B228,Summary!$A$2:$AA$33,COLUMN(Summary!L$2),FALSE)</f>
        <v>86.582352941176467</v>
      </c>
      <c r="AS228">
        <f>VLOOKUP($B228,Summary!$A$2:$AA$33,COLUMN(Summary!M$2),FALSE)</f>
        <v>28.17647058823529</v>
      </c>
      <c r="AT228">
        <f>VLOOKUP($B228,Summary!$A$2:$AA$33,COLUMN(Summary!N$2),FALSE)</f>
        <v>121.11764705882349</v>
      </c>
      <c r="AU228">
        <f>VLOOKUP($B228,Summary!$A$2:$AA$33,COLUMN(Summary!O$2),FALSE)</f>
        <v>4.1764705882352926</v>
      </c>
      <c r="AV228">
        <f>VLOOKUP($B228,Summary!$A$2:$AA$33,COLUMN(Summary!P$2),FALSE)</f>
        <v>1.117647058823529</v>
      </c>
      <c r="AW228">
        <f>VLOOKUP($B228,Summary!$A$2:$AA$33,COLUMN(Summary!Q$2),FALSE)</f>
        <v>1.9411764705882351</v>
      </c>
      <c r="AX228">
        <f>VLOOKUP($B228,Summary!$A$2:$AA$33,COLUMN(Summary!R$2),FALSE)</f>
        <v>2.4117647058823528</v>
      </c>
      <c r="AY228">
        <f>VLOOKUP($B228,Summary!$A$2:$AA$33,COLUMN(Summary!S$2),FALSE)</f>
        <v>2.0588235294117641</v>
      </c>
      <c r="AZ228">
        <f>VLOOKUP($B228,Summary!$A$2:$AA$33,COLUMN(Summary!T$2),FALSE)</f>
        <v>2.117647058823529</v>
      </c>
      <c r="BA228">
        <f>VLOOKUP($B228,Summary!$A$2:$AA$33,COLUMN(Summary!U$2),FALSE)</f>
        <v>4.0588235294117636</v>
      </c>
      <c r="BB228">
        <f>VLOOKUP($B228,Summary!$A$2:$AA$33,COLUMN(Summary!V$2),FALSE)</f>
        <v>193</v>
      </c>
      <c r="BC228">
        <f>VLOOKUP($B228,Summary!$A$2:$AA$33,COLUMN(Summary!W$2),FALSE)</f>
        <v>4.8235294117647056</v>
      </c>
      <c r="BD228">
        <f>VLOOKUP($B228,Summary!$A$2:$AA$33,COLUMN(Summary!X$2),FALSE)</f>
        <v>13.647058823529409</v>
      </c>
      <c r="BE228">
        <f>VLOOKUP($B228,Summary!$A$2:$AA$33,COLUMN(Summary!Y$2),FALSE)</f>
        <v>0.94117647058823528</v>
      </c>
      <c r="BF228">
        <f>VLOOKUP($B228,Summary!$A$2:$AA$33,COLUMN(Summary!Z$2),FALSE)</f>
        <v>1.882352941176471</v>
      </c>
      <c r="BG228">
        <f>VLOOKUP($B228,Summary!$A$2:$AA$33,COLUMN(Summary!AA$2),FALSE)</f>
        <v>29.469588235294118</v>
      </c>
      <c r="BH228" t="e">
        <f>VLOOKUP($B228,Summary!$A$2:$AA$33,COLUMN(Summary!#REF!),FALSE)</f>
        <v>#REF!</v>
      </c>
    </row>
    <row r="229" spans="1:60">
      <c r="A229" t="s">
        <v>42</v>
      </c>
      <c r="B229" t="s">
        <v>117</v>
      </c>
      <c r="C229" t="e">
        <f>VLOOKUP($A229,Summary!$A$2:$AA$33,COLUMN(Summary!#REF!),FALSE)</f>
        <v>#REF!</v>
      </c>
      <c r="D229" t="e">
        <f>VLOOKUP($A229,Summary!$A$2:$AA$33,COLUMN(Summary!#REF!),FALSE)</f>
        <v>#REF!</v>
      </c>
      <c r="E229">
        <f>VLOOKUP($A229,Summary!$A$2:$AA$33,COLUMN(Summary!B$2),FALSE)</f>
        <v>21.82352941176471</v>
      </c>
      <c r="F229">
        <f>VLOOKUP($A229,Summary!$A$2:$AA$33,COLUMN(Summary!C$2),FALSE)</f>
        <v>33.823529411764703</v>
      </c>
      <c r="G229">
        <f>VLOOKUP($A229,Summary!$A$2:$AA$33,COLUMN(Summary!D$2),FALSE)</f>
        <v>230</v>
      </c>
      <c r="H229">
        <f>VLOOKUP($A229,Summary!$A$2:$AA$33,COLUMN(Summary!E$2),FALSE)</f>
        <v>1.3529411764705881</v>
      </c>
      <c r="I229">
        <f>VLOOKUP($A229,Summary!$A$2:$AA$33,COLUMN(Summary!F$2),FALSE)</f>
        <v>0.70588235294117652</v>
      </c>
      <c r="J229">
        <f>VLOOKUP($A229,Summary!$A$2:$AA$33,COLUMN(Summary!G$2),FALSE)</f>
        <v>2.2352941176470589</v>
      </c>
      <c r="K229">
        <f>VLOOKUP($A229,Summary!$A$2:$AA$33,COLUMN(Summary!H$2),FALSE)</f>
        <v>15.117647058823531</v>
      </c>
      <c r="L229">
        <f>VLOOKUP($A229,Summary!$A$2:$AA$33,COLUMN(Summary!I$2),FALSE)</f>
        <v>7.1941176470588237</v>
      </c>
      <c r="M229">
        <f>VLOOKUP($A229,Summary!$A$2:$AA$33,COLUMN(Summary!J$2),FALSE)</f>
        <v>6.2941176470588216</v>
      </c>
      <c r="N229">
        <f>VLOOKUP($A229,Summary!$A$2:$AA$33,COLUMN(Summary!K$2),FALSE)</f>
        <v>64.311764705882354</v>
      </c>
      <c r="O229">
        <f>VLOOKUP($A229,Summary!$A$2:$AA$33,COLUMN(Summary!L$2),FALSE)</f>
        <v>88.135294117647049</v>
      </c>
      <c r="P229">
        <f>VLOOKUP($A229,Summary!$A$2:$AA$33,COLUMN(Summary!M$2),FALSE)</f>
        <v>22.47058823529412</v>
      </c>
      <c r="Q229">
        <f>VLOOKUP($A229,Summary!$A$2:$AA$33,COLUMN(Summary!N$2),FALSE)</f>
        <v>92.941176470588232</v>
      </c>
      <c r="R229">
        <f>VLOOKUP($A229,Summary!$A$2:$AA$33,COLUMN(Summary!O$2),FALSE)</f>
        <v>4.158823529411765</v>
      </c>
      <c r="S229">
        <f>VLOOKUP($A229,Summary!$A$2:$AA$33,COLUMN(Summary!P$2),FALSE)</f>
        <v>0.6470588235294118</v>
      </c>
      <c r="T229">
        <f>VLOOKUP($A229,Summary!$A$2:$AA$33,COLUMN(Summary!Q$2),FALSE)</f>
        <v>2.0588235294117641</v>
      </c>
      <c r="U229">
        <f>VLOOKUP($A229,Summary!$A$2:$AA$33,COLUMN(Summary!R$2),FALSE)</f>
        <v>2.4705882352941182</v>
      </c>
      <c r="V229">
        <f>VLOOKUP($A229,Summary!$A$2:$AA$33,COLUMN(Summary!S$2),FALSE)</f>
        <v>1.9411764705882351</v>
      </c>
      <c r="W229">
        <f>VLOOKUP($A229,Summary!$A$2:$AA$33,COLUMN(Summary!T$2),FALSE)</f>
        <v>1.9411764705882351</v>
      </c>
      <c r="X229">
        <f>VLOOKUP($A229,Summary!$A$2:$AA$33,COLUMN(Summary!U$2),FALSE)</f>
        <v>3.882352941176471</v>
      </c>
      <c r="Y229">
        <f>VLOOKUP($A229,Summary!$A$2:$AA$33,COLUMN(Summary!V$2),FALSE)</f>
        <v>194.29411764705881</v>
      </c>
      <c r="Z229">
        <f>VLOOKUP($A229,Summary!$A$2:$AA$33,COLUMN(Summary!W$2),FALSE)</f>
        <v>4.4117647058823533</v>
      </c>
      <c r="AA229">
        <f>VLOOKUP($A229,Summary!$A$2:$AA$33,COLUMN(Summary!X$2),FALSE)</f>
        <v>12.17647058823529</v>
      </c>
      <c r="AB229">
        <f>VLOOKUP($A229,Summary!$A$2:$AA$33,COLUMN(Summary!Y$2),FALSE)</f>
        <v>0.35294117647058831</v>
      </c>
      <c r="AC229">
        <f>VLOOKUP($A229,Summary!$A$2:$AA$33,COLUMN(Summary!Z$2),FALSE)</f>
        <v>0.94117647058823528</v>
      </c>
      <c r="AD229">
        <f>VLOOKUP($A229,Summary!$A$2:$AA$33,COLUMN(Summary!AA$2),FALSE)</f>
        <v>26.902941176470591</v>
      </c>
      <c r="AE229" t="e">
        <f>VLOOKUP($A229,Summary!$A$2:$AA$33,COLUMN(Summary!#REF!),FALSE)</f>
        <v>#REF!</v>
      </c>
      <c r="AF229" t="e">
        <f>VLOOKUP($B229,Summary!$A$2:$AA$33,COLUMN(Summary!#REF!),FALSE)</f>
        <v>#REF!</v>
      </c>
      <c r="AG229" t="e">
        <f>VLOOKUP($B229,Summary!$A$2:$AA$33,COLUMN(Summary!#REF!),FALSE)</f>
        <v>#REF!</v>
      </c>
      <c r="AH229">
        <f>VLOOKUP($B229,Summary!$A$2:$AA$33,COLUMN(Summary!B$2),FALSE)</f>
        <v>20.882352941176471</v>
      </c>
      <c r="AI229">
        <f>VLOOKUP($B229,Summary!$A$2:$AA$33,COLUMN(Summary!C$2),FALSE)</f>
        <v>32.647058823529413</v>
      </c>
      <c r="AJ229">
        <f>VLOOKUP($B229,Summary!$A$2:$AA$33,COLUMN(Summary!D$2),FALSE)</f>
        <v>184.9411764705882</v>
      </c>
      <c r="AK229">
        <f>VLOOKUP($B229,Summary!$A$2:$AA$33,COLUMN(Summary!E$2),FALSE)</f>
        <v>1.0588235294117649</v>
      </c>
      <c r="AL229">
        <f>VLOOKUP($B229,Summary!$A$2:$AA$33,COLUMN(Summary!F$2),FALSE)</f>
        <v>0.70588235294117652</v>
      </c>
      <c r="AM229">
        <f>VLOOKUP($B229,Summary!$A$2:$AA$33,COLUMN(Summary!G$2),FALSE)</f>
        <v>2.4705882352941182</v>
      </c>
      <c r="AN229">
        <f>VLOOKUP($B229,Summary!$A$2:$AA$33,COLUMN(Summary!H$2),FALSE)</f>
        <v>16.82352941176471</v>
      </c>
      <c r="AO229">
        <f>VLOOKUP($B229,Summary!$A$2:$AA$33,COLUMN(Summary!I$2),FALSE)</f>
        <v>6.2176470588235304</v>
      </c>
      <c r="AP229">
        <f>VLOOKUP($B229,Summary!$A$2:$AA$33,COLUMN(Summary!J$2),FALSE)</f>
        <v>5.3235294117647056</v>
      </c>
      <c r="AQ229">
        <f>VLOOKUP($B229,Summary!$A$2:$AA$33,COLUMN(Summary!K$2),FALSE)</f>
        <v>64.288235294117655</v>
      </c>
      <c r="AR229">
        <f>VLOOKUP($B229,Summary!$A$2:$AA$33,COLUMN(Summary!L$2),FALSE)</f>
        <v>80.899999999999991</v>
      </c>
      <c r="AS229">
        <f>VLOOKUP($B229,Summary!$A$2:$AA$33,COLUMN(Summary!M$2),FALSE)</f>
        <v>27.705882352941181</v>
      </c>
      <c r="AT229">
        <f>VLOOKUP($B229,Summary!$A$2:$AA$33,COLUMN(Summary!N$2),FALSE)</f>
        <v>139.11764705882351</v>
      </c>
      <c r="AU229">
        <f>VLOOKUP($B229,Summary!$A$2:$AA$33,COLUMN(Summary!O$2),FALSE)</f>
        <v>4.9588235294117657</v>
      </c>
      <c r="AV229">
        <f>VLOOKUP($B229,Summary!$A$2:$AA$33,COLUMN(Summary!P$2),FALSE)</f>
        <v>1</v>
      </c>
      <c r="AW229">
        <f>VLOOKUP($B229,Summary!$A$2:$AA$33,COLUMN(Summary!Q$2),FALSE)</f>
        <v>1.6470588235294119</v>
      </c>
      <c r="AX229">
        <f>VLOOKUP($B229,Summary!$A$2:$AA$33,COLUMN(Summary!R$2),FALSE)</f>
        <v>1.9411764705882351</v>
      </c>
      <c r="AY229">
        <f>VLOOKUP($B229,Summary!$A$2:$AA$33,COLUMN(Summary!S$2),FALSE)</f>
        <v>1.294117647058824</v>
      </c>
      <c r="AZ229">
        <f>VLOOKUP($B229,Summary!$A$2:$AA$33,COLUMN(Summary!T$2),FALSE)</f>
        <v>1.3529411764705881</v>
      </c>
      <c r="BA229">
        <f>VLOOKUP($B229,Summary!$A$2:$AA$33,COLUMN(Summary!U$2),FALSE)</f>
        <v>3.7647058823529411</v>
      </c>
      <c r="BB229">
        <f>VLOOKUP($B229,Summary!$A$2:$AA$33,COLUMN(Summary!V$2),FALSE)</f>
        <v>186.58823529411771</v>
      </c>
      <c r="BC229">
        <f>VLOOKUP($B229,Summary!$A$2:$AA$33,COLUMN(Summary!W$2),FALSE)</f>
        <v>5.1764705882352944</v>
      </c>
      <c r="BD229">
        <f>VLOOKUP($B229,Summary!$A$2:$AA$33,COLUMN(Summary!X$2),FALSE)</f>
        <v>13.23529411764706</v>
      </c>
      <c r="BE229">
        <f>VLOOKUP($B229,Summary!$A$2:$AA$33,COLUMN(Summary!Y$2),FALSE)</f>
        <v>0.88235294117647056</v>
      </c>
      <c r="BF229">
        <f>VLOOKUP($B229,Summary!$A$2:$AA$33,COLUMN(Summary!Z$2),FALSE)</f>
        <v>2</v>
      </c>
      <c r="BG229">
        <f>VLOOKUP($B229,Summary!$A$2:$AA$33,COLUMN(Summary!AA$2),FALSE)</f>
        <v>29.293117647058821</v>
      </c>
      <c r="BH229" t="e">
        <f>VLOOKUP($B229,Summary!$A$2:$AA$33,COLUMN(Summary!#REF!),FALSE)</f>
        <v>#REF!</v>
      </c>
    </row>
    <row r="230" spans="1:60">
      <c r="A230" t="s">
        <v>34</v>
      </c>
      <c r="B230" t="s">
        <v>30</v>
      </c>
      <c r="C230" t="e">
        <f>VLOOKUP($A230,Summary!$A$2:$AA$33,COLUMN(Summary!#REF!),FALSE)</f>
        <v>#REF!</v>
      </c>
      <c r="D230" t="e">
        <f>VLOOKUP($A230,Summary!$A$2:$AA$33,COLUMN(Summary!#REF!),FALSE)</f>
        <v>#REF!</v>
      </c>
      <c r="E230">
        <f>VLOOKUP($A230,Summary!$A$2:$AA$33,COLUMN(Summary!B$2),FALSE)</f>
        <v>24.941176470588239</v>
      </c>
      <c r="F230">
        <f>VLOOKUP($A230,Summary!$A$2:$AA$33,COLUMN(Summary!C$2),FALSE)</f>
        <v>37.117647058823529</v>
      </c>
      <c r="G230">
        <f>VLOOKUP($A230,Summary!$A$2:$AA$33,COLUMN(Summary!D$2),FALSE)</f>
        <v>256.41176470588238</v>
      </c>
      <c r="H230">
        <f>VLOOKUP($A230,Summary!$A$2:$AA$33,COLUMN(Summary!E$2),FALSE)</f>
        <v>1.7647058823529409</v>
      </c>
      <c r="I230">
        <f>VLOOKUP($A230,Summary!$A$2:$AA$33,COLUMN(Summary!F$2),FALSE)</f>
        <v>1.117647058823529</v>
      </c>
      <c r="J230">
        <f>VLOOKUP($A230,Summary!$A$2:$AA$33,COLUMN(Summary!G$2),FALSE)</f>
        <v>2.7647058823529411</v>
      </c>
      <c r="K230">
        <f>VLOOKUP($A230,Summary!$A$2:$AA$33,COLUMN(Summary!H$2),FALSE)</f>
        <v>20.058823529411761</v>
      </c>
      <c r="L230">
        <f>VLOOKUP($A230,Summary!$A$2:$AA$33,COLUMN(Summary!I$2),FALSE)</f>
        <v>7.3882352941176466</v>
      </c>
      <c r="M230">
        <f>VLOOKUP($A230,Summary!$A$2:$AA$33,COLUMN(Summary!J$2),FALSE)</f>
        <v>6.382352941176471</v>
      </c>
      <c r="N230">
        <f>VLOOKUP($A230,Summary!$A$2:$AA$33,COLUMN(Summary!K$2),FALSE)</f>
        <v>66.905882352941177</v>
      </c>
      <c r="O230">
        <f>VLOOKUP($A230,Summary!$A$2:$AA$33,COLUMN(Summary!L$2),FALSE)</f>
        <v>89.729411764705873</v>
      </c>
      <c r="P230">
        <f>VLOOKUP($A230,Summary!$A$2:$AA$33,COLUMN(Summary!M$2),FALSE)</f>
        <v>23.117647058823529</v>
      </c>
      <c r="Q230">
        <f>VLOOKUP($A230,Summary!$A$2:$AA$33,COLUMN(Summary!N$2),FALSE)</f>
        <v>91.352941176470594</v>
      </c>
      <c r="R230">
        <f>VLOOKUP($A230,Summary!$A$2:$AA$33,COLUMN(Summary!O$2),FALSE)</f>
        <v>3.8</v>
      </c>
      <c r="S230">
        <f>VLOOKUP($A230,Summary!$A$2:$AA$33,COLUMN(Summary!P$2),FALSE)</f>
        <v>0.41176470588235292</v>
      </c>
      <c r="T230">
        <f>VLOOKUP($A230,Summary!$A$2:$AA$33,COLUMN(Summary!Q$2),FALSE)</f>
        <v>1.411764705882353</v>
      </c>
      <c r="U230">
        <f>VLOOKUP($A230,Summary!$A$2:$AA$33,COLUMN(Summary!R$2),FALSE)</f>
        <v>1.7647058823529409</v>
      </c>
      <c r="V230">
        <f>VLOOKUP($A230,Summary!$A$2:$AA$33,COLUMN(Summary!S$2),FALSE)</f>
        <v>2.117647058823529</v>
      </c>
      <c r="W230">
        <f>VLOOKUP($A230,Summary!$A$2:$AA$33,COLUMN(Summary!T$2),FALSE)</f>
        <v>2.2352941176470589</v>
      </c>
      <c r="X230">
        <f>VLOOKUP($A230,Summary!$A$2:$AA$33,COLUMN(Summary!U$2),FALSE)</f>
        <v>3.5294117647058818</v>
      </c>
      <c r="Y230">
        <f>VLOOKUP($A230,Summary!$A$2:$AA$33,COLUMN(Summary!V$2),FALSE)</f>
        <v>170.58823529411771</v>
      </c>
      <c r="Z230">
        <f>VLOOKUP($A230,Summary!$A$2:$AA$33,COLUMN(Summary!W$2),FALSE)</f>
        <v>5</v>
      </c>
      <c r="AA230">
        <f>VLOOKUP($A230,Summary!$A$2:$AA$33,COLUMN(Summary!X$2),FALSE)</f>
        <v>13.117647058823531</v>
      </c>
      <c r="AB230">
        <f>VLOOKUP($A230,Summary!$A$2:$AA$33,COLUMN(Summary!Y$2),FALSE)</f>
        <v>1</v>
      </c>
      <c r="AC230">
        <f>VLOOKUP($A230,Summary!$A$2:$AA$33,COLUMN(Summary!Z$2),FALSE)</f>
        <v>1.705882352941176</v>
      </c>
      <c r="AD230">
        <f>VLOOKUP($A230,Summary!$A$2:$AA$33,COLUMN(Summary!AA$2),FALSE)</f>
        <v>29.262764705882351</v>
      </c>
      <c r="AE230" t="e">
        <f>VLOOKUP($A230,Summary!$A$2:$AA$33,COLUMN(Summary!#REF!),FALSE)</f>
        <v>#REF!</v>
      </c>
      <c r="AF230" t="e">
        <f>VLOOKUP($B230,Summary!$A$2:$AA$33,COLUMN(Summary!#REF!),FALSE)</f>
        <v>#REF!</v>
      </c>
      <c r="AG230" t="e">
        <f>VLOOKUP($B230,Summary!$A$2:$AA$33,COLUMN(Summary!#REF!),FALSE)</f>
        <v>#REF!</v>
      </c>
      <c r="AH230">
        <f>VLOOKUP($B230,Summary!$A$2:$AA$33,COLUMN(Summary!B$2),FALSE)</f>
        <v>24</v>
      </c>
      <c r="AI230">
        <f>VLOOKUP($B230,Summary!$A$2:$AA$33,COLUMN(Summary!C$2),FALSE)</f>
        <v>35.647058823529413</v>
      </c>
      <c r="AJ230">
        <f>VLOOKUP($B230,Summary!$A$2:$AA$33,COLUMN(Summary!D$2),FALSE)</f>
        <v>258.88235294117652</v>
      </c>
      <c r="AK230">
        <f>VLOOKUP($B230,Summary!$A$2:$AA$33,COLUMN(Summary!E$2),FALSE)</f>
        <v>1.7647058823529409</v>
      </c>
      <c r="AL230">
        <f>VLOOKUP($B230,Summary!$A$2:$AA$33,COLUMN(Summary!F$2),FALSE)</f>
        <v>0.70588235294117652</v>
      </c>
      <c r="AM230">
        <f>VLOOKUP($B230,Summary!$A$2:$AA$33,COLUMN(Summary!G$2),FALSE)</f>
        <v>1.8235294117647061</v>
      </c>
      <c r="AN230">
        <f>VLOOKUP($B230,Summary!$A$2:$AA$33,COLUMN(Summary!H$2),FALSE)</f>
        <v>12.058823529411759</v>
      </c>
      <c r="AO230">
        <f>VLOOKUP($B230,Summary!$A$2:$AA$33,COLUMN(Summary!I$2),FALSE)</f>
        <v>7.7117647058823522</v>
      </c>
      <c r="AP230">
        <f>VLOOKUP($B230,Summary!$A$2:$AA$33,COLUMN(Summary!J$2),FALSE)</f>
        <v>7.0588235294117636</v>
      </c>
      <c r="AQ230">
        <f>VLOOKUP($B230,Summary!$A$2:$AA$33,COLUMN(Summary!K$2),FALSE)</f>
        <v>67.452941176470588</v>
      </c>
      <c r="AR230">
        <f>VLOOKUP($B230,Summary!$A$2:$AA$33,COLUMN(Summary!L$2),FALSE)</f>
        <v>97.535294117647055</v>
      </c>
      <c r="AS230">
        <f>VLOOKUP($B230,Summary!$A$2:$AA$33,COLUMN(Summary!M$2),FALSE)</f>
        <v>29.411764705882351</v>
      </c>
      <c r="AT230">
        <f>VLOOKUP($B230,Summary!$A$2:$AA$33,COLUMN(Summary!N$2),FALSE)</f>
        <v>135.9411764705882</v>
      </c>
      <c r="AU230">
        <f>VLOOKUP($B230,Summary!$A$2:$AA$33,COLUMN(Summary!O$2),FALSE)</f>
        <v>4.617647058823529</v>
      </c>
      <c r="AV230">
        <f>VLOOKUP($B230,Summary!$A$2:$AA$33,COLUMN(Summary!P$2),FALSE)</f>
        <v>1.588235294117647</v>
      </c>
      <c r="AW230">
        <f>VLOOKUP($B230,Summary!$A$2:$AA$33,COLUMN(Summary!Q$2),FALSE)</f>
        <v>1.117647058823529</v>
      </c>
      <c r="AX230">
        <f>VLOOKUP($B230,Summary!$A$2:$AA$33,COLUMN(Summary!R$2),FALSE)</f>
        <v>1.2352941176470591</v>
      </c>
      <c r="AY230">
        <f>VLOOKUP($B230,Summary!$A$2:$AA$33,COLUMN(Summary!S$2),FALSE)</f>
        <v>2.8235294117647061</v>
      </c>
      <c r="AZ230">
        <f>VLOOKUP($B230,Summary!$A$2:$AA$33,COLUMN(Summary!T$2),FALSE)</f>
        <v>3.0588235294117641</v>
      </c>
      <c r="BA230">
        <f>VLOOKUP($B230,Summary!$A$2:$AA$33,COLUMN(Summary!U$2),FALSE)</f>
        <v>3.3529411764705879</v>
      </c>
      <c r="BB230">
        <f>VLOOKUP($B230,Summary!$A$2:$AA$33,COLUMN(Summary!V$2),FALSE)</f>
        <v>155.64705882352939</v>
      </c>
      <c r="BC230">
        <f>VLOOKUP($B230,Summary!$A$2:$AA$33,COLUMN(Summary!W$2),FALSE)</f>
        <v>5.4705882352941178</v>
      </c>
      <c r="BD230">
        <f>VLOOKUP($B230,Summary!$A$2:$AA$33,COLUMN(Summary!X$2),FALSE)</f>
        <v>13.17647058823529</v>
      </c>
      <c r="BE230">
        <f>VLOOKUP($B230,Summary!$A$2:$AA$33,COLUMN(Summary!Y$2),FALSE)</f>
        <v>1.2352941176470591</v>
      </c>
      <c r="BF230">
        <f>VLOOKUP($B230,Summary!$A$2:$AA$33,COLUMN(Summary!Z$2),FALSE)</f>
        <v>2.3529411764705879</v>
      </c>
      <c r="BG230">
        <f>VLOOKUP($B230,Summary!$A$2:$AA$33,COLUMN(Summary!AA$2),FALSE)</f>
        <v>31.363705882352949</v>
      </c>
      <c r="BH230" t="e">
        <f>VLOOKUP($B230,Summary!$A$2:$AA$33,COLUMN(Summary!#REF!),FALSE)</f>
        <v>#REF!</v>
      </c>
    </row>
    <row r="231" spans="1:60">
      <c r="A231" t="s">
        <v>38</v>
      </c>
      <c r="B231" t="s">
        <v>37</v>
      </c>
      <c r="C231" t="e">
        <f>VLOOKUP($A231,Summary!$A$2:$AA$33,COLUMN(Summary!#REF!),FALSE)</f>
        <v>#REF!</v>
      </c>
      <c r="D231" t="e">
        <f>VLOOKUP($A231,Summary!$A$2:$AA$33,COLUMN(Summary!#REF!),FALSE)</f>
        <v>#REF!</v>
      </c>
      <c r="E231">
        <f>VLOOKUP($A231,Summary!$A$2:$AA$33,COLUMN(Summary!B$2),FALSE)</f>
        <v>18.882352941176471</v>
      </c>
      <c r="F231">
        <f>VLOOKUP($A231,Summary!$A$2:$AA$33,COLUMN(Summary!C$2),FALSE)</f>
        <v>30.17647058823529</v>
      </c>
      <c r="G231">
        <f>VLOOKUP($A231,Summary!$A$2:$AA$33,COLUMN(Summary!D$2),FALSE)</f>
        <v>182.11764705882351</v>
      </c>
      <c r="H231">
        <f>VLOOKUP($A231,Summary!$A$2:$AA$33,COLUMN(Summary!E$2),FALSE)</f>
        <v>1.117647058823529</v>
      </c>
      <c r="I231">
        <f>VLOOKUP($A231,Summary!$A$2:$AA$33,COLUMN(Summary!F$2),FALSE)</f>
        <v>0.88235294117647056</v>
      </c>
      <c r="J231">
        <f>VLOOKUP($A231,Summary!$A$2:$AA$33,COLUMN(Summary!G$2),FALSE)</f>
        <v>2.9411764705882359</v>
      </c>
      <c r="K231">
        <f>VLOOKUP($A231,Summary!$A$2:$AA$33,COLUMN(Summary!H$2),FALSE)</f>
        <v>19.117647058823529</v>
      </c>
      <c r="L231">
        <f>VLOOKUP($A231,Summary!$A$2:$AA$33,COLUMN(Summary!I$2),FALSE)</f>
        <v>6.7705882352941176</v>
      </c>
      <c r="M231">
        <f>VLOOKUP($A231,Summary!$A$2:$AA$33,COLUMN(Summary!J$2),FALSE)</f>
        <v>5.4999999999999991</v>
      </c>
      <c r="N231">
        <f>VLOOKUP($A231,Summary!$A$2:$AA$33,COLUMN(Summary!K$2),FALSE)</f>
        <v>62.570588235294117</v>
      </c>
      <c r="O231">
        <f>VLOOKUP($A231,Summary!$A$2:$AA$33,COLUMN(Summary!L$2),FALSE)</f>
        <v>79.352941176470594</v>
      </c>
      <c r="P231">
        <f>VLOOKUP($A231,Summary!$A$2:$AA$33,COLUMN(Summary!M$2),FALSE)</f>
        <v>31.411764705882351</v>
      </c>
      <c r="Q231">
        <f>VLOOKUP($A231,Summary!$A$2:$AA$33,COLUMN(Summary!N$2),FALSE)</f>
        <v>141.11764705882351</v>
      </c>
      <c r="R231">
        <f>VLOOKUP($A231,Summary!$A$2:$AA$33,COLUMN(Summary!O$2),FALSE)</f>
        <v>4.4294117647058826</v>
      </c>
      <c r="S231">
        <f>VLOOKUP($A231,Summary!$A$2:$AA$33,COLUMN(Summary!P$2),FALSE)</f>
        <v>0.94117647058823528</v>
      </c>
      <c r="T231">
        <f>VLOOKUP($A231,Summary!$A$2:$AA$33,COLUMN(Summary!Q$2),FALSE)</f>
        <v>2.0588235294117641</v>
      </c>
      <c r="U231">
        <f>VLOOKUP($A231,Summary!$A$2:$AA$33,COLUMN(Summary!R$2),FALSE)</f>
        <v>2.2352941176470589</v>
      </c>
      <c r="V231">
        <f>VLOOKUP($A231,Summary!$A$2:$AA$33,COLUMN(Summary!S$2),FALSE)</f>
        <v>1.8235294117647061</v>
      </c>
      <c r="W231">
        <f>VLOOKUP($A231,Summary!$A$2:$AA$33,COLUMN(Summary!T$2),FALSE)</f>
        <v>1.9411764705882351</v>
      </c>
      <c r="X231">
        <f>VLOOKUP($A231,Summary!$A$2:$AA$33,COLUMN(Summary!U$2),FALSE)</f>
        <v>3.9411764705882359</v>
      </c>
      <c r="Y231">
        <f>VLOOKUP($A231,Summary!$A$2:$AA$33,COLUMN(Summary!V$2),FALSE)</f>
        <v>181.64705882352939</v>
      </c>
      <c r="Z231">
        <f>VLOOKUP($A231,Summary!$A$2:$AA$33,COLUMN(Summary!W$2),FALSE)</f>
        <v>5.7647058823529411</v>
      </c>
      <c r="AA231">
        <f>VLOOKUP($A231,Summary!$A$2:$AA$33,COLUMN(Summary!X$2),FALSE)</f>
        <v>14</v>
      </c>
      <c r="AB231">
        <f>VLOOKUP($A231,Summary!$A$2:$AA$33,COLUMN(Summary!Y$2),FALSE)</f>
        <v>0.76470588235294112</v>
      </c>
      <c r="AC231">
        <f>VLOOKUP($A231,Summary!$A$2:$AA$33,COLUMN(Summary!Z$2),FALSE)</f>
        <v>1.529411764705882</v>
      </c>
      <c r="AD231">
        <f>VLOOKUP($A231,Summary!$A$2:$AA$33,COLUMN(Summary!AA$2),FALSE)</f>
        <v>31.962764705882361</v>
      </c>
      <c r="AE231" t="e">
        <f>VLOOKUP($A231,Summary!$A$2:$AA$33,COLUMN(Summary!#REF!),FALSE)</f>
        <v>#REF!</v>
      </c>
      <c r="AF231" t="e">
        <f>VLOOKUP($B231,Summary!$A$2:$AA$33,COLUMN(Summary!#REF!),FALSE)</f>
        <v>#REF!</v>
      </c>
      <c r="AG231" t="e">
        <f>VLOOKUP($B231,Summary!$A$2:$AA$33,COLUMN(Summary!#REF!),FALSE)</f>
        <v>#REF!</v>
      </c>
      <c r="AH231">
        <f>VLOOKUP($B231,Summary!$A$2:$AA$33,COLUMN(Summary!B$2),FALSE)</f>
        <v>22</v>
      </c>
      <c r="AI231">
        <f>VLOOKUP($B231,Summary!$A$2:$AA$33,COLUMN(Summary!C$2),FALSE)</f>
        <v>34.176470588235297</v>
      </c>
      <c r="AJ231">
        <f>VLOOKUP($B231,Summary!$A$2:$AA$33,COLUMN(Summary!D$2),FALSE)</f>
        <v>233.41176470588229</v>
      </c>
      <c r="AK231">
        <f>VLOOKUP($B231,Summary!$A$2:$AA$33,COLUMN(Summary!E$2),FALSE)</f>
        <v>1.882352941176471</v>
      </c>
      <c r="AL231">
        <f>VLOOKUP($B231,Summary!$A$2:$AA$33,COLUMN(Summary!F$2),FALSE)</f>
        <v>0.6470588235294118</v>
      </c>
      <c r="AM231">
        <f>VLOOKUP($B231,Summary!$A$2:$AA$33,COLUMN(Summary!G$2),FALSE)</f>
        <v>1.7647058823529409</v>
      </c>
      <c r="AN231">
        <f>VLOOKUP($B231,Summary!$A$2:$AA$33,COLUMN(Summary!H$2),FALSE)</f>
        <v>14.23529411764706</v>
      </c>
      <c r="AO231">
        <f>VLOOKUP($B231,Summary!$A$2:$AA$33,COLUMN(Summary!I$2),FALSE)</f>
        <v>7.3352941176470594</v>
      </c>
      <c r="AP231">
        <f>VLOOKUP($B231,Summary!$A$2:$AA$33,COLUMN(Summary!J$2),FALSE)</f>
        <v>6.617647058823529</v>
      </c>
      <c r="AQ231">
        <f>VLOOKUP($B231,Summary!$A$2:$AA$33,COLUMN(Summary!K$2),FALSE)</f>
        <v>64.605882352941194</v>
      </c>
      <c r="AR231">
        <f>VLOOKUP($B231,Summary!$A$2:$AA$33,COLUMN(Summary!L$2),FALSE)</f>
        <v>96.194117647058818</v>
      </c>
      <c r="AS231">
        <f>VLOOKUP($B231,Summary!$A$2:$AA$33,COLUMN(Summary!M$2),FALSE)</f>
        <v>25.941176470588239</v>
      </c>
      <c r="AT231">
        <f>VLOOKUP($B231,Summary!$A$2:$AA$33,COLUMN(Summary!N$2),FALSE)</f>
        <v>112.0588235294118</v>
      </c>
      <c r="AU231">
        <f>VLOOKUP($B231,Summary!$A$2:$AA$33,COLUMN(Summary!O$2),FALSE)</f>
        <v>4.2411764705882353</v>
      </c>
      <c r="AV231">
        <f>VLOOKUP($B231,Summary!$A$2:$AA$33,COLUMN(Summary!P$2),FALSE)</f>
        <v>0.58823529411764708</v>
      </c>
      <c r="AW231">
        <f>VLOOKUP($B231,Summary!$A$2:$AA$33,COLUMN(Summary!Q$2),FALSE)</f>
        <v>1.588235294117647</v>
      </c>
      <c r="AX231">
        <f>VLOOKUP($B231,Summary!$A$2:$AA$33,COLUMN(Summary!R$2),FALSE)</f>
        <v>1.9411764705882351</v>
      </c>
      <c r="AY231">
        <f>VLOOKUP($B231,Summary!$A$2:$AA$33,COLUMN(Summary!S$2),FALSE)</f>
        <v>2</v>
      </c>
      <c r="AZ231">
        <f>VLOOKUP($B231,Summary!$A$2:$AA$33,COLUMN(Summary!T$2),FALSE)</f>
        <v>2.2941176470588229</v>
      </c>
      <c r="BA231">
        <f>VLOOKUP($B231,Summary!$A$2:$AA$33,COLUMN(Summary!U$2),FALSE)</f>
        <v>3.3529411764705879</v>
      </c>
      <c r="BB231">
        <f>VLOOKUP($B231,Summary!$A$2:$AA$33,COLUMN(Summary!V$2),FALSE)</f>
        <v>154.9411764705882</v>
      </c>
      <c r="BC231">
        <f>VLOOKUP($B231,Summary!$A$2:$AA$33,COLUMN(Summary!W$2),FALSE)</f>
        <v>6.1764705882352944</v>
      </c>
      <c r="BD231">
        <f>VLOOKUP($B231,Summary!$A$2:$AA$33,COLUMN(Summary!X$2),FALSE)</f>
        <v>13.117647058823531</v>
      </c>
      <c r="BE231">
        <f>VLOOKUP($B231,Summary!$A$2:$AA$33,COLUMN(Summary!Y$2),FALSE)</f>
        <v>0.70588235294117652</v>
      </c>
      <c r="BF231">
        <f>VLOOKUP($B231,Summary!$A$2:$AA$33,COLUMN(Summary!Z$2),FALSE)</f>
        <v>1.411764705882353</v>
      </c>
      <c r="BG231">
        <f>VLOOKUP($B231,Summary!$A$2:$AA$33,COLUMN(Summary!AA$2),FALSE)</f>
        <v>29.716588235294122</v>
      </c>
      <c r="BH231" t="e">
        <f>VLOOKUP($B231,Summary!$A$2:$AA$33,COLUMN(Summary!#REF!),FALSE)</f>
        <v>#REF!</v>
      </c>
    </row>
    <row r="232" spans="1:60">
      <c r="A232" t="s">
        <v>43</v>
      </c>
      <c r="B232" t="s">
        <v>41</v>
      </c>
      <c r="C232" t="e">
        <f>VLOOKUP($A232,Summary!$A$2:$AA$33,COLUMN(Summary!#REF!),FALSE)</f>
        <v>#REF!</v>
      </c>
      <c r="D232" t="e">
        <f>VLOOKUP($A232,Summary!$A$2:$AA$33,COLUMN(Summary!#REF!),FALSE)</f>
        <v>#REF!</v>
      </c>
      <c r="E232">
        <f>VLOOKUP($A232,Summary!$A$2:$AA$33,COLUMN(Summary!B$2),FALSE)</f>
        <v>22.647058823529409</v>
      </c>
      <c r="F232">
        <f>VLOOKUP($A232,Summary!$A$2:$AA$33,COLUMN(Summary!C$2),FALSE)</f>
        <v>34.058823529411768</v>
      </c>
      <c r="G232">
        <f>VLOOKUP($A232,Summary!$A$2:$AA$33,COLUMN(Summary!D$2),FALSE)</f>
        <v>244.35294117647061</v>
      </c>
      <c r="H232">
        <f>VLOOKUP($A232,Summary!$A$2:$AA$33,COLUMN(Summary!E$2),FALSE)</f>
        <v>1.705882352941176</v>
      </c>
      <c r="I232">
        <f>VLOOKUP($A232,Summary!$A$2:$AA$33,COLUMN(Summary!F$2),FALSE)</f>
        <v>1.0588235294117649</v>
      </c>
      <c r="J232">
        <f>VLOOKUP($A232,Summary!$A$2:$AA$33,COLUMN(Summary!G$2),FALSE)</f>
        <v>1.411764705882353</v>
      </c>
      <c r="K232">
        <f>VLOOKUP($A232,Summary!$A$2:$AA$33,COLUMN(Summary!H$2),FALSE)</f>
        <v>8.9411764705882355</v>
      </c>
      <c r="L232">
        <f>VLOOKUP($A232,Summary!$A$2:$AA$33,COLUMN(Summary!I$2),FALSE)</f>
        <v>7.5823529411764712</v>
      </c>
      <c r="M232">
        <f>VLOOKUP($A232,Summary!$A$2:$AA$33,COLUMN(Summary!J$2),FALSE)</f>
        <v>7.0176470588235302</v>
      </c>
      <c r="N232">
        <f>VLOOKUP($A232,Summary!$A$2:$AA$33,COLUMN(Summary!K$2),FALSE)</f>
        <v>66.029411764705884</v>
      </c>
      <c r="O232">
        <f>VLOOKUP($A232,Summary!$A$2:$AA$33,COLUMN(Summary!L$2),FALSE)</f>
        <v>90.899999999999977</v>
      </c>
      <c r="P232">
        <f>VLOOKUP($A232,Summary!$A$2:$AA$33,COLUMN(Summary!M$2),FALSE)</f>
        <v>30.117647058823529</v>
      </c>
      <c r="Q232">
        <f>VLOOKUP($A232,Summary!$A$2:$AA$33,COLUMN(Summary!N$2),FALSE)</f>
        <v>130.11764705882351</v>
      </c>
      <c r="R232">
        <f>VLOOKUP($A232,Summary!$A$2:$AA$33,COLUMN(Summary!O$2),FALSE)</f>
        <v>4.2411764705882353</v>
      </c>
      <c r="S232">
        <f>VLOOKUP($A232,Summary!$A$2:$AA$33,COLUMN(Summary!P$2),FALSE)</f>
        <v>1.294117647058824</v>
      </c>
      <c r="T232">
        <f>VLOOKUP($A232,Summary!$A$2:$AA$33,COLUMN(Summary!Q$2),FALSE)</f>
        <v>1.411764705882353</v>
      </c>
      <c r="U232">
        <f>VLOOKUP($A232,Summary!$A$2:$AA$33,COLUMN(Summary!R$2),FALSE)</f>
        <v>1.705882352941176</v>
      </c>
      <c r="V232">
        <f>VLOOKUP($A232,Summary!$A$2:$AA$33,COLUMN(Summary!S$2),FALSE)</f>
        <v>2.882352941176471</v>
      </c>
      <c r="W232">
        <f>VLOOKUP($A232,Summary!$A$2:$AA$33,COLUMN(Summary!T$2),FALSE)</f>
        <v>2.9411764705882359</v>
      </c>
      <c r="X232">
        <f>VLOOKUP($A232,Summary!$A$2:$AA$33,COLUMN(Summary!U$2),FALSE)</f>
        <v>3</v>
      </c>
      <c r="Y232">
        <f>VLOOKUP($A232,Summary!$A$2:$AA$33,COLUMN(Summary!V$2),FALSE)</f>
        <v>137.29411764705881</v>
      </c>
      <c r="Z232">
        <f>VLOOKUP($A232,Summary!$A$2:$AA$33,COLUMN(Summary!W$2),FALSE)</f>
        <v>6.4117647058823533</v>
      </c>
      <c r="AA232">
        <f>VLOOKUP($A232,Summary!$A$2:$AA$33,COLUMN(Summary!X$2),FALSE)</f>
        <v>12.882352941176469</v>
      </c>
      <c r="AB232">
        <f>VLOOKUP($A232,Summary!$A$2:$AA$33,COLUMN(Summary!Y$2),FALSE)</f>
        <v>0.52941176470588236</v>
      </c>
      <c r="AC232">
        <f>VLOOKUP($A232,Summary!$A$2:$AA$33,COLUMN(Summary!Z$2),FALSE)</f>
        <v>0.94117647058823528</v>
      </c>
      <c r="AD232">
        <f>VLOOKUP($A232,Summary!$A$2:$AA$33,COLUMN(Summary!AA$2),FALSE)</f>
        <v>32.030411764705882</v>
      </c>
      <c r="AE232" t="e">
        <f>VLOOKUP($A232,Summary!$A$2:$AA$33,COLUMN(Summary!#REF!),FALSE)</f>
        <v>#REF!</v>
      </c>
      <c r="AF232" t="e">
        <f>VLOOKUP($B232,Summary!$A$2:$AA$33,COLUMN(Summary!#REF!),FALSE)</f>
        <v>#REF!</v>
      </c>
      <c r="AG232" t="e">
        <f>VLOOKUP($B232,Summary!$A$2:$AA$33,COLUMN(Summary!#REF!),FALSE)</f>
        <v>#REF!</v>
      </c>
      <c r="AH232">
        <f>VLOOKUP($B232,Summary!$A$2:$AA$33,COLUMN(Summary!B$2),FALSE)</f>
        <v>23.117647058823529</v>
      </c>
      <c r="AI232">
        <f>VLOOKUP($B232,Summary!$A$2:$AA$33,COLUMN(Summary!C$2),FALSE)</f>
        <v>33.294117647058833</v>
      </c>
      <c r="AJ232">
        <f>VLOOKUP($B232,Summary!$A$2:$AA$33,COLUMN(Summary!D$2),FALSE)</f>
        <v>265.52941176470591</v>
      </c>
      <c r="AK232">
        <f>VLOOKUP($B232,Summary!$A$2:$AA$33,COLUMN(Summary!E$2),FALSE)</f>
        <v>1.7647058823529409</v>
      </c>
      <c r="AL232">
        <f>VLOOKUP($B232,Summary!$A$2:$AA$33,COLUMN(Summary!F$2),FALSE)</f>
        <v>0.88235294117647056</v>
      </c>
      <c r="AM232">
        <f>VLOOKUP($B232,Summary!$A$2:$AA$33,COLUMN(Summary!G$2),FALSE)</f>
        <v>1.8235294117647061</v>
      </c>
      <c r="AN232">
        <f>VLOOKUP($B232,Summary!$A$2:$AA$33,COLUMN(Summary!H$2),FALSE)</f>
        <v>10.82352941176471</v>
      </c>
      <c r="AO232">
        <f>VLOOKUP($B232,Summary!$A$2:$AA$33,COLUMN(Summary!I$2),FALSE)</f>
        <v>8.3941176470588239</v>
      </c>
      <c r="AP232">
        <f>VLOOKUP($B232,Summary!$A$2:$AA$33,COLUMN(Summary!J$2),FALSE)</f>
        <v>7.7058823529411766</v>
      </c>
      <c r="AQ232">
        <f>VLOOKUP($B232,Summary!$A$2:$AA$33,COLUMN(Summary!K$2),FALSE)</f>
        <v>70.235294117647058</v>
      </c>
      <c r="AR232">
        <f>VLOOKUP($B232,Summary!$A$2:$AA$33,COLUMN(Summary!L$2),FALSE)</f>
        <v>98.452941176470588</v>
      </c>
      <c r="AS232">
        <f>VLOOKUP($B232,Summary!$A$2:$AA$33,COLUMN(Summary!M$2),FALSE)</f>
        <v>26.82352941176471</v>
      </c>
      <c r="AT232">
        <f>VLOOKUP($B232,Summary!$A$2:$AA$33,COLUMN(Summary!N$2),FALSE)</f>
        <v>135.7647058823529</v>
      </c>
      <c r="AU232">
        <f>VLOOKUP($B232,Summary!$A$2:$AA$33,COLUMN(Summary!O$2),FALSE)</f>
        <v>5.0294117647058822</v>
      </c>
      <c r="AV232">
        <f>VLOOKUP($B232,Summary!$A$2:$AA$33,COLUMN(Summary!P$2),FALSE)</f>
        <v>1.588235294117647</v>
      </c>
      <c r="AW232">
        <f>VLOOKUP($B232,Summary!$A$2:$AA$33,COLUMN(Summary!Q$2),FALSE)</f>
        <v>1.411764705882353</v>
      </c>
      <c r="AX232">
        <f>VLOOKUP($B232,Summary!$A$2:$AA$33,COLUMN(Summary!R$2),FALSE)</f>
        <v>1.6470588235294119</v>
      </c>
      <c r="AY232">
        <f>VLOOKUP($B232,Summary!$A$2:$AA$33,COLUMN(Summary!S$2),FALSE)</f>
        <v>3.4117647058823528</v>
      </c>
      <c r="AZ232">
        <f>VLOOKUP($B232,Summary!$A$2:$AA$33,COLUMN(Summary!T$2),FALSE)</f>
        <v>3.4705882352941182</v>
      </c>
      <c r="BA232">
        <f>VLOOKUP($B232,Summary!$A$2:$AA$33,COLUMN(Summary!U$2),FALSE)</f>
        <v>3.117647058823529</v>
      </c>
      <c r="BB232">
        <f>VLOOKUP($B232,Summary!$A$2:$AA$33,COLUMN(Summary!V$2),FALSE)</f>
        <v>142.58823529411771</v>
      </c>
      <c r="BC232">
        <f>VLOOKUP($B232,Summary!$A$2:$AA$33,COLUMN(Summary!W$2),FALSE)</f>
        <v>5</v>
      </c>
      <c r="BD232">
        <f>VLOOKUP($B232,Summary!$A$2:$AA$33,COLUMN(Summary!X$2),FALSE)</f>
        <v>11.882352941176469</v>
      </c>
      <c r="BE232">
        <f>VLOOKUP($B232,Summary!$A$2:$AA$33,COLUMN(Summary!Y$2),FALSE)</f>
        <v>0.6470588235294118</v>
      </c>
      <c r="BF232">
        <f>VLOOKUP($B232,Summary!$A$2:$AA$33,COLUMN(Summary!Z$2),FALSE)</f>
        <v>1.470588235294118</v>
      </c>
      <c r="BG232">
        <f>VLOOKUP($B232,Summary!$A$2:$AA$33,COLUMN(Summary!AA$2),FALSE)</f>
        <v>30.171647058823531</v>
      </c>
      <c r="BH232" t="e">
        <f>VLOOKUP($B232,Summary!$A$2:$AA$33,COLUMN(Summary!#REF!),FALSE)</f>
        <v>#REF!</v>
      </c>
    </row>
    <row r="233" spans="1:60">
      <c r="A233" t="s">
        <v>108</v>
      </c>
      <c r="B233" t="s">
        <v>107</v>
      </c>
      <c r="C233" t="e">
        <f>VLOOKUP($A233,Summary!$A$2:$AA$33,COLUMN(Summary!#REF!),FALSE)</f>
        <v>#REF!</v>
      </c>
      <c r="D233" t="e">
        <f>VLOOKUP($A233,Summary!$A$2:$AA$33,COLUMN(Summary!#REF!),FALSE)</f>
        <v>#REF!</v>
      </c>
      <c r="E233">
        <f>VLOOKUP($A233,Summary!$A$2:$AA$33,COLUMN(Summary!B$2),FALSE)</f>
        <v>19.235294117647062</v>
      </c>
      <c r="F233">
        <f>VLOOKUP($A233,Summary!$A$2:$AA$33,COLUMN(Summary!C$2),FALSE)</f>
        <v>31.17647058823529</v>
      </c>
      <c r="G233">
        <f>VLOOKUP($A233,Summary!$A$2:$AA$33,COLUMN(Summary!D$2),FALSE)</f>
        <v>207.29411764705881</v>
      </c>
      <c r="H233">
        <f>VLOOKUP($A233,Summary!$A$2:$AA$33,COLUMN(Summary!E$2),FALSE)</f>
        <v>1</v>
      </c>
      <c r="I233">
        <f>VLOOKUP($A233,Summary!$A$2:$AA$33,COLUMN(Summary!F$2),FALSE)</f>
        <v>1</v>
      </c>
      <c r="J233">
        <f>VLOOKUP($A233,Summary!$A$2:$AA$33,COLUMN(Summary!G$2),FALSE)</f>
        <v>2.3529411764705879</v>
      </c>
      <c r="K233">
        <f>VLOOKUP($A233,Summary!$A$2:$AA$33,COLUMN(Summary!H$2),FALSE)</f>
        <v>14.76470588235294</v>
      </c>
      <c r="L233">
        <f>VLOOKUP($A233,Summary!$A$2:$AA$33,COLUMN(Summary!I$2),FALSE)</f>
        <v>7.0823529411764712</v>
      </c>
      <c r="M233">
        <f>VLOOKUP($A233,Summary!$A$2:$AA$33,COLUMN(Summary!J$2),FALSE)</f>
        <v>6.2117647058823531</v>
      </c>
      <c r="N233">
        <f>VLOOKUP($A233,Summary!$A$2:$AA$33,COLUMN(Summary!K$2),FALSE)</f>
        <v>62.135294117647057</v>
      </c>
      <c r="O233">
        <f>VLOOKUP($A233,Summary!$A$2:$AA$33,COLUMN(Summary!L$2),FALSE)</f>
        <v>79.705882352941174</v>
      </c>
      <c r="P233">
        <f>VLOOKUP($A233,Summary!$A$2:$AA$33,COLUMN(Summary!M$2),FALSE)</f>
        <v>30.705882352941181</v>
      </c>
      <c r="Q233">
        <f>VLOOKUP($A233,Summary!$A$2:$AA$33,COLUMN(Summary!N$2),FALSE)</f>
        <v>127</v>
      </c>
      <c r="R233">
        <f>VLOOKUP($A233,Summary!$A$2:$AA$33,COLUMN(Summary!O$2),FALSE)</f>
        <v>4.1294117647058819</v>
      </c>
      <c r="S233">
        <f>VLOOKUP($A233,Summary!$A$2:$AA$33,COLUMN(Summary!P$2),FALSE)</f>
        <v>0.82352941176470584</v>
      </c>
      <c r="T233">
        <f>VLOOKUP($A233,Summary!$A$2:$AA$33,COLUMN(Summary!Q$2),FALSE)</f>
        <v>1.882352941176471</v>
      </c>
      <c r="U233">
        <f>VLOOKUP($A233,Summary!$A$2:$AA$33,COLUMN(Summary!R$2),FALSE)</f>
        <v>2.1764705882352939</v>
      </c>
      <c r="V233">
        <f>VLOOKUP($A233,Summary!$A$2:$AA$33,COLUMN(Summary!S$2),FALSE)</f>
        <v>1.588235294117647</v>
      </c>
      <c r="W233">
        <f>VLOOKUP($A233,Summary!$A$2:$AA$33,COLUMN(Summary!T$2),FALSE)</f>
        <v>1.6470588235294119</v>
      </c>
      <c r="X233">
        <f>VLOOKUP($A233,Summary!$A$2:$AA$33,COLUMN(Summary!U$2),FALSE)</f>
        <v>4.4117647058823533</v>
      </c>
      <c r="Y233">
        <f>VLOOKUP($A233,Summary!$A$2:$AA$33,COLUMN(Summary!V$2),FALSE)</f>
        <v>207.2352941176471</v>
      </c>
      <c r="Z233">
        <f>VLOOKUP($A233,Summary!$A$2:$AA$33,COLUMN(Summary!W$2),FALSE)</f>
        <v>5.2941176470588234</v>
      </c>
      <c r="AA233">
        <f>VLOOKUP($A233,Summary!$A$2:$AA$33,COLUMN(Summary!X$2),FALSE)</f>
        <v>13.23529411764706</v>
      </c>
      <c r="AB233">
        <f>VLOOKUP($A233,Summary!$A$2:$AA$33,COLUMN(Summary!Y$2),FALSE)</f>
        <v>0.47058823529411759</v>
      </c>
      <c r="AC233">
        <f>VLOOKUP($A233,Summary!$A$2:$AA$33,COLUMN(Summary!Z$2),FALSE)</f>
        <v>1.117647058823529</v>
      </c>
      <c r="AD233">
        <f>VLOOKUP($A233,Summary!$A$2:$AA$33,COLUMN(Summary!AA$2),FALSE)</f>
        <v>29.152000000000001</v>
      </c>
      <c r="AE233" t="e">
        <f>VLOOKUP($A233,Summary!$A$2:$AA$33,COLUMN(Summary!#REF!),FALSE)</f>
        <v>#REF!</v>
      </c>
      <c r="AF233" t="e">
        <f>VLOOKUP($B233,Summary!$A$2:$AA$33,COLUMN(Summary!#REF!),FALSE)</f>
        <v>#REF!</v>
      </c>
      <c r="AG233" t="e">
        <f>VLOOKUP($B233,Summary!$A$2:$AA$33,COLUMN(Summary!#REF!),FALSE)</f>
        <v>#REF!</v>
      </c>
      <c r="AH233">
        <f>VLOOKUP($B233,Summary!$A$2:$AA$33,COLUMN(Summary!B$2),FALSE)</f>
        <v>23.882352941176471</v>
      </c>
      <c r="AI233">
        <f>VLOOKUP($B233,Summary!$A$2:$AA$33,COLUMN(Summary!C$2),FALSE)</f>
        <v>35.647058823529413</v>
      </c>
      <c r="AJ233">
        <f>VLOOKUP($B233,Summary!$A$2:$AA$33,COLUMN(Summary!D$2),FALSE)</f>
        <v>234.70588235294119</v>
      </c>
      <c r="AK233">
        <f>VLOOKUP($B233,Summary!$A$2:$AA$33,COLUMN(Summary!E$2),FALSE)</f>
        <v>1.6470588235294119</v>
      </c>
      <c r="AL233">
        <f>VLOOKUP($B233,Summary!$A$2:$AA$33,COLUMN(Summary!F$2),FALSE)</f>
        <v>0.6470588235294118</v>
      </c>
      <c r="AM233">
        <f>VLOOKUP($B233,Summary!$A$2:$AA$33,COLUMN(Summary!G$2),FALSE)</f>
        <v>2.0588235294117641</v>
      </c>
      <c r="AN233">
        <f>VLOOKUP($B233,Summary!$A$2:$AA$33,COLUMN(Summary!H$2),FALSE)</f>
        <v>13.82352941176471</v>
      </c>
      <c r="AO233">
        <f>VLOOKUP($B233,Summary!$A$2:$AA$33,COLUMN(Summary!I$2),FALSE)</f>
        <v>7.1294117647058828</v>
      </c>
      <c r="AP233">
        <f>VLOOKUP($B233,Summary!$A$2:$AA$33,COLUMN(Summary!J$2),FALSE)</f>
        <v>6.3529411764705879</v>
      </c>
      <c r="AQ233">
        <f>VLOOKUP($B233,Summary!$A$2:$AA$33,COLUMN(Summary!K$2),FALSE)</f>
        <v>67.811764705882339</v>
      </c>
      <c r="AR233">
        <f>VLOOKUP($B233,Summary!$A$2:$AA$33,COLUMN(Summary!L$2),FALSE)</f>
        <v>95.864705882352951</v>
      </c>
      <c r="AS233">
        <f>VLOOKUP($B233,Summary!$A$2:$AA$33,COLUMN(Summary!M$2),FALSE)</f>
        <v>28.235294117647062</v>
      </c>
      <c r="AT233">
        <f>VLOOKUP($B233,Summary!$A$2:$AA$33,COLUMN(Summary!N$2),FALSE)</f>
        <v>102.4705882352941</v>
      </c>
      <c r="AU233">
        <f>VLOOKUP($B233,Summary!$A$2:$AA$33,COLUMN(Summary!O$2),FALSE)</f>
        <v>3.611764705882353</v>
      </c>
      <c r="AV233">
        <f>VLOOKUP($B233,Summary!$A$2:$AA$33,COLUMN(Summary!P$2),FALSE)</f>
        <v>0.76470588235294112</v>
      </c>
      <c r="AW233">
        <f>VLOOKUP($B233,Summary!$A$2:$AA$33,COLUMN(Summary!Q$2),FALSE)</f>
        <v>1.7647058823529409</v>
      </c>
      <c r="AX233">
        <f>VLOOKUP($B233,Summary!$A$2:$AA$33,COLUMN(Summary!R$2),FALSE)</f>
        <v>2.1764705882352939</v>
      </c>
      <c r="AY233">
        <f>VLOOKUP($B233,Summary!$A$2:$AA$33,COLUMN(Summary!S$2),FALSE)</f>
        <v>2.3529411764705879</v>
      </c>
      <c r="AZ233">
        <f>VLOOKUP($B233,Summary!$A$2:$AA$33,COLUMN(Summary!T$2),FALSE)</f>
        <v>2.3529411764705879</v>
      </c>
      <c r="BA233">
        <f>VLOOKUP($B233,Summary!$A$2:$AA$33,COLUMN(Summary!U$2),FALSE)</f>
        <v>4.4117647058823533</v>
      </c>
      <c r="BB233">
        <f>VLOOKUP($B233,Summary!$A$2:$AA$33,COLUMN(Summary!V$2),FALSE)</f>
        <v>189.64705882352939</v>
      </c>
      <c r="BC233">
        <f>VLOOKUP($B233,Summary!$A$2:$AA$33,COLUMN(Summary!W$2),FALSE)</f>
        <v>5.3529411764705879</v>
      </c>
      <c r="BD233">
        <f>VLOOKUP($B233,Summary!$A$2:$AA$33,COLUMN(Summary!X$2),FALSE)</f>
        <v>13.82352941176471</v>
      </c>
      <c r="BE233">
        <f>VLOOKUP($B233,Summary!$A$2:$AA$33,COLUMN(Summary!Y$2),FALSE)</f>
        <v>0.52941176470588236</v>
      </c>
      <c r="BF233">
        <f>VLOOKUP($B233,Summary!$A$2:$AA$33,COLUMN(Summary!Z$2),FALSE)</f>
        <v>1.117647058823529</v>
      </c>
      <c r="BG233">
        <f>VLOOKUP($B233,Summary!$A$2:$AA$33,COLUMN(Summary!AA$2),FALSE)</f>
        <v>31.170705882352941</v>
      </c>
      <c r="BH233" t="e">
        <f>VLOOKUP($B233,Summary!$A$2:$AA$33,COLUMN(Summary!#REF!),FALSE)</f>
        <v>#REF!</v>
      </c>
    </row>
    <row r="234" spans="1:60">
      <c r="A234" t="s">
        <v>115</v>
      </c>
      <c r="B234" t="s">
        <v>40</v>
      </c>
      <c r="C234" t="e">
        <f>VLOOKUP($A234,Summary!$A$2:$AA$33,COLUMN(Summary!#REF!),FALSE)</f>
        <v>#REF!</v>
      </c>
      <c r="D234" t="e">
        <f>VLOOKUP($A234,Summary!$A$2:$AA$33,COLUMN(Summary!#REF!),FALSE)</f>
        <v>#REF!</v>
      </c>
      <c r="E234">
        <f>VLOOKUP($A234,Summary!$A$2:$AA$33,COLUMN(Summary!B$2),FALSE)</f>
        <v>20.941176470588239</v>
      </c>
      <c r="F234">
        <f>VLOOKUP($A234,Summary!$A$2:$AA$33,COLUMN(Summary!C$2),FALSE)</f>
        <v>35.352941176470587</v>
      </c>
      <c r="G234">
        <f>VLOOKUP($A234,Summary!$A$2:$AA$33,COLUMN(Summary!D$2),FALSE)</f>
        <v>171.70588235294119</v>
      </c>
      <c r="H234">
        <f>VLOOKUP($A234,Summary!$A$2:$AA$33,COLUMN(Summary!E$2),FALSE)</f>
        <v>0.6470588235294118</v>
      </c>
      <c r="I234">
        <f>VLOOKUP($A234,Summary!$A$2:$AA$33,COLUMN(Summary!F$2),FALSE)</f>
        <v>0.88235294117647056</v>
      </c>
      <c r="J234">
        <f>VLOOKUP($A234,Summary!$A$2:$AA$33,COLUMN(Summary!G$2),FALSE)</f>
        <v>3.7647058823529411</v>
      </c>
      <c r="K234">
        <f>VLOOKUP($A234,Summary!$A$2:$AA$33,COLUMN(Summary!H$2),FALSE)</f>
        <v>26.705882352941181</v>
      </c>
      <c r="L234">
        <f>VLOOKUP($A234,Summary!$A$2:$AA$33,COLUMN(Summary!I$2),FALSE)</f>
        <v>5.6411764705882357</v>
      </c>
      <c r="M234">
        <f>VLOOKUP($A234,Summary!$A$2:$AA$33,COLUMN(Summary!J$2),FALSE)</f>
        <v>4.4117647058823533</v>
      </c>
      <c r="N234">
        <f>VLOOKUP($A234,Summary!$A$2:$AA$33,COLUMN(Summary!K$2),FALSE)</f>
        <v>58.435294117647061</v>
      </c>
      <c r="O234">
        <f>VLOOKUP($A234,Summary!$A$2:$AA$33,COLUMN(Summary!L$2),FALSE)</f>
        <v>66.558823529411768</v>
      </c>
      <c r="P234">
        <f>VLOOKUP($A234,Summary!$A$2:$AA$33,COLUMN(Summary!M$2),FALSE)</f>
        <v>22.82352941176471</v>
      </c>
      <c r="Q234">
        <f>VLOOKUP($A234,Summary!$A$2:$AA$33,COLUMN(Summary!N$2),FALSE)</f>
        <v>96.882352941176464</v>
      </c>
      <c r="R234">
        <f>VLOOKUP($A234,Summary!$A$2:$AA$33,COLUMN(Summary!O$2),FALSE)</f>
        <v>4.0529411764705889</v>
      </c>
      <c r="S234">
        <f>VLOOKUP($A234,Summary!$A$2:$AA$33,COLUMN(Summary!P$2),FALSE)</f>
        <v>0.41176470588235292</v>
      </c>
      <c r="T234">
        <f>VLOOKUP($A234,Summary!$A$2:$AA$33,COLUMN(Summary!Q$2),FALSE)</f>
        <v>2.117647058823529</v>
      </c>
      <c r="U234">
        <f>VLOOKUP($A234,Summary!$A$2:$AA$33,COLUMN(Summary!R$2),FALSE)</f>
        <v>2.2941176470588229</v>
      </c>
      <c r="V234">
        <f>VLOOKUP($A234,Summary!$A$2:$AA$33,COLUMN(Summary!S$2),FALSE)</f>
        <v>0.94117647058823528</v>
      </c>
      <c r="W234">
        <f>VLOOKUP($A234,Summary!$A$2:$AA$33,COLUMN(Summary!T$2),FALSE)</f>
        <v>1</v>
      </c>
      <c r="X234">
        <f>VLOOKUP($A234,Summary!$A$2:$AA$33,COLUMN(Summary!U$2),FALSE)</f>
        <v>5.8235294117647056</v>
      </c>
      <c r="Y234">
        <f>VLOOKUP($A234,Summary!$A$2:$AA$33,COLUMN(Summary!V$2),FALSE)</f>
        <v>284.1764705882353</v>
      </c>
      <c r="Z234">
        <f>VLOOKUP($A234,Summary!$A$2:$AA$33,COLUMN(Summary!W$2),FALSE)</f>
        <v>3.5882352941176472</v>
      </c>
      <c r="AA234">
        <f>VLOOKUP($A234,Summary!$A$2:$AA$33,COLUMN(Summary!X$2),FALSE)</f>
        <v>13.82352941176471</v>
      </c>
      <c r="AB234">
        <f>VLOOKUP($A234,Summary!$A$2:$AA$33,COLUMN(Summary!Y$2),FALSE)</f>
        <v>1</v>
      </c>
      <c r="AC234">
        <f>VLOOKUP($A234,Summary!$A$2:$AA$33,COLUMN(Summary!Z$2),FALSE)</f>
        <v>1.705882352941176</v>
      </c>
      <c r="AD234">
        <f>VLOOKUP($A234,Summary!$A$2:$AA$33,COLUMN(Summary!AA$2),FALSE)</f>
        <v>29.15682352941176</v>
      </c>
      <c r="AE234" t="e">
        <f>VLOOKUP($A234,Summary!$A$2:$AA$33,COLUMN(Summary!#REF!),FALSE)</f>
        <v>#REF!</v>
      </c>
      <c r="AF234" t="e">
        <f>VLOOKUP($B234,Summary!$A$2:$AA$33,COLUMN(Summary!#REF!),FALSE)</f>
        <v>#REF!</v>
      </c>
      <c r="AG234" t="e">
        <f>VLOOKUP($B234,Summary!$A$2:$AA$33,COLUMN(Summary!#REF!),FALSE)</f>
        <v>#REF!</v>
      </c>
      <c r="AH234">
        <f>VLOOKUP($B234,Summary!$A$2:$AA$33,COLUMN(Summary!B$2),FALSE)</f>
        <v>20.647058823529409</v>
      </c>
      <c r="AI234">
        <f>VLOOKUP($B234,Summary!$A$2:$AA$33,COLUMN(Summary!C$2),FALSE)</f>
        <v>32.764705882352942</v>
      </c>
      <c r="AJ234">
        <f>VLOOKUP($B234,Summary!$A$2:$AA$33,COLUMN(Summary!D$2),FALSE)</f>
        <v>180.52941176470591</v>
      </c>
      <c r="AK234">
        <f>VLOOKUP($B234,Summary!$A$2:$AA$33,COLUMN(Summary!E$2),FALSE)</f>
        <v>0.94117647058823528</v>
      </c>
      <c r="AL234">
        <f>VLOOKUP($B234,Summary!$A$2:$AA$33,COLUMN(Summary!F$2),FALSE)</f>
        <v>1.2352941176470591</v>
      </c>
      <c r="AM234">
        <f>VLOOKUP($B234,Summary!$A$2:$AA$33,COLUMN(Summary!G$2),FALSE)</f>
        <v>2.8235294117647061</v>
      </c>
      <c r="AN234">
        <f>VLOOKUP($B234,Summary!$A$2:$AA$33,COLUMN(Summary!H$2),FALSE)</f>
        <v>19</v>
      </c>
      <c r="AO234">
        <f>VLOOKUP($B234,Summary!$A$2:$AA$33,COLUMN(Summary!I$2),FALSE)</f>
        <v>6.1941176470588246</v>
      </c>
      <c r="AP234">
        <f>VLOOKUP($B234,Summary!$A$2:$AA$33,COLUMN(Summary!J$2),FALSE)</f>
        <v>5.158823529411765</v>
      </c>
      <c r="AQ234">
        <f>VLOOKUP($B234,Summary!$A$2:$AA$33,COLUMN(Summary!K$2),FALSE)</f>
        <v>62.711764705882359</v>
      </c>
      <c r="AR234">
        <f>VLOOKUP($B234,Summary!$A$2:$AA$33,COLUMN(Summary!L$2),FALSE)</f>
        <v>71.058823529411768</v>
      </c>
      <c r="AS234">
        <f>VLOOKUP($B234,Summary!$A$2:$AA$33,COLUMN(Summary!M$2),FALSE)</f>
        <v>24.411764705882351</v>
      </c>
      <c r="AT234">
        <f>VLOOKUP($B234,Summary!$A$2:$AA$33,COLUMN(Summary!N$2),FALSE)</f>
        <v>95.705882352941174</v>
      </c>
      <c r="AU234">
        <f>VLOOKUP($B234,Summary!$A$2:$AA$33,COLUMN(Summary!O$2),FALSE)</f>
        <v>3.8529411764705879</v>
      </c>
      <c r="AV234">
        <f>VLOOKUP($B234,Summary!$A$2:$AA$33,COLUMN(Summary!P$2),FALSE)</f>
        <v>0.52941176470588236</v>
      </c>
      <c r="AW234">
        <f>VLOOKUP($B234,Summary!$A$2:$AA$33,COLUMN(Summary!Q$2),FALSE)</f>
        <v>0.94117647058823528</v>
      </c>
      <c r="AX234">
        <f>VLOOKUP($B234,Summary!$A$2:$AA$33,COLUMN(Summary!R$2),FALSE)</f>
        <v>1.470588235294118</v>
      </c>
      <c r="AY234">
        <f>VLOOKUP($B234,Summary!$A$2:$AA$33,COLUMN(Summary!S$2),FALSE)</f>
        <v>1.411764705882353</v>
      </c>
      <c r="AZ234">
        <f>VLOOKUP($B234,Summary!$A$2:$AA$33,COLUMN(Summary!T$2),FALSE)</f>
        <v>1.470588235294118</v>
      </c>
      <c r="BA234">
        <f>VLOOKUP($B234,Summary!$A$2:$AA$33,COLUMN(Summary!U$2),FALSE)</f>
        <v>5.7647058823529411</v>
      </c>
      <c r="BB234">
        <f>VLOOKUP($B234,Summary!$A$2:$AA$33,COLUMN(Summary!V$2),FALSE)</f>
        <v>270.47058823529409</v>
      </c>
      <c r="BC234">
        <f>VLOOKUP($B234,Summary!$A$2:$AA$33,COLUMN(Summary!W$2),FALSE)</f>
        <v>3.9411764705882359</v>
      </c>
      <c r="BD234">
        <f>VLOOKUP($B234,Summary!$A$2:$AA$33,COLUMN(Summary!X$2),FALSE)</f>
        <v>13.058823529411759</v>
      </c>
      <c r="BE234">
        <f>VLOOKUP($B234,Summary!$A$2:$AA$33,COLUMN(Summary!Y$2),FALSE)</f>
        <v>0.52941176470588236</v>
      </c>
      <c r="BF234">
        <f>VLOOKUP($B234,Summary!$A$2:$AA$33,COLUMN(Summary!Z$2),FALSE)</f>
        <v>1.470588235294118</v>
      </c>
      <c r="BG234">
        <f>VLOOKUP($B234,Summary!$A$2:$AA$33,COLUMN(Summary!AA$2),FALSE)</f>
        <v>28.04605882352941</v>
      </c>
      <c r="BH234" t="e">
        <f>VLOOKUP($B234,Summary!$A$2:$AA$33,COLUMN(Summary!#REF!),FALSE)</f>
        <v>#REF!</v>
      </c>
    </row>
    <row r="235" spans="1:60">
      <c r="A235" t="s">
        <v>113</v>
      </c>
      <c r="B235" t="s">
        <v>118</v>
      </c>
      <c r="C235" t="e">
        <f>VLOOKUP($A235,Summary!$A$2:$AA$33,COLUMN(Summary!#REF!),FALSE)</f>
        <v>#REF!</v>
      </c>
      <c r="D235" t="e">
        <f>VLOOKUP($A235,Summary!$A$2:$AA$33,COLUMN(Summary!#REF!),FALSE)</f>
        <v>#REF!</v>
      </c>
      <c r="E235">
        <f>VLOOKUP($A235,Summary!$A$2:$AA$33,COLUMN(Summary!B$2),FALSE)</f>
        <v>21.705882352941181</v>
      </c>
      <c r="F235">
        <f>VLOOKUP($A235,Summary!$A$2:$AA$33,COLUMN(Summary!C$2),FALSE)</f>
        <v>33.117647058823529</v>
      </c>
      <c r="G235">
        <f>VLOOKUP($A235,Summary!$A$2:$AA$33,COLUMN(Summary!D$2),FALSE)</f>
        <v>225.52941176470591</v>
      </c>
      <c r="H235">
        <f>VLOOKUP($A235,Summary!$A$2:$AA$33,COLUMN(Summary!E$2),FALSE)</f>
        <v>1.411764705882353</v>
      </c>
      <c r="I235">
        <f>VLOOKUP($A235,Summary!$A$2:$AA$33,COLUMN(Summary!F$2),FALSE)</f>
        <v>0.94117647058823528</v>
      </c>
      <c r="J235">
        <f>VLOOKUP($A235,Summary!$A$2:$AA$33,COLUMN(Summary!G$2),FALSE)</f>
        <v>2.2941176470588229</v>
      </c>
      <c r="K235">
        <f>VLOOKUP($A235,Summary!$A$2:$AA$33,COLUMN(Summary!H$2),FALSE)</f>
        <v>13.705882352941179</v>
      </c>
      <c r="L235">
        <f>VLOOKUP($A235,Summary!$A$2:$AA$33,COLUMN(Summary!I$2),FALSE)</f>
        <v>7.2882352941176469</v>
      </c>
      <c r="M235">
        <f>VLOOKUP($A235,Summary!$A$2:$AA$33,COLUMN(Summary!J$2),FALSE)</f>
        <v>6.3882352941176466</v>
      </c>
      <c r="N235">
        <f>VLOOKUP($A235,Summary!$A$2:$AA$33,COLUMN(Summary!K$2),FALSE)</f>
        <v>66.347058823529409</v>
      </c>
      <c r="O235">
        <f>VLOOKUP($A235,Summary!$A$2:$AA$33,COLUMN(Summary!L$2),FALSE)</f>
        <v>88.505882352941185</v>
      </c>
      <c r="P235">
        <f>VLOOKUP($A235,Summary!$A$2:$AA$33,COLUMN(Summary!M$2),FALSE)</f>
        <v>30</v>
      </c>
      <c r="Q235">
        <f>VLOOKUP($A235,Summary!$A$2:$AA$33,COLUMN(Summary!N$2),FALSE)</f>
        <v>128.8235294117647</v>
      </c>
      <c r="R235">
        <f>VLOOKUP($A235,Summary!$A$2:$AA$33,COLUMN(Summary!O$2),FALSE)</f>
        <v>4.1823529411764699</v>
      </c>
      <c r="S235">
        <f>VLOOKUP($A235,Summary!$A$2:$AA$33,COLUMN(Summary!P$2),FALSE)</f>
        <v>1.294117647058824</v>
      </c>
      <c r="T235">
        <f>VLOOKUP($A235,Summary!$A$2:$AA$33,COLUMN(Summary!Q$2),FALSE)</f>
        <v>1.7647058823529409</v>
      </c>
      <c r="U235">
        <f>VLOOKUP($A235,Summary!$A$2:$AA$33,COLUMN(Summary!R$2),FALSE)</f>
        <v>1.882352941176471</v>
      </c>
      <c r="V235">
        <f>VLOOKUP($A235,Summary!$A$2:$AA$33,COLUMN(Summary!S$2),FALSE)</f>
        <v>2.6470588235294121</v>
      </c>
      <c r="W235">
        <f>VLOOKUP($A235,Summary!$A$2:$AA$33,COLUMN(Summary!T$2),FALSE)</f>
        <v>2.7058823529411771</v>
      </c>
      <c r="X235">
        <f>VLOOKUP($A235,Summary!$A$2:$AA$33,COLUMN(Summary!U$2),FALSE)</f>
        <v>3.0588235294117641</v>
      </c>
      <c r="Y235">
        <f>VLOOKUP($A235,Summary!$A$2:$AA$33,COLUMN(Summary!V$2),FALSE)</f>
        <v>149.2352941176471</v>
      </c>
      <c r="Z235">
        <f>VLOOKUP($A235,Summary!$A$2:$AA$33,COLUMN(Summary!W$2),FALSE)</f>
        <v>6.3529411764705879</v>
      </c>
      <c r="AA235">
        <f>VLOOKUP($A235,Summary!$A$2:$AA$33,COLUMN(Summary!X$2),FALSE)</f>
        <v>13.23529411764706</v>
      </c>
      <c r="AB235">
        <f>VLOOKUP($A235,Summary!$A$2:$AA$33,COLUMN(Summary!Y$2),FALSE)</f>
        <v>1.117647058823529</v>
      </c>
      <c r="AC235">
        <f>VLOOKUP($A235,Summary!$A$2:$AA$33,COLUMN(Summary!Z$2),FALSE)</f>
        <v>1.529411764705882</v>
      </c>
      <c r="AD235">
        <f>VLOOKUP($A235,Summary!$A$2:$AA$33,COLUMN(Summary!AA$2),FALSE)</f>
        <v>31.1294705882353</v>
      </c>
      <c r="AE235" t="e">
        <f>VLOOKUP($A235,Summary!$A$2:$AA$33,COLUMN(Summary!#REF!),FALSE)</f>
        <v>#REF!</v>
      </c>
      <c r="AF235" t="e">
        <f>VLOOKUP($B235,Summary!$A$2:$AA$33,COLUMN(Summary!#REF!),FALSE)</f>
        <v>#REF!</v>
      </c>
      <c r="AG235" t="e">
        <f>VLOOKUP($B235,Summary!$A$2:$AA$33,COLUMN(Summary!#REF!),FALSE)</f>
        <v>#REF!</v>
      </c>
      <c r="AH235">
        <f>VLOOKUP($B235,Summary!$A$2:$AA$33,COLUMN(Summary!B$2),FALSE)</f>
        <v>19.882352941176471</v>
      </c>
      <c r="AI235">
        <f>VLOOKUP($B235,Summary!$A$2:$AA$33,COLUMN(Summary!C$2),FALSE)</f>
        <v>30.47058823529412</v>
      </c>
      <c r="AJ235">
        <f>VLOOKUP($B235,Summary!$A$2:$AA$33,COLUMN(Summary!D$2),FALSE)</f>
        <v>169.7647058823529</v>
      </c>
      <c r="AK235">
        <f>VLOOKUP($B235,Summary!$A$2:$AA$33,COLUMN(Summary!E$2),FALSE)</f>
        <v>0.88235294117647056</v>
      </c>
      <c r="AL235">
        <f>VLOOKUP($B235,Summary!$A$2:$AA$33,COLUMN(Summary!F$2),FALSE)</f>
        <v>0.70588235294117652</v>
      </c>
      <c r="AM235">
        <f>VLOOKUP($B235,Summary!$A$2:$AA$33,COLUMN(Summary!G$2),FALSE)</f>
        <v>5</v>
      </c>
      <c r="AN235">
        <f>VLOOKUP($B235,Summary!$A$2:$AA$33,COLUMN(Summary!H$2),FALSE)</f>
        <v>27.352941176470591</v>
      </c>
      <c r="AO235">
        <f>VLOOKUP($B235,Summary!$A$2:$AA$33,COLUMN(Summary!I$2),FALSE)</f>
        <v>6.3058823529411754</v>
      </c>
      <c r="AP235">
        <f>VLOOKUP($B235,Summary!$A$2:$AA$33,COLUMN(Summary!J$2),FALSE)</f>
        <v>4.7117647058823522</v>
      </c>
      <c r="AQ235">
        <f>VLOOKUP($B235,Summary!$A$2:$AA$33,COLUMN(Summary!K$2),FALSE)</f>
        <v>64.682352941176461</v>
      </c>
      <c r="AR235">
        <f>VLOOKUP($B235,Summary!$A$2:$AA$33,COLUMN(Summary!L$2),FALSE)</f>
        <v>80.476470588235301</v>
      </c>
      <c r="AS235">
        <f>VLOOKUP($B235,Summary!$A$2:$AA$33,COLUMN(Summary!M$2),FALSE)</f>
        <v>26.705882352941181</v>
      </c>
      <c r="AT235">
        <f>VLOOKUP($B235,Summary!$A$2:$AA$33,COLUMN(Summary!N$2),FALSE)</f>
        <v>110.2352941176471</v>
      </c>
      <c r="AU235">
        <f>VLOOKUP($B235,Summary!$A$2:$AA$33,COLUMN(Summary!O$2),FALSE)</f>
        <v>4.0941176470588232</v>
      </c>
      <c r="AV235">
        <f>VLOOKUP($B235,Summary!$A$2:$AA$33,COLUMN(Summary!P$2),FALSE)</f>
        <v>0.58823529411764708</v>
      </c>
      <c r="AW235">
        <f>VLOOKUP($B235,Summary!$A$2:$AA$33,COLUMN(Summary!Q$2),FALSE)</f>
        <v>1.294117647058824</v>
      </c>
      <c r="AX235">
        <f>VLOOKUP($B235,Summary!$A$2:$AA$33,COLUMN(Summary!R$2),FALSE)</f>
        <v>1.8235294117647061</v>
      </c>
      <c r="AY235">
        <f>VLOOKUP($B235,Summary!$A$2:$AA$33,COLUMN(Summary!S$2),FALSE)</f>
        <v>1.411764705882353</v>
      </c>
      <c r="AZ235">
        <f>VLOOKUP($B235,Summary!$A$2:$AA$33,COLUMN(Summary!T$2),FALSE)</f>
        <v>1.470588235294118</v>
      </c>
      <c r="BA235">
        <f>VLOOKUP($B235,Summary!$A$2:$AA$33,COLUMN(Summary!U$2),FALSE)</f>
        <v>5.5882352941176467</v>
      </c>
      <c r="BB235">
        <f>VLOOKUP($B235,Summary!$A$2:$AA$33,COLUMN(Summary!V$2),FALSE)</f>
        <v>257.11764705882348</v>
      </c>
      <c r="BC235">
        <f>VLOOKUP($B235,Summary!$A$2:$AA$33,COLUMN(Summary!W$2),FALSE)</f>
        <v>4.4117647058823533</v>
      </c>
      <c r="BD235">
        <f>VLOOKUP($B235,Summary!$A$2:$AA$33,COLUMN(Summary!X$2),FALSE)</f>
        <v>14.58823529411765</v>
      </c>
      <c r="BE235">
        <f>VLOOKUP($B235,Summary!$A$2:$AA$33,COLUMN(Summary!Y$2),FALSE)</f>
        <v>1.0588235294117649</v>
      </c>
      <c r="BF235">
        <f>VLOOKUP($B235,Summary!$A$2:$AA$33,COLUMN(Summary!Z$2),FALSE)</f>
        <v>2.1764705882352939</v>
      </c>
      <c r="BG235">
        <f>VLOOKUP($B235,Summary!$A$2:$AA$33,COLUMN(Summary!AA$2),FALSE)</f>
        <v>29.553000000000001</v>
      </c>
      <c r="BH235" t="e">
        <f>VLOOKUP($B235,Summary!$A$2:$AA$33,COLUMN(Summary!#REF!),FALSE)</f>
        <v>#REF!</v>
      </c>
    </row>
    <row r="236" spans="1:60">
      <c r="A236" t="s">
        <v>33</v>
      </c>
      <c r="B236" t="s">
        <v>119</v>
      </c>
      <c r="C236" t="e">
        <f>VLOOKUP($A236,Summary!$A$2:$AA$33,COLUMN(Summary!#REF!),FALSE)</f>
        <v>#REF!</v>
      </c>
      <c r="D236" t="e">
        <f>VLOOKUP($A236,Summary!$A$2:$AA$33,COLUMN(Summary!#REF!),FALSE)</f>
        <v>#REF!</v>
      </c>
      <c r="E236">
        <f>VLOOKUP($A236,Summary!$A$2:$AA$33,COLUMN(Summary!B$2),FALSE)</f>
        <v>24.235294117647062</v>
      </c>
      <c r="F236">
        <f>VLOOKUP($A236,Summary!$A$2:$AA$33,COLUMN(Summary!C$2),FALSE)</f>
        <v>36.470588235294123</v>
      </c>
      <c r="G236">
        <f>VLOOKUP($A236,Summary!$A$2:$AA$33,COLUMN(Summary!D$2),FALSE)</f>
        <v>242.70588235294119</v>
      </c>
      <c r="H236">
        <f>VLOOKUP($A236,Summary!$A$2:$AA$33,COLUMN(Summary!E$2),FALSE)</f>
        <v>1.294117647058824</v>
      </c>
      <c r="I236">
        <f>VLOOKUP($A236,Summary!$A$2:$AA$33,COLUMN(Summary!F$2),FALSE)</f>
        <v>0.82352941176470584</v>
      </c>
      <c r="J236">
        <f>VLOOKUP($A236,Summary!$A$2:$AA$33,COLUMN(Summary!G$2),FALSE)</f>
        <v>2.4117647058823528</v>
      </c>
      <c r="K236">
        <f>VLOOKUP($A236,Summary!$A$2:$AA$33,COLUMN(Summary!H$2),FALSE)</f>
        <v>14.76470588235294</v>
      </c>
      <c r="L236">
        <f>VLOOKUP($A236,Summary!$A$2:$AA$33,COLUMN(Summary!I$2),FALSE)</f>
        <v>7.1235294117647054</v>
      </c>
      <c r="M236">
        <f>VLOOKUP($A236,Summary!$A$2:$AA$33,COLUMN(Summary!J$2),FALSE)</f>
        <v>6.3352941176470594</v>
      </c>
      <c r="N236">
        <f>VLOOKUP($A236,Summary!$A$2:$AA$33,COLUMN(Summary!K$2),FALSE)</f>
        <v>67.17647058823529</v>
      </c>
      <c r="O236">
        <f>VLOOKUP($A236,Summary!$A$2:$AA$33,COLUMN(Summary!L$2),FALSE)</f>
        <v>88.770588235294113</v>
      </c>
      <c r="P236">
        <f>VLOOKUP($A236,Summary!$A$2:$AA$33,COLUMN(Summary!M$2),FALSE)</f>
        <v>26.647058823529409</v>
      </c>
      <c r="Q236">
        <f>VLOOKUP($A236,Summary!$A$2:$AA$33,COLUMN(Summary!N$2),FALSE)</f>
        <v>96.82352941176471</v>
      </c>
      <c r="R236">
        <f>VLOOKUP($A236,Summary!$A$2:$AA$33,COLUMN(Summary!O$2),FALSE)</f>
        <v>3.5882352941176472</v>
      </c>
      <c r="S236">
        <f>VLOOKUP($A236,Summary!$A$2:$AA$33,COLUMN(Summary!P$2),FALSE)</f>
        <v>1</v>
      </c>
      <c r="T236">
        <f>VLOOKUP($A236,Summary!$A$2:$AA$33,COLUMN(Summary!Q$2),FALSE)</f>
        <v>1.7647058823529409</v>
      </c>
      <c r="U236">
        <f>VLOOKUP($A236,Summary!$A$2:$AA$33,COLUMN(Summary!R$2),FALSE)</f>
        <v>2.1764705882352939</v>
      </c>
      <c r="V236">
        <f>VLOOKUP($A236,Summary!$A$2:$AA$33,COLUMN(Summary!S$2),FALSE)</f>
        <v>2.0588235294117641</v>
      </c>
      <c r="W236">
        <f>VLOOKUP($A236,Summary!$A$2:$AA$33,COLUMN(Summary!T$2),FALSE)</f>
        <v>2.0588235294117641</v>
      </c>
      <c r="X236">
        <f>VLOOKUP($A236,Summary!$A$2:$AA$33,COLUMN(Summary!U$2),FALSE)</f>
        <v>3.5882352941176472</v>
      </c>
      <c r="Y236">
        <f>VLOOKUP($A236,Summary!$A$2:$AA$33,COLUMN(Summary!V$2),FALSE)</f>
        <v>170.1764705882353</v>
      </c>
      <c r="Z236">
        <f>VLOOKUP($A236,Summary!$A$2:$AA$33,COLUMN(Summary!W$2),FALSE)</f>
        <v>5.117647058823529</v>
      </c>
      <c r="AA236">
        <f>VLOOKUP($A236,Summary!$A$2:$AA$33,COLUMN(Summary!X$2),FALSE)</f>
        <v>13.41176470588235</v>
      </c>
      <c r="AB236">
        <f>VLOOKUP($A236,Summary!$A$2:$AA$33,COLUMN(Summary!Y$2),FALSE)</f>
        <v>0.76470588235294112</v>
      </c>
      <c r="AC236">
        <f>VLOOKUP($A236,Summary!$A$2:$AA$33,COLUMN(Summary!Z$2),FALSE)</f>
        <v>1.705882352941176</v>
      </c>
      <c r="AD236">
        <f>VLOOKUP($A236,Summary!$A$2:$AA$33,COLUMN(Summary!AA$2),FALSE)</f>
        <v>30.914588235294119</v>
      </c>
      <c r="AE236" t="e">
        <f>VLOOKUP($A236,Summary!$A$2:$AA$33,COLUMN(Summary!#REF!),FALSE)</f>
        <v>#REF!</v>
      </c>
      <c r="AF236" t="e">
        <f>VLOOKUP($B236,Summary!$A$2:$AA$33,COLUMN(Summary!#REF!),FALSE)</f>
        <v>#REF!</v>
      </c>
      <c r="AG236" t="e">
        <f>VLOOKUP($B236,Summary!$A$2:$AA$33,COLUMN(Summary!#REF!),FALSE)</f>
        <v>#REF!</v>
      </c>
      <c r="AH236">
        <f>VLOOKUP($B236,Summary!$A$2:$AA$33,COLUMN(Summary!B$2),FALSE)</f>
        <v>17.882352941176471</v>
      </c>
      <c r="AI236">
        <f>VLOOKUP($B236,Summary!$A$2:$AA$33,COLUMN(Summary!C$2),FALSE)</f>
        <v>29.058823529411761</v>
      </c>
      <c r="AJ236">
        <f>VLOOKUP($B236,Summary!$A$2:$AA$33,COLUMN(Summary!D$2),FALSE)</f>
        <v>180.41176470588229</v>
      </c>
      <c r="AK236">
        <f>VLOOKUP($B236,Summary!$A$2:$AA$33,COLUMN(Summary!E$2),FALSE)</f>
        <v>0.82352941176470584</v>
      </c>
      <c r="AL236">
        <f>VLOOKUP($B236,Summary!$A$2:$AA$33,COLUMN(Summary!F$2),FALSE)</f>
        <v>0.6470588235294118</v>
      </c>
      <c r="AM236">
        <f>VLOOKUP($B236,Summary!$A$2:$AA$33,COLUMN(Summary!G$2),FALSE)</f>
        <v>3.7647058823529411</v>
      </c>
      <c r="AN236">
        <f>VLOOKUP($B236,Summary!$A$2:$AA$33,COLUMN(Summary!H$2),FALSE)</f>
        <v>26.17647058823529</v>
      </c>
      <c r="AO236">
        <f>VLOOKUP($B236,Summary!$A$2:$AA$33,COLUMN(Summary!I$2),FALSE)</f>
        <v>7.2117647058823531</v>
      </c>
      <c r="AP236">
        <f>VLOOKUP($B236,Summary!$A$2:$AA$33,COLUMN(Summary!J$2),FALSE)</f>
        <v>5.5470588235294116</v>
      </c>
      <c r="AQ236">
        <f>VLOOKUP($B236,Summary!$A$2:$AA$33,COLUMN(Summary!K$2),FALSE)</f>
        <v>62.747058823529407</v>
      </c>
      <c r="AR236">
        <f>VLOOKUP($B236,Summary!$A$2:$AA$33,COLUMN(Summary!L$2),FALSE)</f>
        <v>81.623529411764707</v>
      </c>
      <c r="AS236">
        <f>VLOOKUP($B236,Summary!$A$2:$AA$33,COLUMN(Summary!M$2),FALSE)</f>
        <v>26.117647058823529</v>
      </c>
      <c r="AT236">
        <f>VLOOKUP($B236,Summary!$A$2:$AA$33,COLUMN(Summary!N$2),FALSE)</f>
        <v>108.58823529411769</v>
      </c>
      <c r="AU236">
        <f>VLOOKUP($B236,Summary!$A$2:$AA$33,COLUMN(Summary!O$2),FALSE)</f>
        <v>4.0705882352941174</v>
      </c>
      <c r="AV236">
        <f>VLOOKUP($B236,Summary!$A$2:$AA$33,COLUMN(Summary!P$2),FALSE)</f>
        <v>0.94117647058823528</v>
      </c>
      <c r="AW236">
        <f>VLOOKUP($B236,Summary!$A$2:$AA$33,COLUMN(Summary!Q$2),FALSE)</f>
        <v>1.705882352941176</v>
      </c>
      <c r="AX236">
        <f>VLOOKUP($B236,Summary!$A$2:$AA$33,COLUMN(Summary!R$2),FALSE)</f>
        <v>1.7647058823529409</v>
      </c>
      <c r="AY236">
        <f>VLOOKUP($B236,Summary!$A$2:$AA$33,COLUMN(Summary!S$2),FALSE)</f>
        <v>1.6470588235294119</v>
      </c>
      <c r="AZ236">
        <f>VLOOKUP($B236,Summary!$A$2:$AA$33,COLUMN(Summary!T$2),FALSE)</f>
        <v>1.7647058823529409</v>
      </c>
      <c r="BA236">
        <f>VLOOKUP($B236,Summary!$A$2:$AA$33,COLUMN(Summary!U$2),FALSE)</f>
        <v>4.7058823529411766</v>
      </c>
      <c r="BB236">
        <f>VLOOKUP($B236,Summary!$A$2:$AA$33,COLUMN(Summary!V$2),FALSE)</f>
        <v>235.7647058823529</v>
      </c>
      <c r="BC236">
        <f>VLOOKUP($B236,Summary!$A$2:$AA$33,COLUMN(Summary!W$2),FALSE)</f>
        <v>4.1764705882352944</v>
      </c>
      <c r="BD236">
        <f>VLOOKUP($B236,Summary!$A$2:$AA$33,COLUMN(Summary!X$2),FALSE)</f>
        <v>12.47058823529412</v>
      </c>
      <c r="BE236">
        <f>VLOOKUP($B236,Summary!$A$2:$AA$33,COLUMN(Summary!Y$2),FALSE)</f>
        <v>0.6470588235294118</v>
      </c>
      <c r="BF236">
        <f>VLOOKUP($B236,Summary!$A$2:$AA$33,COLUMN(Summary!Z$2),FALSE)</f>
        <v>1.1764705882352939</v>
      </c>
      <c r="BG236">
        <f>VLOOKUP($B236,Summary!$A$2:$AA$33,COLUMN(Summary!AA$2),FALSE)</f>
        <v>29.86864705882353</v>
      </c>
      <c r="BH236" t="e">
        <f>VLOOKUP($B236,Summary!$A$2:$AA$33,COLUMN(Summary!#REF!),FALSE)</f>
        <v>#REF!</v>
      </c>
    </row>
    <row r="237" spans="1:60">
      <c r="A237" t="s">
        <v>39</v>
      </c>
      <c r="B237" t="s">
        <v>121</v>
      </c>
      <c r="C237" t="e">
        <f>VLOOKUP($A237,Summary!$A$2:$AA$33,COLUMN(Summary!#REF!),FALSE)</f>
        <v>#REF!</v>
      </c>
      <c r="D237" t="e">
        <f>VLOOKUP($A237,Summary!$A$2:$AA$33,COLUMN(Summary!#REF!),FALSE)</f>
        <v>#REF!</v>
      </c>
      <c r="E237">
        <f>VLOOKUP($A237,Summary!$A$2:$AA$33,COLUMN(Summary!B$2),FALSE)</f>
        <v>19.82352941176471</v>
      </c>
      <c r="F237">
        <f>VLOOKUP($A237,Summary!$A$2:$AA$33,COLUMN(Summary!C$2),FALSE)</f>
        <v>30.17647058823529</v>
      </c>
      <c r="G237">
        <f>VLOOKUP($A237,Summary!$A$2:$AA$33,COLUMN(Summary!D$2),FALSE)</f>
        <v>191.88235294117649</v>
      </c>
      <c r="H237">
        <f>VLOOKUP($A237,Summary!$A$2:$AA$33,COLUMN(Summary!E$2),FALSE)</f>
        <v>1.6470588235294119</v>
      </c>
      <c r="I237">
        <f>VLOOKUP($A237,Summary!$A$2:$AA$33,COLUMN(Summary!F$2),FALSE)</f>
        <v>0.52941176470588236</v>
      </c>
      <c r="J237">
        <f>VLOOKUP($A237,Summary!$A$2:$AA$33,COLUMN(Summary!G$2),FALSE)</f>
        <v>3.0588235294117641</v>
      </c>
      <c r="K237">
        <f>VLOOKUP($A237,Summary!$A$2:$AA$33,COLUMN(Summary!H$2),FALSE)</f>
        <v>17.882352941176471</v>
      </c>
      <c r="L237">
        <f>VLOOKUP($A237,Summary!$A$2:$AA$33,COLUMN(Summary!I$2),FALSE)</f>
        <v>6.8705882352941172</v>
      </c>
      <c r="M237">
        <f>VLOOKUP($A237,Summary!$A$2:$AA$33,COLUMN(Summary!J$2),FALSE)</f>
        <v>5.6999999999999993</v>
      </c>
      <c r="N237">
        <f>VLOOKUP($A237,Summary!$A$2:$AA$33,COLUMN(Summary!K$2),FALSE)</f>
        <v>65.441176470588232</v>
      </c>
      <c r="O237">
        <f>VLOOKUP($A237,Summary!$A$2:$AA$33,COLUMN(Summary!L$2),FALSE)</f>
        <v>93.276470588235298</v>
      </c>
      <c r="P237">
        <f>VLOOKUP($A237,Summary!$A$2:$AA$33,COLUMN(Summary!M$2),FALSE)</f>
        <v>26.52941176470588</v>
      </c>
      <c r="Q237">
        <f>VLOOKUP($A237,Summary!$A$2:$AA$33,COLUMN(Summary!N$2),FALSE)</f>
        <v>106.4705882352941</v>
      </c>
      <c r="R237">
        <f>VLOOKUP($A237,Summary!$A$2:$AA$33,COLUMN(Summary!O$2),FALSE)</f>
        <v>4.0647058823529418</v>
      </c>
      <c r="S237">
        <f>VLOOKUP($A237,Summary!$A$2:$AA$33,COLUMN(Summary!P$2),FALSE)</f>
        <v>0.47058823529411759</v>
      </c>
      <c r="T237">
        <f>VLOOKUP($A237,Summary!$A$2:$AA$33,COLUMN(Summary!Q$2),FALSE)</f>
        <v>1.7647058823529409</v>
      </c>
      <c r="U237">
        <f>VLOOKUP($A237,Summary!$A$2:$AA$33,COLUMN(Summary!R$2),FALSE)</f>
        <v>2</v>
      </c>
      <c r="V237">
        <f>VLOOKUP($A237,Summary!$A$2:$AA$33,COLUMN(Summary!S$2),FALSE)</f>
        <v>1.705882352941176</v>
      </c>
      <c r="W237">
        <f>VLOOKUP($A237,Summary!$A$2:$AA$33,COLUMN(Summary!T$2),FALSE)</f>
        <v>1.8235294117647061</v>
      </c>
      <c r="X237">
        <f>VLOOKUP($A237,Summary!$A$2:$AA$33,COLUMN(Summary!U$2),FALSE)</f>
        <v>4.6470588235294121</v>
      </c>
      <c r="Y237">
        <f>VLOOKUP($A237,Summary!$A$2:$AA$33,COLUMN(Summary!V$2),FALSE)</f>
        <v>215.2352941176471</v>
      </c>
      <c r="Z237">
        <f>VLOOKUP($A237,Summary!$A$2:$AA$33,COLUMN(Summary!W$2),FALSE)</f>
        <v>4.7647058823529411</v>
      </c>
      <c r="AA237">
        <f>VLOOKUP($A237,Summary!$A$2:$AA$33,COLUMN(Summary!X$2),FALSE)</f>
        <v>12.941176470588241</v>
      </c>
      <c r="AB237">
        <f>VLOOKUP($A237,Summary!$A$2:$AA$33,COLUMN(Summary!Y$2),FALSE)</f>
        <v>0.76470588235294112</v>
      </c>
      <c r="AC237">
        <f>VLOOKUP($A237,Summary!$A$2:$AA$33,COLUMN(Summary!Z$2),FALSE)</f>
        <v>1.1764705882352939</v>
      </c>
      <c r="AD237">
        <f>VLOOKUP($A237,Summary!$A$2:$AA$33,COLUMN(Summary!AA$2),FALSE)</f>
        <v>29.513588235294119</v>
      </c>
      <c r="AE237" t="e">
        <f>VLOOKUP($A237,Summary!$A$2:$AA$33,COLUMN(Summary!#REF!),FALSE)</f>
        <v>#REF!</v>
      </c>
      <c r="AF237" t="e">
        <f>VLOOKUP($B237,Summary!$A$2:$AA$33,COLUMN(Summary!#REF!),FALSE)</f>
        <v>#REF!</v>
      </c>
      <c r="AG237" t="e">
        <f>VLOOKUP($B237,Summary!$A$2:$AA$33,COLUMN(Summary!#REF!),FALSE)</f>
        <v>#REF!</v>
      </c>
      <c r="AH237">
        <f>VLOOKUP($B237,Summary!$A$2:$AA$33,COLUMN(Summary!B$2),FALSE)</f>
        <v>20.47058823529412</v>
      </c>
      <c r="AI237">
        <f>VLOOKUP($B237,Summary!$A$2:$AA$33,COLUMN(Summary!C$2),FALSE)</f>
        <v>32.764705882352942</v>
      </c>
      <c r="AJ237">
        <f>VLOOKUP($B237,Summary!$A$2:$AA$33,COLUMN(Summary!D$2),FALSE)</f>
        <v>198.8235294117647</v>
      </c>
      <c r="AK237">
        <f>VLOOKUP($B237,Summary!$A$2:$AA$33,COLUMN(Summary!E$2),FALSE)</f>
        <v>1.1764705882352939</v>
      </c>
      <c r="AL237">
        <f>VLOOKUP($B237,Summary!$A$2:$AA$33,COLUMN(Summary!F$2),FALSE)</f>
        <v>1.0588235294117649</v>
      </c>
      <c r="AM237">
        <f>VLOOKUP($B237,Summary!$A$2:$AA$33,COLUMN(Summary!G$2),FALSE)</f>
        <v>2.3529411764705879</v>
      </c>
      <c r="AN237">
        <f>VLOOKUP($B237,Summary!$A$2:$AA$33,COLUMN(Summary!H$2),FALSE)</f>
        <v>16.82352941176471</v>
      </c>
      <c r="AO237">
        <f>VLOOKUP($B237,Summary!$A$2:$AA$33,COLUMN(Summary!I$2),FALSE)</f>
        <v>6.5823529411764703</v>
      </c>
      <c r="AP237">
        <f>VLOOKUP($B237,Summary!$A$2:$AA$33,COLUMN(Summary!J$2),FALSE)</f>
        <v>5.7117647058823522</v>
      </c>
      <c r="AQ237">
        <f>VLOOKUP($B237,Summary!$A$2:$AA$33,COLUMN(Summary!K$2),FALSE)</f>
        <v>62.064705882352939</v>
      </c>
      <c r="AR237">
        <f>VLOOKUP($B237,Summary!$A$2:$AA$33,COLUMN(Summary!L$2),FALSE)</f>
        <v>77.064705882352953</v>
      </c>
      <c r="AS237">
        <f>VLOOKUP($B237,Summary!$A$2:$AA$33,COLUMN(Summary!M$2),FALSE)</f>
        <v>24.294117647058819</v>
      </c>
      <c r="AT237">
        <f>VLOOKUP($B237,Summary!$A$2:$AA$33,COLUMN(Summary!N$2),FALSE)</f>
        <v>90.705882352941174</v>
      </c>
      <c r="AU237">
        <f>VLOOKUP($B237,Summary!$A$2:$AA$33,COLUMN(Summary!O$2),FALSE)</f>
        <v>3.6882352941176468</v>
      </c>
      <c r="AV237">
        <f>VLOOKUP($B237,Summary!$A$2:$AA$33,COLUMN(Summary!P$2),FALSE)</f>
        <v>0.6470588235294118</v>
      </c>
      <c r="AW237">
        <f>VLOOKUP($B237,Summary!$A$2:$AA$33,COLUMN(Summary!Q$2),FALSE)</f>
        <v>1.529411764705882</v>
      </c>
      <c r="AX237">
        <f>VLOOKUP($B237,Summary!$A$2:$AA$33,COLUMN(Summary!R$2),FALSE)</f>
        <v>1.7647058823529409</v>
      </c>
      <c r="AY237">
        <f>VLOOKUP($B237,Summary!$A$2:$AA$33,COLUMN(Summary!S$2),FALSE)</f>
        <v>1.882352941176471</v>
      </c>
      <c r="AZ237">
        <f>VLOOKUP($B237,Summary!$A$2:$AA$33,COLUMN(Summary!T$2),FALSE)</f>
        <v>1.882352941176471</v>
      </c>
      <c r="BA237">
        <f>VLOOKUP($B237,Summary!$A$2:$AA$33,COLUMN(Summary!U$2),FALSE)</f>
        <v>4.4117647058823533</v>
      </c>
      <c r="BB237">
        <f>VLOOKUP($B237,Summary!$A$2:$AA$33,COLUMN(Summary!V$2),FALSE)</f>
        <v>222.52941176470591</v>
      </c>
      <c r="BC237">
        <f>VLOOKUP($B237,Summary!$A$2:$AA$33,COLUMN(Summary!W$2),FALSE)</f>
        <v>4.5294117647058822</v>
      </c>
      <c r="BD237">
        <f>VLOOKUP($B237,Summary!$A$2:$AA$33,COLUMN(Summary!X$2),FALSE)</f>
        <v>12.705882352941179</v>
      </c>
      <c r="BE237">
        <f>VLOOKUP($B237,Summary!$A$2:$AA$33,COLUMN(Summary!Y$2),FALSE)</f>
        <v>0.82352941176470584</v>
      </c>
      <c r="BF237">
        <f>VLOOKUP($B237,Summary!$A$2:$AA$33,COLUMN(Summary!Z$2),FALSE)</f>
        <v>1.3529411764705881</v>
      </c>
      <c r="BG237">
        <f>VLOOKUP($B237,Summary!$A$2:$AA$33,COLUMN(Summary!AA$2),FALSE)</f>
        <v>28.567647058823528</v>
      </c>
      <c r="BH237" t="e">
        <f>VLOOKUP($B237,Summary!$A$2:$AA$33,COLUMN(Summary!#REF!),FALSE)</f>
        <v>#REF!</v>
      </c>
    </row>
    <row r="238" spans="1:60">
      <c r="A238" t="s">
        <v>35</v>
      </c>
      <c r="B238" t="s">
        <v>36</v>
      </c>
      <c r="C238" t="e">
        <f>VLOOKUP($A238,Summary!$A$2:$AA$33,COLUMN(Summary!#REF!),FALSE)</f>
        <v>#REF!</v>
      </c>
      <c r="D238" t="e">
        <f>VLOOKUP($A238,Summary!$A$2:$AA$33,COLUMN(Summary!#REF!),FALSE)</f>
        <v>#REF!</v>
      </c>
      <c r="E238">
        <f>VLOOKUP($A238,Summary!$A$2:$AA$33,COLUMN(Summary!B$2),FALSE)</f>
        <v>19</v>
      </c>
      <c r="F238">
        <f>VLOOKUP($A238,Summary!$A$2:$AA$33,COLUMN(Summary!C$2),FALSE)</f>
        <v>29.764705882352938</v>
      </c>
      <c r="G238">
        <f>VLOOKUP($A238,Summary!$A$2:$AA$33,COLUMN(Summary!D$2),FALSE)</f>
        <v>186.0588235294118</v>
      </c>
      <c r="H238">
        <f>VLOOKUP($A238,Summary!$A$2:$AA$33,COLUMN(Summary!E$2),FALSE)</f>
        <v>0.76470588235294112</v>
      </c>
      <c r="I238">
        <f>VLOOKUP($A238,Summary!$A$2:$AA$33,COLUMN(Summary!F$2),FALSE)</f>
        <v>0.52941176470588236</v>
      </c>
      <c r="J238">
        <f>VLOOKUP($A238,Summary!$A$2:$AA$33,COLUMN(Summary!G$2),FALSE)</f>
        <v>2.117647058823529</v>
      </c>
      <c r="K238">
        <f>VLOOKUP($A238,Summary!$A$2:$AA$33,COLUMN(Summary!H$2),FALSE)</f>
        <v>15.17647058823529</v>
      </c>
      <c r="L238">
        <f>VLOOKUP($A238,Summary!$A$2:$AA$33,COLUMN(Summary!I$2),FALSE)</f>
        <v>6.9470588235294111</v>
      </c>
      <c r="M238">
        <f>VLOOKUP($A238,Summary!$A$2:$AA$33,COLUMN(Summary!J$2),FALSE)</f>
        <v>6.0588235294117654</v>
      </c>
      <c r="N238">
        <f>VLOOKUP($A238,Summary!$A$2:$AA$33,COLUMN(Summary!K$2),FALSE)</f>
        <v>64.511764705882356</v>
      </c>
      <c r="O238">
        <f>VLOOKUP($A238,Summary!$A$2:$AA$33,COLUMN(Summary!L$2),FALSE)</f>
        <v>84.329411764705895</v>
      </c>
      <c r="P238">
        <f>VLOOKUP($A238,Summary!$A$2:$AA$33,COLUMN(Summary!M$2),FALSE)</f>
        <v>28.647058823529409</v>
      </c>
      <c r="Q238">
        <f>VLOOKUP($A238,Summary!$A$2:$AA$33,COLUMN(Summary!N$2),FALSE)</f>
        <v>118.2352941176471</v>
      </c>
      <c r="R238">
        <f>VLOOKUP($A238,Summary!$A$2:$AA$33,COLUMN(Summary!O$2),FALSE)</f>
        <v>4.0764705882352938</v>
      </c>
      <c r="S238">
        <f>VLOOKUP($A238,Summary!$A$2:$AA$33,COLUMN(Summary!P$2),FALSE)</f>
        <v>0.94117647058823528</v>
      </c>
      <c r="T238">
        <f>VLOOKUP($A238,Summary!$A$2:$AA$33,COLUMN(Summary!Q$2),FALSE)</f>
        <v>1.705882352941176</v>
      </c>
      <c r="U238">
        <f>VLOOKUP($A238,Summary!$A$2:$AA$33,COLUMN(Summary!R$2),FALSE)</f>
        <v>1.8235294117647061</v>
      </c>
      <c r="V238">
        <f>VLOOKUP($A238,Summary!$A$2:$AA$33,COLUMN(Summary!S$2),FALSE)</f>
        <v>1.588235294117647</v>
      </c>
      <c r="W238">
        <f>VLOOKUP($A238,Summary!$A$2:$AA$33,COLUMN(Summary!T$2),FALSE)</f>
        <v>1.6470588235294119</v>
      </c>
      <c r="X238">
        <f>VLOOKUP($A238,Summary!$A$2:$AA$33,COLUMN(Summary!U$2),FALSE)</f>
        <v>5.2352941176470589</v>
      </c>
      <c r="Y238">
        <f>VLOOKUP($A238,Summary!$A$2:$AA$33,COLUMN(Summary!V$2),FALSE)</f>
        <v>230.2352941176471</v>
      </c>
      <c r="Z238">
        <f>VLOOKUP($A238,Summary!$A$2:$AA$33,COLUMN(Summary!W$2),FALSE)</f>
        <v>5</v>
      </c>
      <c r="AA238">
        <f>VLOOKUP($A238,Summary!$A$2:$AA$33,COLUMN(Summary!X$2),FALSE)</f>
        <v>13.647058823529409</v>
      </c>
      <c r="AB238">
        <f>VLOOKUP($A238,Summary!$A$2:$AA$33,COLUMN(Summary!Y$2),FALSE)</f>
        <v>0.52941176470588236</v>
      </c>
      <c r="AC238">
        <f>VLOOKUP($A238,Summary!$A$2:$AA$33,COLUMN(Summary!Z$2),FALSE)</f>
        <v>1.117647058823529</v>
      </c>
      <c r="AD238">
        <f>VLOOKUP($A238,Summary!$A$2:$AA$33,COLUMN(Summary!AA$2),FALSE)</f>
        <v>29.642176470588229</v>
      </c>
      <c r="AE238" t="e">
        <f>VLOOKUP($A238,Summary!$A$2:$AA$33,COLUMN(Summary!#REF!),FALSE)</f>
        <v>#REF!</v>
      </c>
      <c r="AF238" t="e">
        <f>VLOOKUP($B238,Summary!$A$2:$AA$33,COLUMN(Summary!#REF!),FALSE)</f>
        <v>#REF!</v>
      </c>
      <c r="AG238" t="e">
        <f>VLOOKUP($B238,Summary!$A$2:$AA$33,COLUMN(Summary!#REF!),FALSE)</f>
        <v>#REF!</v>
      </c>
      <c r="AH238">
        <f>VLOOKUP($B238,Summary!$A$2:$AA$33,COLUMN(Summary!B$2),FALSE)</f>
        <v>19.294117647058819</v>
      </c>
      <c r="AI238">
        <f>VLOOKUP($B238,Summary!$A$2:$AA$33,COLUMN(Summary!C$2),FALSE)</f>
        <v>29.058823529411761</v>
      </c>
      <c r="AJ238">
        <f>VLOOKUP($B238,Summary!$A$2:$AA$33,COLUMN(Summary!D$2),FALSE)</f>
        <v>213.8235294117647</v>
      </c>
      <c r="AK238">
        <f>VLOOKUP($B238,Summary!$A$2:$AA$33,COLUMN(Summary!E$2),FALSE)</f>
        <v>1.588235294117647</v>
      </c>
      <c r="AL238">
        <f>VLOOKUP($B238,Summary!$A$2:$AA$33,COLUMN(Summary!F$2),FALSE)</f>
        <v>0.41176470588235292</v>
      </c>
      <c r="AM238">
        <f>VLOOKUP($B238,Summary!$A$2:$AA$33,COLUMN(Summary!G$2),FALSE)</f>
        <v>2.4117647058823528</v>
      </c>
      <c r="AN238">
        <f>VLOOKUP($B238,Summary!$A$2:$AA$33,COLUMN(Summary!H$2),FALSE)</f>
        <v>14.47058823529412</v>
      </c>
      <c r="AO238">
        <f>VLOOKUP($B238,Summary!$A$2:$AA$33,COLUMN(Summary!I$2),FALSE)</f>
        <v>8.1117647058823508</v>
      </c>
      <c r="AP238">
        <f>VLOOKUP($B238,Summary!$A$2:$AA$33,COLUMN(Summary!J$2),FALSE)</f>
        <v>7.0352941176470596</v>
      </c>
      <c r="AQ238">
        <f>VLOOKUP($B238,Summary!$A$2:$AA$33,COLUMN(Summary!K$2),FALSE)</f>
        <v>67.199999999999989</v>
      </c>
      <c r="AR238">
        <f>VLOOKUP($B238,Summary!$A$2:$AA$33,COLUMN(Summary!L$2),FALSE)</f>
        <v>98.711764705882359</v>
      </c>
      <c r="AS238">
        <f>VLOOKUP($B238,Summary!$A$2:$AA$33,COLUMN(Summary!M$2),FALSE)</f>
        <v>31.82352941176471</v>
      </c>
      <c r="AT238">
        <f>VLOOKUP($B238,Summary!$A$2:$AA$33,COLUMN(Summary!N$2),FALSE)</f>
        <v>156.52941176470591</v>
      </c>
      <c r="AU238">
        <f>VLOOKUP($B238,Summary!$A$2:$AA$33,COLUMN(Summary!O$2),FALSE)</f>
        <v>4.8529411764705879</v>
      </c>
      <c r="AV238">
        <f>VLOOKUP($B238,Summary!$A$2:$AA$33,COLUMN(Summary!P$2),FALSE)</f>
        <v>1.529411764705882</v>
      </c>
      <c r="AW238">
        <f>VLOOKUP($B238,Summary!$A$2:$AA$33,COLUMN(Summary!Q$2),FALSE)</f>
        <v>1.882352941176471</v>
      </c>
      <c r="AX238">
        <f>VLOOKUP($B238,Summary!$A$2:$AA$33,COLUMN(Summary!R$2),FALSE)</f>
        <v>2.1764705882352939</v>
      </c>
      <c r="AY238">
        <f>VLOOKUP($B238,Summary!$A$2:$AA$33,COLUMN(Summary!S$2),FALSE)</f>
        <v>3</v>
      </c>
      <c r="AZ238">
        <f>VLOOKUP($B238,Summary!$A$2:$AA$33,COLUMN(Summary!T$2),FALSE)</f>
        <v>3.0588235294117641</v>
      </c>
      <c r="BA238">
        <f>VLOOKUP($B238,Summary!$A$2:$AA$33,COLUMN(Summary!U$2),FALSE)</f>
        <v>3.9411764705882359</v>
      </c>
      <c r="BB238">
        <f>VLOOKUP($B238,Summary!$A$2:$AA$33,COLUMN(Summary!V$2),FALSE)</f>
        <v>185.7647058823529</v>
      </c>
      <c r="BC238">
        <f>VLOOKUP($B238,Summary!$A$2:$AA$33,COLUMN(Summary!W$2),FALSE)</f>
        <v>5.117647058823529</v>
      </c>
      <c r="BD238">
        <f>VLOOKUP($B238,Summary!$A$2:$AA$33,COLUMN(Summary!X$2),FALSE)</f>
        <v>12.17647058823529</v>
      </c>
      <c r="BE238">
        <f>VLOOKUP($B238,Summary!$A$2:$AA$33,COLUMN(Summary!Y$2),FALSE)</f>
        <v>0.47058823529411759</v>
      </c>
      <c r="BF238">
        <f>VLOOKUP($B238,Summary!$A$2:$AA$33,COLUMN(Summary!Z$2),FALSE)</f>
        <v>0.82352941176470584</v>
      </c>
      <c r="BG238">
        <f>VLOOKUP($B238,Summary!$A$2:$AA$33,COLUMN(Summary!AA$2),FALSE)</f>
        <v>31.213764705882351</v>
      </c>
      <c r="BH238" t="e">
        <f>VLOOKUP($B238,Summary!$A$2:$AA$33,COLUMN(Summary!#REF!),FALSE)</f>
        <v>#REF!</v>
      </c>
    </row>
    <row r="239" spans="1:60">
      <c r="A239" t="s">
        <v>116</v>
      </c>
      <c r="B239" t="s">
        <v>120</v>
      </c>
      <c r="C239" t="e">
        <f>VLOOKUP($A239,Summary!$A$2:$AA$33,COLUMN(Summary!#REF!),FALSE)</f>
        <v>#REF!</v>
      </c>
      <c r="D239" t="e">
        <f>VLOOKUP($A239,Summary!$A$2:$AA$33,COLUMN(Summary!#REF!),FALSE)</f>
        <v>#REF!</v>
      </c>
      <c r="E239">
        <f>VLOOKUP($A239,Summary!$A$2:$AA$33,COLUMN(Summary!B$2),FALSE)</f>
        <v>24.764705882352938</v>
      </c>
      <c r="F239">
        <f>VLOOKUP($A239,Summary!$A$2:$AA$33,COLUMN(Summary!C$2),FALSE)</f>
        <v>37.352941176470587</v>
      </c>
      <c r="G239">
        <f>VLOOKUP($A239,Summary!$A$2:$AA$33,COLUMN(Summary!D$2),FALSE)</f>
        <v>246.35294117647061</v>
      </c>
      <c r="H239">
        <f>VLOOKUP($A239,Summary!$A$2:$AA$33,COLUMN(Summary!E$2),FALSE)</f>
        <v>1.6470588235294119</v>
      </c>
      <c r="I239">
        <f>VLOOKUP($A239,Summary!$A$2:$AA$33,COLUMN(Summary!F$2),FALSE)</f>
        <v>1</v>
      </c>
      <c r="J239">
        <f>VLOOKUP($A239,Summary!$A$2:$AA$33,COLUMN(Summary!G$2),FALSE)</f>
        <v>1.6470588235294119</v>
      </c>
      <c r="K239">
        <f>VLOOKUP($A239,Summary!$A$2:$AA$33,COLUMN(Summary!H$2),FALSE)</f>
        <v>11.47058823529412</v>
      </c>
      <c r="L239">
        <f>VLOOKUP($A239,Summary!$A$2:$AA$33,COLUMN(Summary!I$2),FALSE)</f>
        <v>6.9235294117647053</v>
      </c>
      <c r="M239">
        <f>VLOOKUP($A239,Summary!$A$2:$AA$33,COLUMN(Summary!J$2),FALSE)</f>
        <v>6.352941176470587</v>
      </c>
      <c r="N239">
        <f>VLOOKUP($A239,Summary!$A$2:$AA$33,COLUMN(Summary!K$2),FALSE)</f>
        <v>66.21764705882353</v>
      </c>
      <c r="O239">
        <f>VLOOKUP($A239,Summary!$A$2:$AA$33,COLUMN(Summary!L$2),FALSE)</f>
        <v>88.105882352941194</v>
      </c>
      <c r="P239">
        <f>VLOOKUP($A239,Summary!$A$2:$AA$33,COLUMN(Summary!M$2),FALSE)</f>
        <v>24.52941176470588</v>
      </c>
      <c r="Q239">
        <f>VLOOKUP($A239,Summary!$A$2:$AA$33,COLUMN(Summary!N$2),FALSE)</f>
        <v>104.9411764705882</v>
      </c>
      <c r="R239">
        <f>VLOOKUP($A239,Summary!$A$2:$AA$33,COLUMN(Summary!O$2),FALSE)</f>
        <v>4.1941176470588246</v>
      </c>
      <c r="S239">
        <f>VLOOKUP($A239,Summary!$A$2:$AA$33,COLUMN(Summary!P$2),FALSE)</f>
        <v>0.52941176470588236</v>
      </c>
      <c r="T239">
        <f>VLOOKUP($A239,Summary!$A$2:$AA$33,COLUMN(Summary!Q$2),FALSE)</f>
        <v>1.9411764705882351</v>
      </c>
      <c r="U239">
        <f>VLOOKUP($A239,Summary!$A$2:$AA$33,COLUMN(Summary!R$2),FALSE)</f>
        <v>2.0588235294117641</v>
      </c>
      <c r="V239">
        <f>VLOOKUP($A239,Summary!$A$2:$AA$33,COLUMN(Summary!S$2),FALSE)</f>
        <v>2.2352941176470589</v>
      </c>
      <c r="W239">
        <f>VLOOKUP($A239,Summary!$A$2:$AA$33,COLUMN(Summary!T$2),FALSE)</f>
        <v>2.2352941176470589</v>
      </c>
      <c r="X239">
        <f>VLOOKUP($A239,Summary!$A$2:$AA$33,COLUMN(Summary!U$2),FALSE)</f>
        <v>3.4705882352941182</v>
      </c>
      <c r="Y239">
        <f>VLOOKUP($A239,Summary!$A$2:$AA$33,COLUMN(Summary!V$2),FALSE)</f>
        <v>163.29411764705881</v>
      </c>
      <c r="Z239">
        <f>VLOOKUP($A239,Summary!$A$2:$AA$33,COLUMN(Summary!W$2),FALSE)</f>
        <v>5.6470588235294121</v>
      </c>
      <c r="AA239">
        <f>VLOOKUP($A239,Summary!$A$2:$AA$33,COLUMN(Summary!X$2),FALSE)</f>
        <v>12.941176470588241</v>
      </c>
      <c r="AB239">
        <f>VLOOKUP($A239,Summary!$A$2:$AA$33,COLUMN(Summary!Y$2),FALSE)</f>
        <v>0.58823529411764708</v>
      </c>
      <c r="AC239">
        <f>VLOOKUP($A239,Summary!$A$2:$AA$33,COLUMN(Summary!Z$2),FALSE)</f>
        <v>1.1764705882352939</v>
      </c>
      <c r="AD239">
        <f>VLOOKUP($A239,Summary!$A$2:$AA$33,COLUMN(Summary!AA$2),FALSE)</f>
        <v>30.473647058823531</v>
      </c>
      <c r="AE239" t="e">
        <f>VLOOKUP($A239,Summary!$A$2:$AA$33,COLUMN(Summary!#REF!),FALSE)</f>
        <v>#REF!</v>
      </c>
      <c r="AF239" t="e">
        <f>VLOOKUP($B239,Summary!$A$2:$AA$33,COLUMN(Summary!#REF!),FALSE)</f>
        <v>#REF!</v>
      </c>
      <c r="AG239" t="e">
        <f>VLOOKUP($B239,Summary!$A$2:$AA$33,COLUMN(Summary!#REF!),FALSE)</f>
        <v>#REF!</v>
      </c>
      <c r="AH239">
        <f>VLOOKUP($B239,Summary!$A$2:$AA$33,COLUMN(Summary!B$2),FALSE)</f>
        <v>24.058823529411761</v>
      </c>
      <c r="AI239">
        <f>VLOOKUP($B239,Summary!$A$2:$AA$33,COLUMN(Summary!C$2),FALSE)</f>
        <v>37.176470588235297</v>
      </c>
      <c r="AJ239">
        <f>VLOOKUP($B239,Summary!$A$2:$AA$33,COLUMN(Summary!D$2),FALSE)</f>
        <v>232.7647058823529</v>
      </c>
      <c r="AK239">
        <f>VLOOKUP($B239,Summary!$A$2:$AA$33,COLUMN(Summary!E$2),FALSE)</f>
        <v>1.411764705882353</v>
      </c>
      <c r="AL239">
        <f>VLOOKUP($B239,Summary!$A$2:$AA$33,COLUMN(Summary!F$2),FALSE)</f>
        <v>0.47058823529411759</v>
      </c>
      <c r="AM239">
        <f>VLOOKUP($B239,Summary!$A$2:$AA$33,COLUMN(Summary!G$2),FALSE)</f>
        <v>2.5294117647058818</v>
      </c>
      <c r="AN239">
        <f>VLOOKUP($B239,Summary!$A$2:$AA$33,COLUMN(Summary!H$2),FALSE)</f>
        <v>20.882352941176471</v>
      </c>
      <c r="AO239">
        <f>VLOOKUP($B239,Summary!$A$2:$AA$33,COLUMN(Summary!I$2),FALSE)</f>
        <v>6.8058823529411763</v>
      </c>
      <c r="AP239">
        <f>VLOOKUP($B239,Summary!$A$2:$AA$33,COLUMN(Summary!J$2),FALSE)</f>
        <v>5.8647058823529417</v>
      </c>
      <c r="AQ239">
        <f>VLOOKUP($B239,Summary!$A$2:$AA$33,COLUMN(Summary!K$2),FALSE)</f>
        <v>64.129411764705878</v>
      </c>
      <c r="AR239">
        <f>VLOOKUP($B239,Summary!$A$2:$AA$33,COLUMN(Summary!L$2),FALSE)</f>
        <v>87.764705882352942</v>
      </c>
      <c r="AS239">
        <f>VLOOKUP($B239,Summary!$A$2:$AA$33,COLUMN(Summary!M$2),FALSE)</f>
        <v>25.352941176470591</v>
      </c>
      <c r="AT239">
        <f>VLOOKUP($B239,Summary!$A$2:$AA$33,COLUMN(Summary!N$2),FALSE)</f>
        <v>96.588235294117652</v>
      </c>
      <c r="AU239">
        <f>VLOOKUP($B239,Summary!$A$2:$AA$33,COLUMN(Summary!O$2),FALSE)</f>
        <v>3.6823529411764699</v>
      </c>
      <c r="AV239">
        <f>VLOOKUP($B239,Summary!$A$2:$AA$33,COLUMN(Summary!P$2),FALSE)</f>
        <v>0.6470588235294118</v>
      </c>
      <c r="AW239">
        <f>VLOOKUP($B239,Summary!$A$2:$AA$33,COLUMN(Summary!Q$2),FALSE)</f>
        <v>1.8235294117647061</v>
      </c>
      <c r="AX239">
        <f>VLOOKUP($B239,Summary!$A$2:$AA$33,COLUMN(Summary!R$2),FALSE)</f>
        <v>1.9411764705882351</v>
      </c>
      <c r="AY239">
        <f>VLOOKUP($B239,Summary!$A$2:$AA$33,COLUMN(Summary!S$2),FALSE)</f>
        <v>2.0588235294117641</v>
      </c>
      <c r="AZ239">
        <f>VLOOKUP($B239,Summary!$A$2:$AA$33,COLUMN(Summary!T$2),FALSE)</f>
        <v>2.0588235294117641</v>
      </c>
      <c r="BA239">
        <f>VLOOKUP($B239,Summary!$A$2:$AA$33,COLUMN(Summary!U$2),FALSE)</f>
        <v>4.4117647058823533</v>
      </c>
      <c r="BB239">
        <f>VLOOKUP($B239,Summary!$A$2:$AA$33,COLUMN(Summary!V$2),FALSE)</f>
        <v>204.41176470588229</v>
      </c>
      <c r="BC239">
        <f>VLOOKUP($B239,Summary!$A$2:$AA$33,COLUMN(Summary!W$2),FALSE)</f>
        <v>5.3529411764705879</v>
      </c>
      <c r="BD239">
        <f>VLOOKUP($B239,Summary!$A$2:$AA$33,COLUMN(Summary!X$2),FALSE)</f>
        <v>13.941176470588241</v>
      </c>
      <c r="BE239">
        <f>VLOOKUP($B239,Summary!$A$2:$AA$33,COLUMN(Summary!Y$2),FALSE)</f>
        <v>0.88235294117647056</v>
      </c>
      <c r="BF239">
        <f>VLOOKUP($B239,Summary!$A$2:$AA$33,COLUMN(Summary!Z$2),FALSE)</f>
        <v>1.882352941176471</v>
      </c>
      <c r="BG239">
        <f>VLOOKUP($B239,Summary!$A$2:$AA$33,COLUMN(Summary!AA$2),FALSE)</f>
        <v>28.94405882352941</v>
      </c>
      <c r="BH239" t="e">
        <f>VLOOKUP($B239,Summary!$A$2:$AA$33,COLUMN(Summary!#REF!),FALSE)</f>
        <v>#REF!</v>
      </c>
    </row>
    <row r="240" spans="1:60">
      <c r="A240" t="s">
        <v>106</v>
      </c>
      <c r="B240" t="s">
        <v>110</v>
      </c>
      <c r="C240" t="e">
        <f>VLOOKUP($A240,Summary!$A$2:$AA$33,COLUMN(Summary!#REF!),FALSE)</f>
        <v>#REF!</v>
      </c>
      <c r="D240" t="e">
        <f>VLOOKUP($A240,Summary!$A$2:$AA$33,COLUMN(Summary!#REF!),FALSE)</f>
        <v>#REF!</v>
      </c>
      <c r="E240">
        <f>VLOOKUP($A240,Summary!$A$2:$AA$33,COLUMN(Summary!B$2),FALSE)</f>
        <v>21.235294117647062</v>
      </c>
      <c r="F240">
        <f>VLOOKUP($A240,Summary!$A$2:$AA$33,COLUMN(Summary!C$2),FALSE)</f>
        <v>34.294117647058833</v>
      </c>
      <c r="G240">
        <f>VLOOKUP($A240,Summary!$A$2:$AA$33,COLUMN(Summary!D$2),FALSE)</f>
        <v>239</v>
      </c>
      <c r="H240">
        <f>VLOOKUP($A240,Summary!$A$2:$AA$33,COLUMN(Summary!E$2),FALSE)</f>
        <v>1.529411764705882</v>
      </c>
      <c r="I240">
        <f>VLOOKUP($A240,Summary!$A$2:$AA$33,COLUMN(Summary!F$2),FALSE)</f>
        <v>0.76470588235294112</v>
      </c>
      <c r="J240">
        <f>VLOOKUP($A240,Summary!$A$2:$AA$33,COLUMN(Summary!G$2),FALSE)</f>
        <v>2</v>
      </c>
      <c r="K240">
        <f>VLOOKUP($A240,Summary!$A$2:$AA$33,COLUMN(Summary!H$2),FALSE)</f>
        <v>13.941176470588241</v>
      </c>
      <c r="L240">
        <f>VLOOKUP($A240,Summary!$A$2:$AA$33,COLUMN(Summary!I$2),FALSE)</f>
        <v>7.4235294117647062</v>
      </c>
      <c r="M240">
        <f>VLOOKUP($A240,Summary!$A$2:$AA$33,COLUMN(Summary!J$2),FALSE)</f>
        <v>6.6000000000000014</v>
      </c>
      <c r="N240">
        <f>VLOOKUP($A240,Summary!$A$2:$AA$33,COLUMN(Summary!K$2),FALSE)</f>
        <v>61.841176470588231</v>
      </c>
      <c r="O240">
        <f>VLOOKUP($A240,Summary!$A$2:$AA$33,COLUMN(Summary!L$2),FALSE)</f>
        <v>88.42941176470589</v>
      </c>
      <c r="P240">
        <f>VLOOKUP($A240,Summary!$A$2:$AA$33,COLUMN(Summary!M$2),FALSE)</f>
        <v>28.058823529411761</v>
      </c>
      <c r="Q240">
        <f>VLOOKUP($A240,Summary!$A$2:$AA$33,COLUMN(Summary!N$2),FALSE)</f>
        <v>120.2941176470588</v>
      </c>
      <c r="R240">
        <f>VLOOKUP($A240,Summary!$A$2:$AA$33,COLUMN(Summary!O$2),FALSE)</f>
        <v>4.3294117647058821</v>
      </c>
      <c r="S240">
        <f>VLOOKUP($A240,Summary!$A$2:$AA$33,COLUMN(Summary!P$2),FALSE)</f>
        <v>1.0588235294117649</v>
      </c>
      <c r="T240">
        <f>VLOOKUP($A240,Summary!$A$2:$AA$33,COLUMN(Summary!Q$2),FALSE)</f>
        <v>1.882352941176471</v>
      </c>
      <c r="U240">
        <f>VLOOKUP($A240,Summary!$A$2:$AA$33,COLUMN(Summary!R$2),FALSE)</f>
        <v>2.5294117647058818</v>
      </c>
      <c r="V240">
        <f>VLOOKUP($A240,Summary!$A$2:$AA$33,COLUMN(Summary!S$2),FALSE)</f>
        <v>1.882352941176471</v>
      </c>
      <c r="W240">
        <f>VLOOKUP($A240,Summary!$A$2:$AA$33,COLUMN(Summary!T$2),FALSE)</f>
        <v>2.1764705882352939</v>
      </c>
      <c r="X240">
        <f>VLOOKUP($A240,Summary!$A$2:$AA$33,COLUMN(Summary!U$2),FALSE)</f>
        <v>3.7647058823529411</v>
      </c>
      <c r="Y240">
        <f>VLOOKUP($A240,Summary!$A$2:$AA$33,COLUMN(Summary!V$2),FALSE)</f>
        <v>182.41176470588229</v>
      </c>
      <c r="Z240">
        <f>VLOOKUP($A240,Summary!$A$2:$AA$33,COLUMN(Summary!W$2),FALSE)</f>
        <v>5.5882352941176467</v>
      </c>
      <c r="AA240">
        <f>VLOOKUP($A240,Summary!$A$2:$AA$33,COLUMN(Summary!X$2),FALSE)</f>
        <v>13.294117647058821</v>
      </c>
      <c r="AB240">
        <f>VLOOKUP($A240,Summary!$A$2:$AA$33,COLUMN(Summary!Y$2),FALSE)</f>
        <v>0.76470588235294112</v>
      </c>
      <c r="AC240">
        <f>VLOOKUP($A240,Summary!$A$2:$AA$33,COLUMN(Summary!Z$2),FALSE)</f>
        <v>1.2352941176470591</v>
      </c>
      <c r="AD240">
        <f>VLOOKUP($A240,Summary!$A$2:$AA$33,COLUMN(Summary!AA$2),FALSE)</f>
        <v>30.80088235294118</v>
      </c>
      <c r="AE240" t="e">
        <f>VLOOKUP($A240,Summary!$A$2:$AA$33,COLUMN(Summary!#REF!),FALSE)</f>
        <v>#REF!</v>
      </c>
      <c r="AF240" t="e">
        <f>VLOOKUP($B240,Summary!$A$2:$AA$33,COLUMN(Summary!#REF!),FALSE)</f>
        <v>#REF!</v>
      </c>
      <c r="AG240" t="e">
        <f>VLOOKUP($B240,Summary!$A$2:$AA$33,COLUMN(Summary!#REF!),FALSE)</f>
        <v>#REF!</v>
      </c>
      <c r="AH240">
        <f>VLOOKUP($B240,Summary!$A$2:$AA$33,COLUMN(Summary!B$2),FALSE)</f>
        <v>19.764705882352938</v>
      </c>
      <c r="AI240">
        <f>VLOOKUP($B240,Summary!$A$2:$AA$33,COLUMN(Summary!C$2),FALSE)</f>
        <v>28.882352941176471</v>
      </c>
      <c r="AJ240">
        <f>VLOOKUP($B240,Summary!$A$2:$AA$33,COLUMN(Summary!D$2),FALSE)</f>
        <v>257.88235294117652</v>
      </c>
      <c r="AK240">
        <f>VLOOKUP($B240,Summary!$A$2:$AA$33,COLUMN(Summary!E$2),FALSE)</f>
        <v>1.9411764705882351</v>
      </c>
      <c r="AL240">
        <f>VLOOKUP($B240,Summary!$A$2:$AA$33,COLUMN(Summary!F$2),FALSE)</f>
        <v>0.70588235294117652</v>
      </c>
      <c r="AM240">
        <f>VLOOKUP($B240,Summary!$A$2:$AA$33,COLUMN(Summary!G$2),FALSE)</f>
        <v>2</v>
      </c>
      <c r="AN240">
        <f>VLOOKUP($B240,Summary!$A$2:$AA$33,COLUMN(Summary!H$2),FALSE)</f>
        <v>11.352941176470591</v>
      </c>
      <c r="AO240">
        <f>VLOOKUP($B240,Summary!$A$2:$AA$33,COLUMN(Summary!I$2),FALSE)</f>
        <v>9.5</v>
      </c>
      <c r="AP240">
        <f>VLOOKUP($B240,Summary!$A$2:$AA$33,COLUMN(Summary!J$2),FALSE)</f>
        <v>8.5294117647058822</v>
      </c>
      <c r="AQ240">
        <f>VLOOKUP($B240,Summary!$A$2:$AA$33,COLUMN(Summary!K$2),FALSE)</f>
        <v>69.32352941176471</v>
      </c>
      <c r="AR240">
        <f>VLOOKUP($B240,Summary!$A$2:$AA$33,COLUMN(Summary!L$2),FALSE)</f>
        <v>109.6</v>
      </c>
      <c r="AS240">
        <f>VLOOKUP($B240,Summary!$A$2:$AA$33,COLUMN(Summary!M$2),FALSE)</f>
        <v>29.352941176470591</v>
      </c>
      <c r="AT240">
        <f>VLOOKUP($B240,Summary!$A$2:$AA$33,COLUMN(Summary!N$2),FALSE)</f>
        <v>140.52941176470591</v>
      </c>
      <c r="AU240">
        <f>VLOOKUP($B240,Summary!$A$2:$AA$33,COLUMN(Summary!O$2),FALSE)</f>
        <v>4.8647058823529417</v>
      </c>
      <c r="AV240">
        <f>VLOOKUP($B240,Summary!$A$2:$AA$33,COLUMN(Summary!P$2),FALSE)</f>
        <v>1.588235294117647</v>
      </c>
      <c r="AW240">
        <f>VLOOKUP($B240,Summary!$A$2:$AA$33,COLUMN(Summary!Q$2),FALSE)</f>
        <v>1.2352941176470591</v>
      </c>
      <c r="AX240">
        <f>VLOOKUP($B240,Summary!$A$2:$AA$33,COLUMN(Summary!R$2),FALSE)</f>
        <v>1.470588235294118</v>
      </c>
      <c r="AY240">
        <f>VLOOKUP($B240,Summary!$A$2:$AA$33,COLUMN(Summary!S$2),FALSE)</f>
        <v>3.5294117647058818</v>
      </c>
      <c r="AZ240">
        <f>VLOOKUP($B240,Summary!$A$2:$AA$33,COLUMN(Summary!T$2),FALSE)</f>
        <v>3.5882352941176472</v>
      </c>
      <c r="BA240">
        <f>VLOOKUP($B240,Summary!$A$2:$AA$33,COLUMN(Summary!U$2),FALSE)</f>
        <v>3.0588235294117641</v>
      </c>
      <c r="BB240">
        <f>VLOOKUP($B240,Summary!$A$2:$AA$33,COLUMN(Summary!V$2),FALSE)</f>
        <v>145.88235294117649</v>
      </c>
      <c r="BC240">
        <f>VLOOKUP($B240,Summary!$A$2:$AA$33,COLUMN(Summary!W$2),FALSE)</f>
        <v>5</v>
      </c>
      <c r="BD240">
        <f>VLOOKUP($B240,Summary!$A$2:$AA$33,COLUMN(Summary!X$2),FALSE)</f>
        <v>10.52941176470588</v>
      </c>
      <c r="BE240">
        <f>VLOOKUP($B240,Summary!$A$2:$AA$33,COLUMN(Summary!Y$2),FALSE)</f>
        <v>0.41176470588235292</v>
      </c>
      <c r="BF240">
        <f>VLOOKUP($B240,Summary!$A$2:$AA$33,COLUMN(Summary!Z$2),FALSE)</f>
        <v>0.76470588235294112</v>
      </c>
      <c r="BG240">
        <f>VLOOKUP($B240,Summary!$A$2:$AA$33,COLUMN(Summary!AA$2),FALSE)</f>
        <v>31.132411764705878</v>
      </c>
      <c r="BH240" t="e">
        <f>VLOOKUP($B240,Summary!$A$2:$AA$33,COLUMN(Summary!#REF!),FALSE)</f>
        <v>#REF!</v>
      </c>
    </row>
    <row r="241" spans="1:60">
      <c r="A241" t="s">
        <v>123</v>
      </c>
      <c r="B241" t="s">
        <v>114</v>
      </c>
      <c r="C241" t="e">
        <f>VLOOKUP($A241,Summary!$A$2:$AA$33,COLUMN(Summary!#REF!),FALSE)</f>
        <v>#REF!</v>
      </c>
      <c r="D241" t="e">
        <f>VLOOKUP($A241,Summary!$A$2:$AA$33,COLUMN(Summary!#REF!),FALSE)</f>
        <v>#REF!</v>
      </c>
      <c r="E241">
        <f>VLOOKUP($A241,Summary!$A$2:$AA$33,COLUMN(Summary!B$2),FALSE)</f>
        <v>25.17647058823529</v>
      </c>
      <c r="F241">
        <f>VLOOKUP($A241,Summary!$A$2:$AA$33,COLUMN(Summary!C$2),FALSE)</f>
        <v>36.117647058823529</v>
      </c>
      <c r="G241">
        <f>VLOOKUP($A241,Summary!$A$2:$AA$33,COLUMN(Summary!D$2),FALSE)</f>
        <v>258.64705882352939</v>
      </c>
      <c r="H241">
        <f>VLOOKUP($A241,Summary!$A$2:$AA$33,COLUMN(Summary!E$2),FALSE)</f>
        <v>2.117647058823529</v>
      </c>
      <c r="I241">
        <f>VLOOKUP($A241,Summary!$A$2:$AA$33,COLUMN(Summary!F$2),FALSE)</f>
        <v>0.58823529411764708</v>
      </c>
      <c r="J241">
        <f>VLOOKUP($A241,Summary!$A$2:$AA$33,COLUMN(Summary!G$2),FALSE)</f>
        <v>2.3529411764705879</v>
      </c>
      <c r="K241">
        <f>VLOOKUP($A241,Summary!$A$2:$AA$33,COLUMN(Summary!H$2),FALSE)</f>
        <v>15.47058823529412</v>
      </c>
      <c r="L241">
        <f>VLOOKUP($A241,Summary!$A$2:$AA$33,COLUMN(Summary!I$2),FALSE)</f>
        <v>7.5294117647058822</v>
      </c>
      <c r="M241">
        <f>VLOOKUP($A241,Summary!$A$2:$AA$33,COLUMN(Summary!J$2),FALSE)</f>
        <v>6.6882352941176473</v>
      </c>
      <c r="N241">
        <f>VLOOKUP($A241,Summary!$A$2:$AA$33,COLUMN(Summary!K$2),FALSE)</f>
        <v>69.164705882352933</v>
      </c>
      <c r="O241">
        <f>VLOOKUP($A241,Summary!$A$2:$AA$33,COLUMN(Summary!L$2),FALSE)</f>
        <v>100.4764705882353</v>
      </c>
      <c r="P241">
        <f>VLOOKUP($A241,Summary!$A$2:$AA$33,COLUMN(Summary!M$2),FALSE)</f>
        <v>27.52941176470588</v>
      </c>
      <c r="Q241">
        <f>VLOOKUP($A241,Summary!$A$2:$AA$33,COLUMN(Summary!N$2),FALSE)</f>
        <v>112.9411764705882</v>
      </c>
      <c r="R241">
        <f>VLOOKUP($A241,Summary!$A$2:$AA$33,COLUMN(Summary!O$2),FALSE)</f>
        <v>4.1000000000000014</v>
      </c>
      <c r="S241">
        <f>VLOOKUP($A241,Summary!$A$2:$AA$33,COLUMN(Summary!P$2),FALSE)</f>
        <v>0.82352941176470584</v>
      </c>
      <c r="T241">
        <f>VLOOKUP($A241,Summary!$A$2:$AA$33,COLUMN(Summary!Q$2),FALSE)</f>
        <v>2.117647058823529</v>
      </c>
      <c r="U241">
        <f>VLOOKUP($A241,Summary!$A$2:$AA$33,COLUMN(Summary!R$2),FALSE)</f>
        <v>2.2352941176470589</v>
      </c>
      <c r="V241">
        <f>VLOOKUP($A241,Summary!$A$2:$AA$33,COLUMN(Summary!S$2),FALSE)</f>
        <v>2.882352941176471</v>
      </c>
      <c r="W241">
        <f>VLOOKUP($A241,Summary!$A$2:$AA$33,COLUMN(Summary!T$2),FALSE)</f>
        <v>3.0588235294117641</v>
      </c>
      <c r="X241">
        <f>VLOOKUP($A241,Summary!$A$2:$AA$33,COLUMN(Summary!U$2),FALSE)</f>
        <v>2.5882352941176472</v>
      </c>
      <c r="Y241">
        <f>VLOOKUP($A241,Summary!$A$2:$AA$33,COLUMN(Summary!V$2),FALSE)</f>
        <v>133.0588235294118</v>
      </c>
      <c r="Z241">
        <f>VLOOKUP($A241,Summary!$A$2:$AA$33,COLUMN(Summary!W$2),FALSE)</f>
        <v>6.5294117647058822</v>
      </c>
      <c r="AA241">
        <f>VLOOKUP($A241,Summary!$A$2:$AA$33,COLUMN(Summary!X$2),FALSE)</f>
        <v>13.52941176470588</v>
      </c>
      <c r="AB241">
        <f>VLOOKUP($A241,Summary!$A$2:$AA$33,COLUMN(Summary!Y$2),FALSE)</f>
        <v>0.76470588235294112</v>
      </c>
      <c r="AC241">
        <f>VLOOKUP($A241,Summary!$A$2:$AA$33,COLUMN(Summary!Z$2),FALSE)</f>
        <v>1.3529411764705881</v>
      </c>
      <c r="AD241">
        <f>VLOOKUP($A241,Summary!$A$2:$AA$33,COLUMN(Summary!AA$2),FALSE)</f>
        <v>31.79711764705883</v>
      </c>
      <c r="AE241" t="e">
        <f>VLOOKUP($A241,Summary!$A$2:$AA$33,COLUMN(Summary!#REF!),FALSE)</f>
        <v>#REF!</v>
      </c>
      <c r="AF241" t="e">
        <f>VLOOKUP($B241,Summary!$A$2:$AA$33,COLUMN(Summary!#REF!),FALSE)</f>
        <v>#REF!</v>
      </c>
      <c r="AG241" t="e">
        <f>VLOOKUP($B241,Summary!$A$2:$AA$33,COLUMN(Summary!#REF!),FALSE)</f>
        <v>#REF!</v>
      </c>
      <c r="AH241">
        <f>VLOOKUP($B241,Summary!$A$2:$AA$33,COLUMN(Summary!B$2),FALSE)</f>
        <v>23.941176470588239</v>
      </c>
      <c r="AI241">
        <f>VLOOKUP($B241,Summary!$A$2:$AA$33,COLUMN(Summary!C$2),FALSE)</f>
        <v>37.411764705882362</v>
      </c>
      <c r="AJ241">
        <f>VLOOKUP($B241,Summary!$A$2:$AA$33,COLUMN(Summary!D$2),FALSE)</f>
        <v>219.11764705882351</v>
      </c>
      <c r="AK241">
        <f>VLOOKUP($B241,Summary!$A$2:$AA$33,COLUMN(Summary!E$2),FALSE)</f>
        <v>1.411764705882353</v>
      </c>
      <c r="AL241">
        <f>VLOOKUP($B241,Summary!$A$2:$AA$33,COLUMN(Summary!F$2),FALSE)</f>
        <v>1.2352941176470591</v>
      </c>
      <c r="AM241">
        <f>VLOOKUP($B241,Summary!$A$2:$AA$33,COLUMN(Summary!G$2),FALSE)</f>
        <v>3.8235294117647061</v>
      </c>
      <c r="AN241">
        <f>VLOOKUP($B241,Summary!$A$2:$AA$33,COLUMN(Summary!H$2),FALSE)</f>
        <v>26.411764705882351</v>
      </c>
      <c r="AO241">
        <f>VLOOKUP($B241,Summary!$A$2:$AA$33,COLUMN(Summary!I$2),FALSE)</f>
        <v>6.4470588235294111</v>
      </c>
      <c r="AP241">
        <f>VLOOKUP($B241,Summary!$A$2:$AA$33,COLUMN(Summary!J$2),FALSE)</f>
        <v>5.1705882352941179</v>
      </c>
      <c r="AQ241">
        <f>VLOOKUP($B241,Summary!$A$2:$AA$33,COLUMN(Summary!K$2),FALSE)</f>
        <v>63.1235294117647</v>
      </c>
      <c r="AR241">
        <f>VLOOKUP($B241,Summary!$A$2:$AA$33,COLUMN(Summary!L$2),FALSE)</f>
        <v>76.899999999999977</v>
      </c>
      <c r="AS241">
        <f>VLOOKUP($B241,Summary!$A$2:$AA$33,COLUMN(Summary!M$2),FALSE)</f>
        <v>21.117647058823529</v>
      </c>
      <c r="AT241">
        <f>VLOOKUP($B241,Summary!$A$2:$AA$33,COLUMN(Summary!N$2),FALSE)</f>
        <v>93.647058823529406</v>
      </c>
      <c r="AU241">
        <f>VLOOKUP($B241,Summary!$A$2:$AA$33,COLUMN(Summary!O$2),FALSE)</f>
        <v>4.4705882352941178</v>
      </c>
      <c r="AV241">
        <f>VLOOKUP($B241,Summary!$A$2:$AA$33,COLUMN(Summary!P$2),FALSE)</f>
        <v>0.82352941176470584</v>
      </c>
      <c r="AW241">
        <f>VLOOKUP($B241,Summary!$A$2:$AA$33,COLUMN(Summary!Q$2),FALSE)</f>
        <v>1.117647058823529</v>
      </c>
      <c r="AX241">
        <f>VLOOKUP($B241,Summary!$A$2:$AA$33,COLUMN(Summary!R$2),FALSE)</f>
        <v>1.411764705882353</v>
      </c>
      <c r="AY241">
        <f>VLOOKUP($B241,Summary!$A$2:$AA$33,COLUMN(Summary!S$2),FALSE)</f>
        <v>1.882352941176471</v>
      </c>
      <c r="AZ241">
        <f>VLOOKUP($B241,Summary!$A$2:$AA$33,COLUMN(Summary!T$2),FALSE)</f>
        <v>2.0588235294117641</v>
      </c>
      <c r="BA241">
        <f>VLOOKUP($B241,Summary!$A$2:$AA$33,COLUMN(Summary!U$2),FALSE)</f>
        <v>4.4117647058823533</v>
      </c>
      <c r="BB241">
        <f>VLOOKUP($B241,Summary!$A$2:$AA$33,COLUMN(Summary!V$2),FALSE)</f>
        <v>197.70588235294119</v>
      </c>
      <c r="BC241">
        <f>VLOOKUP($B241,Summary!$A$2:$AA$33,COLUMN(Summary!W$2),FALSE)</f>
        <v>4.5294117647058822</v>
      </c>
      <c r="BD241">
        <f>VLOOKUP($B241,Summary!$A$2:$AA$33,COLUMN(Summary!X$2),FALSE)</f>
        <v>12.705882352941179</v>
      </c>
      <c r="BE241">
        <f>VLOOKUP($B241,Summary!$A$2:$AA$33,COLUMN(Summary!Y$2),FALSE)</f>
        <v>0.94117647058823528</v>
      </c>
      <c r="BF241">
        <f>VLOOKUP($B241,Summary!$A$2:$AA$33,COLUMN(Summary!Z$2),FALSE)</f>
        <v>1.705882352941176</v>
      </c>
      <c r="BG241">
        <f>VLOOKUP($B241,Summary!$A$2:$AA$33,COLUMN(Summary!AA$2),FALSE)</f>
        <v>29.635235294117649</v>
      </c>
      <c r="BH241" t="e">
        <f>VLOOKUP($B241,Summary!$A$2:$AA$33,COLUMN(Summary!#REF!),FALSE)</f>
        <v>#REF!</v>
      </c>
    </row>
    <row r="290" spans="8:16">
      <c r="H290" s="4"/>
      <c r="J290" s="6"/>
      <c r="P290" s="5"/>
    </row>
    <row r="291" spans="8:16">
      <c r="H291" s="4"/>
      <c r="J291" s="6"/>
      <c r="P29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EDBD-1C2B-4AD8-A74D-49CEA6980906}">
  <dimension ref="A1:AA33"/>
  <sheetViews>
    <sheetView tabSelected="1" workbookViewId="0">
      <pane xSplit="1" topLeftCell="B1" activePane="topRight" state="frozen"/>
      <selection pane="topRight" activeCell="D5" sqref="D5"/>
    </sheetView>
  </sheetViews>
  <sheetFormatPr defaultRowHeight="15"/>
  <cols>
    <col min="1" max="1" width="24.140625" bestFit="1" customWidth="1"/>
    <col min="2" max="9" width="12" bestFit="1" customWidth="1"/>
    <col min="10" max="10" width="12.7109375" bestFit="1" customWidth="1"/>
    <col min="11" max="11" width="13.7109375" bestFit="1" customWidth="1"/>
    <col min="12" max="26" width="12" bestFit="1" customWidth="1"/>
    <col min="27" max="27" width="5.5703125" bestFit="1" customWidth="1"/>
  </cols>
  <sheetData>
    <row r="1" spans="1:27" s="10" customFormat="1">
      <c r="A1" s="10" t="s">
        <v>127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</row>
    <row r="2" spans="1:27">
      <c r="A2" t="s">
        <v>117</v>
      </c>
      <c r="B2">
        <v>20.882352941176471</v>
      </c>
      <c r="C2">
        <v>32.647058823529413</v>
      </c>
      <c r="D2">
        <v>184.9411764705882</v>
      </c>
      <c r="E2">
        <v>1.0588235294117649</v>
      </c>
      <c r="F2">
        <v>0.70588235294117652</v>
      </c>
      <c r="G2">
        <v>2.4705882352941182</v>
      </c>
      <c r="H2">
        <v>16.82352941176471</v>
      </c>
      <c r="I2">
        <v>6.2176470588235304</v>
      </c>
      <c r="J2">
        <v>5.3235294117647056</v>
      </c>
      <c r="K2">
        <v>64.288235294117655</v>
      </c>
      <c r="L2">
        <v>80.899999999999991</v>
      </c>
      <c r="M2">
        <v>27.705882352941181</v>
      </c>
      <c r="N2">
        <v>139.11764705882351</v>
      </c>
      <c r="O2">
        <v>4.9588235294117657</v>
      </c>
      <c r="P2">
        <v>1</v>
      </c>
      <c r="Q2">
        <v>1.6470588235294119</v>
      </c>
      <c r="R2">
        <v>1.9411764705882351</v>
      </c>
      <c r="S2">
        <v>1.294117647058824</v>
      </c>
      <c r="T2">
        <v>1.3529411764705881</v>
      </c>
      <c r="U2">
        <v>3.7647058823529411</v>
      </c>
      <c r="V2">
        <v>186.58823529411771</v>
      </c>
      <c r="W2">
        <v>5.1764705882352944</v>
      </c>
      <c r="X2">
        <v>13.23529411764706</v>
      </c>
      <c r="Y2">
        <v>0.88235294117647056</v>
      </c>
      <c r="Z2">
        <v>2</v>
      </c>
      <c r="AA2">
        <v>29.293117647058821</v>
      </c>
    </row>
    <row r="3" spans="1:27">
      <c r="A3" t="s">
        <v>108</v>
      </c>
      <c r="B3">
        <v>19.235294117647062</v>
      </c>
      <c r="C3">
        <v>31.17647058823529</v>
      </c>
      <c r="D3">
        <v>207.29411764705881</v>
      </c>
      <c r="E3">
        <v>1</v>
      </c>
      <c r="F3">
        <v>1</v>
      </c>
      <c r="G3">
        <v>2.3529411764705879</v>
      </c>
      <c r="H3">
        <v>14.76470588235294</v>
      </c>
      <c r="I3">
        <v>7.0823529411764712</v>
      </c>
      <c r="J3">
        <v>6.2117647058823531</v>
      </c>
      <c r="K3">
        <v>62.135294117647057</v>
      </c>
      <c r="L3">
        <v>79.705882352941174</v>
      </c>
      <c r="M3">
        <v>30.705882352941181</v>
      </c>
      <c r="N3">
        <v>127</v>
      </c>
      <c r="O3">
        <v>4.1294117647058819</v>
      </c>
      <c r="P3">
        <v>0.82352941176470584</v>
      </c>
      <c r="Q3">
        <v>1.882352941176471</v>
      </c>
      <c r="R3">
        <v>2.1764705882352939</v>
      </c>
      <c r="S3">
        <v>1.588235294117647</v>
      </c>
      <c r="T3">
        <v>1.6470588235294119</v>
      </c>
      <c r="U3">
        <v>4.4117647058823533</v>
      </c>
      <c r="V3">
        <v>207.2352941176471</v>
      </c>
      <c r="W3">
        <v>5.2941176470588234</v>
      </c>
      <c r="X3">
        <v>13.23529411764706</v>
      </c>
      <c r="Y3">
        <v>0.47058823529411759</v>
      </c>
      <c r="Z3">
        <v>1.117647058823529</v>
      </c>
      <c r="AA3">
        <v>29.152000000000001</v>
      </c>
    </row>
    <row r="4" spans="1:27">
      <c r="A4" t="s">
        <v>36</v>
      </c>
      <c r="B4">
        <v>19.294117647058819</v>
      </c>
      <c r="C4">
        <v>29.058823529411761</v>
      </c>
      <c r="D4">
        <v>213.8235294117647</v>
      </c>
      <c r="E4">
        <v>1.588235294117647</v>
      </c>
      <c r="F4">
        <v>0.41176470588235292</v>
      </c>
      <c r="G4">
        <v>2.4117647058823528</v>
      </c>
      <c r="H4">
        <v>14.47058823529412</v>
      </c>
      <c r="I4">
        <v>8.1117647058823508</v>
      </c>
      <c r="J4">
        <v>7.0352941176470596</v>
      </c>
      <c r="K4">
        <v>67.199999999999989</v>
      </c>
      <c r="L4">
        <v>98.711764705882359</v>
      </c>
      <c r="M4">
        <v>31.82352941176471</v>
      </c>
      <c r="N4">
        <v>156.52941176470591</v>
      </c>
      <c r="O4">
        <v>4.8529411764705879</v>
      </c>
      <c r="P4">
        <v>1.529411764705882</v>
      </c>
      <c r="Q4">
        <v>1.882352941176471</v>
      </c>
      <c r="R4">
        <v>2.1764705882352939</v>
      </c>
      <c r="S4">
        <v>3</v>
      </c>
      <c r="T4">
        <v>3.0588235294117641</v>
      </c>
      <c r="U4">
        <v>3.9411764705882359</v>
      </c>
      <c r="V4">
        <v>185.7647058823529</v>
      </c>
      <c r="W4">
        <v>5.117647058823529</v>
      </c>
      <c r="X4">
        <v>12.17647058823529</v>
      </c>
      <c r="Y4">
        <v>0.47058823529411759</v>
      </c>
      <c r="Z4">
        <v>0.82352941176470584</v>
      </c>
      <c r="AA4">
        <v>31.213764705882351</v>
      </c>
    </row>
    <row r="5" spans="1:27">
      <c r="A5" t="s">
        <v>43</v>
      </c>
      <c r="B5">
        <v>22.647058823529409</v>
      </c>
      <c r="C5">
        <v>34.058823529411768</v>
      </c>
      <c r="D5">
        <v>244.35294117647061</v>
      </c>
      <c r="E5">
        <v>1.705882352941176</v>
      </c>
      <c r="F5">
        <v>1.0588235294117649</v>
      </c>
      <c r="G5">
        <v>1.411764705882353</v>
      </c>
      <c r="H5">
        <v>8.9411764705882355</v>
      </c>
      <c r="I5">
        <v>7.5823529411764712</v>
      </c>
      <c r="J5">
        <v>7.0176470588235302</v>
      </c>
      <c r="K5">
        <v>66.029411764705884</v>
      </c>
      <c r="L5">
        <v>90.899999999999977</v>
      </c>
      <c r="M5">
        <v>30.117647058823529</v>
      </c>
      <c r="N5">
        <v>130.11764705882351</v>
      </c>
      <c r="O5">
        <v>4.2411764705882353</v>
      </c>
      <c r="P5">
        <v>1.294117647058824</v>
      </c>
      <c r="Q5">
        <v>1.411764705882353</v>
      </c>
      <c r="R5">
        <v>1.705882352941176</v>
      </c>
      <c r="S5">
        <v>2.882352941176471</v>
      </c>
      <c r="T5">
        <v>2.9411764705882359</v>
      </c>
      <c r="U5">
        <v>3</v>
      </c>
      <c r="V5">
        <v>137.29411764705881</v>
      </c>
      <c r="W5">
        <v>6.4117647058823533</v>
      </c>
      <c r="X5">
        <v>12.882352941176469</v>
      </c>
      <c r="Y5">
        <v>0.52941176470588236</v>
      </c>
      <c r="Z5">
        <v>0.94117647058823528</v>
      </c>
      <c r="AA5">
        <v>32.030411764705882</v>
      </c>
    </row>
    <row r="6" spans="1:27">
      <c r="A6" t="s">
        <v>109</v>
      </c>
      <c r="B6">
        <v>20.588235294117649</v>
      </c>
      <c r="C6">
        <v>34.470588235294123</v>
      </c>
      <c r="D6">
        <v>161.2352941176471</v>
      </c>
      <c r="E6">
        <v>0.76470588235294112</v>
      </c>
      <c r="F6">
        <v>0.58823529411764708</v>
      </c>
      <c r="G6">
        <v>3.8235294117647061</v>
      </c>
      <c r="H6">
        <v>29.647058823529409</v>
      </c>
      <c r="I6">
        <v>5.5294117647058822</v>
      </c>
      <c r="J6">
        <v>4.1705882352941179</v>
      </c>
      <c r="K6">
        <v>60.205882352941167</v>
      </c>
      <c r="L6">
        <v>71.682352941176475</v>
      </c>
      <c r="M6">
        <v>26.17647058823529</v>
      </c>
      <c r="N6">
        <v>104.0588235294118</v>
      </c>
      <c r="O6">
        <v>3.9117647058823528</v>
      </c>
      <c r="P6">
        <v>0.41176470588235292</v>
      </c>
      <c r="Q6">
        <v>1.470588235294118</v>
      </c>
      <c r="R6">
        <v>1.7647058823529409</v>
      </c>
      <c r="S6">
        <v>1</v>
      </c>
      <c r="T6">
        <v>1.1764705882352939</v>
      </c>
      <c r="U6">
        <v>4.8235294117647056</v>
      </c>
      <c r="V6">
        <v>225.7647058823529</v>
      </c>
      <c r="W6">
        <v>5</v>
      </c>
      <c r="X6">
        <v>14.647058823529409</v>
      </c>
      <c r="Y6">
        <v>1.3529411764705881</v>
      </c>
      <c r="Z6">
        <v>2.8235294117647061</v>
      </c>
      <c r="AA6">
        <v>31.110647058823531</v>
      </c>
    </row>
    <row r="7" spans="1:27">
      <c r="A7" t="s">
        <v>38</v>
      </c>
      <c r="B7">
        <v>18.882352941176471</v>
      </c>
      <c r="C7">
        <v>30.17647058823529</v>
      </c>
      <c r="D7">
        <v>182.11764705882351</v>
      </c>
      <c r="E7">
        <v>1.117647058823529</v>
      </c>
      <c r="F7">
        <v>0.88235294117647056</v>
      </c>
      <c r="G7">
        <v>2.9411764705882359</v>
      </c>
      <c r="H7">
        <v>19.117647058823529</v>
      </c>
      <c r="I7">
        <v>6.7705882352941176</v>
      </c>
      <c r="J7">
        <v>5.4999999999999991</v>
      </c>
      <c r="K7">
        <v>62.570588235294117</v>
      </c>
      <c r="L7">
        <v>79.352941176470594</v>
      </c>
      <c r="M7">
        <v>31.411764705882351</v>
      </c>
      <c r="N7">
        <v>141.11764705882351</v>
      </c>
      <c r="O7">
        <v>4.4294117647058826</v>
      </c>
      <c r="P7">
        <v>0.94117647058823528</v>
      </c>
      <c r="Q7">
        <v>2.0588235294117641</v>
      </c>
      <c r="R7">
        <v>2.2352941176470589</v>
      </c>
      <c r="S7">
        <v>1.8235294117647061</v>
      </c>
      <c r="T7">
        <v>1.9411764705882351</v>
      </c>
      <c r="U7">
        <v>3.9411764705882359</v>
      </c>
      <c r="V7">
        <v>181.64705882352939</v>
      </c>
      <c r="W7">
        <v>5.7647058823529411</v>
      </c>
      <c r="X7">
        <v>14</v>
      </c>
      <c r="Y7">
        <v>0.76470588235294112</v>
      </c>
      <c r="Z7">
        <v>1.529411764705882</v>
      </c>
      <c r="AA7">
        <v>31.962764705882361</v>
      </c>
    </row>
    <row r="8" spans="1:27">
      <c r="A8" t="s">
        <v>31</v>
      </c>
      <c r="B8">
        <v>24.705882352941181</v>
      </c>
      <c r="C8">
        <v>36.176470588235297</v>
      </c>
      <c r="D8">
        <v>229.11764705882351</v>
      </c>
      <c r="E8">
        <v>1.588235294117647</v>
      </c>
      <c r="F8">
        <v>0.82352941176470584</v>
      </c>
      <c r="G8">
        <v>2.9411764705882359</v>
      </c>
      <c r="H8">
        <v>21.294117647058819</v>
      </c>
      <c r="I8">
        <v>6.9705882352941169</v>
      </c>
      <c r="J8">
        <v>5.8941176470588239</v>
      </c>
      <c r="K8">
        <v>68.541176470588226</v>
      </c>
      <c r="L8">
        <v>90.9</v>
      </c>
      <c r="M8">
        <v>22.52941176470588</v>
      </c>
      <c r="N8">
        <v>89.82352941176471</v>
      </c>
      <c r="O8">
        <v>3.9</v>
      </c>
      <c r="P8">
        <v>0.70588235294117652</v>
      </c>
      <c r="Q8">
        <v>1.529411764705882</v>
      </c>
      <c r="R8">
        <v>1.8235294117647061</v>
      </c>
      <c r="S8">
        <v>2.3529411764705879</v>
      </c>
      <c r="T8">
        <v>2.3529411764705879</v>
      </c>
      <c r="U8">
        <v>4.4705882352941178</v>
      </c>
      <c r="V8">
        <v>198.1764705882353</v>
      </c>
      <c r="W8">
        <v>4.8235294117647056</v>
      </c>
      <c r="X8">
        <v>12.82352941176471</v>
      </c>
      <c r="Y8">
        <v>0.52941176470588236</v>
      </c>
      <c r="Z8">
        <v>1.1764705882352939</v>
      </c>
      <c r="AA8">
        <v>30.94311764705882</v>
      </c>
    </row>
    <row r="9" spans="1:27">
      <c r="A9" t="s">
        <v>32</v>
      </c>
      <c r="B9">
        <v>20.882352941176471</v>
      </c>
      <c r="C9">
        <v>36.705882352941167</v>
      </c>
      <c r="D9">
        <v>217.2352941176471</v>
      </c>
      <c r="E9">
        <v>1.411764705882353</v>
      </c>
      <c r="F9">
        <v>1.3529411764705881</v>
      </c>
      <c r="G9">
        <v>2.6470588235294121</v>
      </c>
      <c r="H9">
        <v>18.705882352941181</v>
      </c>
      <c r="I9">
        <v>6.4882352941176471</v>
      </c>
      <c r="J9">
        <v>5.5823529411764703</v>
      </c>
      <c r="K9">
        <v>56.958823529411767</v>
      </c>
      <c r="L9">
        <v>72.02941176470587</v>
      </c>
      <c r="M9">
        <v>30.47058823529412</v>
      </c>
      <c r="N9">
        <v>118.64705882352941</v>
      </c>
      <c r="O9">
        <v>3.8</v>
      </c>
      <c r="P9">
        <v>0.88235294117647056</v>
      </c>
      <c r="Q9">
        <v>2</v>
      </c>
      <c r="R9">
        <v>2.1764705882352939</v>
      </c>
      <c r="S9">
        <v>1.7647058823529409</v>
      </c>
      <c r="T9">
        <v>1.9411764705882351</v>
      </c>
      <c r="U9">
        <v>5.2941176470588234</v>
      </c>
      <c r="V9">
        <v>261.70588235294122</v>
      </c>
      <c r="W9">
        <v>4.7058823529411766</v>
      </c>
      <c r="X9">
        <v>14.882352941176469</v>
      </c>
      <c r="Y9">
        <v>1.0588235294117649</v>
      </c>
      <c r="Z9">
        <v>1.882352941176471</v>
      </c>
      <c r="AA9">
        <v>32.310823529411763</v>
      </c>
    </row>
    <row r="10" spans="1:27">
      <c r="A10" t="s">
        <v>123</v>
      </c>
      <c r="B10">
        <v>25.17647058823529</v>
      </c>
      <c r="C10">
        <v>36.117647058823529</v>
      </c>
      <c r="D10">
        <v>258.64705882352939</v>
      </c>
      <c r="E10">
        <v>2.117647058823529</v>
      </c>
      <c r="F10">
        <v>0.58823529411764708</v>
      </c>
      <c r="G10">
        <v>2.3529411764705879</v>
      </c>
      <c r="H10">
        <v>15.47058823529412</v>
      </c>
      <c r="I10">
        <v>7.5294117647058822</v>
      </c>
      <c r="J10">
        <v>6.6882352941176473</v>
      </c>
      <c r="K10">
        <v>69.164705882352933</v>
      </c>
      <c r="L10">
        <v>100.4764705882353</v>
      </c>
      <c r="M10">
        <v>27.52941176470588</v>
      </c>
      <c r="N10">
        <v>112.9411764705882</v>
      </c>
      <c r="O10">
        <v>4.1000000000000014</v>
      </c>
      <c r="P10">
        <v>0.82352941176470584</v>
      </c>
      <c r="Q10">
        <v>2.117647058823529</v>
      </c>
      <c r="R10">
        <v>2.2352941176470589</v>
      </c>
      <c r="S10">
        <v>2.882352941176471</v>
      </c>
      <c r="T10">
        <v>3.0588235294117641</v>
      </c>
      <c r="U10">
        <v>2.5882352941176472</v>
      </c>
      <c r="V10">
        <v>133.0588235294118</v>
      </c>
      <c r="W10">
        <v>6.5294117647058822</v>
      </c>
      <c r="X10">
        <v>13.52941176470588</v>
      </c>
      <c r="Y10">
        <v>0.76470588235294112</v>
      </c>
      <c r="Z10">
        <v>1.3529411764705881</v>
      </c>
      <c r="AA10">
        <v>31.79711764705883</v>
      </c>
    </row>
    <row r="11" spans="1:27">
      <c r="A11" t="s">
        <v>39</v>
      </c>
      <c r="B11">
        <v>19.82352941176471</v>
      </c>
      <c r="C11">
        <v>30.17647058823529</v>
      </c>
      <c r="D11">
        <v>191.88235294117649</v>
      </c>
      <c r="E11">
        <v>1.6470588235294119</v>
      </c>
      <c r="F11">
        <v>0.52941176470588236</v>
      </c>
      <c r="G11">
        <v>3.0588235294117641</v>
      </c>
      <c r="H11">
        <v>17.882352941176471</v>
      </c>
      <c r="I11">
        <v>6.8705882352941172</v>
      </c>
      <c r="J11">
        <v>5.6999999999999993</v>
      </c>
      <c r="K11">
        <v>65.441176470588232</v>
      </c>
      <c r="L11">
        <v>93.276470588235298</v>
      </c>
      <c r="M11">
        <v>26.52941176470588</v>
      </c>
      <c r="N11">
        <v>106.4705882352941</v>
      </c>
      <c r="O11">
        <v>4.0647058823529418</v>
      </c>
      <c r="P11">
        <v>0.47058823529411759</v>
      </c>
      <c r="Q11">
        <v>1.7647058823529409</v>
      </c>
      <c r="R11">
        <v>2</v>
      </c>
      <c r="S11">
        <v>1.705882352941176</v>
      </c>
      <c r="T11">
        <v>1.8235294117647061</v>
      </c>
      <c r="U11">
        <v>4.6470588235294121</v>
      </c>
      <c r="V11">
        <v>215.2352941176471</v>
      </c>
      <c r="W11">
        <v>4.7647058823529411</v>
      </c>
      <c r="X11">
        <v>12.941176470588241</v>
      </c>
      <c r="Y11">
        <v>0.76470588235294112</v>
      </c>
      <c r="Z11">
        <v>1.1764705882352939</v>
      </c>
      <c r="AA11">
        <v>29.513588235294119</v>
      </c>
    </row>
    <row r="12" spans="1:27">
      <c r="A12" t="s">
        <v>30</v>
      </c>
      <c r="B12">
        <v>24</v>
      </c>
      <c r="C12">
        <v>35.647058823529413</v>
      </c>
      <c r="D12">
        <v>258.88235294117652</v>
      </c>
      <c r="E12">
        <v>1.7647058823529409</v>
      </c>
      <c r="F12">
        <v>0.70588235294117652</v>
      </c>
      <c r="G12">
        <v>1.8235294117647061</v>
      </c>
      <c r="H12">
        <v>12.058823529411759</v>
      </c>
      <c r="I12">
        <v>7.7117647058823522</v>
      </c>
      <c r="J12">
        <v>7.0588235294117636</v>
      </c>
      <c r="K12">
        <v>67.452941176470588</v>
      </c>
      <c r="L12">
        <v>97.535294117647055</v>
      </c>
      <c r="M12">
        <v>29.411764705882351</v>
      </c>
      <c r="N12">
        <v>135.9411764705882</v>
      </c>
      <c r="O12">
        <v>4.617647058823529</v>
      </c>
      <c r="P12">
        <v>1.588235294117647</v>
      </c>
      <c r="Q12">
        <v>1.117647058823529</v>
      </c>
      <c r="R12">
        <v>1.2352941176470591</v>
      </c>
      <c r="S12">
        <v>2.8235294117647061</v>
      </c>
      <c r="T12">
        <v>3.0588235294117641</v>
      </c>
      <c r="U12">
        <v>3.3529411764705879</v>
      </c>
      <c r="V12">
        <v>155.64705882352939</v>
      </c>
      <c r="W12">
        <v>5.4705882352941178</v>
      </c>
      <c r="X12">
        <v>13.17647058823529</v>
      </c>
      <c r="Y12">
        <v>1.2352941176470591</v>
      </c>
      <c r="Z12">
        <v>2.3529411764705879</v>
      </c>
      <c r="AA12">
        <v>31.363705882352949</v>
      </c>
    </row>
    <row r="13" spans="1:27">
      <c r="A13" t="s">
        <v>37</v>
      </c>
      <c r="B13">
        <v>22</v>
      </c>
      <c r="C13">
        <v>34.176470588235297</v>
      </c>
      <c r="D13">
        <v>233.41176470588229</v>
      </c>
      <c r="E13">
        <v>1.882352941176471</v>
      </c>
      <c r="F13">
        <v>0.6470588235294118</v>
      </c>
      <c r="G13">
        <v>1.7647058823529409</v>
      </c>
      <c r="H13">
        <v>14.23529411764706</v>
      </c>
      <c r="I13">
        <v>7.3352941176470594</v>
      </c>
      <c r="J13">
        <v>6.617647058823529</v>
      </c>
      <c r="K13">
        <v>64.605882352941194</v>
      </c>
      <c r="L13">
        <v>96.194117647058818</v>
      </c>
      <c r="M13">
        <v>25.941176470588239</v>
      </c>
      <c r="N13">
        <v>112.0588235294118</v>
      </c>
      <c r="O13">
        <v>4.2411764705882353</v>
      </c>
      <c r="P13">
        <v>0.58823529411764708</v>
      </c>
      <c r="Q13">
        <v>1.588235294117647</v>
      </c>
      <c r="R13">
        <v>1.9411764705882351</v>
      </c>
      <c r="S13">
        <v>2</v>
      </c>
      <c r="T13">
        <v>2.2941176470588229</v>
      </c>
      <c r="U13">
        <v>3.3529411764705879</v>
      </c>
      <c r="V13">
        <v>154.9411764705882</v>
      </c>
      <c r="W13">
        <v>6.1764705882352944</v>
      </c>
      <c r="X13">
        <v>13.117647058823531</v>
      </c>
      <c r="Y13">
        <v>0.70588235294117652</v>
      </c>
      <c r="Z13">
        <v>1.411764705882353</v>
      </c>
      <c r="AA13">
        <v>29.716588235294122</v>
      </c>
    </row>
    <row r="14" spans="1:27">
      <c r="A14" t="s">
        <v>111</v>
      </c>
      <c r="B14">
        <v>21.882352941176471</v>
      </c>
      <c r="C14">
        <v>34.823529411764703</v>
      </c>
      <c r="D14">
        <v>245.47058823529409</v>
      </c>
      <c r="E14">
        <v>1.588235294117647</v>
      </c>
      <c r="F14">
        <v>0.47058823529411759</v>
      </c>
      <c r="G14">
        <v>2.7647058823529411</v>
      </c>
      <c r="H14">
        <v>23.82352941176471</v>
      </c>
      <c r="I14">
        <v>7.7882352941176478</v>
      </c>
      <c r="J14">
        <v>6.6352941176470583</v>
      </c>
      <c r="K14">
        <v>62.705882352941167</v>
      </c>
      <c r="L14">
        <v>94.211764705882359</v>
      </c>
      <c r="M14">
        <v>26.117647058823529</v>
      </c>
      <c r="N14">
        <v>96.882352941176464</v>
      </c>
      <c r="O14">
        <v>3.7117647058823531</v>
      </c>
      <c r="P14">
        <v>0.58823529411764708</v>
      </c>
      <c r="Q14">
        <v>2</v>
      </c>
      <c r="R14">
        <v>2.2352941176470589</v>
      </c>
      <c r="S14">
        <v>1.8235294117647061</v>
      </c>
      <c r="T14">
        <v>1.9411764705882351</v>
      </c>
      <c r="U14">
        <v>4.7058823529411766</v>
      </c>
      <c r="V14">
        <v>219.70588235294119</v>
      </c>
      <c r="W14">
        <v>5.1764705882352944</v>
      </c>
      <c r="X14">
        <v>13.647058823529409</v>
      </c>
      <c r="Y14">
        <v>0.47058823529411759</v>
      </c>
      <c r="Z14">
        <v>1.2352941176470591</v>
      </c>
      <c r="AA14">
        <v>29.762764705882351</v>
      </c>
    </row>
    <row r="15" spans="1:27">
      <c r="A15" t="s">
        <v>112</v>
      </c>
      <c r="B15">
        <v>20.882352941176471</v>
      </c>
      <c r="C15">
        <v>33.764705882352942</v>
      </c>
      <c r="D15">
        <v>215.64705882352939</v>
      </c>
      <c r="E15">
        <v>1.0588235294117649</v>
      </c>
      <c r="F15">
        <v>0.58823529411764708</v>
      </c>
      <c r="G15">
        <v>2.4117647058823528</v>
      </c>
      <c r="H15">
        <v>12.705882352941179</v>
      </c>
      <c r="I15">
        <v>7.0705882352941183</v>
      </c>
      <c r="J15">
        <v>6.2529411764705882</v>
      </c>
      <c r="K15">
        <v>62.088235294117638</v>
      </c>
      <c r="L15">
        <v>86.582352941176467</v>
      </c>
      <c r="M15">
        <v>28.17647058823529</v>
      </c>
      <c r="N15">
        <v>121.11764705882349</v>
      </c>
      <c r="O15">
        <v>4.1764705882352926</v>
      </c>
      <c r="P15">
        <v>1.117647058823529</v>
      </c>
      <c r="Q15">
        <v>1.9411764705882351</v>
      </c>
      <c r="R15">
        <v>2.4117647058823528</v>
      </c>
      <c r="S15">
        <v>2.0588235294117641</v>
      </c>
      <c r="T15">
        <v>2.117647058823529</v>
      </c>
      <c r="U15">
        <v>4.0588235294117636</v>
      </c>
      <c r="V15">
        <v>193</v>
      </c>
      <c r="W15">
        <v>4.8235294117647056</v>
      </c>
      <c r="X15">
        <v>13.647058823529409</v>
      </c>
      <c r="Y15">
        <v>0.94117647058823528</v>
      </c>
      <c r="Z15">
        <v>1.882352941176471</v>
      </c>
      <c r="AA15">
        <v>29.469588235294118</v>
      </c>
    </row>
    <row r="16" spans="1:27">
      <c r="A16" t="s">
        <v>33</v>
      </c>
      <c r="B16">
        <v>24.235294117647062</v>
      </c>
      <c r="C16">
        <v>36.470588235294123</v>
      </c>
      <c r="D16">
        <v>242.70588235294119</v>
      </c>
      <c r="E16">
        <v>1.294117647058824</v>
      </c>
      <c r="F16">
        <v>0.82352941176470584</v>
      </c>
      <c r="G16">
        <v>2.4117647058823528</v>
      </c>
      <c r="H16">
        <v>14.76470588235294</v>
      </c>
      <c r="I16">
        <v>7.1235294117647054</v>
      </c>
      <c r="J16">
        <v>6.3352941176470594</v>
      </c>
      <c r="K16">
        <v>67.17647058823529</v>
      </c>
      <c r="L16">
        <v>88.770588235294113</v>
      </c>
      <c r="M16">
        <v>26.647058823529409</v>
      </c>
      <c r="N16">
        <v>96.82352941176471</v>
      </c>
      <c r="O16">
        <v>3.5882352941176472</v>
      </c>
      <c r="P16">
        <v>1</v>
      </c>
      <c r="Q16">
        <v>1.7647058823529409</v>
      </c>
      <c r="R16">
        <v>2.1764705882352939</v>
      </c>
      <c r="S16">
        <v>2.0588235294117641</v>
      </c>
      <c r="T16">
        <v>2.0588235294117641</v>
      </c>
      <c r="U16">
        <v>3.5882352941176472</v>
      </c>
      <c r="V16">
        <v>170.1764705882353</v>
      </c>
      <c r="W16">
        <v>5.117647058823529</v>
      </c>
      <c r="X16">
        <v>13.41176470588235</v>
      </c>
      <c r="Y16">
        <v>0.76470588235294112</v>
      </c>
      <c r="Z16">
        <v>1.705882352941176</v>
      </c>
      <c r="AA16">
        <v>30.914588235294119</v>
      </c>
    </row>
    <row r="17" spans="1:27">
      <c r="A17" t="s">
        <v>116</v>
      </c>
      <c r="B17">
        <v>24.764705882352938</v>
      </c>
      <c r="C17">
        <v>37.352941176470587</v>
      </c>
      <c r="D17">
        <v>246.35294117647061</v>
      </c>
      <c r="E17">
        <v>1.6470588235294119</v>
      </c>
      <c r="F17">
        <v>1</v>
      </c>
      <c r="G17">
        <v>1.6470588235294119</v>
      </c>
      <c r="H17">
        <v>11.47058823529412</v>
      </c>
      <c r="I17">
        <v>6.9235294117647053</v>
      </c>
      <c r="J17">
        <v>6.352941176470587</v>
      </c>
      <c r="K17">
        <v>66.21764705882353</v>
      </c>
      <c r="L17">
        <v>88.105882352941194</v>
      </c>
      <c r="M17">
        <v>24.52941176470588</v>
      </c>
      <c r="N17">
        <v>104.9411764705882</v>
      </c>
      <c r="O17">
        <v>4.1941176470588246</v>
      </c>
      <c r="P17">
        <v>0.52941176470588236</v>
      </c>
      <c r="Q17">
        <v>1.9411764705882351</v>
      </c>
      <c r="R17">
        <v>2.0588235294117641</v>
      </c>
      <c r="S17">
        <v>2.2352941176470589</v>
      </c>
      <c r="T17">
        <v>2.2352941176470589</v>
      </c>
      <c r="U17">
        <v>3.4705882352941182</v>
      </c>
      <c r="V17">
        <v>163.29411764705881</v>
      </c>
      <c r="W17">
        <v>5.6470588235294121</v>
      </c>
      <c r="X17">
        <v>12.941176470588241</v>
      </c>
      <c r="Y17">
        <v>0.58823529411764708</v>
      </c>
      <c r="Z17">
        <v>1.1764705882352939</v>
      </c>
      <c r="AA17">
        <v>30.473647058823531</v>
      </c>
    </row>
    <row r="18" spans="1:27">
      <c r="A18" t="s">
        <v>120</v>
      </c>
      <c r="B18">
        <v>24.058823529411761</v>
      </c>
      <c r="C18">
        <v>37.176470588235297</v>
      </c>
      <c r="D18">
        <v>232.7647058823529</v>
      </c>
      <c r="E18">
        <v>1.411764705882353</v>
      </c>
      <c r="F18">
        <v>0.47058823529411759</v>
      </c>
      <c r="G18">
        <v>2.5294117647058818</v>
      </c>
      <c r="H18">
        <v>20.882352941176471</v>
      </c>
      <c r="I18">
        <v>6.8058823529411763</v>
      </c>
      <c r="J18">
        <v>5.8647058823529417</v>
      </c>
      <c r="K18">
        <v>64.129411764705878</v>
      </c>
      <c r="L18">
        <v>87.764705882352942</v>
      </c>
      <c r="M18">
        <v>25.352941176470591</v>
      </c>
      <c r="N18">
        <v>96.588235294117652</v>
      </c>
      <c r="O18">
        <v>3.6823529411764699</v>
      </c>
      <c r="P18">
        <v>0.6470588235294118</v>
      </c>
      <c r="Q18">
        <v>1.8235294117647061</v>
      </c>
      <c r="R18">
        <v>1.9411764705882351</v>
      </c>
      <c r="S18">
        <v>2.0588235294117641</v>
      </c>
      <c r="T18">
        <v>2.0588235294117641</v>
      </c>
      <c r="U18">
        <v>4.4117647058823533</v>
      </c>
      <c r="V18">
        <v>204.41176470588229</v>
      </c>
      <c r="W18">
        <v>5.3529411764705879</v>
      </c>
      <c r="X18">
        <v>13.941176470588241</v>
      </c>
      <c r="Y18">
        <v>0.88235294117647056</v>
      </c>
      <c r="Z18">
        <v>1.882352941176471</v>
      </c>
      <c r="AA18">
        <v>28.94405882352941</v>
      </c>
    </row>
    <row r="19" spans="1:27">
      <c r="A19" t="s">
        <v>106</v>
      </c>
      <c r="B19">
        <v>21.235294117647062</v>
      </c>
      <c r="C19">
        <v>34.294117647058833</v>
      </c>
      <c r="D19">
        <v>239</v>
      </c>
      <c r="E19">
        <v>1.529411764705882</v>
      </c>
      <c r="F19">
        <v>0.76470588235294112</v>
      </c>
      <c r="G19">
        <v>2</v>
      </c>
      <c r="H19">
        <v>13.941176470588241</v>
      </c>
      <c r="I19">
        <v>7.4235294117647062</v>
      </c>
      <c r="J19">
        <v>6.6000000000000014</v>
      </c>
      <c r="K19">
        <v>61.841176470588231</v>
      </c>
      <c r="L19">
        <v>88.42941176470589</v>
      </c>
      <c r="M19">
        <v>28.058823529411761</v>
      </c>
      <c r="N19">
        <v>120.2941176470588</v>
      </c>
      <c r="O19">
        <v>4.3294117647058821</v>
      </c>
      <c r="P19">
        <v>1.0588235294117649</v>
      </c>
      <c r="Q19">
        <v>1.882352941176471</v>
      </c>
      <c r="R19">
        <v>2.5294117647058818</v>
      </c>
      <c r="S19">
        <v>1.882352941176471</v>
      </c>
      <c r="T19">
        <v>2.1764705882352939</v>
      </c>
      <c r="U19">
        <v>3.7647058823529411</v>
      </c>
      <c r="V19">
        <v>182.41176470588229</v>
      </c>
      <c r="W19">
        <v>5.5882352941176467</v>
      </c>
      <c r="X19">
        <v>13.294117647058821</v>
      </c>
      <c r="Y19">
        <v>0.76470588235294112</v>
      </c>
      <c r="Z19">
        <v>1.2352941176470591</v>
      </c>
      <c r="AA19">
        <v>30.80088235294118</v>
      </c>
    </row>
    <row r="20" spans="1:27">
      <c r="A20" t="s">
        <v>121</v>
      </c>
      <c r="B20">
        <v>20.47058823529412</v>
      </c>
      <c r="C20">
        <v>32.764705882352942</v>
      </c>
      <c r="D20">
        <v>198.8235294117647</v>
      </c>
      <c r="E20">
        <v>1.1764705882352939</v>
      </c>
      <c r="F20">
        <v>1.0588235294117649</v>
      </c>
      <c r="G20">
        <v>2.3529411764705879</v>
      </c>
      <c r="H20">
        <v>16.82352941176471</v>
      </c>
      <c r="I20">
        <v>6.5823529411764703</v>
      </c>
      <c r="J20">
        <v>5.7117647058823522</v>
      </c>
      <c r="K20">
        <v>62.064705882352939</v>
      </c>
      <c r="L20">
        <v>77.064705882352953</v>
      </c>
      <c r="M20">
        <v>24.294117647058819</v>
      </c>
      <c r="N20">
        <v>90.705882352941174</v>
      </c>
      <c r="O20">
        <v>3.6882352941176468</v>
      </c>
      <c r="P20">
        <v>0.6470588235294118</v>
      </c>
      <c r="Q20">
        <v>1.529411764705882</v>
      </c>
      <c r="R20">
        <v>1.7647058823529409</v>
      </c>
      <c r="S20">
        <v>1.882352941176471</v>
      </c>
      <c r="T20">
        <v>1.882352941176471</v>
      </c>
      <c r="U20">
        <v>4.4117647058823533</v>
      </c>
      <c r="V20">
        <v>222.52941176470591</v>
      </c>
      <c r="W20">
        <v>4.5294117647058822</v>
      </c>
      <c r="X20">
        <v>12.705882352941179</v>
      </c>
      <c r="Y20">
        <v>0.82352941176470584</v>
      </c>
      <c r="Z20">
        <v>1.3529411764705881</v>
      </c>
      <c r="AA20">
        <v>28.567647058823528</v>
      </c>
    </row>
    <row r="21" spans="1:27">
      <c r="A21" t="s">
        <v>41</v>
      </c>
      <c r="B21">
        <v>23.117647058823529</v>
      </c>
      <c r="C21">
        <v>33.294117647058833</v>
      </c>
      <c r="D21">
        <v>265.52941176470591</v>
      </c>
      <c r="E21">
        <v>1.7647058823529409</v>
      </c>
      <c r="F21">
        <v>0.88235294117647056</v>
      </c>
      <c r="G21">
        <v>1.8235294117647061</v>
      </c>
      <c r="H21">
        <v>10.82352941176471</v>
      </c>
      <c r="I21">
        <v>8.3941176470588239</v>
      </c>
      <c r="J21">
        <v>7.7058823529411766</v>
      </c>
      <c r="K21">
        <v>70.235294117647058</v>
      </c>
      <c r="L21">
        <v>98.452941176470588</v>
      </c>
      <c r="M21">
        <v>26.82352941176471</v>
      </c>
      <c r="N21">
        <v>135.7647058823529</v>
      </c>
      <c r="O21">
        <v>5.0294117647058822</v>
      </c>
      <c r="P21">
        <v>1.588235294117647</v>
      </c>
      <c r="Q21">
        <v>1.411764705882353</v>
      </c>
      <c r="R21">
        <v>1.6470588235294119</v>
      </c>
      <c r="S21">
        <v>3.4117647058823528</v>
      </c>
      <c r="T21">
        <v>3.4705882352941182</v>
      </c>
      <c r="U21">
        <v>3.117647058823529</v>
      </c>
      <c r="V21">
        <v>142.58823529411771</v>
      </c>
      <c r="W21">
        <v>5</v>
      </c>
      <c r="X21">
        <v>11.882352941176469</v>
      </c>
      <c r="Y21">
        <v>0.6470588235294118</v>
      </c>
      <c r="Z21">
        <v>1.470588235294118</v>
      </c>
      <c r="AA21">
        <v>30.171647058823531</v>
      </c>
    </row>
    <row r="22" spans="1:27">
      <c r="A22" t="s">
        <v>34</v>
      </c>
      <c r="B22">
        <v>24.941176470588239</v>
      </c>
      <c r="C22">
        <v>37.117647058823529</v>
      </c>
      <c r="D22">
        <v>256.41176470588238</v>
      </c>
      <c r="E22">
        <v>1.7647058823529409</v>
      </c>
      <c r="F22">
        <v>1.117647058823529</v>
      </c>
      <c r="G22">
        <v>2.7647058823529411</v>
      </c>
      <c r="H22">
        <v>20.058823529411761</v>
      </c>
      <c r="I22">
        <v>7.3882352941176466</v>
      </c>
      <c r="J22">
        <v>6.382352941176471</v>
      </c>
      <c r="K22">
        <v>66.905882352941177</v>
      </c>
      <c r="L22">
        <v>89.729411764705873</v>
      </c>
      <c r="M22">
        <v>23.117647058823529</v>
      </c>
      <c r="N22">
        <v>91.352941176470594</v>
      </c>
      <c r="O22">
        <v>3.8</v>
      </c>
      <c r="P22">
        <v>0.41176470588235292</v>
      </c>
      <c r="Q22">
        <v>1.411764705882353</v>
      </c>
      <c r="R22">
        <v>1.7647058823529409</v>
      </c>
      <c r="S22">
        <v>2.117647058823529</v>
      </c>
      <c r="T22">
        <v>2.2352941176470589</v>
      </c>
      <c r="U22">
        <v>3.5294117647058818</v>
      </c>
      <c r="V22">
        <v>170.58823529411771</v>
      </c>
      <c r="W22">
        <v>5</v>
      </c>
      <c r="X22">
        <v>13.117647058823531</v>
      </c>
      <c r="Y22">
        <v>1</v>
      </c>
      <c r="Z22">
        <v>1.705882352941176</v>
      </c>
      <c r="AA22">
        <v>29.262764705882351</v>
      </c>
    </row>
    <row r="23" spans="1:27">
      <c r="A23" t="s">
        <v>40</v>
      </c>
      <c r="B23">
        <v>20.647058823529409</v>
      </c>
      <c r="C23">
        <v>32.764705882352942</v>
      </c>
      <c r="D23">
        <v>180.52941176470591</v>
      </c>
      <c r="E23">
        <v>0.94117647058823528</v>
      </c>
      <c r="F23">
        <v>1.2352941176470591</v>
      </c>
      <c r="G23">
        <v>2.8235294117647061</v>
      </c>
      <c r="H23">
        <v>19</v>
      </c>
      <c r="I23">
        <v>6.1941176470588246</v>
      </c>
      <c r="J23">
        <v>5.158823529411765</v>
      </c>
      <c r="K23">
        <v>62.711764705882359</v>
      </c>
      <c r="L23">
        <v>71.058823529411768</v>
      </c>
      <c r="M23">
        <v>24.411764705882351</v>
      </c>
      <c r="N23">
        <v>95.705882352941174</v>
      </c>
      <c r="O23">
        <v>3.8529411764705879</v>
      </c>
      <c r="P23">
        <v>0.52941176470588236</v>
      </c>
      <c r="Q23">
        <v>0.94117647058823528</v>
      </c>
      <c r="R23">
        <v>1.470588235294118</v>
      </c>
      <c r="S23">
        <v>1.411764705882353</v>
      </c>
      <c r="T23">
        <v>1.470588235294118</v>
      </c>
      <c r="U23">
        <v>5.7647058823529411</v>
      </c>
      <c r="V23">
        <v>270.47058823529409</v>
      </c>
      <c r="W23">
        <v>3.9411764705882359</v>
      </c>
      <c r="X23">
        <v>13.058823529411759</v>
      </c>
      <c r="Y23">
        <v>0.52941176470588236</v>
      </c>
      <c r="Z23">
        <v>1.470588235294118</v>
      </c>
      <c r="AA23">
        <v>28.04605882352941</v>
      </c>
    </row>
    <row r="24" spans="1:27">
      <c r="A24" t="s">
        <v>107</v>
      </c>
      <c r="B24">
        <v>23.882352941176471</v>
      </c>
      <c r="C24">
        <v>35.647058823529413</v>
      </c>
      <c r="D24">
        <v>234.70588235294119</v>
      </c>
      <c r="E24">
        <v>1.6470588235294119</v>
      </c>
      <c r="F24">
        <v>0.6470588235294118</v>
      </c>
      <c r="G24">
        <v>2.0588235294117641</v>
      </c>
      <c r="H24">
        <v>13.82352941176471</v>
      </c>
      <c r="I24">
        <v>7.1294117647058828</v>
      </c>
      <c r="J24">
        <v>6.3529411764705879</v>
      </c>
      <c r="K24">
        <v>67.811764705882339</v>
      </c>
      <c r="L24">
        <v>95.864705882352951</v>
      </c>
      <c r="M24">
        <v>28.235294117647062</v>
      </c>
      <c r="N24">
        <v>102.4705882352941</v>
      </c>
      <c r="O24">
        <v>3.611764705882353</v>
      </c>
      <c r="P24">
        <v>0.76470588235294112</v>
      </c>
      <c r="Q24">
        <v>1.7647058823529409</v>
      </c>
      <c r="R24">
        <v>2.1764705882352939</v>
      </c>
      <c r="S24">
        <v>2.3529411764705879</v>
      </c>
      <c r="T24">
        <v>2.3529411764705879</v>
      </c>
      <c r="U24">
        <v>4.4117647058823533</v>
      </c>
      <c r="V24">
        <v>189.64705882352939</v>
      </c>
      <c r="W24">
        <v>5.3529411764705879</v>
      </c>
      <c r="X24">
        <v>13.82352941176471</v>
      </c>
      <c r="Y24">
        <v>0.52941176470588236</v>
      </c>
      <c r="Z24">
        <v>1.117647058823529</v>
      </c>
      <c r="AA24">
        <v>31.170705882352941</v>
      </c>
    </row>
    <row r="25" spans="1:27">
      <c r="A25" t="s">
        <v>118</v>
      </c>
      <c r="B25">
        <v>19.882352941176471</v>
      </c>
      <c r="C25">
        <v>30.47058823529412</v>
      </c>
      <c r="D25">
        <v>169.7647058823529</v>
      </c>
      <c r="E25">
        <v>0.88235294117647056</v>
      </c>
      <c r="F25">
        <v>0.70588235294117652</v>
      </c>
      <c r="G25">
        <v>5</v>
      </c>
      <c r="H25">
        <v>27.352941176470591</v>
      </c>
      <c r="I25">
        <v>6.3058823529411754</v>
      </c>
      <c r="J25">
        <v>4.7117647058823522</v>
      </c>
      <c r="K25">
        <v>64.682352941176461</v>
      </c>
      <c r="L25">
        <v>80.476470588235301</v>
      </c>
      <c r="M25">
        <v>26.705882352941181</v>
      </c>
      <c r="N25">
        <v>110.2352941176471</v>
      </c>
      <c r="O25">
        <v>4.0941176470588232</v>
      </c>
      <c r="P25">
        <v>0.58823529411764708</v>
      </c>
      <c r="Q25">
        <v>1.294117647058824</v>
      </c>
      <c r="R25">
        <v>1.8235294117647061</v>
      </c>
      <c r="S25">
        <v>1.411764705882353</v>
      </c>
      <c r="T25">
        <v>1.470588235294118</v>
      </c>
      <c r="U25">
        <v>5.5882352941176467</v>
      </c>
      <c r="V25">
        <v>257.11764705882348</v>
      </c>
      <c r="W25">
        <v>4.4117647058823533</v>
      </c>
      <c r="X25">
        <v>14.58823529411765</v>
      </c>
      <c r="Y25">
        <v>1.0588235294117649</v>
      </c>
      <c r="Z25">
        <v>2.1764705882352939</v>
      </c>
      <c r="AA25">
        <v>29.553000000000001</v>
      </c>
    </row>
    <row r="26" spans="1:27">
      <c r="A26" t="s">
        <v>115</v>
      </c>
      <c r="B26">
        <v>20.941176470588239</v>
      </c>
      <c r="C26">
        <v>35.352941176470587</v>
      </c>
      <c r="D26">
        <v>171.70588235294119</v>
      </c>
      <c r="E26">
        <v>0.6470588235294118</v>
      </c>
      <c r="F26">
        <v>0.88235294117647056</v>
      </c>
      <c r="G26">
        <v>3.7647058823529411</v>
      </c>
      <c r="H26">
        <v>26.705882352941181</v>
      </c>
      <c r="I26">
        <v>5.6411764705882357</v>
      </c>
      <c r="J26">
        <v>4.4117647058823533</v>
      </c>
      <c r="K26">
        <v>58.435294117647061</v>
      </c>
      <c r="L26">
        <v>66.558823529411768</v>
      </c>
      <c r="M26">
        <v>22.82352941176471</v>
      </c>
      <c r="N26">
        <v>96.882352941176464</v>
      </c>
      <c r="O26">
        <v>4.0529411764705889</v>
      </c>
      <c r="P26">
        <v>0.41176470588235292</v>
      </c>
      <c r="Q26">
        <v>2.117647058823529</v>
      </c>
      <c r="R26">
        <v>2.2941176470588229</v>
      </c>
      <c r="S26">
        <v>0.94117647058823528</v>
      </c>
      <c r="T26">
        <v>1</v>
      </c>
      <c r="U26">
        <v>5.8235294117647056</v>
      </c>
      <c r="V26">
        <v>284.1764705882353</v>
      </c>
      <c r="W26">
        <v>3.5882352941176472</v>
      </c>
      <c r="X26">
        <v>13.82352941176471</v>
      </c>
      <c r="Y26">
        <v>1</v>
      </c>
      <c r="Z26">
        <v>1.705882352941176</v>
      </c>
      <c r="AA26">
        <v>29.15682352941176</v>
      </c>
    </row>
    <row r="27" spans="1:27">
      <c r="A27" t="s">
        <v>113</v>
      </c>
      <c r="B27">
        <v>21.705882352941181</v>
      </c>
      <c r="C27">
        <v>33.117647058823529</v>
      </c>
      <c r="D27">
        <v>225.52941176470591</v>
      </c>
      <c r="E27">
        <v>1.411764705882353</v>
      </c>
      <c r="F27">
        <v>0.94117647058823528</v>
      </c>
      <c r="G27">
        <v>2.2941176470588229</v>
      </c>
      <c r="H27">
        <v>13.705882352941179</v>
      </c>
      <c r="I27">
        <v>7.2882352941176469</v>
      </c>
      <c r="J27">
        <v>6.3882352941176466</v>
      </c>
      <c r="K27">
        <v>66.347058823529409</v>
      </c>
      <c r="L27">
        <v>88.505882352941185</v>
      </c>
      <c r="M27">
        <v>30</v>
      </c>
      <c r="N27">
        <v>128.8235294117647</v>
      </c>
      <c r="O27">
        <v>4.1823529411764699</v>
      </c>
      <c r="P27">
        <v>1.294117647058824</v>
      </c>
      <c r="Q27">
        <v>1.7647058823529409</v>
      </c>
      <c r="R27">
        <v>1.882352941176471</v>
      </c>
      <c r="S27">
        <v>2.6470588235294121</v>
      </c>
      <c r="T27">
        <v>2.7058823529411771</v>
      </c>
      <c r="U27">
        <v>3.0588235294117641</v>
      </c>
      <c r="V27">
        <v>149.2352941176471</v>
      </c>
      <c r="W27">
        <v>6.3529411764705879</v>
      </c>
      <c r="X27">
        <v>13.23529411764706</v>
      </c>
      <c r="Y27">
        <v>1.117647058823529</v>
      </c>
      <c r="Z27">
        <v>1.529411764705882</v>
      </c>
      <c r="AA27">
        <v>31.1294705882353</v>
      </c>
    </row>
    <row r="28" spans="1:27">
      <c r="A28" t="s">
        <v>35</v>
      </c>
      <c r="B28">
        <v>19</v>
      </c>
      <c r="C28">
        <v>29.764705882352938</v>
      </c>
      <c r="D28">
        <v>186.0588235294118</v>
      </c>
      <c r="E28">
        <v>0.76470588235294112</v>
      </c>
      <c r="F28">
        <v>0.52941176470588236</v>
      </c>
      <c r="G28">
        <v>2.117647058823529</v>
      </c>
      <c r="H28">
        <v>15.17647058823529</v>
      </c>
      <c r="I28">
        <v>6.9470588235294111</v>
      </c>
      <c r="J28">
        <v>6.0588235294117654</v>
      </c>
      <c r="K28">
        <v>64.511764705882356</v>
      </c>
      <c r="L28">
        <v>84.329411764705895</v>
      </c>
      <c r="M28">
        <v>28.647058823529409</v>
      </c>
      <c r="N28">
        <v>118.2352941176471</v>
      </c>
      <c r="O28">
        <v>4.0764705882352938</v>
      </c>
      <c r="P28">
        <v>0.94117647058823528</v>
      </c>
      <c r="Q28">
        <v>1.705882352941176</v>
      </c>
      <c r="R28">
        <v>1.8235294117647061</v>
      </c>
      <c r="S28">
        <v>1.588235294117647</v>
      </c>
      <c r="T28">
        <v>1.6470588235294119</v>
      </c>
      <c r="U28">
        <v>5.2352941176470589</v>
      </c>
      <c r="V28">
        <v>230.2352941176471</v>
      </c>
      <c r="W28">
        <v>5</v>
      </c>
      <c r="X28">
        <v>13.647058823529409</v>
      </c>
      <c r="Y28">
        <v>0.52941176470588236</v>
      </c>
      <c r="Z28">
        <v>1.117647058823529</v>
      </c>
      <c r="AA28">
        <v>29.642176470588229</v>
      </c>
    </row>
    <row r="29" spans="1:27">
      <c r="A29" t="s">
        <v>42</v>
      </c>
      <c r="B29">
        <v>21.82352941176471</v>
      </c>
      <c r="C29">
        <v>33.823529411764703</v>
      </c>
      <c r="D29">
        <v>230</v>
      </c>
      <c r="E29">
        <v>1.3529411764705881</v>
      </c>
      <c r="F29">
        <v>0.70588235294117652</v>
      </c>
      <c r="G29">
        <v>2.2352941176470589</v>
      </c>
      <c r="H29">
        <v>15.117647058823531</v>
      </c>
      <c r="I29">
        <v>7.1941176470588237</v>
      </c>
      <c r="J29">
        <v>6.2941176470588216</v>
      </c>
      <c r="K29">
        <v>64.311764705882354</v>
      </c>
      <c r="L29">
        <v>88.135294117647049</v>
      </c>
      <c r="M29">
        <v>22.47058823529412</v>
      </c>
      <c r="N29">
        <v>92.941176470588232</v>
      </c>
      <c r="O29">
        <v>4.158823529411765</v>
      </c>
      <c r="P29">
        <v>0.6470588235294118</v>
      </c>
      <c r="Q29">
        <v>2.0588235294117641</v>
      </c>
      <c r="R29">
        <v>2.4705882352941182</v>
      </c>
      <c r="S29">
        <v>1.9411764705882351</v>
      </c>
      <c r="T29">
        <v>1.9411764705882351</v>
      </c>
      <c r="U29">
        <v>3.882352941176471</v>
      </c>
      <c r="V29">
        <v>194.29411764705881</v>
      </c>
      <c r="W29">
        <v>4.4117647058823533</v>
      </c>
      <c r="X29">
        <v>12.17647058823529</v>
      </c>
      <c r="Y29">
        <v>0.35294117647058831</v>
      </c>
      <c r="Z29">
        <v>0.94117647058823528</v>
      </c>
      <c r="AA29">
        <v>26.902941176470591</v>
      </c>
    </row>
    <row r="30" spans="1:27">
      <c r="A30" t="s">
        <v>110</v>
      </c>
      <c r="B30">
        <v>19.764705882352938</v>
      </c>
      <c r="C30">
        <v>28.882352941176471</v>
      </c>
      <c r="D30">
        <v>257.88235294117652</v>
      </c>
      <c r="E30">
        <v>1.9411764705882351</v>
      </c>
      <c r="F30">
        <v>0.70588235294117652</v>
      </c>
      <c r="G30">
        <v>2</v>
      </c>
      <c r="H30">
        <v>11.352941176470591</v>
      </c>
      <c r="I30">
        <v>9.5</v>
      </c>
      <c r="J30">
        <v>8.5294117647058822</v>
      </c>
      <c r="K30">
        <v>69.32352941176471</v>
      </c>
      <c r="L30">
        <v>109.6</v>
      </c>
      <c r="M30">
        <v>29.352941176470591</v>
      </c>
      <c r="N30">
        <v>140.52941176470591</v>
      </c>
      <c r="O30">
        <v>4.8647058823529417</v>
      </c>
      <c r="P30">
        <v>1.588235294117647</v>
      </c>
      <c r="Q30">
        <v>1.2352941176470591</v>
      </c>
      <c r="R30">
        <v>1.470588235294118</v>
      </c>
      <c r="S30">
        <v>3.5294117647058818</v>
      </c>
      <c r="T30">
        <v>3.5882352941176472</v>
      </c>
      <c r="U30">
        <v>3.0588235294117641</v>
      </c>
      <c r="V30">
        <v>145.88235294117649</v>
      </c>
      <c r="W30">
        <v>5</v>
      </c>
      <c r="X30">
        <v>10.52941176470588</v>
      </c>
      <c r="Y30">
        <v>0.41176470588235292</v>
      </c>
      <c r="Z30">
        <v>0.76470588235294112</v>
      </c>
      <c r="AA30">
        <v>31.132411764705878</v>
      </c>
    </row>
    <row r="31" spans="1:27">
      <c r="A31" t="s">
        <v>122</v>
      </c>
      <c r="B31">
        <v>21.411764705882351</v>
      </c>
      <c r="C31">
        <v>33.411764705882362</v>
      </c>
      <c r="D31">
        <v>224.2352941176471</v>
      </c>
      <c r="E31">
        <v>1.6470588235294119</v>
      </c>
      <c r="F31">
        <v>0.58823529411764708</v>
      </c>
      <c r="G31">
        <v>2.3529411764705879</v>
      </c>
      <c r="H31">
        <v>13.647058823529409</v>
      </c>
      <c r="I31">
        <v>7.2411764705882362</v>
      </c>
      <c r="J31">
        <v>6.3529411764705879</v>
      </c>
      <c r="K31">
        <v>64.058823529411768</v>
      </c>
      <c r="L31">
        <v>93.047058823529412</v>
      </c>
      <c r="M31">
        <v>25.82352941176471</v>
      </c>
      <c r="N31">
        <v>88.764705882352942</v>
      </c>
      <c r="O31">
        <v>3.547058823529412</v>
      </c>
      <c r="P31">
        <v>0.47058823529411759</v>
      </c>
      <c r="Q31">
        <v>1.705882352941176</v>
      </c>
      <c r="R31">
        <v>1.8235294117647061</v>
      </c>
      <c r="S31">
        <v>1.9411764705882351</v>
      </c>
      <c r="T31">
        <v>1.9411764705882351</v>
      </c>
      <c r="U31">
        <v>4.5294117647058822</v>
      </c>
      <c r="V31">
        <v>226.70588235294119</v>
      </c>
      <c r="W31">
        <v>5.7647058823529411</v>
      </c>
      <c r="X31">
        <v>13.882352941176469</v>
      </c>
      <c r="Y31">
        <v>0.70588235294117652</v>
      </c>
      <c r="Z31">
        <v>1.0588235294117649</v>
      </c>
      <c r="AA31">
        <v>29.422588235294111</v>
      </c>
    </row>
    <row r="32" spans="1:27">
      <c r="A32" t="s">
        <v>119</v>
      </c>
      <c r="B32">
        <v>17.882352941176471</v>
      </c>
      <c r="C32">
        <v>29.058823529411761</v>
      </c>
      <c r="D32">
        <v>180.41176470588229</v>
      </c>
      <c r="E32">
        <v>0.82352941176470584</v>
      </c>
      <c r="F32">
        <v>0.6470588235294118</v>
      </c>
      <c r="G32">
        <v>3.7647058823529411</v>
      </c>
      <c r="H32">
        <v>26.17647058823529</v>
      </c>
      <c r="I32">
        <v>7.2117647058823531</v>
      </c>
      <c r="J32">
        <v>5.5470588235294116</v>
      </c>
      <c r="K32">
        <v>62.747058823529407</v>
      </c>
      <c r="L32">
        <v>81.623529411764707</v>
      </c>
      <c r="M32">
        <v>26.117647058823529</v>
      </c>
      <c r="N32">
        <v>108.58823529411769</v>
      </c>
      <c r="O32">
        <v>4.0705882352941174</v>
      </c>
      <c r="P32">
        <v>0.94117647058823528</v>
      </c>
      <c r="Q32">
        <v>1.705882352941176</v>
      </c>
      <c r="R32">
        <v>1.7647058823529409</v>
      </c>
      <c r="S32">
        <v>1.6470588235294119</v>
      </c>
      <c r="T32">
        <v>1.7647058823529409</v>
      </c>
      <c r="U32">
        <v>4.7058823529411766</v>
      </c>
      <c r="V32">
        <v>235.7647058823529</v>
      </c>
      <c r="W32">
        <v>4.1764705882352944</v>
      </c>
      <c r="X32">
        <v>12.47058823529412</v>
      </c>
      <c r="Y32">
        <v>0.6470588235294118</v>
      </c>
      <c r="Z32">
        <v>1.1764705882352939</v>
      </c>
      <c r="AA32">
        <v>29.86864705882353</v>
      </c>
    </row>
    <row r="33" spans="1:27">
      <c r="A33" t="s">
        <v>114</v>
      </c>
      <c r="B33">
        <v>23.941176470588239</v>
      </c>
      <c r="C33">
        <v>37.411764705882362</v>
      </c>
      <c r="D33">
        <v>219.11764705882351</v>
      </c>
      <c r="E33">
        <v>1.411764705882353</v>
      </c>
      <c r="F33">
        <v>1.2352941176470591</v>
      </c>
      <c r="G33">
        <v>3.8235294117647061</v>
      </c>
      <c r="H33">
        <v>26.411764705882351</v>
      </c>
      <c r="I33">
        <v>6.4470588235294111</v>
      </c>
      <c r="J33">
        <v>5.1705882352941179</v>
      </c>
      <c r="K33">
        <v>63.1235294117647</v>
      </c>
      <c r="L33">
        <v>76.899999999999977</v>
      </c>
      <c r="M33">
        <v>21.117647058823529</v>
      </c>
      <c r="N33">
        <v>93.647058823529406</v>
      </c>
      <c r="O33">
        <v>4.4705882352941178</v>
      </c>
      <c r="P33">
        <v>0.82352941176470584</v>
      </c>
      <c r="Q33">
        <v>1.117647058823529</v>
      </c>
      <c r="R33">
        <v>1.411764705882353</v>
      </c>
      <c r="S33">
        <v>1.882352941176471</v>
      </c>
      <c r="T33">
        <v>2.0588235294117641</v>
      </c>
      <c r="U33">
        <v>4.4117647058823533</v>
      </c>
      <c r="V33">
        <v>197.70588235294119</v>
      </c>
      <c r="W33">
        <v>4.5294117647058822</v>
      </c>
      <c r="X33">
        <v>12.705882352941179</v>
      </c>
      <c r="Y33">
        <v>0.94117647058823528</v>
      </c>
      <c r="Z33">
        <v>1.705882352941176</v>
      </c>
      <c r="AA33">
        <v>29.635235294117649</v>
      </c>
    </row>
  </sheetData>
  <sortState xmlns:xlrd2="http://schemas.microsoft.com/office/spreadsheetml/2017/richdata2" ref="A2:AA33">
    <sortCondition ref="A2:A33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0EEA-A372-4092-87C6-3B003CE83121}">
  <dimension ref="A1:AO33"/>
  <sheetViews>
    <sheetView workbookViewId="0">
      <pane xSplit="1" topLeftCell="V1" activePane="topRight" state="frozen"/>
      <selection pane="topRight" activeCell="E36" sqref="E36"/>
    </sheetView>
  </sheetViews>
  <sheetFormatPr defaultRowHeight="15"/>
  <cols>
    <col min="1" max="1" width="24.140625" bestFit="1" customWidth="1"/>
    <col min="2" max="11" width="12" bestFit="1" customWidth="1"/>
    <col min="12" max="12" width="12.7109375" bestFit="1" customWidth="1"/>
    <col min="13" max="13" width="13.7109375" bestFit="1" customWidth="1"/>
    <col min="14" max="28" width="12" bestFit="1" customWidth="1"/>
    <col min="29" max="29" width="5.5703125" bestFit="1" customWidth="1"/>
    <col min="30" max="30" width="11.42578125" bestFit="1" customWidth="1"/>
    <col min="35" max="35" width="11.140625" bestFit="1" customWidth="1"/>
    <col min="36" max="36" width="11.42578125" bestFit="1" customWidth="1"/>
    <col min="37" max="37" width="14.85546875" bestFit="1" customWidth="1"/>
    <col min="38" max="38" width="14.5703125" bestFit="1" customWidth="1"/>
    <col min="39" max="39" width="14.85546875" bestFit="1" customWidth="1"/>
    <col min="40" max="40" width="15.85546875" bestFit="1" customWidth="1"/>
    <col min="41" max="41" width="12" bestFit="1" customWidth="1"/>
  </cols>
  <sheetData>
    <row r="1" spans="1:41" s="10" customFormat="1">
      <c r="A1" s="10" t="s">
        <v>72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128</v>
      </c>
      <c r="AE1" s="10" t="s">
        <v>177</v>
      </c>
      <c r="AF1" s="10" t="s">
        <v>178</v>
      </c>
      <c r="AG1" s="10" t="s">
        <v>179</v>
      </c>
      <c r="AH1" s="10" t="s">
        <v>180</v>
      </c>
      <c r="AI1" s="10" t="s">
        <v>186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</row>
    <row r="2" spans="1:41">
      <c r="A2" t="s">
        <v>117</v>
      </c>
      <c r="B2">
        <v>19.411764705882351</v>
      </c>
      <c r="C2">
        <v>26.764705882352938</v>
      </c>
      <c r="D2">
        <v>25.47058823529412</v>
      </c>
      <c r="E2">
        <v>39.058823529411768</v>
      </c>
      <c r="F2">
        <v>213.29411764705881</v>
      </c>
      <c r="G2">
        <v>1</v>
      </c>
      <c r="H2">
        <v>1</v>
      </c>
      <c r="I2">
        <v>2.7058823529411771</v>
      </c>
      <c r="J2">
        <v>20</v>
      </c>
      <c r="K2">
        <v>6.0470588235294116</v>
      </c>
      <c r="L2">
        <v>5.1823529411764699</v>
      </c>
      <c r="M2">
        <v>65.582352941176481</v>
      </c>
      <c r="N2">
        <v>78.023529411764713</v>
      </c>
      <c r="O2">
        <v>25.52941176470588</v>
      </c>
      <c r="P2">
        <v>110.1764705882353</v>
      </c>
      <c r="Q2">
        <v>4.2823529411764696</v>
      </c>
      <c r="R2">
        <v>0.88235294117647056</v>
      </c>
      <c r="S2">
        <v>1.6470588235294119</v>
      </c>
      <c r="T2">
        <v>1.882352941176471</v>
      </c>
      <c r="U2">
        <v>1.411764705882353</v>
      </c>
      <c r="V2">
        <v>1.588235294117647</v>
      </c>
      <c r="W2">
        <v>4</v>
      </c>
      <c r="X2">
        <v>185.70588235294119</v>
      </c>
      <c r="Y2">
        <v>4.8235294117647056</v>
      </c>
      <c r="Z2">
        <v>13.705882352941179</v>
      </c>
      <c r="AA2">
        <v>1.0588235294117649</v>
      </c>
      <c r="AB2">
        <v>2.4117647058823528</v>
      </c>
      <c r="AC2">
        <v>30.235294117647069</v>
      </c>
      <c r="AD2">
        <f>VLOOKUP($A2,'Current FPIs'!$A$1:$F$33,2,FALSE)</f>
        <v>-4.3</v>
      </c>
      <c r="AE2">
        <f>VLOOKUP($A2,'Current FPIs'!$A$1:$F$33,3,FALSE)</f>
        <v>34.700000000000003</v>
      </c>
      <c r="AF2">
        <f>VLOOKUP($A2,'Current FPIs'!$A$1:$F$33,4,FALSE)</f>
        <v>35.4</v>
      </c>
      <c r="AG2">
        <f>VLOOKUP($A2,'Current FPIs'!$A$1:$F$33,5,FALSE)</f>
        <v>37.1</v>
      </c>
      <c r="AH2">
        <f>VLOOKUP($A2,'Current FPIs'!$A$1:$F$33,6,FALSE)</f>
        <v>60.1</v>
      </c>
      <c r="AI2">
        <f>VLOOKUP($A2,'Current FPIs'!$A$1:$M$33,7,FALSE)</f>
        <v>1384</v>
      </c>
      <c r="AJ2">
        <f>VLOOKUP($A2,'Current FPIs'!$A$1:$M$33,8,FALSE)</f>
        <v>0.24210526315789477</v>
      </c>
      <c r="AK2">
        <f>VLOOKUP($A2,'Current FPIs'!$A$1:$M$33,9,FALSE)</f>
        <v>0.19256017505470471</v>
      </c>
      <c r="AL2">
        <f>VLOOKUP($A2,'Current FPIs'!$A$1:$M$33,10,FALSE)</f>
        <v>0.32</v>
      </c>
      <c r="AM2">
        <f>VLOOKUP($A2,'Current FPIs'!$A$1:$M$33,11,FALSE)</f>
        <v>0</v>
      </c>
      <c r="AN2">
        <f>VLOOKUP($A2,'Current FPIs'!$A$1:$M$33,12,FALSE)</f>
        <v>0.76785714285714279</v>
      </c>
      <c r="AO2">
        <f>VLOOKUP($A2,'Current FPIs'!$A$1:$M$33,13,FALSE)</f>
        <v>0.23165137614678899</v>
      </c>
    </row>
    <row r="3" spans="1:41">
      <c r="A3" t="s">
        <v>108</v>
      </c>
      <c r="B3">
        <v>18.882352941176471</v>
      </c>
      <c r="C3">
        <v>21.941176470588239</v>
      </c>
      <c r="D3">
        <v>15.117647058823531</v>
      </c>
      <c r="E3">
        <v>24.411764705882351</v>
      </c>
      <c r="F3">
        <v>158.7647058823529</v>
      </c>
      <c r="G3">
        <v>1</v>
      </c>
      <c r="H3">
        <v>0.52941176470588236</v>
      </c>
      <c r="I3">
        <v>2.1764705882352939</v>
      </c>
      <c r="J3">
        <v>13.41176470588235</v>
      </c>
      <c r="K3">
        <v>7.2411764705882353</v>
      </c>
      <c r="L3">
        <v>6.117647058823529</v>
      </c>
      <c r="M3">
        <v>62.199999999999989</v>
      </c>
      <c r="N3">
        <v>86.335294117647067</v>
      </c>
      <c r="O3">
        <v>32.882352941176471</v>
      </c>
      <c r="P3">
        <v>159.88235294117649</v>
      </c>
      <c r="Q3">
        <v>4.8529411764705879</v>
      </c>
      <c r="R3">
        <v>1</v>
      </c>
      <c r="S3">
        <v>1.882352941176471</v>
      </c>
      <c r="T3">
        <v>2.1764705882352939</v>
      </c>
      <c r="U3">
        <v>1.9411764705882351</v>
      </c>
      <c r="V3">
        <v>2.0588235294117641</v>
      </c>
      <c r="W3">
        <v>3.6470588235294121</v>
      </c>
      <c r="X3">
        <v>167.35294117647061</v>
      </c>
      <c r="Y3">
        <v>4.8235294117647056</v>
      </c>
      <c r="Z3">
        <v>11.52941176470588</v>
      </c>
      <c r="AA3">
        <v>0.52941176470588236</v>
      </c>
      <c r="AB3">
        <v>1.0588235294117649</v>
      </c>
      <c r="AC3">
        <v>30.033352941176471</v>
      </c>
      <c r="AD3">
        <f>VLOOKUP($A3,'Current FPIs'!$A$1:$F$33,2,FALSE)</f>
        <v>-3.5</v>
      </c>
      <c r="AE3">
        <f>VLOOKUP($A3,'Current FPIs'!$A$1:$F$33,3,FALSE)</f>
        <v>43.2</v>
      </c>
      <c r="AF3">
        <f>VLOOKUP($A3,'Current FPIs'!$A$1:$F$33,4,FALSE)</f>
        <v>34.700000000000003</v>
      </c>
      <c r="AG3">
        <f>VLOOKUP($A3,'Current FPIs'!$A$1:$F$33,5,FALSE)</f>
        <v>59.6</v>
      </c>
      <c r="AH3">
        <f>VLOOKUP($A3,'Current FPIs'!$A$1:$F$33,6,FALSE)</f>
        <v>39.5</v>
      </c>
      <c r="AI3">
        <f>VLOOKUP($A3,'Current FPIs'!$A$1:$M$33,7,FALSE)</f>
        <v>1406</v>
      </c>
      <c r="AJ3">
        <f>VLOOKUP($A3,'Current FPIs'!$A$1:$M$33,8,FALSE)</f>
        <v>0.28421052631578947</v>
      </c>
      <c r="AK3">
        <f>VLOOKUP($A3,'Current FPIs'!$A$1:$M$33,9,FALSE)</f>
        <v>0.37855579868708983</v>
      </c>
      <c r="AL3">
        <f>VLOOKUP($A3,'Current FPIs'!$A$1:$M$33,10,FALSE)</f>
        <v>0.3083333333333334</v>
      </c>
      <c r="AM3">
        <f>VLOOKUP($A3,'Current FPIs'!$A$1:$M$33,11,FALSE)</f>
        <v>0.60160427807486638</v>
      </c>
      <c r="AN3">
        <f>VLOOKUP($A3,'Current FPIs'!$A$1:$M$33,12,FALSE)</f>
        <v>0.15476190476190479</v>
      </c>
      <c r="AO3">
        <f>VLOOKUP($A3,'Current FPIs'!$A$1:$M$33,13,FALSE)</f>
        <v>0.28211009174311924</v>
      </c>
    </row>
    <row r="4" spans="1:41">
      <c r="A4" t="s">
        <v>36</v>
      </c>
      <c r="B4">
        <v>28.411764705882351</v>
      </c>
      <c r="C4">
        <v>16.47058823529412</v>
      </c>
      <c r="D4">
        <v>17.647058823529409</v>
      </c>
      <c r="E4">
        <v>28.705882352941181</v>
      </c>
      <c r="F4">
        <v>178.8235294117647</v>
      </c>
      <c r="G4">
        <v>1.117647058823529</v>
      </c>
      <c r="H4">
        <v>0.76470588235294112</v>
      </c>
      <c r="I4">
        <v>2.2352941176470589</v>
      </c>
      <c r="J4">
        <v>9.5294117647058822</v>
      </c>
      <c r="K4">
        <v>6.6000000000000014</v>
      </c>
      <c r="L4">
        <v>5.8117647058823527</v>
      </c>
      <c r="M4">
        <v>61.329411764705867</v>
      </c>
      <c r="N4">
        <v>81.764705882352942</v>
      </c>
      <c r="O4">
        <v>30.941176470588239</v>
      </c>
      <c r="P4">
        <v>160</v>
      </c>
      <c r="Q4">
        <v>5.2352941176470589</v>
      </c>
      <c r="R4">
        <v>0.82352941176470584</v>
      </c>
      <c r="S4">
        <v>2.1764705882352939</v>
      </c>
      <c r="T4">
        <v>2.5294117647058818</v>
      </c>
      <c r="U4">
        <v>1.8235294117647061</v>
      </c>
      <c r="V4">
        <v>1.882352941176471</v>
      </c>
      <c r="W4">
        <v>3.3529411764705879</v>
      </c>
      <c r="X4">
        <v>154</v>
      </c>
      <c r="Y4">
        <v>5.3529411764705879</v>
      </c>
      <c r="Z4">
        <v>12.82352941176471</v>
      </c>
      <c r="AA4">
        <v>0.47058823529411759</v>
      </c>
      <c r="AB4">
        <v>1.1764705882352939</v>
      </c>
      <c r="AC4">
        <v>31.162705882352949</v>
      </c>
      <c r="AD4">
        <f>VLOOKUP($A4,'Current FPIs'!$A$1:$F$33,2,FALSE)</f>
        <v>9.9</v>
      </c>
      <c r="AE4">
        <f>VLOOKUP($A4,'Current FPIs'!$A$1:$F$33,3,FALSE)</f>
        <v>70.900000000000006</v>
      </c>
      <c r="AF4">
        <f>VLOOKUP($A4,'Current FPIs'!$A$1:$F$33,4,FALSE)</f>
        <v>56</v>
      </c>
      <c r="AG4">
        <f>VLOOKUP($A4,'Current FPIs'!$A$1:$F$33,5,FALSE)</f>
        <v>74.5</v>
      </c>
      <c r="AH4">
        <f>VLOOKUP($A4,'Current FPIs'!$A$1:$F$33,6,FALSE)</f>
        <v>53.5</v>
      </c>
      <c r="AI4">
        <f>VLOOKUP($A4,'Current FPIs'!$A$1:$M$33,7,FALSE)</f>
        <v>1685</v>
      </c>
      <c r="AJ4">
        <f>VLOOKUP($A4,'Current FPIs'!$A$1:$M$33,8,FALSE)</f>
        <v>0.98947368421052639</v>
      </c>
      <c r="AK4">
        <f>VLOOKUP($A4,'Current FPIs'!$A$1:$M$33,9,FALSE)</f>
        <v>0.98468271334792146</v>
      </c>
      <c r="AL4">
        <f>VLOOKUP($A4,'Current FPIs'!$A$1:$M$33,10,FALSE)</f>
        <v>0.66333333333333333</v>
      </c>
      <c r="AM4">
        <f>VLOOKUP($A4,'Current FPIs'!$A$1:$M$33,11,FALSE)</f>
        <v>1</v>
      </c>
      <c r="AN4">
        <f>VLOOKUP($A4,'Current FPIs'!$A$1:$M$33,12,FALSE)</f>
        <v>0.5714285714285714</v>
      </c>
      <c r="AO4">
        <f>VLOOKUP($A4,'Current FPIs'!$A$1:$M$33,13,FALSE)</f>
        <v>0.92201834862385323</v>
      </c>
    </row>
    <row r="5" spans="1:41">
      <c r="A5" t="s">
        <v>43</v>
      </c>
      <c r="B5">
        <v>26.52941176470588</v>
      </c>
      <c r="C5">
        <v>18.294117647058819</v>
      </c>
      <c r="D5">
        <v>22.5625</v>
      </c>
      <c r="E5">
        <v>35.875</v>
      </c>
      <c r="F5">
        <v>258.0625</v>
      </c>
      <c r="G5">
        <v>2.1875</v>
      </c>
      <c r="H5">
        <v>0.875</v>
      </c>
      <c r="I5">
        <v>2.0625</v>
      </c>
      <c r="J5">
        <v>10.125</v>
      </c>
      <c r="K5">
        <v>7.5124999999999993</v>
      </c>
      <c r="L5">
        <v>6.8687500000000004</v>
      </c>
      <c r="M5">
        <v>62.537499999999987</v>
      </c>
      <c r="N5">
        <v>93.487500000000011</v>
      </c>
      <c r="O5">
        <v>26.875</v>
      </c>
      <c r="P5">
        <v>139.5</v>
      </c>
      <c r="Q5">
        <v>5.2374999999999998</v>
      </c>
      <c r="R5">
        <v>0.9375</v>
      </c>
      <c r="S5">
        <v>1.6875</v>
      </c>
      <c r="T5">
        <v>1.9375</v>
      </c>
      <c r="U5">
        <v>3</v>
      </c>
      <c r="V5">
        <v>3.125</v>
      </c>
      <c r="W5">
        <v>2.875</v>
      </c>
      <c r="X5">
        <v>134.125</v>
      </c>
      <c r="Y5">
        <v>6.0625</v>
      </c>
      <c r="Z5">
        <v>12.0625</v>
      </c>
      <c r="AA5">
        <v>0.4375</v>
      </c>
      <c r="AB5">
        <v>0.8125</v>
      </c>
      <c r="AC5">
        <v>29.857250000000001</v>
      </c>
      <c r="AD5">
        <f>VLOOKUP($A5,'Current FPIs'!$A$1:$F$33,2,FALSE)</f>
        <v>8.8000000000000007</v>
      </c>
      <c r="AE5">
        <f>VLOOKUP($A5,'Current FPIs'!$A$1:$F$33,3,FALSE)</f>
        <v>64.099999999999994</v>
      </c>
      <c r="AF5">
        <f>VLOOKUP($A5,'Current FPIs'!$A$1:$F$33,4,FALSE)</f>
        <v>62.6</v>
      </c>
      <c r="AG5">
        <f>VLOOKUP($A5,'Current FPIs'!$A$1:$F$33,5,FALSE)</f>
        <v>60.1</v>
      </c>
      <c r="AH5">
        <f>VLOOKUP($A5,'Current FPIs'!$A$1:$F$33,6,FALSE)</f>
        <v>45.2</v>
      </c>
      <c r="AI5">
        <f>VLOOKUP($A5,'Current FPIs'!$A$1:$M$33,7,FALSE)</f>
        <v>1672</v>
      </c>
      <c r="AJ5">
        <f>VLOOKUP($A5,'Current FPIs'!$A$1:$M$33,8,FALSE)</f>
        <v>0.93157894736842117</v>
      </c>
      <c r="AK5">
        <f>VLOOKUP($A5,'Current FPIs'!$A$1:$M$33,9,FALSE)</f>
        <v>0.83588621444201316</v>
      </c>
      <c r="AL5">
        <f>VLOOKUP($A5,'Current FPIs'!$A$1:$M$33,10,FALSE)</f>
        <v>0.77333333333333343</v>
      </c>
      <c r="AM5">
        <f>VLOOKUP($A5,'Current FPIs'!$A$1:$M$33,11,FALSE)</f>
        <v>0.61497326203208558</v>
      </c>
      <c r="AN5">
        <f>VLOOKUP($A5,'Current FPIs'!$A$1:$M$33,12,FALSE)</f>
        <v>0.32440476190476197</v>
      </c>
      <c r="AO5">
        <f>VLOOKUP($A5,'Current FPIs'!$A$1:$M$33,13,FALSE)</f>
        <v>0.89220183486238536</v>
      </c>
    </row>
    <row r="6" spans="1:41">
      <c r="A6" t="s">
        <v>109</v>
      </c>
      <c r="B6">
        <v>13.882352941176469</v>
      </c>
      <c r="C6">
        <v>24.47058823529412</v>
      </c>
      <c r="D6">
        <v>15.705882352941179</v>
      </c>
      <c r="E6">
        <v>26.882352941176471</v>
      </c>
      <c r="F6">
        <v>176.2352941176471</v>
      </c>
      <c r="G6">
        <v>0.94117647058823528</v>
      </c>
      <c r="H6">
        <v>0.76470588235294112</v>
      </c>
      <c r="I6">
        <v>2.117647058823529</v>
      </c>
      <c r="J6">
        <v>14.705882352941179</v>
      </c>
      <c r="K6">
        <v>7.0647058823529418</v>
      </c>
      <c r="L6">
        <v>6.1117647058823534</v>
      </c>
      <c r="M6">
        <v>58.07058823529411</v>
      </c>
      <c r="N6">
        <v>78.582352941176481</v>
      </c>
      <c r="O6">
        <v>28.411764705882351</v>
      </c>
      <c r="P6">
        <v>130</v>
      </c>
      <c r="Q6">
        <v>4.2294117647058824</v>
      </c>
      <c r="R6">
        <v>0.94117647058823528</v>
      </c>
      <c r="S6">
        <v>1.9411764705882351</v>
      </c>
      <c r="T6">
        <v>2.0588235294117641</v>
      </c>
      <c r="U6">
        <v>1.7647058823529409</v>
      </c>
      <c r="V6">
        <v>1.882352941176471</v>
      </c>
      <c r="W6">
        <v>4.7647058823529411</v>
      </c>
      <c r="X6">
        <v>230.88235294117649</v>
      </c>
      <c r="Y6">
        <v>3.7647058823529411</v>
      </c>
      <c r="Z6">
        <v>11.882352941176469</v>
      </c>
      <c r="AA6">
        <v>0.70588235294117652</v>
      </c>
      <c r="AB6">
        <v>1.2352941176470591</v>
      </c>
      <c r="AC6">
        <v>28.548235294117649</v>
      </c>
      <c r="AD6">
        <f>VLOOKUP($A6,'Current FPIs'!$A$1:$F$33,2,FALSE)</f>
        <v>-8.9</v>
      </c>
      <c r="AE6">
        <f>VLOOKUP($A6,'Current FPIs'!$A$1:$F$33,3,FALSE)</f>
        <v>25.9</v>
      </c>
      <c r="AF6">
        <f>VLOOKUP($A6,'Current FPIs'!$A$1:$F$33,4,FALSE)</f>
        <v>20.2</v>
      </c>
      <c r="AG6">
        <f>VLOOKUP($A6,'Current FPIs'!$A$1:$F$33,5,FALSE)</f>
        <v>47.4</v>
      </c>
      <c r="AH6">
        <f>VLOOKUP($A6,'Current FPIs'!$A$1:$F$33,6,FALSE)</f>
        <v>42.7</v>
      </c>
      <c r="AI6">
        <f>VLOOKUP($A6,'Current FPIs'!$A$1:$M$33,7,FALSE)</f>
        <v>1283</v>
      </c>
      <c r="AJ6">
        <f>VLOOKUP($A6,'Current FPIs'!$A$1:$M$33,8,FALSE)</f>
        <v>0</v>
      </c>
      <c r="AK6">
        <f>VLOOKUP($A6,'Current FPIs'!$A$1:$M$33,9,FALSE)</f>
        <v>0</v>
      </c>
      <c r="AL6">
        <f>VLOOKUP($A6,'Current FPIs'!$A$1:$M$33,10,FALSE)</f>
        <v>6.6666666666666666E-2</v>
      </c>
      <c r="AM6">
        <f>VLOOKUP($A6,'Current FPIs'!$A$1:$M$33,11,FALSE)</f>
        <v>0.27540106951871651</v>
      </c>
      <c r="AN6">
        <f>VLOOKUP($A6,'Current FPIs'!$A$1:$M$33,12,FALSE)</f>
        <v>0.25000000000000011</v>
      </c>
      <c r="AO6">
        <f>VLOOKUP($A6,'Current FPIs'!$A$1:$M$33,13,FALSE)</f>
        <v>0</v>
      </c>
    </row>
    <row r="7" spans="1:41">
      <c r="A7" t="s">
        <v>38</v>
      </c>
      <c r="B7">
        <v>21.17647058823529</v>
      </c>
      <c r="C7">
        <v>22.294117647058819</v>
      </c>
      <c r="D7">
        <v>13.117647058823531</v>
      </c>
      <c r="E7">
        <v>22.17647058823529</v>
      </c>
      <c r="F7">
        <v>130.52941176470591</v>
      </c>
      <c r="G7">
        <v>1.117647058823529</v>
      </c>
      <c r="H7">
        <v>0.88235294117647056</v>
      </c>
      <c r="I7">
        <v>3.4117647058823528</v>
      </c>
      <c r="J7">
        <v>22.294117647058819</v>
      </c>
      <c r="K7">
        <v>6.9411764705882364</v>
      </c>
      <c r="L7">
        <v>5.1411764705882357</v>
      </c>
      <c r="M7">
        <v>58.864705882352943</v>
      </c>
      <c r="N7">
        <v>75.023529411764713</v>
      </c>
      <c r="O7">
        <v>32.823529411764703</v>
      </c>
      <c r="P7">
        <v>177.29411764705881</v>
      </c>
      <c r="Q7">
        <v>5.4411764705882364</v>
      </c>
      <c r="R7">
        <v>1.0588235294117649</v>
      </c>
      <c r="S7">
        <v>1.470588235294118</v>
      </c>
      <c r="T7">
        <v>1.588235294117647</v>
      </c>
      <c r="U7">
        <v>1.588235294117647</v>
      </c>
      <c r="V7">
        <v>1.882352941176471</v>
      </c>
      <c r="W7">
        <v>3.9411764705882359</v>
      </c>
      <c r="X7">
        <v>178.70588235294119</v>
      </c>
      <c r="Y7">
        <v>5.2941176470588234</v>
      </c>
      <c r="Z7">
        <v>12.941176470588241</v>
      </c>
      <c r="AA7">
        <v>0.47058823529411759</v>
      </c>
      <c r="AB7">
        <v>1.470588235294118</v>
      </c>
      <c r="AC7">
        <v>29.512823529411762</v>
      </c>
      <c r="AD7">
        <f>VLOOKUP($A7,'Current FPIs'!$A$1:$F$33,2,FALSE)</f>
        <v>-1.6</v>
      </c>
      <c r="AE7">
        <f>VLOOKUP($A7,'Current FPIs'!$A$1:$F$33,3,FALSE)</f>
        <v>48.6</v>
      </c>
      <c r="AF7">
        <f>VLOOKUP($A7,'Current FPIs'!$A$1:$F$33,4,FALSE)</f>
        <v>38.799999999999997</v>
      </c>
      <c r="AG7">
        <f>VLOOKUP($A7,'Current FPIs'!$A$1:$F$33,5,FALSE)</f>
        <v>58.9</v>
      </c>
      <c r="AH7">
        <f>VLOOKUP($A7,'Current FPIs'!$A$1:$F$33,6,FALSE)</f>
        <v>51</v>
      </c>
      <c r="AI7">
        <f>VLOOKUP($A7,'Current FPIs'!$A$1:$M$33,7,FALSE)</f>
        <v>1456</v>
      </c>
      <c r="AJ7">
        <f>VLOOKUP($A7,'Current FPIs'!$A$1:$M$33,8,FALSE)</f>
        <v>0.3842105263157895</v>
      </c>
      <c r="AK7">
        <f>VLOOKUP($A7,'Current FPIs'!$A$1:$M$33,9,FALSE)</f>
        <v>0.49671772428884037</v>
      </c>
      <c r="AL7">
        <f>VLOOKUP($A7,'Current FPIs'!$A$1:$M$33,10,FALSE)</f>
        <v>0.37666666666666665</v>
      </c>
      <c r="AM7">
        <f>VLOOKUP($A7,'Current FPIs'!$A$1:$M$33,11,FALSE)</f>
        <v>0.58288770053475936</v>
      </c>
      <c r="AN7">
        <f>VLOOKUP($A7,'Current FPIs'!$A$1:$M$33,12,FALSE)</f>
        <v>0.49702380952380948</v>
      </c>
      <c r="AO7">
        <f>VLOOKUP($A7,'Current FPIs'!$A$1:$M$33,13,FALSE)</f>
        <v>0.39678899082568808</v>
      </c>
    </row>
    <row r="8" spans="1:41">
      <c r="A8" t="s">
        <v>31</v>
      </c>
      <c r="B8">
        <v>21.52941176470588</v>
      </c>
      <c r="C8">
        <v>22.588235294117649</v>
      </c>
      <c r="D8">
        <v>26.125</v>
      </c>
      <c r="E8">
        <v>38.125</v>
      </c>
      <c r="F8">
        <v>265</v>
      </c>
      <c r="G8">
        <v>2.1875</v>
      </c>
      <c r="H8">
        <v>0.75</v>
      </c>
      <c r="I8">
        <v>2.75</v>
      </c>
      <c r="J8">
        <v>17.5</v>
      </c>
      <c r="K8">
        <v>7.4499999999999993</v>
      </c>
      <c r="L8">
        <v>6.5687499999999996</v>
      </c>
      <c r="M8">
        <v>68.59375</v>
      </c>
      <c r="N8">
        <v>99.84375</v>
      </c>
      <c r="O8">
        <v>24.9375</v>
      </c>
      <c r="P8">
        <v>95.5</v>
      </c>
      <c r="Q8">
        <v>3.7749999999999999</v>
      </c>
      <c r="R8">
        <v>0.875</v>
      </c>
      <c r="S8">
        <v>1.5</v>
      </c>
      <c r="T8">
        <v>1.8125</v>
      </c>
      <c r="U8">
        <v>2.5</v>
      </c>
      <c r="V8">
        <v>2.75</v>
      </c>
      <c r="W8">
        <v>3.6875</v>
      </c>
      <c r="X8">
        <v>167.375</v>
      </c>
      <c r="Y8">
        <v>5.9375</v>
      </c>
      <c r="Z8">
        <v>12.875</v>
      </c>
      <c r="AA8">
        <v>0.1875</v>
      </c>
      <c r="AB8">
        <v>0.75</v>
      </c>
      <c r="AC8">
        <v>32.255249999999997</v>
      </c>
      <c r="AD8">
        <f>VLOOKUP($A8,'Current FPIs'!$A$1:$F$33,2,FALSE)</f>
        <v>0</v>
      </c>
      <c r="AE8">
        <f>VLOOKUP($A8,'Current FPIs'!$A$1:$F$33,3,FALSE)</f>
        <v>47.9</v>
      </c>
      <c r="AF8">
        <f>VLOOKUP($A8,'Current FPIs'!$A$1:$F$33,4,FALSE)</f>
        <v>48.5</v>
      </c>
      <c r="AG8">
        <f>VLOOKUP($A8,'Current FPIs'!$A$1:$F$33,5,FALSE)</f>
        <v>47.7</v>
      </c>
      <c r="AH8">
        <f>VLOOKUP($A8,'Current FPIs'!$A$1:$F$33,6,FALSE)</f>
        <v>51.1</v>
      </c>
      <c r="AI8">
        <f>VLOOKUP($A8,'Current FPIs'!$A$1:$M$33,7,FALSE)</f>
        <v>1576</v>
      </c>
      <c r="AJ8">
        <f>VLOOKUP($A8,'Current FPIs'!$A$1:$M$33,8,FALSE)</f>
        <v>0.46842105263157896</v>
      </c>
      <c r="AK8">
        <f>VLOOKUP($A8,'Current FPIs'!$A$1:$M$33,9,FALSE)</f>
        <v>0.48140043763676155</v>
      </c>
      <c r="AL8">
        <f>VLOOKUP($A8,'Current FPIs'!$A$1:$M$33,10,FALSE)</f>
        <v>0.53833333333333333</v>
      </c>
      <c r="AM8">
        <f>VLOOKUP($A8,'Current FPIs'!$A$1:$M$33,11,FALSE)</f>
        <v>0.28342245989304815</v>
      </c>
      <c r="AN8">
        <f>VLOOKUP($A8,'Current FPIs'!$A$1:$M$33,12,FALSE)</f>
        <v>0.5</v>
      </c>
      <c r="AO8">
        <f>VLOOKUP($A8,'Current FPIs'!$A$1:$M$33,13,FALSE)</f>
        <v>0.67201834862385323</v>
      </c>
    </row>
    <row r="9" spans="1:41">
      <c r="A9" t="s">
        <v>32</v>
      </c>
      <c r="B9">
        <v>23.294117647058819</v>
      </c>
      <c r="C9">
        <v>21.294117647058819</v>
      </c>
      <c r="D9">
        <v>19.705882352941181</v>
      </c>
      <c r="E9">
        <v>31.764705882352938</v>
      </c>
      <c r="F9">
        <v>202.58823529411771</v>
      </c>
      <c r="G9">
        <v>1.117647058823529</v>
      </c>
      <c r="H9">
        <v>0.70588235294117652</v>
      </c>
      <c r="I9">
        <v>2.5882352941176472</v>
      </c>
      <c r="J9">
        <v>15.647058823529409</v>
      </c>
      <c r="K9">
        <v>7.0941176470588232</v>
      </c>
      <c r="L9">
        <v>6.0235294117647058</v>
      </c>
      <c r="M9">
        <v>62.505882352941171</v>
      </c>
      <c r="N9">
        <v>83.570588235294125</v>
      </c>
      <c r="O9">
        <v>31.294117647058819</v>
      </c>
      <c r="P9">
        <v>146.47058823529409</v>
      </c>
      <c r="Q9">
        <v>4.6647058823529406</v>
      </c>
      <c r="R9">
        <v>1.117647058823529</v>
      </c>
      <c r="S9">
        <v>1.411764705882353</v>
      </c>
      <c r="T9">
        <v>1.882352941176471</v>
      </c>
      <c r="U9">
        <v>2.0588235294117641</v>
      </c>
      <c r="V9">
        <v>2.1764705882352939</v>
      </c>
      <c r="W9">
        <v>3.5882352941176472</v>
      </c>
      <c r="X9">
        <v>174.0588235294118</v>
      </c>
      <c r="Y9">
        <v>5.1764705882352944</v>
      </c>
      <c r="Z9">
        <v>13.58823529411765</v>
      </c>
      <c r="AA9">
        <v>1.3529411764705881</v>
      </c>
      <c r="AB9">
        <v>2.4705882352941182</v>
      </c>
      <c r="AC9">
        <v>31.820647058823528</v>
      </c>
      <c r="AD9">
        <f>VLOOKUP($A9,'Current FPIs'!$A$1:$F$33,2,FALSE)</f>
        <v>-0.9</v>
      </c>
      <c r="AE9">
        <f>VLOOKUP($A9,'Current FPIs'!$A$1:$F$33,3,FALSE)</f>
        <v>52.9</v>
      </c>
      <c r="AF9">
        <f>VLOOKUP($A9,'Current FPIs'!$A$1:$F$33,4,FALSE)</f>
        <v>26.5</v>
      </c>
      <c r="AG9">
        <f>VLOOKUP($A9,'Current FPIs'!$A$1:$F$33,5,FALSE)</f>
        <v>72.400000000000006</v>
      </c>
      <c r="AH9">
        <f>VLOOKUP($A9,'Current FPIs'!$A$1:$F$33,6,FALSE)</f>
        <v>67.900000000000006</v>
      </c>
      <c r="AI9">
        <f>VLOOKUP($A9,'Current FPIs'!$A$1:$M$33,7,FALSE)</f>
        <v>1504</v>
      </c>
      <c r="AJ9">
        <f>VLOOKUP($A9,'Current FPIs'!$A$1:$M$33,8,FALSE)</f>
        <v>0.42105263157894735</v>
      </c>
      <c r="AK9">
        <f>VLOOKUP($A9,'Current FPIs'!$A$1:$M$33,9,FALSE)</f>
        <v>0.59080962800875281</v>
      </c>
      <c r="AL9">
        <f>VLOOKUP($A9,'Current FPIs'!$A$1:$M$33,10,FALSE)</f>
        <v>0.17166666666666669</v>
      </c>
      <c r="AM9">
        <f>VLOOKUP($A9,'Current FPIs'!$A$1:$M$33,11,FALSE)</f>
        <v>0.94385026737967925</v>
      </c>
      <c r="AN9">
        <f>VLOOKUP($A9,'Current FPIs'!$A$1:$M$33,12,FALSE)</f>
        <v>1</v>
      </c>
      <c r="AO9">
        <f>VLOOKUP($A9,'Current FPIs'!$A$1:$M$33,13,FALSE)</f>
        <v>0.50688073394495414</v>
      </c>
    </row>
    <row r="10" spans="1:41">
      <c r="A10" t="s">
        <v>123</v>
      </c>
      <c r="B10">
        <v>29.941176470588239</v>
      </c>
      <c r="C10">
        <v>18.52941176470588</v>
      </c>
      <c r="D10">
        <v>20.882352941176471</v>
      </c>
      <c r="E10">
        <v>32.705882352941167</v>
      </c>
      <c r="F10">
        <v>219.7647058823529</v>
      </c>
      <c r="G10">
        <v>1.6470588235294119</v>
      </c>
      <c r="H10">
        <v>1.0588235294117649</v>
      </c>
      <c r="I10">
        <v>1.588235294117647</v>
      </c>
      <c r="J10">
        <v>10.294117647058821</v>
      </c>
      <c r="K10">
        <v>7.2176470588235304</v>
      </c>
      <c r="L10">
        <v>6.5352941176470587</v>
      </c>
      <c r="M10">
        <v>64.89411764705882</v>
      </c>
      <c r="N10">
        <v>88.805882352941168</v>
      </c>
      <c r="O10">
        <v>31.235294117647062</v>
      </c>
      <c r="P10">
        <v>135.1764705882353</v>
      </c>
      <c r="Q10">
        <v>4.3235294117647056</v>
      </c>
      <c r="R10">
        <v>1.411764705882353</v>
      </c>
      <c r="S10">
        <v>1.705882352941176</v>
      </c>
      <c r="T10">
        <v>1.882352941176471</v>
      </c>
      <c r="U10">
        <v>2.9411764705882359</v>
      </c>
      <c r="V10">
        <v>3.117647058823529</v>
      </c>
      <c r="W10">
        <v>4</v>
      </c>
      <c r="X10">
        <v>193.58823529411771</v>
      </c>
      <c r="Y10">
        <v>6.1764705882352944</v>
      </c>
      <c r="Z10">
        <v>13.58823529411765</v>
      </c>
      <c r="AA10">
        <v>0.58823529411764708</v>
      </c>
      <c r="AB10">
        <v>1.117647058823529</v>
      </c>
      <c r="AC10">
        <v>29.63229411764706</v>
      </c>
      <c r="AD10">
        <f>VLOOKUP($A10,'Current FPIs'!$A$1:$F$33,2,FALSE)</f>
        <v>8.4</v>
      </c>
      <c r="AE10">
        <f>VLOOKUP($A10,'Current FPIs'!$A$1:$F$33,3,FALSE)</f>
        <v>67.7</v>
      </c>
      <c r="AF10">
        <f>VLOOKUP($A10,'Current FPIs'!$A$1:$F$33,4,FALSE)</f>
        <v>67.5</v>
      </c>
      <c r="AG10">
        <f>VLOOKUP($A10,'Current FPIs'!$A$1:$F$33,5,FALSE)</f>
        <v>58.9</v>
      </c>
      <c r="AH10">
        <f>VLOOKUP($A10,'Current FPIs'!$A$1:$F$33,6,FALSE)</f>
        <v>49.4</v>
      </c>
      <c r="AI10">
        <f>VLOOKUP($A10,'Current FPIs'!$A$1:$M$33,7,FALSE)</f>
        <v>1606</v>
      </c>
      <c r="AJ10">
        <f>VLOOKUP($A10,'Current FPIs'!$A$1:$M$33,8,FALSE)</f>
        <v>0.91052631578947374</v>
      </c>
      <c r="AK10">
        <f>VLOOKUP($A10,'Current FPIs'!$A$1:$M$33,9,FALSE)</f>
        <v>0.91466083150984701</v>
      </c>
      <c r="AL10">
        <f>VLOOKUP($A10,'Current FPIs'!$A$1:$M$33,10,FALSE)</f>
        <v>0.85499999999999998</v>
      </c>
      <c r="AM10">
        <f>VLOOKUP($A10,'Current FPIs'!$A$1:$M$33,11,FALSE)</f>
        <v>0.58288770053475936</v>
      </c>
      <c r="AN10">
        <f>VLOOKUP($A10,'Current FPIs'!$A$1:$M$33,12,FALSE)</f>
        <v>0.44940476190476181</v>
      </c>
      <c r="AO10">
        <f>VLOOKUP($A10,'Current FPIs'!$A$1:$M$33,13,FALSE)</f>
        <v>0.74082568807339455</v>
      </c>
    </row>
    <row r="11" spans="1:41">
      <c r="A11" t="s">
        <v>39</v>
      </c>
      <c r="B11">
        <v>21</v>
      </c>
      <c r="C11">
        <v>24.294117647058819</v>
      </c>
      <c r="D11">
        <v>20.294117647058819</v>
      </c>
      <c r="E11">
        <v>33.588235294117638</v>
      </c>
      <c r="F11">
        <v>211.29411764705881</v>
      </c>
      <c r="G11">
        <v>1.0588235294117649</v>
      </c>
      <c r="H11">
        <v>0.88235294117647056</v>
      </c>
      <c r="I11">
        <v>3.7058823529411771</v>
      </c>
      <c r="J11">
        <v>24.411764705882351</v>
      </c>
      <c r="K11">
        <v>7.2588235294117638</v>
      </c>
      <c r="L11">
        <v>5.8588235294117643</v>
      </c>
      <c r="M11">
        <v>61.205882352941167</v>
      </c>
      <c r="N11">
        <v>80.988235294117629</v>
      </c>
      <c r="O11">
        <v>26.117647058823529</v>
      </c>
      <c r="P11">
        <v>113.8235294117647</v>
      </c>
      <c r="Q11">
        <v>4.4352941176470582</v>
      </c>
      <c r="R11">
        <v>0.6470588235294118</v>
      </c>
      <c r="S11">
        <v>1.6470588235294119</v>
      </c>
      <c r="T11">
        <v>2.117647058823529</v>
      </c>
      <c r="U11">
        <v>1.470588235294118</v>
      </c>
      <c r="V11">
        <v>1.588235294117647</v>
      </c>
      <c r="W11">
        <v>5.6470588235294121</v>
      </c>
      <c r="X11">
        <v>262.94117647058818</v>
      </c>
      <c r="Y11">
        <v>3.9411764705882359</v>
      </c>
      <c r="Z11">
        <v>13.52941176470588</v>
      </c>
      <c r="AA11">
        <v>0.70588235294117652</v>
      </c>
      <c r="AB11">
        <v>1.411764705882353</v>
      </c>
      <c r="AC11">
        <v>29.942117647058829</v>
      </c>
      <c r="AD11">
        <f>VLOOKUP($A11,'Current FPIs'!$A$1:$F$33,2,FALSE)</f>
        <v>-4.5999999999999996</v>
      </c>
      <c r="AE11">
        <f>VLOOKUP($A11,'Current FPIs'!$A$1:$F$33,3,FALSE)</f>
        <v>42.2</v>
      </c>
      <c r="AF11">
        <f>VLOOKUP($A11,'Current FPIs'!$A$1:$F$33,4,FALSE)</f>
        <v>38.299999999999997</v>
      </c>
      <c r="AG11">
        <f>VLOOKUP($A11,'Current FPIs'!$A$1:$F$33,5,FALSE)</f>
        <v>51.2</v>
      </c>
      <c r="AH11">
        <f>VLOOKUP($A11,'Current FPIs'!$A$1:$F$33,6,FALSE)</f>
        <v>46.9</v>
      </c>
      <c r="AI11">
        <f>VLOOKUP($A11,'Current FPIs'!$A$1:$M$33,7,FALSE)</f>
        <v>1463</v>
      </c>
      <c r="AJ11">
        <f>VLOOKUP($A11,'Current FPIs'!$A$1:$M$33,8,FALSE)</f>
        <v>0.22631578947368425</v>
      </c>
      <c r="AK11">
        <f>VLOOKUP($A11,'Current FPIs'!$A$1:$M$33,9,FALSE)</f>
        <v>0.35667396061269158</v>
      </c>
      <c r="AL11">
        <f>VLOOKUP($A11,'Current FPIs'!$A$1:$M$33,10,FALSE)</f>
        <v>0.36833333333333329</v>
      </c>
      <c r="AM11">
        <f>VLOOKUP($A11,'Current FPIs'!$A$1:$M$33,11,FALSE)</f>
        <v>0.37700534759358295</v>
      </c>
      <c r="AN11">
        <f>VLOOKUP($A11,'Current FPIs'!$A$1:$M$33,12,FALSE)</f>
        <v>0.37499999999999994</v>
      </c>
      <c r="AO11">
        <f>VLOOKUP($A11,'Current FPIs'!$A$1:$M$33,13,FALSE)</f>
        <v>0.41284403669724773</v>
      </c>
    </row>
    <row r="12" spans="1:41">
      <c r="A12" t="s">
        <v>30</v>
      </c>
      <c r="B12">
        <v>27.117647058823529</v>
      </c>
      <c r="C12">
        <v>23.235294117647062</v>
      </c>
      <c r="D12">
        <v>22.52941176470588</v>
      </c>
      <c r="E12">
        <v>34.588235294117638</v>
      </c>
      <c r="F12">
        <v>251.8235294117647</v>
      </c>
      <c r="G12">
        <v>1.705882352941176</v>
      </c>
      <c r="H12">
        <v>0.41176470588235292</v>
      </c>
      <c r="I12">
        <v>1.411764705882353</v>
      </c>
      <c r="J12">
        <v>9.5882352941176467</v>
      </c>
      <c r="K12">
        <v>7.5411764705882343</v>
      </c>
      <c r="L12">
        <v>6.9352941176470582</v>
      </c>
      <c r="M12">
        <v>65.382352941176464</v>
      </c>
      <c r="N12">
        <v>97.229411764705873</v>
      </c>
      <c r="O12">
        <v>28.235294117647062</v>
      </c>
      <c r="P12">
        <v>128.1764705882353</v>
      </c>
      <c r="Q12">
        <v>4.5117647058823529</v>
      </c>
      <c r="R12">
        <v>1.3529411764705881</v>
      </c>
      <c r="S12">
        <v>1.411764705882353</v>
      </c>
      <c r="T12">
        <v>1.7647058823529409</v>
      </c>
      <c r="U12">
        <v>2.7647058823529411</v>
      </c>
      <c r="V12">
        <v>2.882352941176471</v>
      </c>
      <c r="W12">
        <v>3.0588235294117641</v>
      </c>
      <c r="X12">
        <v>148.52941176470591</v>
      </c>
      <c r="Y12">
        <v>5.0588235294117636</v>
      </c>
      <c r="Z12">
        <v>12.41176470588235</v>
      </c>
      <c r="AA12">
        <v>1.1764705882352939</v>
      </c>
      <c r="AB12">
        <v>2.1764705882352939</v>
      </c>
      <c r="AC12">
        <v>29.924470588235291</v>
      </c>
      <c r="AD12">
        <f>VLOOKUP($A12,'Current FPIs'!$A$1:$F$33,2,FALSE)</f>
        <v>3.6</v>
      </c>
      <c r="AE12">
        <f>VLOOKUP($A12,'Current FPIs'!$A$1:$F$33,3,FALSE)</f>
        <v>60.3</v>
      </c>
      <c r="AF12">
        <f>VLOOKUP($A12,'Current FPIs'!$A$1:$F$33,4,FALSE)</f>
        <v>62.3</v>
      </c>
      <c r="AG12">
        <f>VLOOKUP($A12,'Current FPIs'!$A$1:$F$33,5,FALSE)</f>
        <v>49.5</v>
      </c>
      <c r="AH12">
        <f>VLOOKUP($A12,'Current FPIs'!$A$1:$F$33,6,FALSE)</f>
        <v>58</v>
      </c>
      <c r="AI12">
        <f>VLOOKUP($A12,'Current FPIs'!$A$1:$M$33,7,FALSE)</f>
        <v>1605</v>
      </c>
      <c r="AJ12">
        <f>VLOOKUP($A12,'Current FPIs'!$A$1:$M$33,8,FALSE)</f>
        <v>0.65789473684210531</v>
      </c>
      <c r="AK12">
        <f>VLOOKUP($A12,'Current FPIs'!$A$1:$M$33,9,FALSE)</f>
        <v>0.75273522975929985</v>
      </c>
      <c r="AL12">
        <f>VLOOKUP($A12,'Current FPIs'!$A$1:$M$33,10,FALSE)</f>
        <v>0.7683333333333332</v>
      </c>
      <c r="AM12">
        <f>VLOOKUP($A12,'Current FPIs'!$A$1:$M$33,11,FALSE)</f>
        <v>0.33155080213903743</v>
      </c>
      <c r="AN12">
        <f>VLOOKUP($A12,'Current FPIs'!$A$1:$M$33,12,FALSE)</f>
        <v>0.70535714285714279</v>
      </c>
      <c r="AO12">
        <f>VLOOKUP($A12,'Current FPIs'!$A$1:$M$33,13,FALSE)</f>
        <v>0.73853211009174313</v>
      </c>
    </row>
    <row r="13" spans="1:41">
      <c r="A13" t="s">
        <v>37</v>
      </c>
      <c r="B13">
        <v>22.52941176470588</v>
      </c>
      <c r="C13">
        <v>20.588235294117649</v>
      </c>
      <c r="D13">
        <v>21.411764705882351</v>
      </c>
      <c r="E13">
        <v>33.117647058823529</v>
      </c>
      <c r="F13">
        <v>213.64705882352939</v>
      </c>
      <c r="G13">
        <v>1.588235294117647</v>
      </c>
      <c r="H13">
        <v>0.70588235294117652</v>
      </c>
      <c r="I13">
        <v>1.882352941176471</v>
      </c>
      <c r="J13">
        <v>15.17647058823529</v>
      </c>
      <c r="K13">
        <v>7.1588235294117641</v>
      </c>
      <c r="L13">
        <v>6.276470588235294</v>
      </c>
      <c r="M13">
        <v>65.217647058823516</v>
      </c>
      <c r="N13">
        <v>92.411764705882348</v>
      </c>
      <c r="O13">
        <v>26.82352941176471</v>
      </c>
      <c r="P13">
        <v>124.2941176470588</v>
      </c>
      <c r="Q13">
        <v>4.4764705882352942</v>
      </c>
      <c r="R13">
        <v>0.70588235294117652</v>
      </c>
      <c r="S13">
        <v>1.470588235294118</v>
      </c>
      <c r="T13">
        <v>1.705882352941176</v>
      </c>
      <c r="U13">
        <v>2.1764705882352939</v>
      </c>
      <c r="V13">
        <v>2.2941176470588229</v>
      </c>
      <c r="W13">
        <v>3.1764705882352939</v>
      </c>
      <c r="X13">
        <v>136.0588235294118</v>
      </c>
      <c r="Y13">
        <v>4.6470588235294121</v>
      </c>
      <c r="Z13">
        <v>11.76470588235294</v>
      </c>
      <c r="AA13">
        <v>0.70588235294117652</v>
      </c>
      <c r="AB13">
        <v>1.8235294117647061</v>
      </c>
      <c r="AC13">
        <v>31.910882352941179</v>
      </c>
      <c r="AD13">
        <f>VLOOKUP($A13,'Current FPIs'!$A$1:$F$33,2,FALSE)</f>
        <v>2.2999999999999998</v>
      </c>
      <c r="AE13">
        <f>VLOOKUP($A13,'Current FPIs'!$A$1:$F$33,3,FALSE)</f>
        <v>55.6</v>
      </c>
      <c r="AF13">
        <f>VLOOKUP($A13,'Current FPIs'!$A$1:$F$33,4,FALSE)</f>
        <v>59.1</v>
      </c>
      <c r="AG13">
        <f>VLOOKUP($A13,'Current FPIs'!$A$1:$F$33,5,FALSE)</f>
        <v>50.8</v>
      </c>
      <c r="AH13">
        <f>VLOOKUP($A13,'Current FPIs'!$A$1:$F$33,6,FALSE)</f>
        <v>46.5</v>
      </c>
      <c r="AI13">
        <f>VLOOKUP($A13,'Current FPIs'!$A$1:$M$33,7,FALSE)</f>
        <v>1591</v>
      </c>
      <c r="AJ13">
        <f>VLOOKUP($A13,'Current FPIs'!$A$1:$M$33,8,FALSE)</f>
        <v>0.58947368421052626</v>
      </c>
      <c r="AK13">
        <f>VLOOKUP($A13,'Current FPIs'!$A$1:$M$33,9,FALSE)</f>
        <v>0.64989059080962808</v>
      </c>
      <c r="AL13">
        <f>VLOOKUP($A13,'Current FPIs'!$A$1:$M$33,10,FALSE)</f>
        <v>0.71500000000000008</v>
      </c>
      <c r="AM13">
        <f>VLOOKUP($A13,'Current FPIs'!$A$1:$M$33,11,FALSE)</f>
        <v>0.3663101604278074</v>
      </c>
      <c r="AN13">
        <f>VLOOKUP($A13,'Current FPIs'!$A$1:$M$33,12,FALSE)</f>
        <v>0.36309523809523808</v>
      </c>
      <c r="AO13">
        <f>VLOOKUP($A13,'Current FPIs'!$A$1:$M$33,13,FALSE)</f>
        <v>0.70642201834862384</v>
      </c>
    </row>
    <row r="14" spans="1:41">
      <c r="A14" t="s">
        <v>111</v>
      </c>
      <c r="B14">
        <v>22.17647058823529</v>
      </c>
      <c r="C14">
        <v>20.764705882352938</v>
      </c>
      <c r="D14">
        <v>20.705882352941181</v>
      </c>
      <c r="E14">
        <v>34.058823529411768</v>
      </c>
      <c r="F14">
        <v>196.70588235294119</v>
      </c>
      <c r="G14">
        <v>1.1764705882352939</v>
      </c>
      <c r="H14">
        <v>1.117647058823529</v>
      </c>
      <c r="I14">
        <v>2.2352941176470589</v>
      </c>
      <c r="J14">
        <v>17.52941176470588</v>
      </c>
      <c r="K14">
        <v>6.3117647058823527</v>
      </c>
      <c r="L14">
        <v>5.4705882352941169</v>
      </c>
      <c r="M14">
        <v>60.976470588235287</v>
      </c>
      <c r="N14">
        <v>74.752941176470586</v>
      </c>
      <c r="O14">
        <v>23.411764705882351</v>
      </c>
      <c r="P14">
        <v>86.82352941176471</v>
      </c>
      <c r="Q14">
        <v>3.8117647058823532</v>
      </c>
      <c r="R14">
        <v>0.41176470588235292</v>
      </c>
      <c r="S14">
        <v>1.705882352941176</v>
      </c>
      <c r="T14">
        <v>1.8235294117647061</v>
      </c>
      <c r="U14">
        <v>1.411764705882353</v>
      </c>
      <c r="V14">
        <v>1.411764705882353</v>
      </c>
      <c r="W14">
        <v>5.1764705882352944</v>
      </c>
      <c r="X14">
        <v>248.7647058823529</v>
      </c>
      <c r="Y14">
        <v>3.9411764705882359</v>
      </c>
      <c r="Z14">
        <v>13</v>
      </c>
      <c r="AA14">
        <v>0.76470588235294112</v>
      </c>
      <c r="AB14">
        <v>1.529411764705882</v>
      </c>
      <c r="AC14">
        <v>28.835235294117648</v>
      </c>
      <c r="AD14">
        <f>VLOOKUP($A14,'Current FPIs'!$A$1:$F$33,2,FALSE)</f>
        <v>-0.8</v>
      </c>
      <c r="AE14">
        <f>VLOOKUP($A14,'Current FPIs'!$A$1:$F$33,3,FALSE)</f>
        <v>53.7</v>
      </c>
      <c r="AF14">
        <f>VLOOKUP($A14,'Current FPIs'!$A$1:$F$33,4,FALSE)</f>
        <v>48.1</v>
      </c>
      <c r="AG14">
        <f>VLOOKUP($A14,'Current FPIs'!$A$1:$F$33,5,FALSE)</f>
        <v>54.8</v>
      </c>
      <c r="AH14">
        <f>VLOOKUP($A14,'Current FPIs'!$A$1:$F$33,6,FALSE)</f>
        <v>57</v>
      </c>
      <c r="AI14">
        <f>VLOOKUP($A14,'Current FPIs'!$A$1:$M$33,7,FALSE)</f>
        <v>1502</v>
      </c>
      <c r="AJ14">
        <f>VLOOKUP($A14,'Current FPIs'!$A$1:$M$33,8,FALSE)</f>
        <v>0.4263157894736842</v>
      </c>
      <c r="AK14">
        <f>VLOOKUP($A14,'Current FPIs'!$A$1:$M$33,9,FALSE)</f>
        <v>0.60831509846827148</v>
      </c>
      <c r="AL14">
        <f>VLOOKUP($A14,'Current FPIs'!$A$1:$M$33,10,FALSE)</f>
        <v>0.53166666666666673</v>
      </c>
      <c r="AM14">
        <f>VLOOKUP($A14,'Current FPIs'!$A$1:$M$33,11,FALSE)</f>
        <v>0.47326203208556139</v>
      </c>
      <c r="AN14">
        <f>VLOOKUP($A14,'Current FPIs'!$A$1:$M$33,12,FALSE)</f>
        <v>0.67559523809523803</v>
      </c>
      <c r="AO14">
        <f>VLOOKUP($A14,'Current FPIs'!$A$1:$M$33,13,FALSE)</f>
        <v>0.50229357798165142</v>
      </c>
    </row>
    <row r="15" spans="1:41">
      <c r="A15" t="s">
        <v>112</v>
      </c>
      <c r="B15">
        <v>23.294117647058819</v>
      </c>
      <c r="C15">
        <v>24.411764705882351</v>
      </c>
      <c r="D15">
        <v>23.411764705882351</v>
      </c>
      <c r="E15">
        <v>35.529411764705877</v>
      </c>
      <c r="F15">
        <v>201.88235294117649</v>
      </c>
      <c r="G15">
        <v>1</v>
      </c>
      <c r="H15">
        <v>1.1764705882352939</v>
      </c>
      <c r="I15">
        <v>3.5294117647058818</v>
      </c>
      <c r="J15">
        <v>24.82352941176471</v>
      </c>
      <c r="K15">
        <v>6.3588235294117643</v>
      </c>
      <c r="L15">
        <v>5.1647058823529406</v>
      </c>
      <c r="M15">
        <v>65.47058823529413</v>
      </c>
      <c r="N15">
        <v>75.158823529411748</v>
      </c>
      <c r="O15">
        <v>25.82352941176471</v>
      </c>
      <c r="P15">
        <v>109.7647058823529</v>
      </c>
      <c r="Q15">
        <v>4.1529411764705886</v>
      </c>
      <c r="R15">
        <v>0.47058823529411759</v>
      </c>
      <c r="S15">
        <v>1.882352941176471</v>
      </c>
      <c r="T15">
        <v>2.2941176470588229</v>
      </c>
      <c r="U15">
        <v>1.3529411764705881</v>
      </c>
      <c r="V15">
        <v>1.3529411764705881</v>
      </c>
      <c r="W15">
        <v>4.1764705882352944</v>
      </c>
      <c r="X15">
        <v>184.29411764705881</v>
      </c>
      <c r="Y15">
        <v>4.4117647058823533</v>
      </c>
      <c r="Z15">
        <v>13.41176470588235</v>
      </c>
      <c r="AA15">
        <v>0.70588235294117652</v>
      </c>
      <c r="AB15">
        <v>1.529411764705882</v>
      </c>
      <c r="AC15">
        <v>30.632352941176471</v>
      </c>
      <c r="AD15">
        <f>VLOOKUP($A15,'Current FPIs'!$A$1:$F$33,2,FALSE)</f>
        <v>-2.1</v>
      </c>
      <c r="AE15">
        <f>VLOOKUP($A15,'Current FPIs'!$A$1:$F$33,3,FALSE)</f>
        <v>49.5</v>
      </c>
      <c r="AF15">
        <f>VLOOKUP($A15,'Current FPIs'!$A$1:$F$33,4,FALSE)</f>
        <v>44.3</v>
      </c>
      <c r="AG15">
        <f>VLOOKUP($A15,'Current FPIs'!$A$1:$F$33,5,FALSE)</f>
        <v>56.8</v>
      </c>
      <c r="AH15">
        <f>VLOOKUP($A15,'Current FPIs'!$A$1:$F$33,6,FALSE)</f>
        <v>46</v>
      </c>
      <c r="AI15">
        <f>VLOOKUP($A15,'Current FPIs'!$A$1:$M$33,7,FALSE)</f>
        <v>1449</v>
      </c>
      <c r="AJ15">
        <f>VLOOKUP($A15,'Current FPIs'!$A$1:$M$33,8,FALSE)</f>
        <v>0.35789473684210532</v>
      </c>
      <c r="AK15">
        <f>VLOOKUP($A15,'Current FPIs'!$A$1:$M$33,9,FALSE)</f>
        <v>0.51641137855579877</v>
      </c>
      <c r="AL15">
        <f>VLOOKUP($A15,'Current FPIs'!$A$1:$M$33,10,FALSE)</f>
        <v>0.46833333333333332</v>
      </c>
      <c r="AM15">
        <f>VLOOKUP($A15,'Current FPIs'!$A$1:$M$33,11,FALSE)</f>
        <v>0.52673796791443839</v>
      </c>
      <c r="AN15">
        <f>VLOOKUP($A15,'Current FPIs'!$A$1:$M$33,12,FALSE)</f>
        <v>0.3482142857142857</v>
      </c>
      <c r="AO15">
        <f>VLOOKUP($A15,'Current FPIs'!$A$1:$M$33,13,FALSE)</f>
        <v>0.38073394495412843</v>
      </c>
    </row>
    <row r="16" spans="1:41">
      <c r="A16" t="s">
        <v>33</v>
      </c>
      <c r="B16">
        <v>22.17647058823529</v>
      </c>
      <c r="C16">
        <v>21.82352941176471</v>
      </c>
      <c r="D16">
        <v>23.17647058823529</v>
      </c>
      <c r="E16">
        <v>35.058823529411768</v>
      </c>
      <c r="F16">
        <v>232.88235294117649</v>
      </c>
      <c r="G16">
        <v>1.470588235294118</v>
      </c>
      <c r="H16">
        <v>0.52941176470588236</v>
      </c>
      <c r="I16">
        <v>1.6470588235294119</v>
      </c>
      <c r="J16">
        <v>11.117647058823531</v>
      </c>
      <c r="K16">
        <v>6.958823529411764</v>
      </c>
      <c r="L16">
        <v>6.2941176470588243</v>
      </c>
      <c r="M16">
        <v>66.952941176470574</v>
      </c>
      <c r="N16">
        <v>91.817647058823539</v>
      </c>
      <c r="O16">
        <v>26.352941176470591</v>
      </c>
      <c r="P16">
        <v>124.4705882352941</v>
      </c>
      <c r="Q16">
        <v>4.6647058823529406</v>
      </c>
      <c r="R16">
        <v>0.94117647058823528</v>
      </c>
      <c r="S16">
        <v>1.7647058823529409</v>
      </c>
      <c r="T16">
        <v>2.0588235294117641</v>
      </c>
      <c r="U16">
        <v>2.117647058823529</v>
      </c>
      <c r="V16">
        <v>2.1764705882352939</v>
      </c>
      <c r="W16">
        <v>3.4117647058823528</v>
      </c>
      <c r="X16">
        <v>168.35294117647061</v>
      </c>
      <c r="Y16">
        <v>5.2941176470588234</v>
      </c>
      <c r="Z16">
        <v>12.647058823529409</v>
      </c>
      <c r="AA16">
        <v>0.82352941176470584</v>
      </c>
      <c r="AB16">
        <v>1.588235294117647</v>
      </c>
      <c r="AC16">
        <v>29.75988235294118</v>
      </c>
      <c r="AD16">
        <f>VLOOKUP($A16,'Current FPIs'!$A$1:$F$33,2,FALSE)</f>
        <v>1.9</v>
      </c>
      <c r="AE16">
        <f>VLOOKUP($A16,'Current FPIs'!$A$1:$F$33,3,FALSE)</f>
        <v>51.3</v>
      </c>
      <c r="AF16">
        <f>VLOOKUP($A16,'Current FPIs'!$A$1:$F$33,4,FALSE)</f>
        <v>39.9</v>
      </c>
      <c r="AG16">
        <f>VLOOKUP($A16,'Current FPIs'!$A$1:$F$33,5,FALSE)</f>
        <v>61.7</v>
      </c>
      <c r="AH16">
        <f>VLOOKUP($A16,'Current FPIs'!$A$1:$F$33,6,FALSE)</f>
        <v>51.6</v>
      </c>
      <c r="AI16">
        <f>VLOOKUP($A16,'Current FPIs'!$A$1:$M$33,7,FALSE)</f>
        <v>1481</v>
      </c>
      <c r="AJ16">
        <f>VLOOKUP($A16,'Current FPIs'!$A$1:$M$33,8,FALSE)</f>
        <v>0.56842105263157894</v>
      </c>
      <c r="AK16">
        <f>VLOOKUP($A16,'Current FPIs'!$A$1:$M$33,9,FALSE)</f>
        <v>0.55579868708971558</v>
      </c>
      <c r="AL16">
        <f>VLOOKUP($A16,'Current FPIs'!$A$1:$M$33,10,FALSE)</f>
        <v>0.39499999999999996</v>
      </c>
      <c r="AM16">
        <f>VLOOKUP($A16,'Current FPIs'!$A$1:$M$33,11,FALSE)</f>
        <v>0.65775401069518724</v>
      </c>
      <c r="AN16">
        <f>VLOOKUP($A16,'Current FPIs'!$A$1:$M$33,12,FALSE)</f>
        <v>0.51488095238095233</v>
      </c>
      <c r="AO16">
        <f>VLOOKUP($A16,'Current FPIs'!$A$1:$M$33,13,FALSE)</f>
        <v>0.45412844036697247</v>
      </c>
    </row>
    <row r="17" spans="1:41">
      <c r="A17" t="s">
        <v>116</v>
      </c>
      <c r="B17">
        <v>21.82352941176471</v>
      </c>
      <c r="C17">
        <v>17.294117647058819</v>
      </c>
      <c r="D17">
        <v>25.588235294117649</v>
      </c>
      <c r="E17">
        <v>38.294117647058833</v>
      </c>
      <c r="F17">
        <v>297.76470588235293</v>
      </c>
      <c r="G17">
        <v>2.4117647058823528</v>
      </c>
      <c r="H17">
        <v>0.70588235294117652</v>
      </c>
      <c r="I17">
        <v>1.529411764705882</v>
      </c>
      <c r="J17">
        <v>11.058823529411759</v>
      </c>
      <c r="K17">
        <v>8.1705882352941188</v>
      </c>
      <c r="L17">
        <v>7.5941176470588232</v>
      </c>
      <c r="M17">
        <v>66.60588235294118</v>
      </c>
      <c r="N17">
        <v>104.0058823529412</v>
      </c>
      <c r="O17">
        <v>24.52941176470588</v>
      </c>
      <c r="P17">
        <v>115.88235294117651</v>
      </c>
      <c r="Q17">
        <v>4.605882352941177</v>
      </c>
      <c r="R17">
        <v>1.0588235294117649</v>
      </c>
      <c r="S17">
        <v>1.411764705882353</v>
      </c>
      <c r="T17">
        <v>1.882352941176471</v>
      </c>
      <c r="U17">
        <v>2.9411764705882359</v>
      </c>
      <c r="V17">
        <v>3.2352941176470589</v>
      </c>
      <c r="W17">
        <v>3.117647058823529</v>
      </c>
      <c r="X17">
        <v>157.1764705882353</v>
      </c>
      <c r="Y17">
        <v>5.5294117647058822</v>
      </c>
      <c r="Z17">
        <v>11.352941176470591</v>
      </c>
      <c r="AA17">
        <v>0.52941176470588236</v>
      </c>
      <c r="AB17">
        <v>0.70588235294117652</v>
      </c>
      <c r="AC17">
        <v>30.30294117647059</v>
      </c>
      <c r="AD17">
        <f>VLOOKUP($A17,'Current FPIs'!$A$1:$F$33,2,FALSE)</f>
        <v>7.4</v>
      </c>
      <c r="AE17">
        <f>VLOOKUP($A17,'Current FPIs'!$A$1:$F$33,3,FALSE)</f>
        <v>62.4</v>
      </c>
      <c r="AF17">
        <f>VLOOKUP($A17,'Current FPIs'!$A$1:$F$33,4,FALSE)</f>
        <v>52.6</v>
      </c>
      <c r="AG17">
        <f>VLOOKUP($A17,'Current FPIs'!$A$1:$F$33,5,FALSE)</f>
        <v>64.7</v>
      </c>
      <c r="AH17">
        <f>VLOOKUP($A17,'Current FPIs'!$A$1:$F$33,6,FALSE)</f>
        <v>54</v>
      </c>
      <c r="AI17">
        <f>VLOOKUP($A17,'Current FPIs'!$A$1:$M$33,7,FALSE)</f>
        <v>1689</v>
      </c>
      <c r="AJ17">
        <f>VLOOKUP($A17,'Current FPIs'!$A$1:$M$33,8,FALSE)</f>
        <v>0.85789473684210527</v>
      </c>
      <c r="AK17">
        <f>VLOOKUP($A17,'Current FPIs'!$A$1:$M$33,9,FALSE)</f>
        <v>0.79868708971553615</v>
      </c>
      <c r="AL17">
        <f>VLOOKUP($A17,'Current FPIs'!$A$1:$M$33,10,FALSE)</f>
        <v>0.6066666666666668</v>
      </c>
      <c r="AM17">
        <f>VLOOKUP($A17,'Current FPIs'!$A$1:$M$33,11,FALSE)</f>
        <v>0.73796791443850274</v>
      </c>
      <c r="AN17">
        <f>VLOOKUP($A17,'Current FPIs'!$A$1:$M$33,12,FALSE)</f>
        <v>0.58630952380952372</v>
      </c>
      <c r="AO17">
        <f>VLOOKUP($A17,'Current FPIs'!$A$1:$M$33,13,FALSE)</f>
        <v>0.93119266055045868</v>
      </c>
    </row>
    <row r="18" spans="1:41">
      <c r="A18" t="s">
        <v>120</v>
      </c>
      <c r="B18">
        <v>20.352941176470591</v>
      </c>
      <c r="C18">
        <v>23.411764705882351</v>
      </c>
      <c r="D18">
        <v>28.52941176470588</v>
      </c>
      <c r="E18">
        <v>41.823529411764703</v>
      </c>
      <c r="F18">
        <v>269.64705882352939</v>
      </c>
      <c r="G18">
        <v>1.529411764705882</v>
      </c>
      <c r="H18">
        <v>0.58823529411764708</v>
      </c>
      <c r="I18">
        <v>2.2941176470588229</v>
      </c>
      <c r="J18">
        <v>12.17647058823529</v>
      </c>
      <c r="K18">
        <v>6.8882352941176466</v>
      </c>
      <c r="L18">
        <v>6.2529411764705891</v>
      </c>
      <c r="M18">
        <v>68.705882352941188</v>
      </c>
      <c r="N18">
        <v>93.505882352941171</v>
      </c>
      <c r="O18">
        <v>23.764705882352938</v>
      </c>
      <c r="P18">
        <v>89.647058823529406</v>
      </c>
      <c r="Q18">
        <v>3.658823529411765</v>
      </c>
      <c r="R18">
        <v>0.88235294117647056</v>
      </c>
      <c r="S18">
        <v>1.8235294117647061</v>
      </c>
      <c r="T18">
        <v>1.9411764705882351</v>
      </c>
      <c r="U18">
        <v>2.3529411764705879</v>
      </c>
      <c r="V18">
        <v>2.3529411764705879</v>
      </c>
      <c r="W18">
        <v>4.2941176470588234</v>
      </c>
      <c r="X18">
        <v>187.41176470588229</v>
      </c>
      <c r="Y18">
        <v>6.5882352941176467</v>
      </c>
      <c r="Z18">
        <v>15.117647058823531</v>
      </c>
      <c r="AA18">
        <v>0.88235294117647056</v>
      </c>
      <c r="AB18">
        <v>1.705882352941176</v>
      </c>
      <c r="AC18">
        <v>30.705941176470589</v>
      </c>
      <c r="AD18">
        <f>VLOOKUP($A18,'Current FPIs'!$A$1:$F$33,2,FALSE)</f>
        <v>-3.8</v>
      </c>
      <c r="AE18">
        <f>VLOOKUP($A18,'Current FPIs'!$A$1:$F$33,3,FALSE)</f>
        <v>44.9</v>
      </c>
      <c r="AF18">
        <f>VLOOKUP($A18,'Current FPIs'!$A$1:$F$33,4,FALSE)</f>
        <v>42.7</v>
      </c>
      <c r="AG18">
        <f>VLOOKUP($A18,'Current FPIs'!$A$1:$F$33,5,FALSE)</f>
        <v>47.3</v>
      </c>
      <c r="AH18">
        <f>VLOOKUP($A18,'Current FPIs'!$A$1:$F$33,6,FALSE)</f>
        <v>55.5</v>
      </c>
      <c r="AI18">
        <f>VLOOKUP($A18,'Current FPIs'!$A$1:$M$33,7,FALSE)</f>
        <v>1415</v>
      </c>
      <c r="AJ18">
        <f>VLOOKUP($A18,'Current FPIs'!$A$1:$M$33,8,FALSE)</f>
        <v>0.26842105263157895</v>
      </c>
      <c r="AK18">
        <f>VLOOKUP($A18,'Current FPIs'!$A$1:$M$33,9,FALSE)</f>
        <v>0.41575492341356679</v>
      </c>
      <c r="AL18">
        <f>VLOOKUP($A18,'Current FPIs'!$A$1:$M$33,10,FALSE)</f>
        <v>0.44166666666666671</v>
      </c>
      <c r="AM18">
        <f>VLOOKUP($A18,'Current FPIs'!$A$1:$M$33,11,FALSE)</f>
        <v>0.2727272727272726</v>
      </c>
      <c r="AN18">
        <f>VLOOKUP($A18,'Current FPIs'!$A$1:$M$33,12,FALSE)</f>
        <v>0.63095238095238093</v>
      </c>
      <c r="AO18">
        <f>VLOOKUP($A18,'Current FPIs'!$A$1:$M$33,13,FALSE)</f>
        <v>0.30275229357798167</v>
      </c>
    </row>
    <row r="19" spans="1:41">
      <c r="A19" t="s">
        <v>106</v>
      </c>
      <c r="B19">
        <v>23.764705882352938</v>
      </c>
      <c r="C19">
        <v>22.17647058823529</v>
      </c>
      <c r="D19">
        <v>20.411764705882351</v>
      </c>
      <c r="E19">
        <v>31.235294117647062</v>
      </c>
      <c r="F19">
        <v>182.8235294117647</v>
      </c>
      <c r="G19">
        <v>0.94117647058823528</v>
      </c>
      <c r="H19">
        <v>0.88235294117647056</v>
      </c>
      <c r="I19">
        <v>3.4705882352941182</v>
      </c>
      <c r="J19">
        <v>23.411764705882351</v>
      </c>
      <c r="K19">
        <v>6.6529411764705886</v>
      </c>
      <c r="L19">
        <v>5.3529411764705879</v>
      </c>
      <c r="M19">
        <v>64.370588235294122</v>
      </c>
      <c r="N19">
        <v>78.194117647058832</v>
      </c>
      <c r="O19">
        <v>24.17647058823529</v>
      </c>
      <c r="P19">
        <v>97.705882352941174</v>
      </c>
      <c r="Q19">
        <v>3.9</v>
      </c>
      <c r="R19">
        <v>0.88235294117647056</v>
      </c>
      <c r="S19">
        <v>1.6470588235294119</v>
      </c>
      <c r="T19">
        <v>1.7647058823529409</v>
      </c>
      <c r="U19">
        <v>1.8235294117647061</v>
      </c>
      <c r="V19">
        <v>1.882352941176471</v>
      </c>
      <c r="W19">
        <v>4.2352941176470589</v>
      </c>
      <c r="X19">
        <v>202</v>
      </c>
      <c r="Y19">
        <v>4.882352941176471</v>
      </c>
      <c r="Z19">
        <v>12.41176470588235</v>
      </c>
      <c r="AA19">
        <v>0.88235294117647056</v>
      </c>
      <c r="AB19">
        <v>1.117647058823529</v>
      </c>
      <c r="AC19">
        <v>29.805882352941179</v>
      </c>
      <c r="AD19">
        <f>VLOOKUP($A19,'Current FPIs'!$A$1:$F$33,2,FALSE)</f>
        <v>3.5</v>
      </c>
      <c r="AE19">
        <f>VLOOKUP($A19,'Current FPIs'!$A$1:$F$33,3,FALSE)</f>
        <v>53</v>
      </c>
      <c r="AF19">
        <f>VLOOKUP($A19,'Current FPIs'!$A$1:$F$33,4,FALSE)</f>
        <v>59.9</v>
      </c>
      <c r="AG19">
        <f>VLOOKUP($A19,'Current FPIs'!$A$1:$F$33,5,FALSE)</f>
        <v>51.1</v>
      </c>
      <c r="AH19">
        <f>VLOOKUP($A19,'Current FPIs'!$A$1:$F$33,6,FALSE)</f>
        <v>34.299999999999997</v>
      </c>
      <c r="AI19">
        <f>VLOOKUP($A19,'Current FPIs'!$A$1:$M$33,7,FALSE)</f>
        <v>1531</v>
      </c>
      <c r="AJ19">
        <f>VLOOKUP($A19,'Current FPIs'!$A$1:$M$33,8,FALSE)</f>
        <v>0.65263157894736845</v>
      </c>
      <c r="AK19">
        <f>VLOOKUP($A19,'Current FPIs'!$A$1:$M$33,9,FALSE)</f>
        <v>0.5929978118161926</v>
      </c>
      <c r="AL19">
        <f>VLOOKUP($A19,'Current FPIs'!$A$1:$M$33,10,FALSE)</f>
        <v>0.72833333333333339</v>
      </c>
      <c r="AM19">
        <f>VLOOKUP($A19,'Current FPIs'!$A$1:$M$33,11,FALSE)</f>
        <v>0.37433155080213903</v>
      </c>
      <c r="AN19">
        <f>VLOOKUP($A19,'Current FPIs'!$A$1:$M$33,12,FALSE)</f>
        <v>0</v>
      </c>
      <c r="AO19">
        <f>VLOOKUP($A19,'Current FPIs'!$A$1:$M$33,13,FALSE)</f>
        <v>0.56880733944954132</v>
      </c>
    </row>
    <row r="20" spans="1:41">
      <c r="A20" t="s">
        <v>121</v>
      </c>
      <c r="B20">
        <v>19.52941176470588</v>
      </c>
      <c r="C20">
        <v>19.47058823529412</v>
      </c>
      <c r="D20">
        <v>21.117647058823529</v>
      </c>
      <c r="E20">
        <v>34.470588235294123</v>
      </c>
      <c r="F20">
        <v>231.41176470588229</v>
      </c>
      <c r="G20">
        <v>1.6470588235294119</v>
      </c>
      <c r="H20">
        <v>1</v>
      </c>
      <c r="I20">
        <v>2.0588235294117641</v>
      </c>
      <c r="J20">
        <v>14.58823529411765</v>
      </c>
      <c r="K20">
        <v>7.1882352941176464</v>
      </c>
      <c r="L20">
        <v>6.4588235294117649</v>
      </c>
      <c r="M20">
        <v>61.264705882352942</v>
      </c>
      <c r="N20">
        <v>84.182352941176461</v>
      </c>
      <c r="O20">
        <v>25.17647058823529</v>
      </c>
      <c r="P20">
        <v>121.11764705882349</v>
      </c>
      <c r="Q20">
        <v>4.6235294117647054</v>
      </c>
      <c r="R20">
        <v>0.70588235294117652</v>
      </c>
      <c r="S20">
        <v>2</v>
      </c>
      <c r="T20">
        <v>2.1764705882352939</v>
      </c>
      <c r="U20">
        <v>2.0588235294117641</v>
      </c>
      <c r="V20">
        <v>2.117647058823529</v>
      </c>
      <c r="W20">
        <v>3.4705882352941182</v>
      </c>
      <c r="X20">
        <v>169.64705882352939</v>
      </c>
      <c r="Y20">
        <v>4.882352941176471</v>
      </c>
      <c r="Z20">
        <v>12.23529411764706</v>
      </c>
      <c r="AA20">
        <v>0.76470588235294112</v>
      </c>
      <c r="AB20">
        <v>1.411764705882353</v>
      </c>
      <c r="AC20">
        <v>30.756882352941179</v>
      </c>
      <c r="AD20">
        <f>VLOOKUP($A20,'Current FPIs'!$A$1:$F$33,2,FALSE)</f>
        <v>-2.6</v>
      </c>
      <c r="AE20">
        <f>VLOOKUP($A20,'Current FPIs'!$A$1:$F$33,3,FALSE)</f>
        <v>46.4</v>
      </c>
      <c r="AF20">
        <f>VLOOKUP($A20,'Current FPIs'!$A$1:$F$33,4,FALSE)</f>
        <v>33.5</v>
      </c>
      <c r="AG20">
        <f>VLOOKUP($A20,'Current FPIs'!$A$1:$F$33,5,FALSE)</f>
        <v>57.8</v>
      </c>
      <c r="AH20">
        <f>VLOOKUP($A20,'Current FPIs'!$A$1:$F$33,6,FALSE)</f>
        <v>57.9</v>
      </c>
      <c r="AI20">
        <f>VLOOKUP($A20,'Current FPIs'!$A$1:$M$33,7,FALSE)</f>
        <v>1501</v>
      </c>
      <c r="AJ20">
        <f>VLOOKUP($A20,'Current FPIs'!$A$1:$M$33,8,FALSE)</f>
        <v>0.33157894736842108</v>
      </c>
      <c r="AK20">
        <f>VLOOKUP($A20,'Current FPIs'!$A$1:$M$33,9,FALSE)</f>
        <v>0.44857768052516417</v>
      </c>
      <c r="AL20">
        <f>VLOOKUP($A20,'Current FPIs'!$A$1:$M$33,10,FALSE)</f>
        <v>0.28833333333333333</v>
      </c>
      <c r="AM20">
        <f>VLOOKUP($A20,'Current FPIs'!$A$1:$M$33,11,FALSE)</f>
        <v>0.55347593582887689</v>
      </c>
      <c r="AN20">
        <f>VLOOKUP($A20,'Current FPIs'!$A$1:$M$33,12,FALSE)</f>
        <v>0.70238095238095222</v>
      </c>
      <c r="AO20">
        <f>VLOOKUP($A20,'Current FPIs'!$A$1:$M$33,13,FALSE)</f>
        <v>0.5</v>
      </c>
    </row>
    <row r="21" spans="1:41">
      <c r="A21" t="s">
        <v>41</v>
      </c>
      <c r="B21">
        <v>29.17647058823529</v>
      </c>
      <c r="C21">
        <v>23</v>
      </c>
      <c r="D21">
        <v>21.647058823529409</v>
      </c>
      <c r="E21">
        <v>34.352941176470587</v>
      </c>
      <c r="F21">
        <v>265.35294117647061</v>
      </c>
      <c r="G21">
        <v>1.7647058823529409</v>
      </c>
      <c r="H21">
        <v>0.88235294117647056</v>
      </c>
      <c r="I21">
        <v>2.0588235294117641</v>
      </c>
      <c r="J21">
        <v>14.941176470588241</v>
      </c>
      <c r="K21">
        <v>8.1941176470588228</v>
      </c>
      <c r="L21">
        <v>7.3176470588235301</v>
      </c>
      <c r="M21">
        <v>62.658823529411769</v>
      </c>
      <c r="N21">
        <v>93.152941176470591</v>
      </c>
      <c r="O21">
        <v>22.941176470588239</v>
      </c>
      <c r="P21">
        <v>99.17647058823529</v>
      </c>
      <c r="Q21">
        <v>4.2411764705882353</v>
      </c>
      <c r="R21">
        <v>0.70588235294117652</v>
      </c>
      <c r="S21">
        <v>1.529411764705882</v>
      </c>
      <c r="T21">
        <v>1.882352941176471</v>
      </c>
      <c r="U21">
        <v>2.4117647058823528</v>
      </c>
      <c r="V21">
        <v>2.5882352941176472</v>
      </c>
      <c r="W21">
        <v>3.6470588235294121</v>
      </c>
      <c r="X21">
        <v>166.35294117647061</v>
      </c>
      <c r="Y21">
        <v>4.1764705882352944</v>
      </c>
      <c r="Z21">
        <v>11.52941176470588</v>
      </c>
      <c r="AA21">
        <v>0.76470588235294112</v>
      </c>
      <c r="AB21">
        <v>1.411764705882353</v>
      </c>
      <c r="AC21">
        <v>29.335235294117648</v>
      </c>
      <c r="AD21">
        <f>VLOOKUP($A21,'Current FPIs'!$A$1:$F$33,2,FALSE)</f>
        <v>5.6</v>
      </c>
      <c r="AE21">
        <f>VLOOKUP($A21,'Current FPIs'!$A$1:$F$33,3,FALSE)</f>
        <v>60.1</v>
      </c>
      <c r="AF21">
        <f>VLOOKUP($A21,'Current FPIs'!$A$1:$F$33,4,FALSE)</f>
        <v>59.7</v>
      </c>
      <c r="AG21">
        <f>VLOOKUP($A21,'Current FPIs'!$A$1:$F$33,5,FALSE)</f>
        <v>55.5</v>
      </c>
      <c r="AH21">
        <f>VLOOKUP($A21,'Current FPIs'!$A$1:$F$33,6,FALSE)</f>
        <v>51.7</v>
      </c>
      <c r="AI21">
        <f>VLOOKUP($A21,'Current FPIs'!$A$1:$M$33,7,FALSE)</f>
        <v>1554</v>
      </c>
      <c r="AJ21">
        <f>VLOOKUP($A21,'Current FPIs'!$A$1:$M$33,8,FALSE)</f>
        <v>0.76315789473684215</v>
      </c>
      <c r="AK21">
        <f>VLOOKUP($A21,'Current FPIs'!$A$1:$M$33,9,FALSE)</f>
        <v>0.74835886214442027</v>
      </c>
      <c r="AL21">
        <f>VLOOKUP($A21,'Current FPIs'!$A$1:$M$33,10,FALSE)</f>
        <v>0.72499999999999998</v>
      </c>
      <c r="AM21">
        <f>VLOOKUP($A21,'Current FPIs'!$A$1:$M$33,11,FALSE)</f>
        <v>0.49197860962566842</v>
      </c>
      <c r="AN21">
        <f>VLOOKUP($A21,'Current FPIs'!$A$1:$M$33,12,FALSE)</f>
        <v>0.5178571428571429</v>
      </c>
      <c r="AO21">
        <f>VLOOKUP($A21,'Current FPIs'!$A$1:$M$33,13,FALSE)</f>
        <v>0.62155963302752293</v>
      </c>
    </row>
    <row r="22" spans="1:41">
      <c r="A22" t="s">
        <v>34</v>
      </c>
      <c r="B22">
        <v>20.235294117647062</v>
      </c>
      <c r="C22">
        <v>21.294117647058819</v>
      </c>
      <c r="D22">
        <v>26.352941176470591</v>
      </c>
      <c r="E22">
        <v>39.529411764705877</v>
      </c>
      <c r="F22">
        <v>263.76470588235293</v>
      </c>
      <c r="G22">
        <v>1.7647058823529409</v>
      </c>
      <c r="H22">
        <v>0.88235294117647056</v>
      </c>
      <c r="I22">
        <v>2.7647058823529411</v>
      </c>
      <c r="J22">
        <v>19.647058823529409</v>
      </c>
      <c r="K22">
        <v>7.1529411764705877</v>
      </c>
      <c r="L22">
        <v>6.2764705882352931</v>
      </c>
      <c r="M22">
        <v>66.947058823529417</v>
      </c>
      <c r="N22">
        <v>90.952941176470588</v>
      </c>
      <c r="O22">
        <v>23.764705882352938</v>
      </c>
      <c r="P22">
        <v>97.705882352941174</v>
      </c>
      <c r="Q22">
        <v>4.1235294117647063</v>
      </c>
      <c r="R22">
        <v>1.0588235294117649</v>
      </c>
      <c r="S22">
        <v>1.529411764705882</v>
      </c>
      <c r="T22">
        <v>1.9411764705882351</v>
      </c>
      <c r="U22">
        <v>2.3529411764705879</v>
      </c>
      <c r="V22">
        <v>2.7058823529411771</v>
      </c>
      <c r="W22">
        <v>4.3529411764705879</v>
      </c>
      <c r="X22">
        <v>203.35294117647061</v>
      </c>
      <c r="Y22">
        <v>5.4705882352941178</v>
      </c>
      <c r="Z22">
        <v>13.294117647058821</v>
      </c>
      <c r="AA22">
        <v>0.52941176470588236</v>
      </c>
      <c r="AB22">
        <v>1.117647058823529</v>
      </c>
      <c r="AC22">
        <v>30.014647058823531</v>
      </c>
      <c r="AD22">
        <f>VLOOKUP($A22,'Current FPIs'!$A$1:$F$33,2,FALSE)</f>
        <v>-2.8</v>
      </c>
      <c r="AE22">
        <f>VLOOKUP($A22,'Current FPIs'!$A$1:$F$33,3,FALSE)</f>
        <v>47.4</v>
      </c>
      <c r="AF22">
        <f>VLOOKUP($A22,'Current FPIs'!$A$1:$F$33,4,FALSE)</f>
        <v>42.4</v>
      </c>
      <c r="AG22">
        <f>VLOOKUP($A22,'Current FPIs'!$A$1:$F$33,5,FALSE)</f>
        <v>55.6</v>
      </c>
      <c r="AH22">
        <f>VLOOKUP($A22,'Current FPIs'!$A$1:$F$33,6,FALSE)</f>
        <v>45</v>
      </c>
      <c r="AI22">
        <f>VLOOKUP($A22,'Current FPIs'!$A$1:$M$33,7,FALSE)</f>
        <v>1475</v>
      </c>
      <c r="AJ22">
        <f>VLOOKUP($A22,'Current FPIs'!$A$1:$M$33,8,FALSE)</f>
        <v>0.32105263157894742</v>
      </c>
      <c r="AK22">
        <f>VLOOKUP($A22,'Current FPIs'!$A$1:$M$33,9,FALSE)</f>
        <v>0.47045951859956242</v>
      </c>
      <c r="AL22">
        <f>VLOOKUP($A22,'Current FPIs'!$A$1:$M$33,10,FALSE)</f>
        <v>0.43666666666666665</v>
      </c>
      <c r="AM22">
        <f>VLOOKUP($A22,'Current FPIs'!$A$1:$M$33,11,FALSE)</f>
        <v>0.49465240641711233</v>
      </c>
      <c r="AN22">
        <f>VLOOKUP($A22,'Current FPIs'!$A$1:$M$33,12,FALSE)</f>
        <v>0.31845238095238093</v>
      </c>
      <c r="AO22">
        <f>VLOOKUP($A22,'Current FPIs'!$A$1:$M$33,13,FALSE)</f>
        <v>0.44036697247706424</v>
      </c>
    </row>
    <row r="23" spans="1:41">
      <c r="A23" t="s">
        <v>40</v>
      </c>
      <c r="B23">
        <v>13.882352941176469</v>
      </c>
      <c r="C23">
        <v>21.52941176470588</v>
      </c>
      <c r="D23">
        <v>21.058823529411761</v>
      </c>
      <c r="E23">
        <v>31.764705882352938</v>
      </c>
      <c r="F23">
        <v>208</v>
      </c>
      <c r="G23">
        <v>1.117647058823529</v>
      </c>
      <c r="H23">
        <v>0.82352941176470584</v>
      </c>
      <c r="I23">
        <v>2.4117647058823528</v>
      </c>
      <c r="J23">
        <v>16.411764705882351</v>
      </c>
      <c r="K23">
        <v>7.0941176470588232</v>
      </c>
      <c r="L23">
        <v>6.1117647058823534</v>
      </c>
      <c r="M23">
        <v>66.8</v>
      </c>
      <c r="N23">
        <v>85.464705882352945</v>
      </c>
      <c r="O23">
        <v>25</v>
      </c>
      <c r="P23">
        <v>106.58823529411769</v>
      </c>
      <c r="Q23">
        <v>4.1823529411764708</v>
      </c>
      <c r="R23">
        <v>0.70588235294117652</v>
      </c>
      <c r="S23">
        <v>1.882352941176471</v>
      </c>
      <c r="T23">
        <v>2.1764705882352939</v>
      </c>
      <c r="U23">
        <v>1.882352941176471</v>
      </c>
      <c r="V23">
        <v>2.0588235294117641</v>
      </c>
      <c r="W23">
        <v>4.7058823529411766</v>
      </c>
      <c r="X23">
        <v>196.35294117647061</v>
      </c>
      <c r="Y23">
        <v>4.4117647058823533</v>
      </c>
      <c r="Z23">
        <v>12.647058823529409</v>
      </c>
      <c r="AA23">
        <v>0.29411764705882348</v>
      </c>
      <c r="AB23">
        <v>0.76470588235294112</v>
      </c>
      <c r="AC23">
        <v>29.176470588235301</v>
      </c>
      <c r="AD23">
        <f>VLOOKUP($A23,'Current FPIs'!$A$1:$F$33,2,FALSE)</f>
        <v>-6.6</v>
      </c>
      <c r="AE23">
        <f>VLOOKUP($A23,'Current FPIs'!$A$1:$F$33,3,FALSE)</f>
        <v>34.5</v>
      </c>
      <c r="AF23">
        <f>VLOOKUP($A23,'Current FPIs'!$A$1:$F$33,4,FALSE)</f>
        <v>18.899999999999999</v>
      </c>
      <c r="AG23">
        <f>VLOOKUP($A23,'Current FPIs'!$A$1:$F$33,5,FALSE)</f>
        <v>64.2</v>
      </c>
      <c r="AH23">
        <f>VLOOKUP($A23,'Current FPIs'!$A$1:$F$33,6,FALSE)</f>
        <v>39.200000000000003</v>
      </c>
      <c r="AI23">
        <f>VLOOKUP($A23,'Current FPIs'!$A$1:$M$33,7,FALSE)</f>
        <v>1365</v>
      </c>
      <c r="AJ23">
        <f>VLOOKUP($A23,'Current FPIs'!$A$1:$M$33,8,FALSE)</f>
        <v>0.12105263157894741</v>
      </c>
      <c r="AK23">
        <f>VLOOKUP($A23,'Current FPIs'!$A$1:$M$33,9,FALSE)</f>
        <v>0.18818380743982499</v>
      </c>
      <c r="AL23">
        <f>VLOOKUP($A23,'Current FPIs'!$A$1:$M$33,10,FALSE)</f>
        <v>4.4999999999999991E-2</v>
      </c>
      <c r="AM23">
        <f>VLOOKUP($A23,'Current FPIs'!$A$1:$M$33,11,FALSE)</f>
        <v>0.72459893048128354</v>
      </c>
      <c r="AN23">
        <f>VLOOKUP($A23,'Current FPIs'!$A$1:$M$33,12,FALSE)</f>
        <v>0.14583333333333345</v>
      </c>
      <c r="AO23">
        <f>VLOOKUP($A23,'Current FPIs'!$A$1:$M$33,13,FALSE)</f>
        <v>0.18807339449541285</v>
      </c>
    </row>
    <row r="24" spans="1:41">
      <c r="A24" t="s">
        <v>107</v>
      </c>
      <c r="B24">
        <v>23.647058823529409</v>
      </c>
      <c r="C24">
        <v>19.235294117647062</v>
      </c>
      <c r="D24">
        <v>19.882352941176471</v>
      </c>
      <c r="E24">
        <v>30.117647058823529</v>
      </c>
      <c r="F24">
        <v>217.1764705882353</v>
      </c>
      <c r="G24">
        <v>1.411764705882353</v>
      </c>
      <c r="H24">
        <v>0.82352941176470584</v>
      </c>
      <c r="I24">
        <v>2.2352941176470589</v>
      </c>
      <c r="J24">
        <v>16.294117647058819</v>
      </c>
      <c r="K24">
        <v>7.8411764705882359</v>
      </c>
      <c r="L24">
        <v>6.7705882352941176</v>
      </c>
      <c r="M24">
        <v>66.247058823529414</v>
      </c>
      <c r="N24">
        <v>91.600000000000009</v>
      </c>
      <c r="O24">
        <v>27.352941176470591</v>
      </c>
      <c r="P24">
        <v>116.58823529411769</v>
      </c>
      <c r="Q24">
        <v>4.1705882352941179</v>
      </c>
      <c r="R24">
        <v>0.70588235294117652</v>
      </c>
      <c r="S24">
        <v>1.3529411764705881</v>
      </c>
      <c r="T24">
        <v>1.8235294117647061</v>
      </c>
      <c r="U24">
        <v>1.9411764705882351</v>
      </c>
      <c r="V24">
        <v>1.9411764705882351</v>
      </c>
      <c r="W24">
        <v>4.5294117647058822</v>
      </c>
      <c r="X24">
        <v>210.0588235294118</v>
      </c>
      <c r="Y24">
        <v>5.1764705882352944</v>
      </c>
      <c r="Z24">
        <v>12.882352941176469</v>
      </c>
      <c r="AA24">
        <v>0.23529411764705879</v>
      </c>
      <c r="AB24">
        <v>0.6470588235294118</v>
      </c>
      <c r="AC24">
        <v>29.518647058823529</v>
      </c>
      <c r="AD24">
        <f>VLOOKUP($A24,'Current FPIs'!$A$1:$F$33,2,FALSE)</f>
        <v>2.1</v>
      </c>
      <c r="AE24">
        <f>VLOOKUP($A24,'Current FPIs'!$A$1:$F$33,3,FALSE)</f>
        <v>56.4</v>
      </c>
      <c r="AF24">
        <f>VLOOKUP($A24,'Current FPIs'!$A$1:$F$33,4,FALSE)</f>
        <v>46.9</v>
      </c>
      <c r="AG24">
        <f>VLOOKUP($A24,'Current FPIs'!$A$1:$F$33,5,FALSE)</f>
        <v>60.2</v>
      </c>
      <c r="AH24">
        <f>VLOOKUP($A24,'Current FPIs'!$A$1:$F$33,6,FALSE)</f>
        <v>56.6</v>
      </c>
      <c r="AI24">
        <f>VLOOKUP($A24,'Current FPIs'!$A$1:$M$33,7,FALSE)</f>
        <v>1529</v>
      </c>
      <c r="AJ24">
        <f>VLOOKUP($A24,'Current FPIs'!$A$1:$M$33,8,FALSE)</f>
        <v>0.57894736842105265</v>
      </c>
      <c r="AK24">
        <f>VLOOKUP($A24,'Current FPIs'!$A$1:$M$33,9,FALSE)</f>
        <v>0.66739606126914663</v>
      </c>
      <c r="AL24">
        <f>VLOOKUP($A24,'Current FPIs'!$A$1:$M$33,10,FALSE)</f>
        <v>0.5116666666666666</v>
      </c>
      <c r="AM24">
        <f>VLOOKUP($A24,'Current FPIs'!$A$1:$M$33,11,FALSE)</f>
        <v>0.61764705882352944</v>
      </c>
      <c r="AN24">
        <f>VLOOKUP($A24,'Current FPIs'!$A$1:$M$33,12,FALSE)</f>
        <v>0.66369047619047616</v>
      </c>
      <c r="AO24">
        <f>VLOOKUP($A24,'Current FPIs'!$A$1:$M$33,13,FALSE)</f>
        <v>0.56422018348623848</v>
      </c>
    </row>
    <row r="25" spans="1:41">
      <c r="A25" t="s">
        <v>118</v>
      </c>
      <c r="B25">
        <v>15.647058823529409</v>
      </c>
      <c r="C25">
        <v>23.941176470588239</v>
      </c>
      <c r="D25">
        <v>20.352941176470591</v>
      </c>
      <c r="E25">
        <v>30.588235294117649</v>
      </c>
      <c r="F25">
        <v>185.70588235294119</v>
      </c>
      <c r="G25">
        <v>1</v>
      </c>
      <c r="H25">
        <v>0.35294117647058831</v>
      </c>
      <c r="I25">
        <v>2.882352941176471</v>
      </c>
      <c r="J25">
        <v>16.117647058823529</v>
      </c>
      <c r="K25">
        <v>6.776470588235294</v>
      </c>
      <c r="L25">
        <v>5.6529411764705886</v>
      </c>
      <c r="M25">
        <v>67.441176470588232</v>
      </c>
      <c r="N25">
        <v>90.923529411764704</v>
      </c>
      <c r="O25">
        <v>30.588235294117649</v>
      </c>
      <c r="P25">
        <v>148.1764705882353</v>
      </c>
      <c r="Q25">
        <v>4.8529411764705879</v>
      </c>
      <c r="R25">
        <v>1.2352941176470591</v>
      </c>
      <c r="S25">
        <v>1.705882352941176</v>
      </c>
      <c r="T25">
        <v>1.882352941176471</v>
      </c>
      <c r="U25">
        <v>1.882352941176471</v>
      </c>
      <c r="V25">
        <v>2</v>
      </c>
      <c r="W25">
        <v>4.4117647058823533</v>
      </c>
      <c r="X25">
        <v>203.70588235294119</v>
      </c>
      <c r="Y25">
        <v>4.5882352941176467</v>
      </c>
      <c r="Z25">
        <v>12.47058823529412</v>
      </c>
      <c r="AA25">
        <v>0.58823529411764708</v>
      </c>
      <c r="AB25">
        <v>1.2352941176470591</v>
      </c>
      <c r="AC25">
        <v>30.525529411764701</v>
      </c>
      <c r="AD25">
        <f>VLOOKUP($A25,'Current FPIs'!$A$1:$F$33,2,FALSE)</f>
        <v>-8.6</v>
      </c>
      <c r="AE25">
        <f>VLOOKUP($A25,'Current FPIs'!$A$1:$F$33,3,FALSE)</f>
        <v>34</v>
      </c>
      <c r="AF25">
        <f>VLOOKUP($A25,'Current FPIs'!$A$1:$F$33,4,FALSE)</f>
        <v>22.4</v>
      </c>
      <c r="AG25">
        <f>VLOOKUP($A25,'Current FPIs'!$A$1:$F$33,5,FALSE)</f>
        <v>55.1</v>
      </c>
      <c r="AH25">
        <f>VLOOKUP($A25,'Current FPIs'!$A$1:$F$33,6,FALSE)</f>
        <v>48.3</v>
      </c>
      <c r="AI25">
        <f>VLOOKUP($A25,'Current FPIs'!$A$1:$M$33,7,FALSE)</f>
        <v>1443</v>
      </c>
      <c r="AJ25">
        <f>VLOOKUP($A25,'Current FPIs'!$A$1:$M$33,8,FALSE)</f>
        <v>1.5789473684210565E-2</v>
      </c>
      <c r="AK25">
        <f>VLOOKUP($A25,'Current FPIs'!$A$1:$M$33,9,FALSE)</f>
        <v>0.17724288840262586</v>
      </c>
      <c r="AL25">
        <f>VLOOKUP($A25,'Current FPIs'!$A$1:$M$33,10,FALSE)</f>
        <v>0.10333333333333332</v>
      </c>
      <c r="AM25">
        <f>VLOOKUP($A25,'Current FPIs'!$A$1:$M$33,11,FALSE)</f>
        <v>0.48128342245989308</v>
      </c>
      <c r="AN25">
        <f>VLOOKUP($A25,'Current FPIs'!$A$1:$M$33,12,FALSE)</f>
        <v>0.41666666666666657</v>
      </c>
      <c r="AO25">
        <f>VLOOKUP($A25,'Current FPIs'!$A$1:$M$33,13,FALSE)</f>
        <v>0.3669724770642202</v>
      </c>
    </row>
    <row r="26" spans="1:41">
      <c r="A26" t="s">
        <v>115</v>
      </c>
      <c r="B26">
        <v>15.76470588235294</v>
      </c>
      <c r="C26">
        <v>20.882352941176471</v>
      </c>
      <c r="D26">
        <v>21</v>
      </c>
      <c r="E26">
        <v>36.882352941176471</v>
      </c>
      <c r="F26">
        <v>219</v>
      </c>
      <c r="G26">
        <v>0.88235294117647056</v>
      </c>
      <c r="H26">
        <v>0.82352941176470584</v>
      </c>
      <c r="I26">
        <v>2.4705882352941182</v>
      </c>
      <c r="J26">
        <v>18.647058823529409</v>
      </c>
      <c r="K26">
        <v>6.5470588235294116</v>
      </c>
      <c r="L26">
        <v>5.605882352941177</v>
      </c>
      <c r="M26">
        <v>57.4</v>
      </c>
      <c r="N26">
        <v>75.235294117647058</v>
      </c>
      <c r="O26">
        <v>23.82352941176471</v>
      </c>
      <c r="P26">
        <v>99.17647058823529</v>
      </c>
      <c r="Q26">
        <v>4.0705882352941183</v>
      </c>
      <c r="R26">
        <v>0.76470588235294112</v>
      </c>
      <c r="S26">
        <v>1.7647058823529409</v>
      </c>
      <c r="T26">
        <v>2.1764705882352939</v>
      </c>
      <c r="U26">
        <v>1.6470588235294119</v>
      </c>
      <c r="V26">
        <v>1.705882352941176</v>
      </c>
      <c r="W26">
        <v>4.882352941176471</v>
      </c>
      <c r="X26">
        <v>228.7647058823529</v>
      </c>
      <c r="Y26">
        <v>4.882352941176471</v>
      </c>
      <c r="Z26">
        <v>14.117647058823531</v>
      </c>
      <c r="AA26">
        <v>0.6470588235294118</v>
      </c>
      <c r="AB26">
        <v>1.6470588235294119</v>
      </c>
      <c r="AC26">
        <v>28.740176470588231</v>
      </c>
      <c r="AD26">
        <f>VLOOKUP($A26,'Current FPIs'!$A$1:$F$33,2,FALSE)</f>
        <v>-6.3</v>
      </c>
      <c r="AE26">
        <f>VLOOKUP($A26,'Current FPIs'!$A$1:$F$33,3,FALSE)</f>
        <v>39.6</v>
      </c>
      <c r="AF26">
        <f>VLOOKUP($A26,'Current FPIs'!$A$1:$F$33,4,FALSE)</f>
        <v>16.2</v>
      </c>
      <c r="AG26">
        <f>VLOOKUP($A26,'Current FPIs'!$A$1:$F$33,5,FALSE)</f>
        <v>70.400000000000006</v>
      </c>
      <c r="AH26">
        <f>VLOOKUP($A26,'Current FPIs'!$A$1:$F$33,6,FALSE)</f>
        <v>50.7</v>
      </c>
      <c r="AI26">
        <f>VLOOKUP($A26,'Current FPIs'!$A$1:$M$33,7,FALSE)</f>
        <v>1435</v>
      </c>
      <c r="AJ26">
        <f>VLOOKUP($A26,'Current FPIs'!$A$1:$M$33,8,FALSE)</f>
        <v>0.13684210526315793</v>
      </c>
      <c r="AK26">
        <f>VLOOKUP($A26,'Current FPIs'!$A$1:$M$33,9,FALSE)</f>
        <v>0.2997811816192561</v>
      </c>
      <c r="AL26">
        <f>VLOOKUP($A26,'Current FPIs'!$A$1:$M$33,10,FALSE)</f>
        <v>0</v>
      </c>
      <c r="AM26">
        <f>VLOOKUP($A26,'Current FPIs'!$A$1:$M$33,11,FALSE)</f>
        <v>0.89037433155080226</v>
      </c>
      <c r="AN26">
        <f>VLOOKUP($A26,'Current FPIs'!$A$1:$M$33,12,FALSE)</f>
        <v>0.48809523809523814</v>
      </c>
      <c r="AO26">
        <f>VLOOKUP($A26,'Current FPIs'!$A$1:$M$33,13,FALSE)</f>
        <v>0.34862385321100919</v>
      </c>
    </row>
    <row r="27" spans="1:41">
      <c r="A27" t="s">
        <v>113</v>
      </c>
      <c r="B27">
        <v>25.47058823529412</v>
      </c>
      <c r="C27">
        <v>25.17647058823529</v>
      </c>
      <c r="D27">
        <v>20.588235294117649</v>
      </c>
      <c r="E27">
        <v>31.52941176470588</v>
      </c>
      <c r="F27">
        <v>241.47058823529409</v>
      </c>
      <c r="G27">
        <v>1.470588235294118</v>
      </c>
      <c r="H27">
        <v>0.52941176470588236</v>
      </c>
      <c r="I27">
        <v>2.5882352941176472</v>
      </c>
      <c r="J27">
        <v>15.23529411764706</v>
      </c>
      <c r="K27">
        <v>8.0647058823529409</v>
      </c>
      <c r="L27">
        <v>6.988235294117648</v>
      </c>
      <c r="M27">
        <v>65.417647058823519</v>
      </c>
      <c r="N27">
        <v>96.664705882352948</v>
      </c>
      <c r="O27">
        <v>32</v>
      </c>
      <c r="P27">
        <v>147.58823529411771</v>
      </c>
      <c r="Q27">
        <v>4.5352941176470587</v>
      </c>
      <c r="R27">
        <v>1.882352941176471</v>
      </c>
      <c r="S27">
        <v>1.294117647058824</v>
      </c>
      <c r="T27">
        <v>1.470588235294118</v>
      </c>
      <c r="U27">
        <v>3.117647058823529</v>
      </c>
      <c r="V27">
        <v>3.2352941176470589</v>
      </c>
      <c r="W27">
        <v>3.2941176470588229</v>
      </c>
      <c r="X27">
        <v>144</v>
      </c>
      <c r="Y27">
        <v>6</v>
      </c>
      <c r="Z27">
        <v>13.058823529411759</v>
      </c>
      <c r="AA27">
        <v>1.294117647058824</v>
      </c>
      <c r="AB27">
        <v>1.882352941176471</v>
      </c>
      <c r="AC27">
        <v>30.55</v>
      </c>
      <c r="AD27">
        <f>VLOOKUP($A27,'Current FPIs'!$A$1:$F$33,2,FALSE)</f>
        <v>2</v>
      </c>
      <c r="AE27">
        <f>VLOOKUP($A27,'Current FPIs'!$A$1:$F$33,3,FALSE)</f>
        <v>51.7</v>
      </c>
      <c r="AF27">
        <f>VLOOKUP($A27,'Current FPIs'!$A$1:$F$33,4,FALSE)</f>
        <v>55.7</v>
      </c>
      <c r="AG27">
        <f>VLOOKUP($A27,'Current FPIs'!$A$1:$F$33,5,FALSE)</f>
        <v>44.2</v>
      </c>
      <c r="AH27">
        <f>VLOOKUP($A27,'Current FPIs'!$A$1:$F$33,6,FALSE)</f>
        <v>58.2</v>
      </c>
      <c r="AI27">
        <f>VLOOKUP($A27,'Current FPIs'!$A$1:$M$33,7,FALSE)</f>
        <v>1525</v>
      </c>
      <c r="AJ27">
        <f>VLOOKUP($A27,'Current FPIs'!$A$1:$M$33,8,FALSE)</f>
        <v>0.5736842105263158</v>
      </c>
      <c r="AK27">
        <f>VLOOKUP($A27,'Current FPIs'!$A$1:$M$33,9,FALSE)</f>
        <v>0.56455142231947497</v>
      </c>
      <c r="AL27">
        <f>VLOOKUP($A27,'Current FPIs'!$A$1:$M$33,10,FALSE)</f>
        <v>0.65833333333333333</v>
      </c>
      <c r="AM27">
        <f>VLOOKUP($A27,'Current FPIs'!$A$1:$M$33,11,FALSE)</f>
        <v>0.18983957219251341</v>
      </c>
      <c r="AN27">
        <f>VLOOKUP($A27,'Current FPIs'!$A$1:$M$33,12,FALSE)</f>
        <v>0.71130952380952384</v>
      </c>
      <c r="AO27">
        <f>VLOOKUP($A27,'Current FPIs'!$A$1:$M$33,13,FALSE)</f>
        <v>0.55504587155963303</v>
      </c>
    </row>
    <row r="28" spans="1:41">
      <c r="A28" t="s">
        <v>35</v>
      </c>
      <c r="B28">
        <v>17.882352941176471</v>
      </c>
      <c r="C28">
        <v>19.058823529411761</v>
      </c>
      <c r="D28">
        <v>21.411764705882351</v>
      </c>
      <c r="E28">
        <v>33.588235294117638</v>
      </c>
      <c r="F28">
        <v>200.64705882352939</v>
      </c>
      <c r="G28">
        <v>0.70588235294117652</v>
      </c>
      <c r="H28">
        <v>0.82352941176470584</v>
      </c>
      <c r="I28">
        <v>2.2352941176470589</v>
      </c>
      <c r="J28">
        <v>14.705882352941179</v>
      </c>
      <c r="K28">
        <v>6.5176470588235293</v>
      </c>
      <c r="L28">
        <v>5.7058823529411757</v>
      </c>
      <c r="M28">
        <v>63.676470588235283</v>
      </c>
      <c r="N28">
        <v>78.723529411764702</v>
      </c>
      <c r="O28">
        <v>29.411764705882351</v>
      </c>
      <c r="P28">
        <v>121.9411764705882</v>
      </c>
      <c r="Q28">
        <v>4.1000000000000014</v>
      </c>
      <c r="R28">
        <v>0.94117647058823528</v>
      </c>
      <c r="S28">
        <v>2</v>
      </c>
      <c r="T28">
        <v>2.5882352941176472</v>
      </c>
      <c r="U28">
        <v>1.529411764705882</v>
      </c>
      <c r="V28">
        <v>1.529411764705882</v>
      </c>
      <c r="W28">
        <v>4.0588235294117636</v>
      </c>
      <c r="X28">
        <v>180.70588235294119</v>
      </c>
      <c r="Y28">
        <v>6.2352941176470589</v>
      </c>
      <c r="Z28">
        <v>13.882352941176469</v>
      </c>
      <c r="AA28">
        <v>0.6470588235294118</v>
      </c>
      <c r="AB28">
        <v>0.88235294117647056</v>
      </c>
      <c r="AC28">
        <v>31.522529411764701</v>
      </c>
      <c r="AD28">
        <f>VLOOKUP($A28,'Current FPIs'!$A$1:$F$33,2,FALSE)</f>
        <v>-2</v>
      </c>
      <c r="AE28">
        <f>VLOOKUP($A28,'Current FPIs'!$A$1:$F$33,3,FALSE)</f>
        <v>48.9</v>
      </c>
      <c r="AF28">
        <f>VLOOKUP($A28,'Current FPIs'!$A$1:$F$33,4,FALSE)</f>
        <v>35.200000000000003</v>
      </c>
      <c r="AG28">
        <f>VLOOKUP($A28,'Current FPIs'!$A$1:$F$33,5,FALSE)</f>
        <v>62.9</v>
      </c>
      <c r="AH28">
        <f>VLOOKUP($A28,'Current FPIs'!$A$1:$F$33,6,FALSE)</f>
        <v>49.7</v>
      </c>
      <c r="AI28">
        <f>VLOOKUP($A28,'Current FPIs'!$A$1:$M$33,7,FALSE)</f>
        <v>1550</v>
      </c>
      <c r="AJ28">
        <f>VLOOKUP($A28,'Current FPIs'!$A$1:$M$33,8,FALSE)</f>
        <v>0.36315789473684212</v>
      </c>
      <c r="AK28">
        <f>VLOOKUP($A28,'Current FPIs'!$A$1:$M$33,9,FALSE)</f>
        <v>0.5032822757111598</v>
      </c>
      <c r="AL28">
        <f>VLOOKUP($A28,'Current FPIs'!$A$1:$M$33,10,FALSE)</f>
        <v>0.31666666666666671</v>
      </c>
      <c r="AM28">
        <f>VLOOKUP($A28,'Current FPIs'!$A$1:$M$33,11,FALSE)</f>
        <v>0.68983957219251335</v>
      </c>
      <c r="AN28">
        <f>VLOOKUP($A28,'Current FPIs'!$A$1:$M$33,12,FALSE)</f>
        <v>0.45833333333333337</v>
      </c>
      <c r="AO28">
        <f>VLOOKUP($A28,'Current FPIs'!$A$1:$M$33,13,FALSE)</f>
        <v>0.61238532110091748</v>
      </c>
    </row>
    <row r="29" spans="1:41">
      <c r="A29" t="s">
        <v>42</v>
      </c>
      <c r="B29">
        <v>21.411764705882351</v>
      </c>
      <c r="C29">
        <v>23.647058823529409</v>
      </c>
      <c r="D29">
        <v>23.47058823529412</v>
      </c>
      <c r="E29">
        <v>33.705882352941167</v>
      </c>
      <c r="F29">
        <v>231.41176470588229</v>
      </c>
      <c r="G29">
        <v>1.7647058823529409</v>
      </c>
      <c r="H29">
        <v>0.70588235294117652</v>
      </c>
      <c r="I29">
        <v>2.7058823529411771</v>
      </c>
      <c r="J29">
        <v>20.47058823529412</v>
      </c>
      <c r="K29">
        <v>7.5647058823529409</v>
      </c>
      <c r="L29">
        <v>6.4411764705882364</v>
      </c>
      <c r="M29">
        <v>69.694117647058818</v>
      </c>
      <c r="N29">
        <v>98.199999999999974</v>
      </c>
      <c r="O29">
        <v>25</v>
      </c>
      <c r="P29">
        <v>120.11764705882349</v>
      </c>
      <c r="Q29">
        <v>4.5705882352941174</v>
      </c>
      <c r="R29">
        <v>0.70588235294117652</v>
      </c>
      <c r="S29">
        <v>2</v>
      </c>
      <c r="T29">
        <v>2.1764705882352939</v>
      </c>
      <c r="U29">
        <v>2.4117647058823528</v>
      </c>
      <c r="V29">
        <v>2.4705882352941182</v>
      </c>
      <c r="W29">
        <v>3.882352941176471</v>
      </c>
      <c r="X29">
        <v>188.1764705882353</v>
      </c>
      <c r="Y29">
        <v>4.4705882352941178</v>
      </c>
      <c r="Z29">
        <v>11.82352941176471</v>
      </c>
      <c r="AA29">
        <v>0.70588235294117652</v>
      </c>
      <c r="AB29">
        <v>1.2352941176470591</v>
      </c>
      <c r="AC29">
        <v>29.024470588235289</v>
      </c>
      <c r="AD29">
        <f>VLOOKUP($A29,'Current FPIs'!$A$1:$F$33,2,FALSE)</f>
        <v>0.9</v>
      </c>
      <c r="AE29">
        <f>VLOOKUP($A29,'Current FPIs'!$A$1:$F$33,3,FALSE)</f>
        <v>46.1</v>
      </c>
      <c r="AF29">
        <f>VLOOKUP($A29,'Current FPIs'!$A$1:$F$33,4,FALSE)</f>
        <v>52.9</v>
      </c>
      <c r="AG29">
        <f>VLOOKUP($A29,'Current FPIs'!$A$1:$F$33,5,FALSE)</f>
        <v>43.3</v>
      </c>
      <c r="AH29">
        <f>VLOOKUP($A29,'Current FPIs'!$A$1:$F$33,6,FALSE)</f>
        <v>47.8</v>
      </c>
      <c r="AI29">
        <f>VLOOKUP($A29,'Current FPIs'!$A$1:$M$33,7,FALSE)</f>
        <v>1499</v>
      </c>
      <c r="AJ29">
        <f>VLOOKUP($A29,'Current FPIs'!$A$1:$M$33,8,FALSE)</f>
        <v>0.51578947368421058</v>
      </c>
      <c r="AK29">
        <f>VLOOKUP($A29,'Current FPIs'!$A$1:$M$33,9,FALSE)</f>
        <v>0.44201312910284474</v>
      </c>
      <c r="AL29">
        <f>VLOOKUP($A29,'Current FPIs'!$A$1:$M$33,10,FALSE)</f>
        <v>0.61166666666666669</v>
      </c>
      <c r="AM29">
        <f>VLOOKUP($A29,'Current FPIs'!$A$1:$M$33,11,FALSE)</f>
        <v>0.1657754010695186</v>
      </c>
      <c r="AN29">
        <f>VLOOKUP($A29,'Current FPIs'!$A$1:$M$33,12,FALSE)</f>
        <v>0.40178571428571419</v>
      </c>
      <c r="AO29">
        <f>VLOOKUP($A29,'Current FPIs'!$A$1:$M$33,13,FALSE)</f>
        <v>0.49541284403669728</v>
      </c>
    </row>
    <row r="30" spans="1:41">
      <c r="A30" t="s">
        <v>110</v>
      </c>
      <c r="B30">
        <v>28.882352941176471</v>
      </c>
      <c r="C30">
        <v>17.52941176470588</v>
      </c>
      <c r="D30">
        <v>19.882352941176471</v>
      </c>
      <c r="E30">
        <v>30.117647058823529</v>
      </c>
      <c r="F30">
        <v>226.8235294117647</v>
      </c>
      <c r="G30">
        <v>1.7647058823529409</v>
      </c>
      <c r="H30">
        <v>0.52941176470588236</v>
      </c>
      <c r="I30">
        <v>1.8235294117647061</v>
      </c>
      <c r="J30">
        <v>11.352941176470591</v>
      </c>
      <c r="K30">
        <v>8.0647058823529427</v>
      </c>
      <c r="L30">
        <v>7.2352941176470589</v>
      </c>
      <c r="M30">
        <v>66.300000000000011</v>
      </c>
      <c r="N30">
        <v>102.37647058823531</v>
      </c>
      <c r="O30">
        <v>29.647058823529409</v>
      </c>
      <c r="P30">
        <v>138.8235294117647</v>
      </c>
      <c r="Q30">
        <v>4.6823529411764699</v>
      </c>
      <c r="R30">
        <v>1.1764705882352939</v>
      </c>
      <c r="S30">
        <v>1.588235294117647</v>
      </c>
      <c r="T30">
        <v>1.882352941176471</v>
      </c>
      <c r="U30">
        <v>3</v>
      </c>
      <c r="V30">
        <v>3.117647058823529</v>
      </c>
      <c r="W30">
        <v>3.5882352941176472</v>
      </c>
      <c r="X30">
        <v>157.41176470588229</v>
      </c>
      <c r="Y30">
        <v>5.5882352941176467</v>
      </c>
      <c r="Z30">
        <v>12.41176470588235</v>
      </c>
      <c r="AA30">
        <v>0.41176470588235292</v>
      </c>
      <c r="AB30">
        <v>1</v>
      </c>
      <c r="AC30">
        <v>31.9</v>
      </c>
      <c r="AD30">
        <f>VLOOKUP($A30,'Current FPIs'!$A$1:$F$33,2,FALSE)</f>
        <v>10.1</v>
      </c>
      <c r="AE30">
        <f>VLOOKUP($A30,'Current FPIs'!$A$1:$F$33,3,FALSE)</f>
        <v>71.599999999999994</v>
      </c>
      <c r="AF30">
        <f>VLOOKUP($A30,'Current FPIs'!$A$1:$F$33,4,FALSE)</f>
        <v>76.2</v>
      </c>
      <c r="AG30">
        <f>VLOOKUP($A30,'Current FPIs'!$A$1:$F$33,5,FALSE)</f>
        <v>59.6</v>
      </c>
      <c r="AH30">
        <f>VLOOKUP($A30,'Current FPIs'!$A$1:$F$33,6,FALSE)</f>
        <v>44.2</v>
      </c>
      <c r="AI30">
        <f>VLOOKUP($A30,'Current FPIs'!$A$1:$M$33,7,FALSE)</f>
        <v>1719</v>
      </c>
      <c r="AJ30">
        <f>VLOOKUP($A30,'Current FPIs'!$A$1:$M$33,8,FALSE)</f>
        <v>1</v>
      </c>
      <c r="AK30">
        <f>VLOOKUP($A30,'Current FPIs'!$A$1:$M$33,9,FALSE)</f>
        <v>1</v>
      </c>
      <c r="AL30">
        <f>VLOOKUP($A30,'Current FPIs'!$A$1:$M$33,10,FALSE)</f>
        <v>1</v>
      </c>
      <c r="AM30">
        <f>VLOOKUP($A30,'Current FPIs'!$A$1:$M$33,11,FALSE)</f>
        <v>0.60160427807486638</v>
      </c>
      <c r="AN30">
        <f>VLOOKUP($A30,'Current FPIs'!$A$1:$M$33,12,FALSE)</f>
        <v>0.29464285714285726</v>
      </c>
      <c r="AO30">
        <f>VLOOKUP($A30,'Current FPIs'!$A$1:$M$33,13,FALSE)</f>
        <v>1</v>
      </c>
    </row>
    <row r="31" spans="1:41">
      <c r="A31" t="s">
        <v>122</v>
      </c>
      <c r="B31">
        <v>20.47058823529412</v>
      </c>
      <c r="C31">
        <v>19.117647058823529</v>
      </c>
      <c r="D31">
        <v>29.352941176470591</v>
      </c>
      <c r="E31">
        <v>44.176470588235297</v>
      </c>
      <c r="F31">
        <v>269.76470588235293</v>
      </c>
      <c r="G31">
        <v>1.529411764705882</v>
      </c>
      <c r="H31">
        <v>0.58823529411764708</v>
      </c>
      <c r="I31">
        <v>1.294117647058824</v>
      </c>
      <c r="J31">
        <v>9.4117647058823533</v>
      </c>
      <c r="K31">
        <v>6.4176470588235288</v>
      </c>
      <c r="L31">
        <v>6.0058823529411773</v>
      </c>
      <c r="M31">
        <v>66.417647058823533</v>
      </c>
      <c r="N31">
        <v>89.235294117647058</v>
      </c>
      <c r="O31">
        <v>22.705882352941181</v>
      </c>
      <c r="P31">
        <v>76.941176470588232</v>
      </c>
      <c r="Q31">
        <v>3.2117647058823531</v>
      </c>
      <c r="R31">
        <v>0.29411764705882348</v>
      </c>
      <c r="S31">
        <v>1.8235294117647061</v>
      </c>
      <c r="T31">
        <v>2.2352941176470589</v>
      </c>
      <c r="U31">
        <v>1.411764705882353</v>
      </c>
      <c r="V31">
        <v>1.470588235294118</v>
      </c>
      <c r="W31">
        <v>4.6470588235294121</v>
      </c>
      <c r="X31">
        <v>227</v>
      </c>
      <c r="Y31">
        <v>5.4117647058823533</v>
      </c>
      <c r="Z31">
        <v>14.47058823529412</v>
      </c>
      <c r="AA31">
        <v>0.88235294117647056</v>
      </c>
      <c r="AB31">
        <v>1.588235294117647</v>
      </c>
      <c r="AC31">
        <v>29.653941176470589</v>
      </c>
      <c r="AD31">
        <f>VLOOKUP($A31,'Current FPIs'!$A$1:$F$33,2,FALSE)</f>
        <v>0</v>
      </c>
      <c r="AE31">
        <f>VLOOKUP($A31,'Current FPIs'!$A$1:$F$33,3,FALSE)</f>
        <v>52.6</v>
      </c>
      <c r="AF31">
        <f>VLOOKUP($A31,'Current FPIs'!$A$1:$F$33,4,FALSE)</f>
        <v>47.6</v>
      </c>
      <c r="AG31">
        <f>VLOOKUP($A31,'Current FPIs'!$A$1:$F$33,5,FALSE)</f>
        <v>53.5</v>
      </c>
      <c r="AH31">
        <f>VLOOKUP($A31,'Current FPIs'!$A$1:$F$33,6,FALSE)</f>
        <v>57.1</v>
      </c>
      <c r="AI31">
        <f>VLOOKUP($A31,'Current FPIs'!$A$1:$M$33,7,FALSE)</f>
        <v>1534</v>
      </c>
      <c r="AJ31">
        <f>VLOOKUP($A31,'Current FPIs'!$A$1:$M$33,8,FALSE)</f>
        <v>0.46842105263157896</v>
      </c>
      <c r="AK31">
        <f>VLOOKUP($A31,'Current FPIs'!$A$1:$M$33,9,FALSE)</f>
        <v>0.58424507658643343</v>
      </c>
      <c r="AL31">
        <f>VLOOKUP($A31,'Current FPIs'!$A$1:$M$33,10,FALSE)</f>
        <v>0.52333333333333332</v>
      </c>
      <c r="AM31">
        <f>VLOOKUP($A31,'Current FPIs'!$A$1:$M$33,11,FALSE)</f>
        <v>0.43850267379679142</v>
      </c>
      <c r="AN31">
        <f>VLOOKUP($A31,'Current FPIs'!$A$1:$M$33,12,FALSE)</f>
        <v>0.67857142857142849</v>
      </c>
      <c r="AO31">
        <f>VLOOKUP($A31,'Current FPIs'!$A$1:$M$33,13,FALSE)</f>
        <v>0.57568807339449546</v>
      </c>
    </row>
    <row r="32" spans="1:41">
      <c r="A32" t="s">
        <v>119</v>
      </c>
      <c r="B32">
        <v>17.941176470588239</v>
      </c>
      <c r="C32">
        <v>21.588235294117649</v>
      </c>
      <c r="D32">
        <v>16.764705882352938</v>
      </c>
      <c r="E32">
        <v>26.82352941176471</v>
      </c>
      <c r="F32">
        <v>171.41176470588229</v>
      </c>
      <c r="G32">
        <v>0.94117647058823528</v>
      </c>
      <c r="H32">
        <v>0.6470588235294118</v>
      </c>
      <c r="I32">
        <v>2.882352941176471</v>
      </c>
      <c r="J32">
        <v>18.411764705882351</v>
      </c>
      <c r="K32">
        <v>6.8999999999999986</v>
      </c>
      <c r="L32">
        <v>5.5470588235294116</v>
      </c>
      <c r="M32">
        <v>62.135294117647071</v>
      </c>
      <c r="N32">
        <v>78.276470588235313</v>
      </c>
      <c r="O32">
        <v>28.647058823529409</v>
      </c>
      <c r="P32">
        <v>125.35294117647059</v>
      </c>
      <c r="Q32">
        <v>4.3</v>
      </c>
      <c r="R32">
        <v>0.94117647058823528</v>
      </c>
      <c r="S32">
        <v>1.1764705882352939</v>
      </c>
      <c r="T32">
        <v>1.411764705882353</v>
      </c>
      <c r="U32">
        <v>1.882352941176471</v>
      </c>
      <c r="V32">
        <v>1.9411764705882351</v>
      </c>
      <c r="W32">
        <v>5.2941176470588234</v>
      </c>
      <c r="X32">
        <v>281.11764705882348</v>
      </c>
      <c r="Y32">
        <v>4.7058823529411766</v>
      </c>
      <c r="Z32">
        <v>12.882352941176469</v>
      </c>
      <c r="AA32">
        <v>0.52941176470588236</v>
      </c>
      <c r="AB32">
        <v>1</v>
      </c>
      <c r="AC32">
        <v>29.498999999999999</v>
      </c>
      <c r="AD32">
        <f>VLOOKUP($A32,'Current FPIs'!$A$1:$F$33,2,FALSE)</f>
        <v>-0.3</v>
      </c>
      <c r="AE32">
        <f>VLOOKUP($A32,'Current FPIs'!$A$1:$F$33,3,FALSE)</f>
        <v>43</v>
      </c>
      <c r="AF32">
        <f>VLOOKUP($A32,'Current FPIs'!$A$1:$F$33,4,FALSE)</f>
        <v>41.8</v>
      </c>
      <c r="AG32">
        <f>VLOOKUP($A32,'Current FPIs'!$A$1:$F$33,5,FALSE)</f>
        <v>50.3</v>
      </c>
      <c r="AH32">
        <f>VLOOKUP($A32,'Current FPIs'!$A$1:$F$33,6,FALSE)</f>
        <v>43.8</v>
      </c>
      <c r="AI32">
        <f>VLOOKUP($A32,'Current FPIs'!$A$1:$M$33,7,FALSE)</f>
        <v>1406</v>
      </c>
      <c r="AJ32">
        <f>VLOOKUP($A32,'Current FPIs'!$A$1:$M$33,8,FALSE)</f>
        <v>0.45263157894736838</v>
      </c>
      <c r="AK32">
        <f>VLOOKUP($A32,'Current FPIs'!$A$1:$M$33,9,FALSE)</f>
        <v>0.37417943107221013</v>
      </c>
      <c r="AL32">
        <f>VLOOKUP($A32,'Current FPIs'!$A$1:$M$33,10,FALSE)</f>
        <v>0.42666666666666664</v>
      </c>
      <c r="AM32">
        <f>VLOOKUP($A32,'Current FPIs'!$A$1:$M$33,11,FALSE)</f>
        <v>0.35294117647058815</v>
      </c>
      <c r="AN32">
        <f>VLOOKUP($A32,'Current FPIs'!$A$1:$M$33,12,FALSE)</f>
        <v>0.28273809523809518</v>
      </c>
      <c r="AO32">
        <f>VLOOKUP($A32,'Current FPIs'!$A$1:$M$33,13,FALSE)</f>
        <v>0.28211009174311924</v>
      </c>
    </row>
    <row r="33" spans="1:41">
      <c r="A33" t="s">
        <v>114</v>
      </c>
      <c r="B33">
        <v>19.352941176470591</v>
      </c>
      <c r="C33">
        <v>30.47058823529412</v>
      </c>
      <c r="D33">
        <v>20.235294117647062</v>
      </c>
      <c r="E33">
        <v>32.588235294117638</v>
      </c>
      <c r="F33">
        <v>204.2352941176471</v>
      </c>
      <c r="G33">
        <v>1.411764705882353</v>
      </c>
      <c r="H33">
        <v>0.94117647058823528</v>
      </c>
      <c r="I33">
        <v>2.8235294117647061</v>
      </c>
      <c r="J33">
        <v>18.294117647058819</v>
      </c>
      <c r="K33">
        <v>6.8411764705882359</v>
      </c>
      <c r="L33">
        <v>5.8352941176470594</v>
      </c>
      <c r="M33">
        <v>61.5</v>
      </c>
      <c r="N33">
        <v>81.417647058823519</v>
      </c>
      <c r="O33">
        <v>31.647058823529409</v>
      </c>
      <c r="P33">
        <v>126.0588235294118</v>
      </c>
      <c r="Q33">
        <v>4.0117647058823529</v>
      </c>
      <c r="R33">
        <v>0.52941176470588236</v>
      </c>
      <c r="S33">
        <v>1.470588235294118</v>
      </c>
      <c r="T33">
        <v>1.7647058823529409</v>
      </c>
      <c r="U33">
        <v>1.411764705882353</v>
      </c>
      <c r="V33">
        <v>1.6470588235294119</v>
      </c>
      <c r="W33">
        <v>4.882352941176471</v>
      </c>
      <c r="X33">
        <v>228.52941176470591</v>
      </c>
      <c r="Y33">
        <v>4.7647058823529411</v>
      </c>
      <c r="Z33">
        <v>13.52941176470588</v>
      </c>
      <c r="AA33">
        <v>0.70588235294117652</v>
      </c>
      <c r="AB33">
        <v>1.470588235294118</v>
      </c>
      <c r="AC33">
        <v>33.398941176470593</v>
      </c>
      <c r="AD33">
        <f>VLOOKUP($A33,'Current FPIs'!$A$1:$F$33,2,FALSE)</f>
        <v>-6.7</v>
      </c>
      <c r="AE33">
        <f>VLOOKUP($A33,'Current FPIs'!$A$1:$F$33,3,FALSE)</f>
        <v>30.9</v>
      </c>
      <c r="AF33">
        <f>VLOOKUP($A33,'Current FPIs'!$A$1:$F$33,4,FALSE)</f>
        <v>36.299999999999997</v>
      </c>
      <c r="AG33">
        <f>VLOOKUP($A33,'Current FPIs'!$A$1:$F$33,5,FALSE)</f>
        <v>38.700000000000003</v>
      </c>
      <c r="AH33">
        <f>VLOOKUP($A33,'Current FPIs'!$A$1:$F$33,6,FALSE)</f>
        <v>37.799999999999997</v>
      </c>
      <c r="AI33">
        <f>VLOOKUP($A33,'Current FPIs'!$A$1:$M$33,7,FALSE)</f>
        <v>1327</v>
      </c>
      <c r="AJ33">
        <f>VLOOKUP($A33,'Current FPIs'!$A$1:$M$33,8,FALSE)</f>
        <v>0.11578947368421054</v>
      </c>
      <c r="AK33">
        <f>VLOOKUP($A33,'Current FPIs'!$A$1:$M$33,9,FALSE)</f>
        <v>0.10940919037199126</v>
      </c>
      <c r="AL33">
        <f>VLOOKUP($A33,'Current FPIs'!$A$1:$M$33,10,FALSE)</f>
        <v>0.33499999999999996</v>
      </c>
      <c r="AM33">
        <f>VLOOKUP($A33,'Current FPIs'!$A$1:$M$33,11,FALSE)</f>
        <v>4.2780748663101643E-2</v>
      </c>
      <c r="AN33">
        <f>VLOOKUP($A33,'Current FPIs'!$A$1:$M$33,12,FALSE)</f>
        <v>0.10416666666666664</v>
      </c>
      <c r="AO33">
        <f>VLOOKUP($A33,'Current FPIs'!$A$1:$M$33,13,FALSE)</f>
        <v>0.10091743119266056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7913-034B-43D0-9314-6C5A5CF0F9DC}">
  <dimension ref="A1:AK20"/>
  <sheetViews>
    <sheetView zoomScale="80" zoomScaleNormal="80" workbookViewId="0">
      <selection activeCell="I1" sqref="I1:AJ1"/>
    </sheetView>
  </sheetViews>
  <sheetFormatPr defaultRowHeight="15"/>
  <cols>
    <col min="1" max="1" width="27.42578125" bestFit="1" customWidth="1"/>
    <col min="2" max="2" width="4.28515625" bestFit="1" customWidth="1"/>
    <col min="3" max="3" width="7.28515625" bestFit="1" customWidth="1"/>
    <col min="4" max="4" width="9.5703125" bestFit="1" customWidth="1"/>
    <col min="5" max="5" width="2.85546875" bestFit="1" customWidth="1"/>
    <col min="6" max="6" width="3.42578125" bestFit="1" customWidth="1"/>
    <col min="7" max="7" width="2.85546875" bestFit="1" customWidth="1"/>
    <col min="8" max="8" width="20.140625" bestFit="1" customWidth="1"/>
    <col min="9" max="10" width="12" bestFit="1" customWidth="1"/>
    <col min="11" max="11" width="7.5703125" bestFit="1" customWidth="1"/>
    <col min="12" max="12" width="12" bestFit="1" customWidth="1"/>
    <col min="13" max="13" width="7.5703125" bestFit="1" customWidth="1"/>
    <col min="14" max="19" width="12" bestFit="1" customWidth="1"/>
    <col min="20" max="20" width="7.5703125" bestFit="1" customWidth="1"/>
    <col min="21" max="35" width="12" bestFit="1" customWidth="1"/>
    <col min="36" max="36" width="11" bestFit="1" customWidth="1"/>
    <col min="37" max="37" width="12" bestFit="1" customWidth="1"/>
  </cols>
  <sheetData>
    <row r="1" spans="1:37">
      <c r="A1" s="9" t="s">
        <v>71</v>
      </c>
      <c r="B1" s="3"/>
      <c r="D1" s="4"/>
      <c r="I1">
        <f t="shared" ref="I1:AI1" si="0">AVERAGE(I4:I20)</f>
        <v>19.5</v>
      </c>
      <c r="J1">
        <f t="shared" si="0"/>
        <v>27</v>
      </c>
      <c r="K1">
        <f t="shared" si="0"/>
        <v>20.5</v>
      </c>
      <c r="L1">
        <f t="shared" si="0"/>
        <v>32.666666666666664</v>
      </c>
      <c r="M1">
        <f t="shared" si="0"/>
        <v>190.66666666666666</v>
      </c>
      <c r="N1">
        <f t="shared" si="0"/>
        <v>1</v>
      </c>
      <c r="O1">
        <f t="shared" si="0"/>
        <v>0.5</v>
      </c>
      <c r="P1">
        <f t="shared" si="0"/>
        <v>1.8333333333333333</v>
      </c>
      <c r="Q1">
        <f t="shared" si="0"/>
        <v>11.833333333333334</v>
      </c>
      <c r="R1">
        <f t="shared" si="0"/>
        <v>6.3666666666666671</v>
      </c>
      <c r="S1">
        <f t="shared" si="0"/>
        <v>5.666666666666667</v>
      </c>
      <c r="T1">
        <f t="shared" si="0"/>
        <v>64.183333333333323</v>
      </c>
      <c r="U1">
        <f t="shared" si="0"/>
        <v>84.6</v>
      </c>
      <c r="V1">
        <f t="shared" si="0"/>
        <v>26.833333333333332</v>
      </c>
      <c r="W1">
        <f t="shared" si="0"/>
        <v>141</v>
      </c>
      <c r="X1">
        <f t="shared" si="0"/>
        <v>5.2333333333333334</v>
      </c>
      <c r="Y1">
        <f t="shared" si="0"/>
        <v>0.83333333333333337</v>
      </c>
      <c r="Z1">
        <f t="shared" si="0"/>
        <v>2</v>
      </c>
      <c r="AA1">
        <f t="shared" si="0"/>
        <v>2.1666666666666665</v>
      </c>
      <c r="AB1">
        <f t="shared" si="0"/>
        <v>1.1666666666666667</v>
      </c>
      <c r="AC1">
        <f t="shared" si="0"/>
        <v>1.3333333333333333</v>
      </c>
      <c r="AD1">
        <f t="shared" si="0"/>
        <v>3.3333333333333335</v>
      </c>
      <c r="AE1">
        <f t="shared" si="0"/>
        <v>157.5</v>
      </c>
      <c r="AF1">
        <f t="shared" si="0"/>
        <v>5.166666666666667</v>
      </c>
      <c r="AG1">
        <f t="shared" si="0"/>
        <v>12.666666666666666</v>
      </c>
      <c r="AH1">
        <f t="shared" si="0"/>
        <v>0.66666666666666663</v>
      </c>
      <c r="AI1">
        <f t="shared" si="0"/>
        <v>1.8333333333333333</v>
      </c>
      <c r="AJ1">
        <f>AVERAGE(AK4:AK20)</f>
        <v>27.974701620370372</v>
      </c>
    </row>
    <row r="2" spans="1:37">
      <c r="A2" s="4"/>
      <c r="B2" s="3"/>
      <c r="D2" s="4"/>
      <c r="I2" t="s">
        <v>44</v>
      </c>
      <c r="J2" t="s">
        <v>44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46</v>
      </c>
      <c r="W2" t="s">
        <v>46</v>
      </c>
      <c r="X2" t="s">
        <v>46</v>
      </c>
      <c r="Y2" t="s">
        <v>46</v>
      </c>
      <c r="Z2" t="s">
        <v>47</v>
      </c>
      <c r="AA2" t="s">
        <v>47</v>
      </c>
      <c r="AB2" t="s">
        <v>47</v>
      </c>
      <c r="AC2" t="s">
        <v>47</v>
      </c>
      <c r="AD2" s="1" t="s">
        <v>48</v>
      </c>
      <c r="AE2" s="1" t="s">
        <v>48</v>
      </c>
      <c r="AF2" s="1" t="s">
        <v>49</v>
      </c>
      <c r="AG2" t="s">
        <v>49</v>
      </c>
      <c r="AH2" t="s">
        <v>49</v>
      </c>
      <c r="AI2" t="s">
        <v>49</v>
      </c>
    </row>
    <row r="3" spans="1:37">
      <c r="A3" s="4" t="s">
        <v>50</v>
      </c>
      <c r="B3" s="3" t="s">
        <v>51</v>
      </c>
      <c r="C3" t="s">
        <v>52</v>
      </c>
      <c r="D3" s="4"/>
      <c r="F3" s="6" t="s">
        <v>53</v>
      </c>
      <c r="H3" t="s">
        <v>54</v>
      </c>
      <c r="I3" t="s">
        <v>55</v>
      </c>
      <c r="J3" t="s">
        <v>54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58</v>
      </c>
      <c r="R3" t="s">
        <v>62</v>
      </c>
      <c r="S3" t="s">
        <v>63</v>
      </c>
      <c r="T3" t="s">
        <v>64</v>
      </c>
      <c r="U3" t="s">
        <v>65</v>
      </c>
      <c r="V3" t="s">
        <v>57</v>
      </c>
      <c r="W3" t="s">
        <v>58</v>
      </c>
      <c r="X3" t="s">
        <v>62</v>
      </c>
      <c r="Y3" t="s">
        <v>59</v>
      </c>
      <c r="Z3" t="s">
        <v>17</v>
      </c>
      <c r="AA3" t="s">
        <v>18</v>
      </c>
      <c r="AB3" t="s">
        <v>19</v>
      </c>
      <c r="AC3" t="s">
        <v>20</v>
      </c>
      <c r="AD3" s="1" t="s">
        <v>21</v>
      </c>
      <c r="AE3" s="1" t="s">
        <v>58</v>
      </c>
      <c r="AF3" s="1" t="s">
        <v>66</v>
      </c>
      <c r="AG3" t="s">
        <v>67</v>
      </c>
      <c r="AH3" t="s">
        <v>68</v>
      </c>
      <c r="AI3" t="s">
        <v>69</v>
      </c>
      <c r="AJ3" s="7" t="s">
        <v>27</v>
      </c>
    </row>
    <row r="4" spans="1:37">
      <c r="A4" s="4">
        <v>1</v>
      </c>
      <c r="B4" s="3" t="s">
        <v>174</v>
      </c>
      <c r="C4" s="6">
        <v>45179</v>
      </c>
      <c r="D4" s="4" t="s">
        <v>70</v>
      </c>
      <c r="E4" t="s">
        <v>131</v>
      </c>
      <c r="F4" s="6"/>
      <c r="G4" t="s">
        <v>151</v>
      </c>
      <c r="H4" t="s">
        <v>114</v>
      </c>
      <c r="I4">
        <v>16</v>
      </c>
      <c r="J4">
        <v>20</v>
      </c>
      <c r="K4">
        <v>21</v>
      </c>
      <c r="L4">
        <v>30</v>
      </c>
      <c r="M4">
        <v>114</v>
      </c>
      <c r="N4">
        <v>0</v>
      </c>
      <c r="O4">
        <v>0</v>
      </c>
      <c r="P4">
        <v>3</v>
      </c>
      <c r="Q4">
        <v>18</v>
      </c>
      <c r="R4">
        <v>4.4000000000000004</v>
      </c>
      <c r="S4">
        <v>3.5</v>
      </c>
      <c r="T4">
        <v>70</v>
      </c>
      <c r="U4">
        <v>76.2</v>
      </c>
      <c r="V4">
        <v>25</v>
      </c>
      <c r="W4">
        <v>96</v>
      </c>
      <c r="X4">
        <v>3.8</v>
      </c>
      <c r="Y4">
        <v>0</v>
      </c>
      <c r="Z4">
        <v>3</v>
      </c>
      <c r="AA4">
        <v>3</v>
      </c>
      <c r="AB4">
        <v>1</v>
      </c>
      <c r="AC4">
        <v>1</v>
      </c>
      <c r="AD4" s="1">
        <v>5</v>
      </c>
      <c r="AE4" s="1">
        <v>235</v>
      </c>
      <c r="AF4" s="1">
        <v>4</v>
      </c>
      <c r="AG4">
        <v>14</v>
      </c>
      <c r="AH4">
        <v>0</v>
      </c>
      <c r="AI4">
        <v>1</v>
      </c>
      <c r="AJ4" s="8">
        <v>1.1916666666666667</v>
      </c>
      <c r="AK4">
        <f>23.903*AJ4+0.1266</f>
        <v>28.611008333333331</v>
      </c>
    </row>
    <row r="5" spans="1:37">
      <c r="A5" s="4">
        <v>2</v>
      </c>
      <c r="B5" s="3" t="s">
        <v>174</v>
      </c>
      <c r="C5" s="6">
        <v>45186</v>
      </c>
      <c r="D5" s="4" t="s">
        <v>70</v>
      </c>
      <c r="E5" t="s">
        <v>131</v>
      </c>
      <c r="F5" s="6"/>
      <c r="H5" t="s">
        <v>118</v>
      </c>
      <c r="I5">
        <v>28</v>
      </c>
      <c r="J5">
        <v>31</v>
      </c>
      <c r="K5">
        <v>21</v>
      </c>
      <c r="L5">
        <v>31</v>
      </c>
      <c r="M5">
        <v>228</v>
      </c>
      <c r="N5">
        <v>1</v>
      </c>
      <c r="O5">
        <v>0</v>
      </c>
      <c r="P5">
        <v>0</v>
      </c>
      <c r="Q5">
        <v>0</v>
      </c>
      <c r="R5">
        <v>7.4</v>
      </c>
      <c r="S5">
        <v>7.4</v>
      </c>
      <c r="T5">
        <v>67.7</v>
      </c>
      <c r="U5">
        <v>99.9</v>
      </c>
      <c r="V5">
        <v>29</v>
      </c>
      <c r="W5">
        <v>151</v>
      </c>
      <c r="X5">
        <v>5.2</v>
      </c>
      <c r="Y5">
        <v>2</v>
      </c>
      <c r="Z5">
        <v>2</v>
      </c>
      <c r="AA5">
        <v>3</v>
      </c>
      <c r="AB5">
        <v>2</v>
      </c>
      <c r="AC5">
        <v>2</v>
      </c>
      <c r="AD5" s="1">
        <v>3</v>
      </c>
      <c r="AE5" s="1">
        <v>146</v>
      </c>
      <c r="AF5" s="1">
        <v>4</v>
      </c>
      <c r="AG5">
        <v>10</v>
      </c>
      <c r="AH5">
        <v>0</v>
      </c>
      <c r="AI5">
        <v>0</v>
      </c>
      <c r="AJ5" s="8">
        <v>1.2756944444444445</v>
      </c>
      <c r="AK5">
        <f t="shared" ref="AK5:AK9" si="1">23.903*AJ5+0.1266</f>
        <v>30.619524305555554</v>
      </c>
    </row>
    <row r="6" spans="1:37">
      <c r="A6" s="4">
        <v>3</v>
      </c>
      <c r="B6" t="s">
        <v>174</v>
      </c>
      <c r="C6" s="6">
        <v>45193</v>
      </c>
      <c r="D6" s="4" t="s">
        <v>70</v>
      </c>
      <c r="E6" t="s">
        <v>175</v>
      </c>
      <c r="F6" s="6"/>
      <c r="H6" t="s">
        <v>123</v>
      </c>
      <c r="I6">
        <v>28</v>
      </c>
      <c r="J6">
        <v>16</v>
      </c>
      <c r="K6">
        <v>17</v>
      </c>
      <c r="L6">
        <v>21</v>
      </c>
      <c r="M6">
        <v>178</v>
      </c>
      <c r="N6">
        <v>1</v>
      </c>
      <c r="O6">
        <v>0</v>
      </c>
      <c r="P6">
        <v>2</v>
      </c>
      <c r="Q6">
        <v>11</v>
      </c>
      <c r="R6">
        <v>9</v>
      </c>
      <c r="S6">
        <v>7.7</v>
      </c>
      <c r="T6">
        <v>81</v>
      </c>
      <c r="U6">
        <v>117.9</v>
      </c>
      <c r="V6">
        <v>30</v>
      </c>
      <c r="W6">
        <v>222</v>
      </c>
      <c r="X6">
        <v>7.4</v>
      </c>
      <c r="Y6">
        <v>2</v>
      </c>
      <c r="Z6">
        <v>3</v>
      </c>
      <c r="AA6">
        <v>3</v>
      </c>
      <c r="AB6">
        <v>1</v>
      </c>
      <c r="AC6">
        <v>1</v>
      </c>
      <c r="AD6">
        <v>2</v>
      </c>
      <c r="AE6">
        <v>94</v>
      </c>
      <c r="AF6">
        <v>5</v>
      </c>
      <c r="AG6">
        <v>10</v>
      </c>
      <c r="AH6">
        <v>0</v>
      </c>
      <c r="AI6">
        <v>0</v>
      </c>
      <c r="AJ6" s="7">
        <v>1.0604166666666666</v>
      </c>
      <c r="AK6">
        <f t="shared" si="1"/>
        <v>25.47373958333333</v>
      </c>
    </row>
    <row r="7" spans="1:37">
      <c r="A7" s="4">
        <v>4</v>
      </c>
      <c r="B7" t="s">
        <v>174</v>
      </c>
      <c r="C7" s="6">
        <v>45200</v>
      </c>
      <c r="D7" s="4" t="s">
        <v>70</v>
      </c>
      <c r="E7" t="s">
        <v>131</v>
      </c>
      <c r="F7" s="6"/>
      <c r="G7" t="s">
        <v>151</v>
      </c>
      <c r="H7" t="s">
        <v>110</v>
      </c>
      <c r="I7">
        <v>16</v>
      </c>
      <c r="J7">
        <v>35</v>
      </c>
      <c r="K7">
        <v>28</v>
      </c>
      <c r="L7">
        <v>41</v>
      </c>
      <c r="M7">
        <v>257</v>
      </c>
      <c r="N7">
        <v>2</v>
      </c>
      <c r="O7">
        <v>0</v>
      </c>
      <c r="P7">
        <v>1</v>
      </c>
      <c r="Q7">
        <v>8</v>
      </c>
      <c r="R7">
        <v>6.5</v>
      </c>
      <c r="S7">
        <v>6.1</v>
      </c>
      <c r="T7">
        <v>68.3</v>
      </c>
      <c r="U7">
        <v>101.4</v>
      </c>
      <c r="V7">
        <v>25</v>
      </c>
      <c r="W7">
        <v>105</v>
      </c>
      <c r="X7">
        <v>4.2</v>
      </c>
      <c r="Y7">
        <v>0</v>
      </c>
      <c r="Z7">
        <v>1</v>
      </c>
      <c r="AA7">
        <v>1</v>
      </c>
      <c r="AB7">
        <v>1</v>
      </c>
      <c r="AC7">
        <v>1</v>
      </c>
      <c r="AD7">
        <v>3</v>
      </c>
      <c r="AE7">
        <v>117</v>
      </c>
      <c r="AF7">
        <v>8</v>
      </c>
      <c r="AG7">
        <v>15</v>
      </c>
      <c r="AH7">
        <v>2</v>
      </c>
      <c r="AI7">
        <v>3</v>
      </c>
      <c r="AJ7" s="8">
        <v>1.2819444444444443</v>
      </c>
      <c r="AK7">
        <f t="shared" si="1"/>
        <v>30.768918055555552</v>
      </c>
    </row>
    <row r="8" spans="1:37">
      <c r="A8" s="4">
        <v>5</v>
      </c>
      <c r="B8" t="s">
        <v>174</v>
      </c>
      <c r="C8" s="6">
        <v>45207</v>
      </c>
      <c r="D8" s="4" t="s">
        <v>70</v>
      </c>
      <c r="E8" t="s">
        <v>131</v>
      </c>
      <c r="F8" s="6"/>
      <c r="H8" t="s">
        <v>31</v>
      </c>
      <c r="I8">
        <v>20</v>
      </c>
      <c r="J8">
        <v>34</v>
      </c>
      <c r="K8">
        <v>15</v>
      </c>
      <c r="L8">
        <v>32</v>
      </c>
      <c r="M8">
        <v>152</v>
      </c>
      <c r="N8">
        <v>2</v>
      </c>
      <c r="O8">
        <v>2</v>
      </c>
      <c r="P8">
        <v>3</v>
      </c>
      <c r="Q8">
        <v>14</v>
      </c>
      <c r="R8">
        <v>5.2</v>
      </c>
      <c r="S8">
        <v>4.3</v>
      </c>
      <c r="T8">
        <v>46.9</v>
      </c>
      <c r="U8">
        <v>55.7</v>
      </c>
      <c r="V8">
        <v>22</v>
      </c>
      <c r="W8">
        <v>142</v>
      </c>
      <c r="X8">
        <v>6.5</v>
      </c>
      <c r="Y8">
        <v>1</v>
      </c>
      <c r="Z8">
        <v>0</v>
      </c>
      <c r="AA8">
        <v>0</v>
      </c>
      <c r="AB8">
        <v>2</v>
      </c>
      <c r="AC8">
        <v>3</v>
      </c>
      <c r="AD8">
        <v>4</v>
      </c>
      <c r="AE8">
        <v>219</v>
      </c>
      <c r="AF8">
        <v>4</v>
      </c>
      <c r="AG8">
        <v>11</v>
      </c>
      <c r="AH8">
        <v>0</v>
      </c>
      <c r="AI8">
        <v>3</v>
      </c>
      <c r="AJ8" s="7">
        <v>0.90972222222222221</v>
      </c>
      <c r="AK8">
        <f t="shared" si="1"/>
        <v>21.871690277777777</v>
      </c>
    </row>
    <row r="9" spans="1:37">
      <c r="A9" s="4">
        <v>6</v>
      </c>
      <c r="B9" t="s">
        <v>174</v>
      </c>
      <c r="C9" s="6">
        <v>45214</v>
      </c>
      <c r="D9" s="4" t="s">
        <v>70</v>
      </c>
      <c r="E9" t="s">
        <v>131</v>
      </c>
      <c r="F9" s="6"/>
      <c r="G9" t="s">
        <v>151</v>
      </c>
      <c r="H9" t="s">
        <v>106</v>
      </c>
      <c r="I9">
        <v>9</v>
      </c>
      <c r="J9">
        <v>26</v>
      </c>
      <c r="K9">
        <v>21</v>
      </c>
      <c r="L9">
        <v>41</v>
      </c>
      <c r="M9">
        <v>215</v>
      </c>
      <c r="N9">
        <v>0</v>
      </c>
      <c r="O9">
        <v>1</v>
      </c>
      <c r="P9">
        <v>2</v>
      </c>
      <c r="Q9">
        <v>20</v>
      </c>
      <c r="R9">
        <v>5.7</v>
      </c>
      <c r="S9">
        <v>5</v>
      </c>
      <c r="T9">
        <v>51.2</v>
      </c>
      <c r="U9">
        <v>56.5</v>
      </c>
      <c r="V9">
        <v>30</v>
      </c>
      <c r="W9">
        <v>130</v>
      </c>
      <c r="X9">
        <v>4.3</v>
      </c>
      <c r="Y9">
        <v>0</v>
      </c>
      <c r="Z9">
        <v>3</v>
      </c>
      <c r="AA9">
        <v>3</v>
      </c>
      <c r="AB9">
        <v>0</v>
      </c>
      <c r="AC9">
        <v>0</v>
      </c>
      <c r="AD9">
        <v>3</v>
      </c>
      <c r="AE9">
        <v>134</v>
      </c>
      <c r="AF9">
        <v>6</v>
      </c>
      <c r="AG9">
        <v>16</v>
      </c>
      <c r="AH9">
        <v>2</v>
      </c>
      <c r="AI9">
        <v>4</v>
      </c>
      <c r="AJ9" s="8">
        <v>1.2708333333333333</v>
      </c>
      <c r="AK9">
        <f t="shared" si="1"/>
        <v>30.503329166666663</v>
      </c>
    </row>
    <row r="10" spans="1:37">
      <c r="A10" s="4"/>
      <c r="C10" s="6"/>
      <c r="D10" s="4"/>
      <c r="F10" s="6"/>
      <c r="AJ10" s="7"/>
    </row>
    <row r="11" spans="1:37">
      <c r="A11" s="4"/>
      <c r="C11" s="6"/>
      <c r="D11" s="4"/>
      <c r="F11" s="6"/>
      <c r="AJ11" s="7"/>
    </row>
    <row r="12" spans="1:37">
      <c r="A12" s="4"/>
      <c r="C12" s="6"/>
      <c r="D12" s="4"/>
      <c r="F12" s="6"/>
      <c r="AJ12" s="8"/>
    </row>
    <row r="13" spans="1:37">
      <c r="A13" s="4"/>
      <c r="C13" s="6"/>
      <c r="D13" s="4"/>
      <c r="F13" s="6"/>
      <c r="AJ13" s="7"/>
    </row>
    <row r="14" spans="1:37">
      <c r="A14" s="4"/>
      <c r="C14" s="6"/>
      <c r="D14" s="4"/>
      <c r="F14" s="6"/>
      <c r="AJ14" s="7"/>
    </row>
    <row r="15" spans="1:37">
      <c r="A15" s="4"/>
      <c r="C15" s="6"/>
      <c r="D15" s="4"/>
      <c r="F15" s="6"/>
      <c r="AJ15" s="7"/>
    </row>
    <row r="16" spans="1:37">
      <c r="A16" s="4"/>
      <c r="C16" s="6"/>
      <c r="D16" s="4"/>
      <c r="F16" s="6"/>
      <c r="AJ16" s="7"/>
    </row>
    <row r="17" spans="1:36">
      <c r="A17" s="4"/>
      <c r="C17" s="6"/>
      <c r="D17" s="4"/>
      <c r="F17" s="6"/>
      <c r="AJ17" s="8"/>
    </row>
    <row r="18" spans="1:36">
      <c r="A18" s="4"/>
      <c r="C18" s="6"/>
      <c r="D18" s="4"/>
      <c r="F18" s="6"/>
      <c r="AJ18" s="7"/>
    </row>
    <row r="19" spans="1:36">
      <c r="A19" s="4"/>
      <c r="C19" s="6"/>
      <c r="D19" s="4"/>
      <c r="F19" s="6"/>
      <c r="AJ19" s="7"/>
    </row>
    <row r="20" spans="1:36">
      <c r="A20" s="4"/>
      <c r="C20" s="6"/>
      <c r="AJ20" s="7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BC94-CB60-492E-8554-C2B11B1270E9}">
  <dimension ref="A1:M33"/>
  <sheetViews>
    <sheetView workbookViewId="0">
      <selection activeCell="G34" sqref="G34"/>
    </sheetView>
  </sheetViews>
  <sheetFormatPr defaultRowHeight="15"/>
  <cols>
    <col min="1" max="1" width="24.140625" bestFit="1" customWidth="1"/>
    <col min="2" max="2" width="4.5703125" bestFit="1" customWidth="1"/>
    <col min="3" max="3" width="7" bestFit="1" customWidth="1"/>
    <col min="4" max="4" width="6.7109375" bestFit="1" customWidth="1"/>
    <col min="5" max="5" width="7" bestFit="1" customWidth="1"/>
    <col min="6" max="6" width="8" bestFit="1" customWidth="1"/>
    <col min="7" max="7" width="5" bestFit="1" customWidth="1"/>
    <col min="8" max="8" width="12" bestFit="1" customWidth="1"/>
    <col min="9" max="9" width="14.85546875" bestFit="1" customWidth="1"/>
    <col min="10" max="10" width="14.5703125" bestFit="1" customWidth="1"/>
    <col min="11" max="11" width="14.85546875" bestFit="1" customWidth="1"/>
    <col min="12" max="12" width="15.85546875" bestFit="1" customWidth="1"/>
    <col min="13" max="13" width="12" bestFit="1" customWidth="1"/>
  </cols>
  <sheetData>
    <row r="1" spans="1:13">
      <c r="A1" t="s">
        <v>127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186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</row>
    <row r="2" spans="1:13">
      <c r="A2" t="s">
        <v>117</v>
      </c>
      <c r="B2">
        <v>-4.3</v>
      </c>
      <c r="C2">
        <v>34.700000000000003</v>
      </c>
      <c r="D2">
        <v>35.4</v>
      </c>
      <c r="E2">
        <v>37.1</v>
      </c>
      <c r="F2">
        <v>60.1</v>
      </c>
      <c r="G2">
        <v>1384</v>
      </c>
      <c r="H2">
        <f t="shared" ref="H2:H33" si="0">(B2-MIN(B$2:B$33))/(MAX(B$2:B$33)-MIN(B$2:B$33))</f>
        <v>0.24210526315789477</v>
      </c>
      <c r="I2">
        <f t="shared" ref="I2:I33" si="1">(C2-MIN(C$2:C$33))/(MAX(C$2:C$33)-MIN(C$2:C$33))</f>
        <v>0.19256017505470471</v>
      </c>
      <c r="J2">
        <f t="shared" ref="J2:J33" si="2">(D2-MIN(D$2:D$33))/(MAX(D$2:D$33)-MIN(D$2:D$33))</f>
        <v>0.32</v>
      </c>
      <c r="K2">
        <f t="shared" ref="K2:K33" si="3">(E2-MIN(E$2:E$33))/(MAX(E$2:E$33)-MIN(E$2:E$33))</f>
        <v>0</v>
      </c>
      <c r="L2">
        <f t="shared" ref="L2:L33" si="4">(F2-MIN(F$2:F$33))/(MAX(F$2:F$33)-MIN(F$2:F$33))</f>
        <v>0.76785714285714279</v>
      </c>
      <c r="M2">
        <f t="shared" ref="M2:M33" si="5">(G2-MIN(G$2:G$33))/(MAX(G$2:G$33)-MIN(G$2:G$33))</f>
        <v>0.23165137614678899</v>
      </c>
    </row>
    <row r="3" spans="1:13">
      <c r="A3" t="s">
        <v>108</v>
      </c>
      <c r="B3">
        <v>-3.5</v>
      </c>
      <c r="C3">
        <v>43.2</v>
      </c>
      <c r="D3">
        <v>34.700000000000003</v>
      </c>
      <c r="E3">
        <v>59.6</v>
      </c>
      <c r="F3">
        <v>39.5</v>
      </c>
      <c r="G3">
        <v>1406</v>
      </c>
      <c r="H3">
        <f t="shared" si="0"/>
        <v>0.28421052631578947</v>
      </c>
      <c r="I3">
        <f t="shared" si="1"/>
        <v>0.37855579868708983</v>
      </c>
      <c r="J3">
        <f t="shared" si="2"/>
        <v>0.3083333333333334</v>
      </c>
      <c r="K3">
        <f t="shared" si="3"/>
        <v>0.60160427807486638</v>
      </c>
      <c r="L3">
        <f t="shared" si="4"/>
        <v>0.15476190476190479</v>
      </c>
      <c r="M3">
        <f t="shared" si="5"/>
        <v>0.28211009174311924</v>
      </c>
    </row>
    <row r="4" spans="1:13">
      <c r="A4" t="s">
        <v>36</v>
      </c>
      <c r="B4">
        <v>9.9</v>
      </c>
      <c r="C4">
        <v>70.900000000000006</v>
      </c>
      <c r="D4">
        <v>56</v>
      </c>
      <c r="E4">
        <v>74.5</v>
      </c>
      <c r="F4">
        <v>53.5</v>
      </c>
      <c r="G4">
        <v>1685</v>
      </c>
      <c r="H4">
        <f t="shared" si="0"/>
        <v>0.98947368421052639</v>
      </c>
      <c r="I4">
        <f t="shared" si="1"/>
        <v>0.98468271334792146</v>
      </c>
      <c r="J4">
        <f t="shared" si="2"/>
        <v>0.66333333333333333</v>
      </c>
      <c r="K4">
        <f t="shared" si="3"/>
        <v>1</v>
      </c>
      <c r="L4">
        <f t="shared" si="4"/>
        <v>0.5714285714285714</v>
      </c>
      <c r="M4">
        <f t="shared" si="5"/>
        <v>0.92201834862385323</v>
      </c>
    </row>
    <row r="5" spans="1:13">
      <c r="A5" t="s">
        <v>43</v>
      </c>
      <c r="B5">
        <v>8.8000000000000007</v>
      </c>
      <c r="C5">
        <v>64.099999999999994</v>
      </c>
      <c r="D5">
        <v>62.6</v>
      </c>
      <c r="E5">
        <v>60.1</v>
      </c>
      <c r="F5">
        <v>45.2</v>
      </c>
      <c r="G5">
        <v>1672</v>
      </c>
      <c r="H5">
        <f t="shared" si="0"/>
        <v>0.93157894736842117</v>
      </c>
      <c r="I5">
        <f t="shared" si="1"/>
        <v>0.83588621444201316</v>
      </c>
      <c r="J5">
        <f t="shared" si="2"/>
        <v>0.77333333333333343</v>
      </c>
      <c r="K5">
        <f t="shared" si="3"/>
        <v>0.61497326203208558</v>
      </c>
      <c r="L5">
        <f t="shared" si="4"/>
        <v>0.32440476190476197</v>
      </c>
      <c r="M5">
        <f t="shared" si="5"/>
        <v>0.89220183486238536</v>
      </c>
    </row>
    <row r="6" spans="1:13">
      <c r="A6" t="s">
        <v>109</v>
      </c>
      <c r="B6">
        <v>-8.9</v>
      </c>
      <c r="C6">
        <v>25.9</v>
      </c>
      <c r="D6">
        <v>20.2</v>
      </c>
      <c r="E6">
        <v>47.4</v>
      </c>
      <c r="F6">
        <v>42.7</v>
      </c>
      <c r="G6">
        <v>1283</v>
      </c>
      <c r="H6">
        <f t="shared" si="0"/>
        <v>0</v>
      </c>
      <c r="I6">
        <f t="shared" si="1"/>
        <v>0</v>
      </c>
      <c r="J6">
        <f t="shared" si="2"/>
        <v>6.6666666666666666E-2</v>
      </c>
      <c r="K6">
        <f t="shared" si="3"/>
        <v>0.27540106951871651</v>
      </c>
      <c r="L6">
        <f t="shared" si="4"/>
        <v>0.25000000000000011</v>
      </c>
      <c r="M6">
        <f t="shared" si="5"/>
        <v>0</v>
      </c>
    </row>
    <row r="7" spans="1:13">
      <c r="A7" t="s">
        <v>38</v>
      </c>
      <c r="B7">
        <v>-1.6</v>
      </c>
      <c r="C7">
        <v>48.6</v>
      </c>
      <c r="D7">
        <v>38.799999999999997</v>
      </c>
      <c r="E7">
        <v>58.9</v>
      </c>
      <c r="F7">
        <v>51</v>
      </c>
      <c r="G7">
        <v>1456</v>
      </c>
      <c r="H7">
        <f t="shared" si="0"/>
        <v>0.3842105263157895</v>
      </c>
      <c r="I7">
        <f t="shared" si="1"/>
        <v>0.49671772428884037</v>
      </c>
      <c r="J7">
        <f t="shared" si="2"/>
        <v>0.37666666666666665</v>
      </c>
      <c r="K7">
        <f t="shared" si="3"/>
        <v>0.58288770053475936</v>
      </c>
      <c r="L7">
        <f t="shared" si="4"/>
        <v>0.49702380952380948</v>
      </c>
      <c r="M7">
        <f t="shared" si="5"/>
        <v>0.39678899082568808</v>
      </c>
    </row>
    <row r="8" spans="1:13">
      <c r="A8" t="s">
        <v>31</v>
      </c>
      <c r="B8">
        <v>0</v>
      </c>
      <c r="C8">
        <v>47.9</v>
      </c>
      <c r="D8">
        <v>48.5</v>
      </c>
      <c r="E8">
        <v>47.7</v>
      </c>
      <c r="F8">
        <v>51.1</v>
      </c>
      <c r="G8">
        <v>1576</v>
      </c>
      <c r="H8">
        <f t="shared" si="0"/>
        <v>0.46842105263157896</v>
      </c>
      <c r="I8">
        <f t="shared" si="1"/>
        <v>0.48140043763676155</v>
      </c>
      <c r="J8">
        <f t="shared" si="2"/>
        <v>0.53833333333333333</v>
      </c>
      <c r="K8">
        <f t="shared" si="3"/>
        <v>0.28342245989304815</v>
      </c>
      <c r="L8">
        <f t="shared" si="4"/>
        <v>0.5</v>
      </c>
      <c r="M8">
        <f t="shared" si="5"/>
        <v>0.67201834862385323</v>
      </c>
    </row>
    <row r="9" spans="1:13">
      <c r="A9" t="s">
        <v>32</v>
      </c>
      <c r="B9">
        <v>-0.9</v>
      </c>
      <c r="C9">
        <v>52.9</v>
      </c>
      <c r="D9">
        <v>26.5</v>
      </c>
      <c r="E9">
        <v>72.400000000000006</v>
      </c>
      <c r="F9">
        <v>67.900000000000006</v>
      </c>
      <c r="G9">
        <v>1504</v>
      </c>
      <c r="H9">
        <f t="shared" si="0"/>
        <v>0.42105263157894735</v>
      </c>
      <c r="I9">
        <f t="shared" si="1"/>
        <v>0.59080962800875281</v>
      </c>
      <c r="J9">
        <f t="shared" si="2"/>
        <v>0.17166666666666669</v>
      </c>
      <c r="K9">
        <f t="shared" si="3"/>
        <v>0.94385026737967925</v>
      </c>
      <c r="L9">
        <f t="shared" si="4"/>
        <v>1</v>
      </c>
      <c r="M9">
        <f t="shared" si="5"/>
        <v>0.50688073394495414</v>
      </c>
    </row>
    <row r="10" spans="1:13">
      <c r="A10" t="s">
        <v>123</v>
      </c>
      <c r="B10">
        <v>8.4</v>
      </c>
      <c r="C10">
        <v>67.7</v>
      </c>
      <c r="D10">
        <v>67.5</v>
      </c>
      <c r="E10">
        <v>58.9</v>
      </c>
      <c r="F10">
        <v>49.4</v>
      </c>
      <c r="G10">
        <v>1606</v>
      </c>
      <c r="H10">
        <f t="shared" si="0"/>
        <v>0.91052631578947374</v>
      </c>
      <c r="I10">
        <f t="shared" si="1"/>
        <v>0.91466083150984701</v>
      </c>
      <c r="J10">
        <f t="shared" si="2"/>
        <v>0.85499999999999998</v>
      </c>
      <c r="K10">
        <f t="shared" si="3"/>
        <v>0.58288770053475936</v>
      </c>
      <c r="L10">
        <f t="shared" si="4"/>
        <v>0.44940476190476181</v>
      </c>
      <c r="M10">
        <f t="shared" si="5"/>
        <v>0.74082568807339455</v>
      </c>
    </row>
    <row r="11" spans="1:13">
      <c r="A11" t="s">
        <v>39</v>
      </c>
      <c r="B11">
        <v>-4.5999999999999996</v>
      </c>
      <c r="C11">
        <v>42.2</v>
      </c>
      <c r="D11">
        <v>38.299999999999997</v>
      </c>
      <c r="E11">
        <v>51.2</v>
      </c>
      <c r="F11">
        <v>46.9</v>
      </c>
      <c r="G11">
        <v>1463</v>
      </c>
      <c r="H11">
        <f t="shared" si="0"/>
        <v>0.22631578947368425</v>
      </c>
      <c r="I11">
        <f t="shared" si="1"/>
        <v>0.35667396061269158</v>
      </c>
      <c r="J11">
        <f t="shared" si="2"/>
        <v>0.36833333333333329</v>
      </c>
      <c r="K11">
        <f t="shared" si="3"/>
        <v>0.37700534759358295</v>
      </c>
      <c r="L11">
        <f t="shared" si="4"/>
        <v>0.37499999999999994</v>
      </c>
      <c r="M11">
        <f t="shared" si="5"/>
        <v>0.41284403669724773</v>
      </c>
    </row>
    <row r="12" spans="1:13">
      <c r="A12" t="s">
        <v>30</v>
      </c>
      <c r="B12">
        <v>3.6</v>
      </c>
      <c r="C12">
        <v>60.3</v>
      </c>
      <c r="D12">
        <v>62.3</v>
      </c>
      <c r="E12">
        <v>49.5</v>
      </c>
      <c r="F12">
        <v>58</v>
      </c>
      <c r="G12">
        <v>1605</v>
      </c>
      <c r="H12">
        <f t="shared" si="0"/>
        <v>0.65789473684210531</v>
      </c>
      <c r="I12">
        <f t="shared" si="1"/>
        <v>0.75273522975929985</v>
      </c>
      <c r="J12">
        <f t="shared" si="2"/>
        <v>0.7683333333333332</v>
      </c>
      <c r="K12">
        <f t="shared" si="3"/>
        <v>0.33155080213903743</v>
      </c>
      <c r="L12">
        <f t="shared" si="4"/>
        <v>0.70535714285714279</v>
      </c>
      <c r="M12">
        <f t="shared" si="5"/>
        <v>0.73853211009174313</v>
      </c>
    </row>
    <row r="13" spans="1:13">
      <c r="A13" t="s">
        <v>37</v>
      </c>
      <c r="B13">
        <v>2.2999999999999998</v>
      </c>
      <c r="C13">
        <v>55.6</v>
      </c>
      <c r="D13">
        <v>59.1</v>
      </c>
      <c r="E13">
        <v>50.8</v>
      </c>
      <c r="F13">
        <v>46.5</v>
      </c>
      <c r="G13">
        <v>1591</v>
      </c>
      <c r="H13">
        <f t="shared" si="0"/>
        <v>0.58947368421052626</v>
      </c>
      <c r="I13">
        <f t="shared" si="1"/>
        <v>0.64989059080962808</v>
      </c>
      <c r="J13">
        <f t="shared" si="2"/>
        <v>0.71500000000000008</v>
      </c>
      <c r="K13">
        <f t="shared" si="3"/>
        <v>0.3663101604278074</v>
      </c>
      <c r="L13">
        <f t="shared" si="4"/>
        <v>0.36309523809523808</v>
      </c>
      <c r="M13">
        <f t="shared" si="5"/>
        <v>0.70642201834862384</v>
      </c>
    </row>
    <row r="14" spans="1:13">
      <c r="A14" t="s">
        <v>111</v>
      </c>
      <c r="B14">
        <v>-0.8</v>
      </c>
      <c r="C14">
        <v>53.7</v>
      </c>
      <c r="D14">
        <v>48.1</v>
      </c>
      <c r="E14">
        <v>54.8</v>
      </c>
      <c r="F14">
        <v>57</v>
      </c>
      <c r="G14">
        <v>1502</v>
      </c>
      <c r="H14">
        <f t="shared" si="0"/>
        <v>0.4263157894736842</v>
      </c>
      <c r="I14">
        <f t="shared" si="1"/>
        <v>0.60831509846827148</v>
      </c>
      <c r="J14">
        <f t="shared" si="2"/>
        <v>0.53166666666666673</v>
      </c>
      <c r="K14">
        <f t="shared" si="3"/>
        <v>0.47326203208556139</v>
      </c>
      <c r="L14">
        <f t="shared" si="4"/>
        <v>0.67559523809523803</v>
      </c>
      <c r="M14">
        <f t="shared" si="5"/>
        <v>0.50229357798165142</v>
      </c>
    </row>
    <row r="15" spans="1:13">
      <c r="A15" t="s">
        <v>112</v>
      </c>
      <c r="B15">
        <v>-2.1</v>
      </c>
      <c r="C15">
        <v>49.5</v>
      </c>
      <c r="D15">
        <v>44.3</v>
      </c>
      <c r="E15">
        <v>56.8</v>
      </c>
      <c r="F15">
        <v>46</v>
      </c>
      <c r="G15">
        <v>1449</v>
      </c>
      <c r="H15">
        <f t="shared" si="0"/>
        <v>0.35789473684210532</v>
      </c>
      <c r="I15">
        <f t="shared" si="1"/>
        <v>0.51641137855579877</v>
      </c>
      <c r="J15">
        <f t="shared" si="2"/>
        <v>0.46833333333333332</v>
      </c>
      <c r="K15">
        <f t="shared" si="3"/>
        <v>0.52673796791443839</v>
      </c>
      <c r="L15">
        <f t="shared" si="4"/>
        <v>0.3482142857142857</v>
      </c>
      <c r="M15">
        <f t="shared" si="5"/>
        <v>0.38073394495412843</v>
      </c>
    </row>
    <row r="16" spans="1:13">
      <c r="A16" t="s">
        <v>33</v>
      </c>
      <c r="B16">
        <v>1.9</v>
      </c>
      <c r="C16">
        <v>51.3</v>
      </c>
      <c r="D16">
        <v>39.9</v>
      </c>
      <c r="E16">
        <v>61.7</v>
      </c>
      <c r="F16">
        <v>51.6</v>
      </c>
      <c r="G16">
        <v>1481</v>
      </c>
      <c r="H16">
        <f t="shared" si="0"/>
        <v>0.56842105263157894</v>
      </c>
      <c r="I16">
        <f t="shared" si="1"/>
        <v>0.55579868708971558</v>
      </c>
      <c r="J16">
        <f t="shared" si="2"/>
        <v>0.39499999999999996</v>
      </c>
      <c r="K16">
        <f t="shared" si="3"/>
        <v>0.65775401069518724</v>
      </c>
      <c r="L16">
        <f t="shared" si="4"/>
        <v>0.51488095238095233</v>
      </c>
      <c r="M16">
        <f t="shared" si="5"/>
        <v>0.45412844036697247</v>
      </c>
    </row>
    <row r="17" spans="1:13">
      <c r="A17" t="s">
        <v>116</v>
      </c>
      <c r="B17">
        <v>7.4</v>
      </c>
      <c r="C17">
        <v>62.4</v>
      </c>
      <c r="D17">
        <v>52.6</v>
      </c>
      <c r="E17">
        <v>64.7</v>
      </c>
      <c r="F17">
        <v>54</v>
      </c>
      <c r="G17">
        <v>1689</v>
      </c>
      <c r="H17">
        <f t="shared" si="0"/>
        <v>0.85789473684210527</v>
      </c>
      <c r="I17">
        <f t="shared" si="1"/>
        <v>0.79868708971553615</v>
      </c>
      <c r="J17">
        <f t="shared" si="2"/>
        <v>0.6066666666666668</v>
      </c>
      <c r="K17">
        <f t="shared" si="3"/>
        <v>0.73796791443850274</v>
      </c>
      <c r="L17">
        <f t="shared" si="4"/>
        <v>0.58630952380952372</v>
      </c>
      <c r="M17">
        <f t="shared" si="5"/>
        <v>0.93119266055045868</v>
      </c>
    </row>
    <row r="18" spans="1:13">
      <c r="A18" t="s">
        <v>121</v>
      </c>
      <c r="B18">
        <v>-2.6</v>
      </c>
      <c r="C18">
        <v>46.4</v>
      </c>
      <c r="D18">
        <v>33.5</v>
      </c>
      <c r="E18">
        <v>57.8</v>
      </c>
      <c r="F18">
        <v>57.9</v>
      </c>
      <c r="G18">
        <v>1501</v>
      </c>
      <c r="H18">
        <f t="shared" si="0"/>
        <v>0.33157894736842108</v>
      </c>
      <c r="I18">
        <f t="shared" si="1"/>
        <v>0.44857768052516417</v>
      </c>
      <c r="J18">
        <f t="shared" si="2"/>
        <v>0.28833333333333333</v>
      </c>
      <c r="K18">
        <f t="shared" si="3"/>
        <v>0.55347593582887689</v>
      </c>
      <c r="L18">
        <f t="shared" si="4"/>
        <v>0.70238095238095222</v>
      </c>
      <c r="M18">
        <f t="shared" si="5"/>
        <v>0.5</v>
      </c>
    </row>
    <row r="19" spans="1:13">
      <c r="A19" t="s">
        <v>120</v>
      </c>
      <c r="B19">
        <v>-3.8</v>
      </c>
      <c r="C19">
        <v>44.9</v>
      </c>
      <c r="D19">
        <v>42.7</v>
      </c>
      <c r="E19">
        <v>47.3</v>
      </c>
      <c r="F19">
        <v>55.5</v>
      </c>
      <c r="G19">
        <v>1415</v>
      </c>
      <c r="H19">
        <f t="shared" si="0"/>
        <v>0.26842105263157895</v>
      </c>
      <c r="I19">
        <f t="shared" si="1"/>
        <v>0.41575492341356679</v>
      </c>
      <c r="J19">
        <f t="shared" si="2"/>
        <v>0.44166666666666671</v>
      </c>
      <c r="K19">
        <f t="shared" si="3"/>
        <v>0.2727272727272726</v>
      </c>
      <c r="L19">
        <f t="shared" si="4"/>
        <v>0.63095238095238093</v>
      </c>
      <c r="M19">
        <f t="shared" si="5"/>
        <v>0.30275229357798167</v>
      </c>
    </row>
    <row r="20" spans="1:13">
      <c r="A20" t="s">
        <v>106</v>
      </c>
      <c r="B20">
        <v>3.5</v>
      </c>
      <c r="C20">
        <v>53</v>
      </c>
      <c r="D20">
        <v>59.9</v>
      </c>
      <c r="E20">
        <v>51.1</v>
      </c>
      <c r="F20">
        <v>34.299999999999997</v>
      </c>
      <c r="G20">
        <v>1531</v>
      </c>
      <c r="H20">
        <f t="shared" si="0"/>
        <v>0.65263157894736845</v>
      </c>
      <c r="I20">
        <f t="shared" si="1"/>
        <v>0.5929978118161926</v>
      </c>
      <c r="J20">
        <f t="shared" si="2"/>
        <v>0.72833333333333339</v>
      </c>
      <c r="K20">
        <f t="shared" si="3"/>
        <v>0.37433155080213903</v>
      </c>
      <c r="L20">
        <f t="shared" si="4"/>
        <v>0</v>
      </c>
      <c r="M20">
        <f t="shared" si="5"/>
        <v>0.56880733944954132</v>
      </c>
    </row>
    <row r="21" spans="1:13">
      <c r="A21" t="s">
        <v>41</v>
      </c>
      <c r="B21">
        <v>5.6</v>
      </c>
      <c r="C21">
        <v>60.1</v>
      </c>
      <c r="D21">
        <v>59.7</v>
      </c>
      <c r="E21">
        <v>55.5</v>
      </c>
      <c r="F21">
        <v>51.7</v>
      </c>
      <c r="G21">
        <v>1554</v>
      </c>
      <c r="H21">
        <f t="shared" si="0"/>
        <v>0.76315789473684215</v>
      </c>
      <c r="I21">
        <f t="shared" si="1"/>
        <v>0.74835886214442027</v>
      </c>
      <c r="J21">
        <f t="shared" si="2"/>
        <v>0.72499999999999998</v>
      </c>
      <c r="K21">
        <f t="shared" si="3"/>
        <v>0.49197860962566842</v>
      </c>
      <c r="L21">
        <f t="shared" si="4"/>
        <v>0.5178571428571429</v>
      </c>
      <c r="M21">
        <f t="shared" si="5"/>
        <v>0.62155963302752293</v>
      </c>
    </row>
    <row r="22" spans="1:13">
      <c r="A22" t="s">
        <v>34</v>
      </c>
      <c r="B22">
        <v>-2.8</v>
      </c>
      <c r="C22">
        <v>47.4</v>
      </c>
      <c r="D22">
        <v>42.4</v>
      </c>
      <c r="E22">
        <v>55.6</v>
      </c>
      <c r="F22">
        <v>45</v>
      </c>
      <c r="G22">
        <v>1475</v>
      </c>
      <c r="H22">
        <f t="shared" si="0"/>
        <v>0.32105263157894742</v>
      </c>
      <c r="I22">
        <f t="shared" si="1"/>
        <v>0.47045951859956242</v>
      </c>
      <c r="J22">
        <f t="shared" si="2"/>
        <v>0.43666666666666665</v>
      </c>
      <c r="K22">
        <f t="shared" si="3"/>
        <v>0.49465240641711233</v>
      </c>
      <c r="L22">
        <f t="shared" si="4"/>
        <v>0.31845238095238093</v>
      </c>
      <c r="M22">
        <f t="shared" si="5"/>
        <v>0.44036697247706424</v>
      </c>
    </row>
    <row r="23" spans="1:13">
      <c r="A23" t="s">
        <v>40</v>
      </c>
      <c r="B23">
        <v>-6.6</v>
      </c>
      <c r="C23">
        <v>34.5</v>
      </c>
      <c r="D23">
        <v>18.899999999999999</v>
      </c>
      <c r="E23">
        <v>64.2</v>
      </c>
      <c r="F23">
        <v>39.200000000000003</v>
      </c>
      <c r="G23">
        <v>1365</v>
      </c>
      <c r="H23">
        <f t="shared" si="0"/>
        <v>0.12105263157894741</v>
      </c>
      <c r="I23">
        <f t="shared" si="1"/>
        <v>0.18818380743982499</v>
      </c>
      <c r="J23">
        <f t="shared" si="2"/>
        <v>4.4999999999999991E-2</v>
      </c>
      <c r="K23">
        <f t="shared" si="3"/>
        <v>0.72459893048128354</v>
      </c>
      <c r="L23">
        <f t="shared" si="4"/>
        <v>0.14583333333333345</v>
      </c>
      <c r="M23">
        <f t="shared" si="5"/>
        <v>0.18807339449541285</v>
      </c>
    </row>
    <row r="24" spans="1:13">
      <c r="A24" t="s">
        <v>107</v>
      </c>
      <c r="B24">
        <v>2.1</v>
      </c>
      <c r="C24">
        <v>56.4</v>
      </c>
      <c r="D24">
        <v>46.9</v>
      </c>
      <c r="E24">
        <v>60.2</v>
      </c>
      <c r="F24">
        <v>56.6</v>
      </c>
      <c r="G24">
        <v>1529</v>
      </c>
      <c r="H24">
        <f t="shared" si="0"/>
        <v>0.57894736842105265</v>
      </c>
      <c r="I24">
        <f t="shared" si="1"/>
        <v>0.66739606126914663</v>
      </c>
      <c r="J24">
        <f t="shared" si="2"/>
        <v>0.5116666666666666</v>
      </c>
      <c r="K24">
        <f t="shared" si="3"/>
        <v>0.61764705882352944</v>
      </c>
      <c r="L24">
        <f t="shared" si="4"/>
        <v>0.66369047619047616</v>
      </c>
      <c r="M24">
        <f t="shared" si="5"/>
        <v>0.56422018348623848</v>
      </c>
    </row>
    <row r="25" spans="1:13">
      <c r="A25" t="s">
        <v>118</v>
      </c>
      <c r="B25">
        <v>-8.6</v>
      </c>
      <c r="C25">
        <v>34</v>
      </c>
      <c r="D25">
        <v>22.4</v>
      </c>
      <c r="E25">
        <v>55.1</v>
      </c>
      <c r="F25">
        <v>48.3</v>
      </c>
      <c r="G25">
        <v>1443</v>
      </c>
      <c r="H25">
        <f t="shared" si="0"/>
        <v>1.5789473684210565E-2</v>
      </c>
      <c r="I25">
        <f t="shared" si="1"/>
        <v>0.17724288840262586</v>
      </c>
      <c r="J25">
        <f t="shared" si="2"/>
        <v>0.10333333333333332</v>
      </c>
      <c r="K25">
        <f t="shared" si="3"/>
        <v>0.48128342245989308</v>
      </c>
      <c r="L25">
        <f t="shared" si="4"/>
        <v>0.41666666666666657</v>
      </c>
      <c r="M25">
        <f t="shared" si="5"/>
        <v>0.3669724770642202</v>
      </c>
    </row>
    <row r="26" spans="1:13">
      <c r="A26" t="s">
        <v>115</v>
      </c>
      <c r="B26">
        <v>-6.3</v>
      </c>
      <c r="C26">
        <v>39.6</v>
      </c>
      <c r="D26">
        <v>16.2</v>
      </c>
      <c r="E26">
        <v>70.400000000000006</v>
      </c>
      <c r="F26">
        <v>50.7</v>
      </c>
      <c r="G26">
        <v>1435</v>
      </c>
      <c r="H26">
        <f t="shared" si="0"/>
        <v>0.13684210526315793</v>
      </c>
      <c r="I26">
        <f t="shared" si="1"/>
        <v>0.2997811816192561</v>
      </c>
      <c r="J26">
        <f t="shared" si="2"/>
        <v>0</v>
      </c>
      <c r="K26">
        <f t="shared" si="3"/>
        <v>0.89037433155080226</v>
      </c>
      <c r="L26">
        <f t="shared" si="4"/>
        <v>0.48809523809523814</v>
      </c>
      <c r="M26">
        <f t="shared" si="5"/>
        <v>0.34862385321100919</v>
      </c>
    </row>
    <row r="27" spans="1:13">
      <c r="A27" t="s">
        <v>113</v>
      </c>
      <c r="B27">
        <v>2</v>
      </c>
      <c r="C27">
        <v>51.7</v>
      </c>
      <c r="D27">
        <v>55.7</v>
      </c>
      <c r="E27">
        <v>44.2</v>
      </c>
      <c r="F27">
        <v>58.2</v>
      </c>
      <c r="G27">
        <v>1525</v>
      </c>
      <c r="H27">
        <f t="shared" si="0"/>
        <v>0.5736842105263158</v>
      </c>
      <c r="I27">
        <f t="shared" si="1"/>
        <v>0.56455142231947497</v>
      </c>
      <c r="J27">
        <f t="shared" si="2"/>
        <v>0.65833333333333333</v>
      </c>
      <c r="K27">
        <f t="shared" si="3"/>
        <v>0.18983957219251341</v>
      </c>
      <c r="L27">
        <f t="shared" si="4"/>
        <v>0.71130952380952384</v>
      </c>
      <c r="M27">
        <f t="shared" si="5"/>
        <v>0.55504587155963303</v>
      </c>
    </row>
    <row r="28" spans="1:13">
      <c r="A28" t="s">
        <v>35</v>
      </c>
      <c r="B28">
        <v>-2</v>
      </c>
      <c r="C28">
        <v>48.9</v>
      </c>
      <c r="D28">
        <v>35.200000000000003</v>
      </c>
      <c r="E28">
        <v>62.9</v>
      </c>
      <c r="F28">
        <v>49.7</v>
      </c>
      <c r="G28">
        <v>1550</v>
      </c>
      <c r="H28">
        <f t="shared" si="0"/>
        <v>0.36315789473684212</v>
      </c>
      <c r="I28">
        <f t="shared" si="1"/>
        <v>0.5032822757111598</v>
      </c>
      <c r="J28">
        <f t="shared" si="2"/>
        <v>0.31666666666666671</v>
      </c>
      <c r="K28">
        <f t="shared" si="3"/>
        <v>0.68983957219251335</v>
      </c>
      <c r="L28">
        <f t="shared" si="4"/>
        <v>0.45833333333333337</v>
      </c>
      <c r="M28">
        <f t="shared" si="5"/>
        <v>0.61238532110091748</v>
      </c>
    </row>
    <row r="29" spans="1:13">
      <c r="A29" t="s">
        <v>110</v>
      </c>
      <c r="B29">
        <v>10.1</v>
      </c>
      <c r="C29">
        <v>71.599999999999994</v>
      </c>
      <c r="D29">
        <v>76.2</v>
      </c>
      <c r="E29">
        <v>59.6</v>
      </c>
      <c r="F29">
        <v>44.2</v>
      </c>
      <c r="G29">
        <v>1719</v>
      </c>
      <c r="H29">
        <f t="shared" si="0"/>
        <v>1</v>
      </c>
      <c r="I29">
        <f t="shared" si="1"/>
        <v>1</v>
      </c>
      <c r="J29">
        <f t="shared" si="2"/>
        <v>1</v>
      </c>
      <c r="K29">
        <f t="shared" si="3"/>
        <v>0.60160427807486638</v>
      </c>
      <c r="L29">
        <f t="shared" si="4"/>
        <v>0.29464285714285726</v>
      </c>
      <c r="M29">
        <f t="shared" si="5"/>
        <v>1</v>
      </c>
    </row>
    <row r="30" spans="1:13">
      <c r="A30" t="s">
        <v>42</v>
      </c>
      <c r="B30">
        <v>0.9</v>
      </c>
      <c r="C30">
        <v>46.1</v>
      </c>
      <c r="D30">
        <v>52.9</v>
      </c>
      <c r="E30">
        <v>43.3</v>
      </c>
      <c r="F30">
        <v>47.8</v>
      </c>
      <c r="G30">
        <v>1499</v>
      </c>
      <c r="H30">
        <f t="shared" si="0"/>
        <v>0.51578947368421058</v>
      </c>
      <c r="I30">
        <f t="shared" si="1"/>
        <v>0.44201312910284474</v>
      </c>
      <c r="J30">
        <f t="shared" si="2"/>
        <v>0.61166666666666669</v>
      </c>
      <c r="K30">
        <f t="shared" si="3"/>
        <v>0.1657754010695186</v>
      </c>
      <c r="L30">
        <f t="shared" si="4"/>
        <v>0.40178571428571419</v>
      </c>
      <c r="M30">
        <f t="shared" si="5"/>
        <v>0.49541284403669728</v>
      </c>
    </row>
    <row r="31" spans="1:13">
      <c r="A31" t="s">
        <v>122</v>
      </c>
      <c r="B31">
        <v>0</v>
      </c>
      <c r="C31">
        <v>52.6</v>
      </c>
      <c r="D31">
        <v>47.6</v>
      </c>
      <c r="E31">
        <v>53.5</v>
      </c>
      <c r="F31">
        <v>57.1</v>
      </c>
      <c r="G31">
        <v>1534</v>
      </c>
      <c r="H31">
        <f t="shared" si="0"/>
        <v>0.46842105263157896</v>
      </c>
      <c r="I31">
        <f t="shared" si="1"/>
        <v>0.58424507658643343</v>
      </c>
      <c r="J31">
        <f t="shared" si="2"/>
        <v>0.52333333333333332</v>
      </c>
      <c r="K31">
        <f t="shared" si="3"/>
        <v>0.43850267379679142</v>
      </c>
      <c r="L31">
        <f t="shared" si="4"/>
        <v>0.67857142857142849</v>
      </c>
      <c r="M31">
        <f t="shared" si="5"/>
        <v>0.57568807339449546</v>
      </c>
    </row>
    <row r="32" spans="1:13">
      <c r="A32" t="s">
        <v>119</v>
      </c>
      <c r="B32">
        <v>-0.3</v>
      </c>
      <c r="C32">
        <v>43</v>
      </c>
      <c r="D32">
        <v>41.8</v>
      </c>
      <c r="E32">
        <v>50.3</v>
      </c>
      <c r="F32">
        <v>43.8</v>
      </c>
      <c r="G32">
        <v>1406</v>
      </c>
      <c r="H32">
        <f t="shared" si="0"/>
        <v>0.45263157894736838</v>
      </c>
      <c r="I32">
        <f t="shared" si="1"/>
        <v>0.37417943107221013</v>
      </c>
      <c r="J32">
        <f t="shared" si="2"/>
        <v>0.42666666666666664</v>
      </c>
      <c r="K32">
        <f t="shared" si="3"/>
        <v>0.35294117647058815</v>
      </c>
      <c r="L32">
        <f t="shared" si="4"/>
        <v>0.28273809523809518</v>
      </c>
      <c r="M32">
        <f t="shared" si="5"/>
        <v>0.28211009174311924</v>
      </c>
    </row>
    <row r="33" spans="1:13">
      <c r="A33" t="s">
        <v>114</v>
      </c>
      <c r="B33">
        <v>-6.7</v>
      </c>
      <c r="C33">
        <v>30.9</v>
      </c>
      <c r="D33">
        <v>36.299999999999997</v>
      </c>
      <c r="E33">
        <v>38.700000000000003</v>
      </c>
      <c r="F33">
        <v>37.799999999999997</v>
      </c>
      <c r="G33">
        <v>1327</v>
      </c>
      <c r="H33">
        <f t="shared" si="0"/>
        <v>0.11578947368421054</v>
      </c>
      <c r="I33">
        <f t="shared" si="1"/>
        <v>0.10940919037199126</v>
      </c>
      <c r="J33">
        <f t="shared" si="2"/>
        <v>0.33499999999999996</v>
      </c>
      <c r="K33">
        <f t="shared" si="3"/>
        <v>4.2780748663101643E-2</v>
      </c>
      <c r="L33">
        <f t="shared" si="4"/>
        <v>0.10416666666666664</v>
      </c>
      <c r="M33">
        <f t="shared" si="5"/>
        <v>0.10091743119266056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9EFF-B24D-43D0-8655-DC3499B80756}">
  <dimension ref="A1:C273"/>
  <sheetViews>
    <sheetView topLeftCell="A216" workbookViewId="0">
      <selection activeCell="B220" sqref="B220"/>
    </sheetView>
  </sheetViews>
  <sheetFormatPr defaultRowHeight="15"/>
  <cols>
    <col min="1" max="1" width="6.42578125" bestFit="1" customWidth="1"/>
    <col min="2" max="3" width="24.140625" bestFit="1" customWidth="1"/>
  </cols>
  <sheetData>
    <row r="1" spans="1:3">
      <c r="A1" s="4" t="s">
        <v>50</v>
      </c>
      <c r="B1" t="s">
        <v>28</v>
      </c>
      <c r="C1" t="s">
        <v>29</v>
      </c>
    </row>
    <row r="2" spans="1:3">
      <c r="A2" s="4">
        <v>1</v>
      </c>
      <c r="B2" t="s">
        <v>30</v>
      </c>
      <c r="C2" t="s">
        <v>116</v>
      </c>
    </row>
    <row r="3" spans="1:3">
      <c r="A3" s="4">
        <v>1</v>
      </c>
      <c r="B3" t="s">
        <v>109</v>
      </c>
      <c r="C3" t="s">
        <v>108</v>
      </c>
    </row>
    <row r="4" spans="1:3">
      <c r="A4" s="4">
        <v>1</v>
      </c>
      <c r="B4" t="s">
        <v>31</v>
      </c>
      <c r="C4" t="s">
        <v>32</v>
      </c>
    </row>
    <row r="5" spans="1:3">
      <c r="A5" s="4">
        <v>1</v>
      </c>
      <c r="B5" t="s">
        <v>33</v>
      </c>
      <c r="C5" t="s">
        <v>112</v>
      </c>
    </row>
    <row r="6" spans="1:3">
      <c r="A6" s="4">
        <v>1</v>
      </c>
      <c r="B6" t="s">
        <v>122</v>
      </c>
      <c r="C6" t="s">
        <v>34</v>
      </c>
    </row>
    <row r="7" spans="1:3">
      <c r="A7" s="4">
        <v>1</v>
      </c>
      <c r="B7" t="s">
        <v>119</v>
      </c>
      <c r="C7" t="s">
        <v>107</v>
      </c>
    </row>
    <row r="8" spans="1:3">
      <c r="A8" s="4">
        <v>1</v>
      </c>
      <c r="B8" t="s">
        <v>110</v>
      </c>
      <c r="C8" t="s">
        <v>35</v>
      </c>
    </row>
    <row r="9" spans="1:3">
      <c r="A9" s="4">
        <v>1</v>
      </c>
      <c r="B9" t="s">
        <v>111</v>
      </c>
      <c r="C9" t="s">
        <v>36</v>
      </c>
    </row>
    <row r="10" spans="1:3">
      <c r="A10" s="4">
        <v>1</v>
      </c>
      <c r="B10" t="s">
        <v>117</v>
      </c>
      <c r="C10" t="s">
        <v>114</v>
      </c>
    </row>
    <row r="11" spans="1:3">
      <c r="A11" s="4">
        <v>1</v>
      </c>
      <c r="B11" t="s">
        <v>37</v>
      </c>
      <c r="C11" t="s">
        <v>38</v>
      </c>
    </row>
    <row r="12" spans="1:3">
      <c r="A12" s="4">
        <v>1</v>
      </c>
      <c r="B12" t="s">
        <v>121</v>
      </c>
      <c r="C12" t="s">
        <v>39</v>
      </c>
    </row>
    <row r="13" spans="1:3">
      <c r="A13" s="4">
        <v>1</v>
      </c>
      <c r="B13" t="s">
        <v>113</v>
      </c>
      <c r="C13" t="s">
        <v>40</v>
      </c>
    </row>
    <row r="14" spans="1:3">
      <c r="A14" s="4">
        <v>1</v>
      </c>
      <c r="B14" t="s">
        <v>41</v>
      </c>
      <c r="C14" t="s">
        <v>120</v>
      </c>
    </row>
    <row r="15" spans="1:3">
      <c r="A15" s="4">
        <v>1</v>
      </c>
      <c r="B15" t="s">
        <v>106</v>
      </c>
      <c r="C15" t="s">
        <v>42</v>
      </c>
    </row>
    <row r="16" spans="1:3">
      <c r="A16" s="4">
        <v>1</v>
      </c>
      <c r="B16" t="s">
        <v>123</v>
      </c>
      <c r="C16" t="s">
        <v>118</v>
      </c>
    </row>
    <row r="17" spans="1:3">
      <c r="A17" s="4">
        <v>1</v>
      </c>
      <c r="B17" t="s">
        <v>43</v>
      </c>
      <c r="C17" t="s">
        <v>115</v>
      </c>
    </row>
    <row r="18" spans="1:3">
      <c r="A18" s="4">
        <v>2</v>
      </c>
      <c r="B18" t="s">
        <v>34</v>
      </c>
      <c r="C18" t="s">
        <v>113</v>
      </c>
    </row>
    <row r="19" spans="1:3">
      <c r="A19" s="4">
        <v>2</v>
      </c>
      <c r="B19" t="s">
        <v>37</v>
      </c>
      <c r="C19" t="s">
        <v>108</v>
      </c>
    </row>
    <row r="20" spans="1:3">
      <c r="A20" s="4">
        <v>2</v>
      </c>
      <c r="B20" t="s">
        <v>121</v>
      </c>
      <c r="C20" t="s">
        <v>43</v>
      </c>
    </row>
    <row r="21" spans="1:3">
      <c r="A21" s="4">
        <v>2</v>
      </c>
      <c r="B21" t="s">
        <v>36</v>
      </c>
      <c r="C21" t="s">
        <v>31</v>
      </c>
    </row>
    <row r="22" spans="1:3">
      <c r="A22" s="4">
        <v>2</v>
      </c>
      <c r="B22" t="s">
        <v>42</v>
      </c>
      <c r="C22" t="s">
        <v>30</v>
      </c>
    </row>
    <row r="23" spans="1:3">
      <c r="A23" s="4">
        <v>2</v>
      </c>
      <c r="B23" t="s">
        <v>112</v>
      </c>
      <c r="C23" t="s">
        <v>111</v>
      </c>
    </row>
    <row r="24" spans="1:3">
      <c r="A24" s="4">
        <v>2</v>
      </c>
      <c r="B24" t="s">
        <v>116</v>
      </c>
      <c r="C24" t="s">
        <v>33</v>
      </c>
    </row>
    <row r="25" spans="1:3">
      <c r="A25" s="4">
        <v>2</v>
      </c>
      <c r="B25" t="s">
        <v>120</v>
      </c>
      <c r="C25" t="s">
        <v>119</v>
      </c>
    </row>
    <row r="26" spans="1:3">
      <c r="A26" s="4">
        <v>2</v>
      </c>
      <c r="B26" t="s">
        <v>38</v>
      </c>
      <c r="C26" t="s">
        <v>122</v>
      </c>
    </row>
    <row r="27" spans="1:3">
      <c r="A27" s="4">
        <v>2</v>
      </c>
      <c r="B27" t="s">
        <v>118</v>
      </c>
      <c r="C27" t="s">
        <v>117</v>
      </c>
    </row>
    <row r="28" spans="1:3">
      <c r="A28" s="4">
        <v>2</v>
      </c>
      <c r="B28" t="s">
        <v>110</v>
      </c>
      <c r="C28" t="s">
        <v>106</v>
      </c>
    </row>
    <row r="29" spans="1:3">
      <c r="A29" s="4">
        <v>2</v>
      </c>
      <c r="B29" t="s">
        <v>115</v>
      </c>
      <c r="C29" t="s">
        <v>123</v>
      </c>
    </row>
    <row r="30" spans="1:3">
      <c r="A30" s="4">
        <v>2</v>
      </c>
      <c r="B30" t="s">
        <v>114</v>
      </c>
      <c r="C30" t="s">
        <v>39</v>
      </c>
    </row>
    <row r="31" spans="1:3">
      <c r="A31" s="4">
        <v>2</v>
      </c>
      <c r="B31" t="s">
        <v>41</v>
      </c>
      <c r="C31" t="s">
        <v>40</v>
      </c>
    </row>
    <row r="32" spans="1:3">
      <c r="A32" s="4">
        <v>2</v>
      </c>
      <c r="B32" t="s">
        <v>107</v>
      </c>
      <c r="C32" t="s">
        <v>109</v>
      </c>
    </row>
    <row r="33" spans="1:3">
      <c r="A33" s="4">
        <v>2</v>
      </c>
      <c r="B33" t="s">
        <v>32</v>
      </c>
      <c r="C33" t="s">
        <v>35</v>
      </c>
    </row>
    <row r="34" spans="1:3">
      <c r="A34" s="4">
        <v>3</v>
      </c>
      <c r="B34" t="s">
        <v>118</v>
      </c>
      <c r="C34" t="s">
        <v>110</v>
      </c>
    </row>
    <row r="35" spans="1:3">
      <c r="A35" s="4">
        <v>3</v>
      </c>
      <c r="B35" t="s">
        <v>119</v>
      </c>
      <c r="C35" t="s">
        <v>32</v>
      </c>
    </row>
    <row r="36" spans="1:3">
      <c r="A36" s="4">
        <v>3</v>
      </c>
      <c r="B36" t="s">
        <v>108</v>
      </c>
      <c r="C36" t="s">
        <v>30</v>
      </c>
    </row>
    <row r="37" spans="1:3">
      <c r="A37" s="4">
        <v>3</v>
      </c>
      <c r="B37" t="s">
        <v>107</v>
      </c>
      <c r="C37" t="s">
        <v>37</v>
      </c>
    </row>
    <row r="38" spans="1:3">
      <c r="A38" s="4">
        <v>3</v>
      </c>
      <c r="B38" t="s">
        <v>111</v>
      </c>
      <c r="C38" t="s">
        <v>33</v>
      </c>
    </row>
    <row r="39" spans="1:3">
      <c r="A39" s="4">
        <v>3</v>
      </c>
      <c r="B39" t="s">
        <v>39</v>
      </c>
      <c r="C39" t="s">
        <v>41</v>
      </c>
    </row>
    <row r="40" spans="1:3">
      <c r="A40" s="4">
        <v>3</v>
      </c>
      <c r="B40" t="s">
        <v>120</v>
      </c>
      <c r="C40" t="s">
        <v>34</v>
      </c>
    </row>
    <row r="41" spans="1:3">
      <c r="A41" s="4">
        <v>3</v>
      </c>
      <c r="B41" t="s">
        <v>40</v>
      </c>
      <c r="C41" t="s">
        <v>115</v>
      </c>
    </row>
    <row r="42" spans="1:3">
      <c r="A42" s="4">
        <v>3</v>
      </c>
      <c r="B42" t="s">
        <v>112</v>
      </c>
      <c r="C42" t="s">
        <v>36</v>
      </c>
    </row>
    <row r="43" spans="1:3">
      <c r="A43" s="4">
        <v>3</v>
      </c>
      <c r="B43" t="s">
        <v>43</v>
      </c>
      <c r="C43" t="s">
        <v>114</v>
      </c>
    </row>
    <row r="44" spans="1:3">
      <c r="A44" s="4">
        <v>3</v>
      </c>
      <c r="B44" t="s">
        <v>109</v>
      </c>
      <c r="C44" t="s">
        <v>42</v>
      </c>
    </row>
    <row r="45" spans="1:3">
      <c r="A45" s="4">
        <v>3</v>
      </c>
      <c r="B45" t="s">
        <v>123</v>
      </c>
      <c r="C45" t="s">
        <v>117</v>
      </c>
    </row>
    <row r="46" spans="1:3">
      <c r="A46" s="4">
        <v>3</v>
      </c>
      <c r="B46" t="s">
        <v>38</v>
      </c>
      <c r="C46" t="s">
        <v>116</v>
      </c>
    </row>
    <row r="47" spans="1:3">
      <c r="A47" s="4">
        <v>3</v>
      </c>
      <c r="B47" t="s">
        <v>35</v>
      </c>
      <c r="C47" t="s">
        <v>121</v>
      </c>
    </row>
    <row r="48" spans="1:3">
      <c r="A48" s="4">
        <v>3</v>
      </c>
      <c r="B48" t="s">
        <v>113</v>
      </c>
      <c r="C48" t="s">
        <v>122</v>
      </c>
    </row>
    <row r="49" spans="1:3">
      <c r="A49" s="4">
        <v>3</v>
      </c>
      <c r="B49" t="s">
        <v>106</v>
      </c>
      <c r="C49" t="s">
        <v>31</v>
      </c>
    </row>
    <row r="50" spans="1:3">
      <c r="A50" s="4">
        <v>4</v>
      </c>
      <c r="B50" t="s">
        <v>30</v>
      </c>
      <c r="C50" t="s">
        <v>37</v>
      </c>
    </row>
    <row r="51" spans="1:3">
      <c r="A51" s="4">
        <v>4</v>
      </c>
      <c r="B51" t="s">
        <v>108</v>
      </c>
      <c r="C51" t="s">
        <v>33</v>
      </c>
    </row>
    <row r="52" spans="1:3">
      <c r="A52" s="4">
        <v>4</v>
      </c>
      <c r="B52" t="s">
        <v>41</v>
      </c>
      <c r="C52" t="s">
        <v>43</v>
      </c>
    </row>
    <row r="53" spans="1:3">
      <c r="A53" s="4">
        <v>4</v>
      </c>
      <c r="B53" t="s">
        <v>34</v>
      </c>
      <c r="C53" t="s">
        <v>109</v>
      </c>
    </row>
    <row r="54" spans="1:3">
      <c r="A54" s="4">
        <v>4</v>
      </c>
      <c r="B54" t="s">
        <v>39</v>
      </c>
      <c r="C54" t="s">
        <v>38</v>
      </c>
    </row>
    <row r="55" spans="1:3">
      <c r="A55" s="4">
        <v>4</v>
      </c>
      <c r="B55" t="s">
        <v>36</v>
      </c>
      <c r="C55" t="s">
        <v>32</v>
      </c>
    </row>
    <row r="56" spans="1:3">
      <c r="A56" s="4">
        <v>4</v>
      </c>
      <c r="B56" t="s">
        <v>106</v>
      </c>
      <c r="C56" t="s">
        <v>112</v>
      </c>
    </row>
    <row r="57" spans="1:3">
      <c r="A57" s="4">
        <v>4</v>
      </c>
      <c r="B57" t="s">
        <v>35</v>
      </c>
      <c r="C57" t="s">
        <v>111</v>
      </c>
    </row>
    <row r="58" spans="1:3">
      <c r="A58" s="4">
        <v>4</v>
      </c>
      <c r="B58" t="s">
        <v>122</v>
      </c>
      <c r="C58" t="s">
        <v>107</v>
      </c>
    </row>
    <row r="59" spans="1:3">
      <c r="A59" s="4">
        <v>4</v>
      </c>
      <c r="B59" t="s">
        <v>31</v>
      </c>
      <c r="C59" t="s">
        <v>119</v>
      </c>
    </row>
    <row r="60" spans="1:3">
      <c r="A60" s="4">
        <v>4</v>
      </c>
      <c r="B60" t="s">
        <v>114</v>
      </c>
      <c r="C60" t="s">
        <v>113</v>
      </c>
    </row>
    <row r="61" spans="1:3">
      <c r="A61" s="4">
        <v>4</v>
      </c>
      <c r="B61" t="s">
        <v>121</v>
      </c>
      <c r="C61" t="s">
        <v>120</v>
      </c>
    </row>
    <row r="62" spans="1:3">
      <c r="A62" s="4">
        <v>4</v>
      </c>
      <c r="B62" t="s">
        <v>40</v>
      </c>
      <c r="C62" t="s">
        <v>123</v>
      </c>
    </row>
    <row r="63" spans="1:3">
      <c r="A63" s="4">
        <v>4</v>
      </c>
      <c r="B63" t="s">
        <v>117</v>
      </c>
      <c r="C63" t="s">
        <v>110</v>
      </c>
    </row>
    <row r="64" spans="1:3">
      <c r="A64" s="4">
        <v>4</v>
      </c>
      <c r="B64" t="s">
        <v>116</v>
      </c>
      <c r="C64" t="s">
        <v>115</v>
      </c>
    </row>
    <row r="65" spans="1:3">
      <c r="A65" s="4">
        <v>4</v>
      </c>
      <c r="B65" t="s">
        <v>42</v>
      </c>
      <c r="C65" t="s">
        <v>118</v>
      </c>
    </row>
    <row r="66" spans="1:3">
      <c r="A66" s="4">
        <v>5</v>
      </c>
      <c r="B66" t="s">
        <v>38</v>
      </c>
      <c r="C66" t="s">
        <v>114</v>
      </c>
    </row>
    <row r="67" spans="1:3">
      <c r="A67" s="4">
        <v>5</v>
      </c>
      <c r="B67" t="s">
        <v>33</v>
      </c>
      <c r="C67" t="s">
        <v>43</v>
      </c>
    </row>
    <row r="68" spans="1:3">
      <c r="A68" s="4">
        <v>5</v>
      </c>
      <c r="B68" t="s">
        <v>111</v>
      </c>
      <c r="C68" t="s">
        <v>108</v>
      </c>
    </row>
    <row r="69" spans="1:3">
      <c r="A69" s="4">
        <v>5</v>
      </c>
      <c r="B69" t="s">
        <v>119</v>
      </c>
      <c r="C69" t="s">
        <v>112</v>
      </c>
    </row>
    <row r="70" spans="1:3">
      <c r="A70" s="4">
        <v>5</v>
      </c>
      <c r="B70" t="s">
        <v>109</v>
      </c>
      <c r="C70" t="s">
        <v>30</v>
      </c>
    </row>
    <row r="71" spans="1:3">
      <c r="A71" s="4">
        <v>5</v>
      </c>
      <c r="B71" t="s">
        <v>118</v>
      </c>
      <c r="C71" t="s">
        <v>41</v>
      </c>
    </row>
    <row r="72" spans="1:3">
      <c r="A72" s="4">
        <v>5</v>
      </c>
      <c r="B72" t="s">
        <v>107</v>
      </c>
      <c r="C72" t="s">
        <v>40</v>
      </c>
    </row>
    <row r="73" spans="1:3">
      <c r="A73" s="4">
        <v>5</v>
      </c>
      <c r="B73" t="s">
        <v>36</v>
      </c>
      <c r="C73" t="s">
        <v>35</v>
      </c>
    </row>
    <row r="74" spans="1:3">
      <c r="A74" s="4">
        <v>5</v>
      </c>
      <c r="B74" t="s">
        <v>31</v>
      </c>
      <c r="C74" t="s">
        <v>117</v>
      </c>
    </row>
    <row r="75" spans="1:3">
      <c r="A75" s="4">
        <v>5</v>
      </c>
      <c r="B75" t="s">
        <v>113</v>
      </c>
      <c r="C75" t="s">
        <v>106</v>
      </c>
    </row>
    <row r="76" spans="1:3">
      <c r="A76" s="4">
        <v>5</v>
      </c>
      <c r="B76" t="s">
        <v>115</v>
      </c>
      <c r="C76" t="s">
        <v>39</v>
      </c>
    </row>
    <row r="77" spans="1:3">
      <c r="A77" s="4">
        <v>5</v>
      </c>
      <c r="B77" t="s">
        <v>116</v>
      </c>
      <c r="C77" t="s">
        <v>34</v>
      </c>
    </row>
    <row r="78" spans="1:3">
      <c r="A78" s="4">
        <v>5</v>
      </c>
      <c r="B78" t="s">
        <v>123</v>
      </c>
      <c r="C78" t="s">
        <v>110</v>
      </c>
    </row>
    <row r="79" spans="1:3">
      <c r="A79" s="4">
        <v>5</v>
      </c>
      <c r="B79" t="s">
        <v>37</v>
      </c>
      <c r="C79" t="s">
        <v>121</v>
      </c>
    </row>
    <row r="80" spans="1:3">
      <c r="A80" s="4">
        <v>6</v>
      </c>
      <c r="B80" t="s">
        <v>39</v>
      </c>
      <c r="C80" t="s">
        <v>116</v>
      </c>
    </row>
    <row r="81" spans="1:3">
      <c r="A81" s="4">
        <v>6</v>
      </c>
      <c r="B81" t="s">
        <v>36</v>
      </c>
      <c r="C81" t="s">
        <v>119</v>
      </c>
    </row>
    <row r="82" spans="1:3">
      <c r="A82" s="4">
        <v>6</v>
      </c>
      <c r="B82" t="s">
        <v>114</v>
      </c>
      <c r="C82" t="s">
        <v>108</v>
      </c>
    </row>
    <row r="83" spans="1:3">
      <c r="A83" s="4">
        <v>6</v>
      </c>
      <c r="B83" t="s">
        <v>34</v>
      </c>
      <c r="C83" t="s">
        <v>38</v>
      </c>
    </row>
    <row r="84" spans="1:3">
      <c r="A84" s="4">
        <v>6</v>
      </c>
      <c r="B84" t="s">
        <v>42</v>
      </c>
      <c r="C84" t="s">
        <v>31</v>
      </c>
    </row>
    <row r="85" spans="1:3">
      <c r="A85" s="4">
        <v>6</v>
      </c>
      <c r="B85" t="s">
        <v>110</v>
      </c>
      <c r="C85" t="s">
        <v>32</v>
      </c>
    </row>
    <row r="86" spans="1:3">
      <c r="A86" s="4">
        <v>6</v>
      </c>
      <c r="B86" t="s">
        <v>107</v>
      </c>
      <c r="C86" t="s">
        <v>111</v>
      </c>
    </row>
    <row r="87" spans="1:3">
      <c r="A87" s="4">
        <v>6</v>
      </c>
      <c r="B87" t="s">
        <v>112</v>
      </c>
      <c r="C87" t="s">
        <v>33</v>
      </c>
    </row>
    <row r="88" spans="1:3">
      <c r="A88" s="4">
        <v>6</v>
      </c>
      <c r="B88" t="s">
        <v>109</v>
      </c>
      <c r="C88" t="s">
        <v>41</v>
      </c>
    </row>
    <row r="89" spans="1:3">
      <c r="A89" s="4">
        <v>6</v>
      </c>
      <c r="B89" t="s">
        <v>30</v>
      </c>
      <c r="C89" t="s">
        <v>122</v>
      </c>
    </row>
    <row r="90" spans="1:3">
      <c r="A90" s="4">
        <v>6</v>
      </c>
      <c r="B90" t="s">
        <v>40</v>
      </c>
      <c r="C90" t="s">
        <v>121</v>
      </c>
    </row>
    <row r="91" spans="1:3">
      <c r="A91" s="4">
        <v>6</v>
      </c>
      <c r="B91" t="s">
        <v>113</v>
      </c>
      <c r="C91" t="s">
        <v>115</v>
      </c>
    </row>
    <row r="92" spans="1:3">
      <c r="A92" s="4">
        <v>6</v>
      </c>
      <c r="B92" t="s">
        <v>117</v>
      </c>
      <c r="C92" t="s">
        <v>106</v>
      </c>
    </row>
    <row r="93" spans="1:3">
      <c r="A93" s="4">
        <v>6</v>
      </c>
      <c r="B93" t="s">
        <v>118</v>
      </c>
      <c r="C93" t="s">
        <v>43</v>
      </c>
    </row>
    <row r="94" spans="1:3">
      <c r="A94" s="4">
        <v>6</v>
      </c>
      <c r="B94" t="s">
        <v>123</v>
      </c>
      <c r="C94" t="s">
        <v>120</v>
      </c>
    </row>
    <row r="95" spans="1:3">
      <c r="A95" s="4">
        <v>7</v>
      </c>
      <c r="B95" t="s">
        <v>33</v>
      </c>
      <c r="C95" t="s">
        <v>107</v>
      </c>
    </row>
    <row r="96" spans="1:3">
      <c r="A96" s="4">
        <v>7</v>
      </c>
      <c r="B96" t="s">
        <v>121</v>
      </c>
      <c r="C96" t="s">
        <v>38</v>
      </c>
    </row>
    <row r="97" spans="1:3">
      <c r="A97" s="4">
        <v>7</v>
      </c>
      <c r="B97" t="s">
        <v>32</v>
      </c>
      <c r="C97" t="s">
        <v>112</v>
      </c>
    </row>
    <row r="98" spans="1:3">
      <c r="A98" s="4">
        <v>7</v>
      </c>
      <c r="B98" t="s">
        <v>43</v>
      </c>
      <c r="C98" t="s">
        <v>40</v>
      </c>
    </row>
    <row r="99" spans="1:3">
      <c r="A99" s="4">
        <v>7</v>
      </c>
      <c r="B99" t="s">
        <v>114</v>
      </c>
      <c r="C99" t="s">
        <v>118</v>
      </c>
    </row>
    <row r="100" spans="1:3">
      <c r="A100" s="4">
        <v>7</v>
      </c>
      <c r="B100" t="s">
        <v>30</v>
      </c>
      <c r="C100" t="s">
        <v>36</v>
      </c>
    </row>
    <row r="101" spans="1:3">
      <c r="A101" s="4">
        <v>7</v>
      </c>
      <c r="B101" t="s">
        <v>108</v>
      </c>
      <c r="C101" t="s">
        <v>122</v>
      </c>
    </row>
    <row r="102" spans="1:3">
      <c r="A102" s="4">
        <v>7</v>
      </c>
      <c r="B102" t="s">
        <v>35</v>
      </c>
      <c r="C102" t="s">
        <v>106</v>
      </c>
    </row>
    <row r="103" spans="1:3">
      <c r="A103" s="4">
        <v>7</v>
      </c>
      <c r="B103" t="s">
        <v>117</v>
      </c>
      <c r="C103" t="s">
        <v>42</v>
      </c>
    </row>
    <row r="104" spans="1:3">
      <c r="A104" s="4">
        <v>7</v>
      </c>
      <c r="B104" t="s">
        <v>37</v>
      </c>
      <c r="C104" t="s">
        <v>39</v>
      </c>
    </row>
    <row r="105" spans="1:3">
      <c r="A105" s="4">
        <v>7</v>
      </c>
      <c r="B105" t="s">
        <v>120</v>
      </c>
      <c r="C105" t="s">
        <v>116</v>
      </c>
    </row>
    <row r="106" spans="1:3">
      <c r="A106" s="4">
        <v>7</v>
      </c>
      <c r="B106" t="s">
        <v>41</v>
      </c>
      <c r="C106" t="s">
        <v>113</v>
      </c>
    </row>
    <row r="107" spans="1:3">
      <c r="A107" s="4">
        <v>7</v>
      </c>
      <c r="B107" t="s">
        <v>110</v>
      </c>
      <c r="C107" t="s">
        <v>34</v>
      </c>
    </row>
    <row r="108" spans="1:3">
      <c r="A108" s="4">
        <v>8</v>
      </c>
      <c r="B108" t="s">
        <v>122</v>
      </c>
      <c r="C108" t="s">
        <v>43</v>
      </c>
    </row>
    <row r="109" spans="1:3">
      <c r="A109" s="4">
        <v>8</v>
      </c>
      <c r="B109" t="s">
        <v>111</v>
      </c>
      <c r="C109" t="s">
        <v>109</v>
      </c>
    </row>
    <row r="110" spans="1:3">
      <c r="A110" s="4">
        <v>8</v>
      </c>
      <c r="B110" t="s">
        <v>107</v>
      </c>
      <c r="C110" t="s">
        <v>112</v>
      </c>
    </row>
    <row r="111" spans="1:3">
      <c r="A111" s="4">
        <v>8</v>
      </c>
      <c r="B111" t="s">
        <v>106</v>
      </c>
      <c r="C111" t="s">
        <v>123</v>
      </c>
    </row>
    <row r="112" spans="1:3">
      <c r="A112" s="4">
        <v>8</v>
      </c>
      <c r="B112" t="s">
        <v>34</v>
      </c>
      <c r="C112" t="s">
        <v>37</v>
      </c>
    </row>
    <row r="113" spans="1:3">
      <c r="A113" s="4">
        <v>8</v>
      </c>
      <c r="B113" t="s">
        <v>40</v>
      </c>
      <c r="C113" t="s">
        <v>41</v>
      </c>
    </row>
    <row r="114" spans="1:3">
      <c r="A114" s="4">
        <v>8</v>
      </c>
      <c r="B114" t="s">
        <v>115</v>
      </c>
      <c r="C114" t="s">
        <v>118</v>
      </c>
    </row>
    <row r="115" spans="1:3">
      <c r="A115" s="4">
        <v>8</v>
      </c>
      <c r="B115" t="s">
        <v>108</v>
      </c>
      <c r="C115" t="s">
        <v>119</v>
      </c>
    </row>
    <row r="116" spans="1:3">
      <c r="A116" s="4">
        <v>8</v>
      </c>
      <c r="B116" t="s">
        <v>33</v>
      </c>
      <c r="C116" t="s">
        <v>35</v>
      </c>
    </row>
    <row r="117" spans="1:3">
      <c r="A117" s="4">
        <v>8</v>
      </c>
      <c r="B117" t="s">
        <v>113</v>
      </c>
      <c r="C117" t="s">
        <v>114</v>
      </c>
    </row>
    <row r="118" spans="1:3">
      <c r="A118" s="4">
        <v>8</v>
      </c>
      <c r="B118" t="s">
        <v>32</v>
      </c>
      <c r="C118" t="s">
        <v>42</v>
      </c>
    </row>
    <row r="119" spans="1:3">
      <c r="A119" s="4">
        <v>8</v>
      </c>
      <c r="B119" t="s">
        <v>36</v>
      </c>
      <c r="C119" t="s">
        <v>117</v>
      </c>
    </row>
    <row r="120" spans="1:3">
      <c r="A120" s="4">
        <v>8</v>
      </c>
      <c r="B120" t="s">
        <v>116</v>
      </c>
      <c r="C120" t="s">
        <v>39</v>
      </c>
    </row>
    <row r="121" spans="1:3">
      <c r="A121" s="4">
        <v>8</v>
      </c>
      <c r="B121" t="s">
        <v>31</v>
      </c>
      <c r="C121" t="s">
        <v>110</v>
      </c>
    </row>
    <row r="122" spans="1:3">
      <c r="A122" s="4">
        <v>8</v>
      </c>
      <c r="B122" t="s">
        <v>38</v>
      </c>
      <c r="C122" t="s">
        <v>120</v>
      </c>
    </row>
    <row r="123" spans="1:3">
      <c r="A123" s="4">
        <v>8</v>
      </c>
      <c r="B123" t="s">
        <v>121</v>
      </c>
      <c r="C123" t="s">
        <v>30</v>
      </c>
    </row>
    <row r="124" spans="1:3">
      <c r="A124" s="4">
        <v>9</v>
      </c>
      <c r="B124" t="s">
        <v>119</v>
      </c>
      <c r="C124" t="s">
        <v>35</v>
      </c>
    </row>
    <row r="125" spans="1:3">
      <c r="A125" s="4">
        <v>9</v>
      </c>
      <c r="B125" t="s">
        <v>41</v>
      </c>
      <c r="C125" t="s">
        <v>116</v>
      </c>
    </row>
    <row r="126" spans="1:3">
      <c r="A126" s="4">
        <v>9</v>
      </c>
      <c r="B126" t="s">
        <v>34</v>
      </c>
      <c r="C126" t="s">
        <v>108</v>
      </c>
    </row>
    <row r="127" spans="1:3">
      <c r="A127" s="4">
        <v>9</v>
      </c>
      <c r="B127" t="s">
        <v>117</v>
      </c>
      <c r="C127" t="s">
        <v>32</v>
      </c>
    </row>
    <row r="128" spans="1:3">
      <c r="A128" s="4">
        <v>9</v>
      </c>
      <c r="B128" t="s">
        <v>106</v>
      </c>
      <c r="C128" t="s">
        <v>37</v>
      </c>
    </row>
    <row r="129" spans="1:3">
      <c r="A129" s="4">
        <v>9</v>
      </c>
      <c r="B129" t="s">
        <v>122</v>
      </c>
      <c r="C129" t="s">
        <v>111</v>
      </c>
    </row>
    <row r="130" spans="1:3">
      <c r="A130" s="4">
        <v>9</v>
      </c>
      <c r="B130" t="s">
        <v>38</v>
      </c>
      <c r="C130" t="s">
        <v>107</v>
      </c>
    </row>
    <row r="131" spans="1:3">
      <c r="A131" s="4">
        <v>9</v>
      </c>
      <c r="B131" t="s">
        <v>114</v>
      </c>
      <c r="C131" t="s">
        <v>40</v>
      </c>
    </row>
    <row r="132" spans="1:3">
      <c r="A132" s="4">
        <v>9</v>
      </c>
      <c r="B132" t="s">
        <v>42</v>
      </c>
      <c r="C132" t="s">
        <v>36</v>
      </c>
    </row>
    <row r="133" spans="1:3">
      <c r="A133" s="4">
        <v>9</v>
      </c>
      <c r="B133" t="s">
        <v>112</v>
      </c>
      <c r="C133" t="s">
        <v>109</v>
      </c>
    </row>
    <row r="134" spans="1:3">
      <c r="A134" s="4">
        <v>9</v>
      </c>
      <c r="B134" t="s">
        <v>123</v>
      </c>
      <c r="C134" t="s">
        <v>113</v>
      </c>
    </row>
    <row r="135" spans="1:3">
      <c r="A135" s="4">
        <v>9</v>
      </c>
      <c r="B135" t="s">
        <v>118</v>
      </c>
      <c r="C135" t="s">
        <v>121</v>
      </c>
    </row>
    <row r="136" spans="1:3">
      <c r="A136" s="4">
        <v>9</v>
      </c>
      <c r="B136" t="s">
        <v>43</v>
      </c>
      <c r="C136" t="s">
        <v>31</v>
      </c>
    </row>
    <row r="137" spans="1:3">
      <c r="A137" s="4">
        <v>9</v>
      </c>
      <c r="B137" t="s">
        <v>120</v>
      </c>
      <c r="C137" t="s">
        <v>115</v>
      </c>
    </row>
    <row r="138" spans="1:3">
      <c r="A138" s="4">
        <v>10</v>
      </c>
      <c r="B138" t="s">
        <v>109</v>
      </c>
      <c r="C138" t="s">
        <v>38</v>
      </c>
    </row>
    <row r="139" spans="1:3">
      <c r="A139" s="4">
        <v>10</v>
      </c>
      <c r="B139" t="s">
        <v>112</v>
      </c>
      <c r="C139" t="s">
        <v>40</v>
      </c>
    </row>
    <row r="140" spans="1:3">
      <c r="A140" s="4">
        <v>10</v>
      </c>
      <c r="B140" t="s">
        <v>111</v>
      </c>
      <c r="C140" t="s">
        <v>31</v>
      </c>
    </row>
    <row r="141" spans="1:3">
      <c r="A141" s="4">
        <v>10</v>
      </c>
      <c r="B141" t="s">
        <v>110</v>
      </c>
      <c r="C141" t="s">
        <v>33</v>
      </c>
    </row>
    <row r="142" spans="1:3">
      <c r="A142" s="4">
        <v>10</v>
      </c>
      <c r="B142" t="s">
        <v>107</v>
      </c>
      <c r="C142" t="s">
        <v>34</v>
      </c>
    </row>
    <row r="143" spans="1:3">
      <c r="A143" s="4">
        <v>10</v>
      </c>
      <c r="B143" t="s">
        <v>37</v>
      </c>
      <c r="C143" t="s">
        <v>35</v>
      </c>
    </row>
    <row r="144" spans="1:3">
      <c r="A144" s="4">
        <v>10</v>
      </c>
      <c r="B144" t="s">
        <v>32</v>
      </c>
      <c r="C144" t="s">
        <v>36</v>
      </c>
    </row>
    <row r="145" spans="1:3">
      <c r="A145" s="4">
        <v>10</v>
      </c>
      <c r="B145" t="s">
        <v>119</v>
      </c>
      <c r="C145" t="s">
        <v>122</v>
      </c>
    </row>
    <row r="146" spans="1:3">
      <c r="A146" s="4">
        <v>10</v>
      </c>
      <c r="B146" t="s">
        <v>108</v>
      </c>
      <c r="C146" t="s">
        <v>117</v>
      </c>
    </row>
    <row r="147" spans="1:3">
      <c r="A147" s="4">
        <v>10</v>
      </c>
      <c r="B147" t="s">
        <v>30</v>
      </c>
      <c r="C147" t="s">
        <v>120</v>
      </c>
    </row>
    <row r="148" spans="1:3">
      <c r="A148" s="4">
        <v>10</v>
      </c>
      <c r="B148" t="s">
        <v>118</v>
      </c>
      <c r="C148" t="s">
        <v>123</v>
      </c>
    </row>
    <row r="149" spans="1:3">
      <c r="A149" s="4">
        <v>10</v>
      </c>
      <c r="B149" t="s">
        <v>114</v>
      </c>
      <c r="C149" t="s">
        <v>42</v>
      </c>
    </row>
    <row r="150" spans="1:3">
      <c r="A150" s="4">
        <v>10</v>
      </c>
      <c r="B150" t="s">
        <v>115</v>
      </c>
      <c r="C150" t="s">
        <v>121</v>
      </c>
    </row>
    <row r="151" spans="1:3">
      <c r="A151" s="4">
        <v>10</v>
      </c>
      <c r="B151" t="s">
        <v>39</v>
      </c>
      <c r="C151" t="s">
        <v>43</v>
      </c>
    </row>
    <row r="152" spans="1:3">
      <c r="A152" s="4">
        <v>11</v>
      </c>
      <c r="B152" t="s">
        <v>31</v>
      </c>
      <c r="C152" t="s">
        <v>36</v>
      </c>
    </row>
    <row r="153" spans="1:3">
      <c r="A153" s="4">
        <v>11</v>
      </c>
      <c r="B153" t="s">
        <v>123</v>
      </c>
      <c r="C153" t="s">
        <v>109</v>
      </c>
    </row>
    <row r="154" spans="1:3">
      <c r="A154" s="4">
        <v>11</v>
      </c>
      <c r="B154" t="s">
        <v>35</v>
      </c>
      <c r="C154" t="s">
        <v>32</v>
      </c>
    </row>
    <row r="155" spans="1:3">
      <c r="A155" s="4">
        <v>11</v>
      </c>
      <c r="B155" t="s">
        <v>38</v>
      </c>
      <c r="C155" t="s">
        <v>30</v>
      </c>
    </row>
    <row r="156" spans="1:3">
      <c r="A156" s="4">
        <v>11</v>
      </c>
      <c r="B156" t="s">
        <v>120</v>
      </c>
      <c r="C156" t="s">
        <v>37</v>
      </c>
    </row>
    <row r="157" spans="1:3">
      <c r="A157" s="4">
        <v>11</v>
      </c>
      <c r="B157" t="s">
        <v>117</v>
      </c>
      <c r="C157" t="s">
        <v>111</v>
      </c>
    </row>
    <row r="158" spans="1:3">
      <c r="A158" s="4">
        <v>11</v>
      </c>
      <c r="B158" t="s">
        <v>119</v>
      </c>
      <c r="C158" t="s">
        <v>33</v>
      </c>
    </row>
    <row r="159" spans="1:3">
      <c r="A159" s="4">
        <v>11</v>
      </c>
      <c r="B159" t="s">
        <v>121</v>
      </c>
      <c r="C159" t="s">
        <v>41</v>
      </c>
    </row>
    <row r="160" spans="1:3">
      <c r="A160" s="4">
        <v>11</v>
      </c>
      <c r="B160" t="s">
        <v>118</v>
      </c>
      <c r="C160" t="s">
        <v>114</v>
      </c>
    </row>
    <row r="161" spans="1:3">
      <c r="A161" s="4">
        <v>11</v>
      </c>
      <c r="B161" t="s">
        <v>122</v>
      </c>
      <c r="C161" t="s">
        <v>110</v>
      </c>
    </row>
    <row r="162" spans="1:3">
      <c r="A162" s="4">
        <v>11</v>
      </c>
      <c r="B162" t="s">
        <v>115</v>
      </c>
      <c r="C162" t="s">
        <v>43</v>
      </c>
    </row>
    <row r="163" spans="1:3">
      <c r="A163" s="4">
        <v>11</v>
      </c>
      <c r="B163" t="s">
        <v>42</v>
      </c>
      <c r="C163" t="s">
        <v>106</v>
      </c>
    </row>
    <row r="164" spans="1:3">
      <c r="A164" s="4">
        <v>11</v>
      </c>
      <c r="B164" t="s">
        <v>34</v>
      </c>
      <c r="C164" t="s">
        <v>39</v>
      </c>
    </row>
    <row r="165" spans="1:3">
      <c r="A165" s="4">
        <v>11</v>
      </c>
      <c r="B165" t="s">
        <v>113</v>
      </c>
      <c r="C165" t="s">
        <v>116</v>
      </c>
    </row>
    <row r="166" spans="1:3">
      <c r="A166" s="4">
        <v>12</v>
      </c>
      <c r="B166" t="s">
        <v>37</v>
      </c>
      <c r="C166" t="s">
        <v>30</v>
      </c>
    </row>
    <row r="167" spans="1:3">
      <c r="A167" s="4">
        <v>12</v>
      </c>
      <c r="B167" t="s">
        <v>114</v>
      </c>
      <c r="C167" t="s">
        <v>123</v>
      </c>
    </row>
    <row r="168" spans="1:3">
      <c r="A168" s="4">
        <v>12</v>
      </c>
      <c r="B168" t="s">
        <v>110</v>
      </c>
      <c r="C168" t="s">
        <v>42</v>
      </c>
    </row>
    <row r="169" spans="1:3">
      <c r="A169" s="4">
        <v>12</v>
      </c>
      <c r="B169" t="s">
        <v>41</v>
      </c>
      <c r="C169" t="s">
        <v>115</v>
      </c>
    </row>
    <row r="170" spans="1:3">
      <c r="A170" s="4">
        <v>12</v>
      </c>
      <c r="B170" t="s">
        <v>107</v>
      </c>
      <c r="C170" t="s">
        <v>108</v>
      </c>
    </row>
    <row r="171" spans="1:3">
      <c r="A171" s="4">
        <v>12</v>
      </c>
      <c r="B171" t="s">
        <v>35</v>
      </c>
      <c r="C171" t="s">
        <v>31</v>
      </c>
    </row>
    <row r="172" spans="1:3">
      <c r="A172" s="4">
        <v>12</v>
      </c>
      <c r="B172" t="s">
        <v>122</v>
      </c>
      <c r="C172" t="s">
        <v>112</v>
      </c>
    </row>
    <row r="173" spans="1:3">
      <c r="A173" s="4">
        <v>12</v>
      </c>
      <c r="B173" t="s">
        <v>33</v>
      </c>
      <c r="C173" t="s">
        <v>111</v>
      </c>
    </row>
    <row r="174" spans="1:3">
      <c r="A174" s="4">
        <v>12</v>
      </c>
      <c r="B174" t="s">
        <v>40</v>
      </c>
      <c r="C174" t="s">
        <v>118</v>
      </c>
    </row>
    <row r="175" spans="1:3">
      <c r="A175" s="4">
        <v>12</v>
      </c>
      <c r="B175" t="s">
        <v>109</v>
      </c>
      <c r="C175" t="s">
        <v>119</v>
      </c>
    </row>
    <row r="176" spans="1:3">
      <c r="A176" s="4">
        <v>12</v>
      </c>
      <c r="B176" t="s">
        <v>106</v>
      </c>
      <c r="C176" t="s">
        <v>117</v>
      </c>
    </row>
    <row r="177" spans="1:3">
      <c r="A177" s="4">
        <v>12</v>
      </c>
      <c r="B177" t="s">
        <v>32</v>
      </c>
      <c r="C177" t="s">
        <v>39</v>
      </c>
    </row>
    <row r="178" spans="1:3">
      <c r="A178" s="4">
        <v>12</v>
      </c>
      <c r="B178" t="s">
        <v>43</v>
      </c>
      <c r="C178" t="s">
        <v>113</v>
      </c>
    </row>
    <row r="179" spans="1:3">
      <c r="A179" s="4">
        <v>12</v>
      </c>
      <c r="B179" t="s">
        <v>116</v>
      </c>
      <c r="C179" t="s">
        <v>121</v>
      </c>
    </row>
    <row r="180" spans="1:3">
      <c r="A180" s="4">
        <v>12</v>
      </c>
      <c r="B180" t="s">
        <v>36</v>
      </c>
      <c r="C180" t="s">
        <v>120</v>
      </c>
    </row>
    <row r="181" spans="1:3">
      <c r="A181" s="4">
        <v>12</v>
      </c>
      <c r="B181" t="s">
        <v>38</v>
      </c>
      <c r="C181" t="s">
        <v>34</v>
      </c>
    </row>
    <row r="182" spans="1:3">
      <c r="A182" s="4">
        <v>13</v>
      </c>
      <c r="B182" t="s">
        <v>42</v>
      </c>
      <c r="C182" t="s">
        <v>123</v>
      </c>
    </row>
    <row r="183" spans="1:3">
      <c r="A183" s="4">
        <v>13</v>
      </c>
      <c r="B183" t="s">
        <v>30</v>
      </c>
      <c r="C183" t="s">
        <v>107</v>
      </c>
    </row>
    <row r="184" spans="1:3">
      <c r="A184" s="4">
        <v>13</v>
      </c>
      <c r="B184" t="s">
        <v>120</v>
      </c>
      <c r="C184" t="s">
        <v>40</v>
      </c>
    </row>
    <row r="185" spans="1:3">
      <c r="A185" s="4">
        <v>13</v>
      </c>
      <c r="B185" t="s">
        <v>108</v>
      </c>
      <c r="C185" t="s">
        <v>115</v>
      </c>
    </row>
    <row r="186" spans="1:3">
      <c r="A186" s="4">
        <v>13</v>
      </c>
      <c r="B186" t="s">
        <v>112</v>
      </c>
      <c r="C186" t="s">
        <v>119</v>
      </c>
    </row>
    <row r="187" spans="1:3">
      <c r="A187" s="4">
        <v>13</v>
      </c>
      <c r="B187" t="s">
        <v>117</v>
      </c>
      <c r="C187" t="s">
        <v>35</v>
      </c>
    </row>
    <row r="188" spans="1:3">
      <c r="A188" s="4">
        <v>13</v>
      </c>
      <c r="B188" t="s">
        <v>109</v>
      </c>
      <c r="C188" t="s">
        <v>122</v>
      </c>
    </row>
    <row r="189" spans="1:3">
      <c r="A189" s="4">
        <v>13</v>
      </c>
      <c r="B189" t="s">
        <v>41</v>
      </c>
      <c r="C189" t="s">
        <v>114</v>
      </c>
    </row>
    <row r="190" spans="1:3">
      <c r="A190" s="4">
        <v>13</v>
      </c>
      <c r="B190" t="s">
        <v>39</v>
      </c>
      <c r="C190" t="s">
        <v>111</v>
      </c>
    </row>
    <row r="191" spans="1:3">
      <c r="A191" s="4">
        <v>13</v>
      </c>
      <c r="B191" t="s">
        <v>110</v>
      </c>
      <c r="C191" t="s">
        <v>113</v>
      </c>
    </row>
    <row r="192" spans="1:3">
      <c r="A192" s="4">
        <v>13</v>
      </c>
      <c r="B192" t="s">
        <v>32</v>
      </c>
      <c r="C192" t="s">
        <v>106</v>
      </c>
    </row>
    <row r="193" spans="1:3">
      <c r="A193" s="4">
        <v>13</v>
      </c>
      <c r="B193" t="s">
        <v>116</v>
      </c>
      <c r="C193" t="s">
        <v>37</v>
      </c>
    </row>
    <row r="194" spans="1:3">
      <c r="A194" s="4">
        <v>13</v>
      </c>
      <c r="B194" t="s">
        <v>31</v>
      </c>
      <c r="C194" t="s">
        <v>33</v>
      </c>
    </row>
    <row r="195" spans="1:3">
      <c r="A195" s="4">
        <v>14</v>
      </c>
      <c r="B195" t="s">
        <v>40</v>
      </c>
      <c r="C195" t="s">
        <v>35</v>
      </c>
    </row>
    <row r="196" spans="1:3">
      <c r="A196" s="4">
        <v>14</v>
      </c>
      <c r="B196" t="s">
        <v>122</v>
      </c>
      <c r="C196" t="s">
        <v>108</v>
      </c>
    </row>
    <row r="197" spans="1:3">
      <c r="A197" s="4">
        <v>14</v>
      </c>
      <c r="B197" t="s">
        <v>30</v>
      </c>
      <c r="C197" t="s">
        <v>38</v>
      </c>
    </row>
    <row r="198" spans="1:3">
      <c r="A198" s="4">
        <v>14</v>
      </c>
      <c r="B198" t="s">
        <v>112</v>
      </c>
      <c r="C198" t="s">
        <v>31</v>
      </c>
    </row>
    <row r="199" spans="1:3">
      <c r="A199" s="4">
        <v>14</v>
      </c>
      <c r="B199" t="s">
        <v>33</v>
      </c>
      <c r="C199" t="s">
        <v>32</v>
      </c>
    </row>
    <row r="200" spans="1:3">
      <c r="A200" s="4">
        <v>14</v>
      </c>
      <c r="B200" t="s">
        <v>109</v>
      </c>
      <c r="C200" t="s">
        <v>107</v>
      </c>
    </row>
    <row r="201" spans="1:3">
      <c r="A201" s="4">
        <v>14</v>
      </c>
      <c r="B201" t="s">
        <v>111</v>
      </c>
      <c r="C201" t="s">
        <v>115</v>
      </c>
    </row>
    <row r="202" spans="1:3">
      <c r="A202" s="4">
        <v>14</v>
      </c>
      <c r="B202" t="s">
        <v>106</v>
      </c>
      <c r="C202" t="s">
        <v>36</v>
      </c>
    </row>
    <row r="203" spans="1:3">
      <c r="A203" s="4">
        <v>14</v>
      </c>
      <c r="B203" t="s">
        <v>34</v>
      </c>
      <c r="C203" t="s">
        <v>121</v>
      </c>
    </row>
    <row r="204" spans="1:3">
      <c r="A204" s="4">
        <v>14</v>
      </c>
      <c r="B204" t="s">
        <v>42</v>
      </c>
      <c r="C204" t="s">
        <v>110</v>
      </c>
    </row>
    <row r="205" spans="1:3">
      <c r="A205" s="4">
        <v>14</v>
      </c>
      <c r="B205" t="s">
        <v>43</v>
      </c>
      <c r="C205" t="s">
        <v>116</v>
      </c>
    </row>
    <row r="206" spans="1:3">
      <c r="A206" s="4">
        <v>14</v>
      </c>
      <c r="B206" t="s">
        <v>39</v>
      </c>
      <c r="C206" t="s">
        <v>120</v>
      </c>
    </row>
    <row r="207" spans="1:3">
      <c r="A207" s="4">
        <v>14</v>
      </c>
      <c r="B207" t="s">
        <v>113</v>
      </c>
      <c r="C207" t="s">
        <v>123</v>
      </c>
    </row>
    <row r="208" spans="1:3">
      <c r="A208" s="4">
        <v>14</v>
      </c>
      <c r="B208" t="s">
        <v>119</v>
      </c>
      <c r="C208" t="s">
        <v>41</v>
      </c>
    </row>
    <row r="209" spans="1:3">
      <c r="A209" s="4">
        <v>14</v>
      </c>
      <c r="B209" t="s">
        <v>37</v>
      </c>
      <c r="C209" t="s">
        <v>118</v>
      </c>
    </row>
    <row r="210" spans="1:3">
      <c r="A210" s="4">
        <v>15</v>
      </c>
      <c r="B210" t="s">
        <v>120</v>
      </c>
      <c r="C210" t="s">
        <v>121</v>
      </c>
    </row>
    <row r="211" spans="1:3">
      <c r="A211" s="4">
        <v>15</v>
      </c>
      <c r="B211" t="s">
        <v>108</v>
      </c>
      <c r="C211" t="s">
        <v>109</v>
      </c>
    </row>
    <row r="212" spans="1:3">
      <c r="A212" s="4">
        <v>15</v>
      </c>
      <c r="B212" t="s">
        <v>34</v>
      </c>
      <c r="C212" t="s">
        <v>31</v>
      </c>
    </row>
    <row r="213" spans="1:3">
      <c r="A213" s="4">
        <v>15</v>
      </c>
      <c r="B213" t="s">
        <v>38</v>
      </c>
      <c r="C213" t="s">
        <v>32</v>
      </c>
    </row>
    <row r="214" spans="1:3">
      <c r="A214" s="4">
        <v>15</v>
      </c>
      <c r="B214" t="s">
        <v>35</v>
      </c>
      <c r="C214" t="s">
        <v>112</v>
      </c>
    </row>
    <row r="215" spans="1:3">
      <c r="A215" s="4">
        <v>15</v>
      </c>
      <c r="B215" t="s">
        <v>39</v>
      </c>
      <c r="C215" t="s">
        <v>30</v>
      </c>
    </row>
    <row r="216" spans="1:3">
      <c r="A216" s="4">
        <v>15</v>
      </c>
      <c r="B216" t="s">
        <v>122</v>
      </c>
      <c r="C216" t="s">
        <v>37</v>
      </c>
    </row>
    <row r="217" spans="1:3">
      <c r="A217" s="4">
        <v>15</v>
      </c>
      <c r="B217" t="s">
        <v>115</v>
      </c>
      <c r="C217" t="s">
        <v>41</v>
      </c>
    </row>
    <row r="218" spans="1:3">
      <c r="A218" s="4">
        <v>15</v>
      </c>
      <c r="B218" t="s">
        <v>118</v>
      </c>
      <c r="C218" t="s">
        <v>107</v>
      </c>
    </row>
    <row r="219" spans="1:3">
      <c r="A219" s="4">
        <v>15</v>
      </c>
      <c r="B219" t="s">
        <v>111</v>
      </c>
      <c r="C219" t="s">
        <v>119</v>
      </c>
    </row>
    <row r="220" spans="1:3">
      <c r="A220" s="4">
        <v>15</v>
      </c>
      <c r="B220" t="s">
        <v>110</v>
      </c>
      <c r="C220" t="s">
        <v>117</v>
      </c>
    </row>
    <row r="221" spans="1:3">
      <c r="A221" s="4">
        <v>15</v>
      </c>
      <c r="B221" t="s">
        <v>114</v>
      </c>
      <c r="C221" t="s">
        <v>106</v>
      </c>
    </row>
    <row r="222" spans="1:3">
      <c r="A222" s="4">
        <v>15</v>
      </c>
      <c r="B222" t="s">
        <v>123</v>
      </c>
      <c r="C222" t="s">
        <v>43</v>
      </c>
    </row>
    <row r="223" spans="1:3">
      <c r="A223" s="4">
        <v>15</v>
      </c>
      <c r="B223" t="s">
        <v>113</v>
      </c>
      <c r="C223" t="s">
        <v>42</v>
      </c>
    </row>
    <row r="224" spans="1:3">
      <c r="A224" s="4">
        <v>15</v>
      </c>
      <c r="B224" t="s">
        <v>36</v>
      </c>
      <c r="C224" t="s">
        <v>33</v>
      </c>
    </row>
    <row r="225" spans="1:3">
      <c r="A225" s="4">
        <v>15</v>
      </c>
      <c r="B225" t="s">
        <v>116</v>
      </c>
      <c r="C225" t="s">
        <v>40</v>
      </c>
    </row>
    <row r="226" spans="1:3">
      <c r="A226" s="4">
        <v>16</v>
      </c>
      <c r="B226" t="s">
        <v>107</v>
      </c>
      <c r="C226" t="s">
        <v>106</v>
      </c>
    </row>
    <row r="227" spans="1:3">
      <c r="A227" s="4">
        <v>16</v>
      </c>
      <c r="B227" t="s">
        <v>31</v>
      </c>
      <c r="C227" t="s">
        <v>35</v>
      </c>
    </row>
    <row r="228" spans="1:3">
      <c r="A228" s="4">
        <v>16</v>
      </c>
      <c r="B228" t="s">
        <v>43</v>
      </c>
      <c r="C228" t="s">
        <v>120</v>
      </c>
    </row>
    <row r="229" spans="1:3">
      <c r="A229" s="4">
        <v>16</v>
      </c>
      <c r="B229" t="s">
        <v>112</v>
      </c>
      <c r="C229" t="s">
        <v>108</v>
      </c>
    </row>
    <row r="230" spans="1:3">
      <c r="A230" s="4">
        <v>16</v>
      </c>
      <c r="B230" t="s">
        <v>37</v>
      </c>
      <c r="C230" t="s">
        <v>109</v>
      </c>
    </row>
    <row r="231" spans="1:3">
      <c r="A231" s="4">
        <v>16</v>
      </c>
      <c r="B231" t="s">
        <v>32</v>
      </c>
      <c r="C231" t="s">
        <v>111</v>
      </c>
    </row>
    <row r="232" spans="1:3">
      <c r="A232" s="4">
        <v>16</v>
      </c>
      <c r="B232" t="s">
        <v>30</v>
      </c>
      <c r="C232" t="s">
        <v>34</v>
      </c>
    </row>
    <row r="233" spans="1:3">
      <c r="A233" s="4">
        <v>16</v>
      </c>
      <c r="B233" t="s">
        <v>114</v>
      </c>
      <c r="C233" t="s">
        <v>115</v>
      </c>
    </row>
    <row r="234" spans="1:3">
      <c r="A234" s="4">
        <v>16</v>
      </c>
      <c r="B234" t="s">
        <v>42</v>
      </c>
      <c r="C234" t="s">
        <v>119</v>
      </c>
    </row>
    <row r="235" spans="1:3">
      <c r="A235" s="4">
        <v>16</v>
      </c>
      <c r="B235" t="s">
        <v>33</v>
      </c>
      <c r="C235" t="s">
        <v>122</v>
      </c>
    </row>
    <row r="236" spans="1:3">
      <c r="A236" s="4">
        <v>16</v>
      </c>
      <c r="B236" t="s">
        <v>117</v>
      </c>
      <c r="C236" t="s">
        <v>38</v>
      </c>
    </row>
    <row r="237" spans="1:3">
      <c r="A237" s="4">
        <v>16</v>
      </c>
      <c r="B237" t="s">
        <v>123</v>
      </c>
      <c r="C237" t="s">
        <v>41</v>
      </c>
    </row>
    <row r="238" spans="1:3">
      <c r="A238" s="4">
        <v>16</v>
      </c>
      <c r="B238" t="s">
        <v>40</v>
      </c>
      <c r="C238" t="s">
        <v>39</v>
      </c>
    </row>
    <row r="239" spans="1:3">
      <c r="A239" s="4">
        <v>16</v>
      </c>
      <c r="B239" t="s">
        <v>121</v>
      </c>
      <c r="C239" t="s">
        <v>116</v>
      </c>
    </row>
    <row r="240" spans="1:3">
      <c r="A240" s="4">
        <v>16</v>
      </c>
      <c r="B240" t="s">
        <v>118</v>
      </c>
      <c r="C240" t="s">
        <v>113</v>
      </c>
    </row>
    <row r="241" spans="1:3">
      <c r="A241" s="4">
        <v>16</v>
      </c>
      <c r="B241" t="s">
        <v>36</v>
      </c>
      <c r="C241" t="s">
        <v>110</v>
      </c>
    </row>
    <row r="242" spans="1:3">
      <c r="A242" s="4">
        <v>17</v>
      </c>
      <c r="B242" t="s">
        <v>115</v>
      </c>
      <c r="C242" t="s">
        <v>32</v>
      </c>
    </row>
    <row r="243" spans="1:3">
      <c r="A243" s="4">
        <v>17</v>
      </c>
      <c r="B243" t="s">
        <v>30</v>
      </c>
      <c r="C243" t="s">
        <v>123</v>
      </c>
    </row>
    <row r="244" spans="1:3">
      <c r="A244" s="4">
        <v>17</v>
      </c>
      <c r="B244" t="s">
        <v>40</v>
      </c>
      <c r="C244" t="s">
        <v>43</v>
      </c>
    </row>
    <row r="245" spans="1:3">
      <c r="A245" s="4">
        <v>17</v>
      </c>
      <c r="B245" t="s">
        <v>108</v>
      </c>
      <c r="C245" t="s">
        <v>38</v>
      </c>
    </row>
    <row r="246" spans="1:3">
      <c r="A246" s="4">
        <v>17</v>
      </c>
      <c r="B246" t="s">
        <v>121</v>
      </c>
      <c r="C246" t="s">
        <v>112</v>
      </c>
    </row>
    <row r="247" spans="1:3">
      <c r="A247" s="4">
        <v>17</v>
      </c>
      <c r="B247" t="s">
        <v>119</v>
      </c>
      <c r="C247" t="s">
        <v>111</v>
      </c>
    </row>
    <row r="248" spans="1:3">
      <c r="A248" s="4">
        <v>17</v>
      </c>
      <c r="B248" t="s">
        <v>109</v>
      </c>
      <c r="C248" t="s">
        <v>33</v>
      </c>
    </row>
    <row r="249" spans="1:3">
      <c r="A249" s="4">
        <v>17</v>
      </c>
      <c r="B249" t="s">
        <v>106</v>
      </c>
      <c r="C249" t="s">
        <v>118</v>
      </c>
    </row>
    <row r="250" spans="1:3">
      <c r="A250" s="4">
        <v>17</v>
      </c>
      <c r="B250" t="s">
        <v>117</v>
      </c>
      <c r="C250" t="s">
        <v>113</v>
      </c>
    </row>
    <row r="251" spans="1:3">
      <c r="A251" s="4">
        <v>17</v>
      </c>
      <c r="B251" t="s">
        <v>41</v>
      </c>
      <c r="C251" t="s">
        <v>36</v>
      </c>
    </row>
    <row r="252" spans="1:3">
      <c r="A252" s="4">
        <v>17</v>
      </c>
      <c r="B252" t="s">
        <v>107</v>
      </c>
      <c r="C252" t="s">
        <v>122</v>
      </c>
    </row>
    <row r="253" spans="1:3">
      <c r="A253" s="4">
        <v>17</v>
      </c>
      <c r="B253" t="s">
        <v>110</v>
      </c>
      <c r="C253" t="s">
        <v>114</v>
      </c>
    </row>
    <row r="254" spans="1:3">
      <c r="A254" s="4">
        <v>17</v>
      </c>
      <c r="B254" t="s">
        <v>35</v>
      </c>
      <c r="C254" t="s">
        <v>42</v>
      </c>
    </row>
    <row r="255" spans="1:3">
      <c r="A255" s="4">
        <v>17</v>
      </c>
      <c r="B255" t="s">
        <v>120</v>
      </c>
      <c r="C255" t="s">
        <v>39</v>
      </c>
    </row>
    <row r="256" spans="1:3">
      <c r="A256" s="4">
        <v>17</v>
      </c>
      <c r="B256" t="s">
        <v>31</v>
      </c>
      <c r="C256" t="s">
        <v>116</v>
      </c>
    </row>
    <row r="257" spans="1:3">
      <c r="A257" s="4">
        <v>17</v>
      </c>
      <c r="B257" t="s">
        <v>37</v>
      </c>
      <c r="C257" t="s">
        <v>34</v>
      </c>
    </row>
    <row r="258" spans="1:3">
      <c r="A258" s="4">
        <v>18</v>
      </c>
      <c r="B258" t="s">
        <v>122</v>
      </c>
      <c r="C258" t="s">
        <v>109</v>
      </c>
    </row>
    <row r="259" spans="1:3">
      <c r="A259" s="4">
        <v>18</v>
      </c>
      <c r="B259" t="s">
        <v>32</v>
      </c>
      <c r="C259" t="s">
        <v>31</v>
      </c>
    </row>
    <row r="260" spans="1:3">
      <c r="A260" s="4">
        <v>18</v>
      </c>
      <c r="B260" t="s">
        <v>111</v>
      </c>
      <c r="C260" t="s">
        <v>112</v>
      </c>
    </row>
    <row r="261" spans="1:3">
      <c r="A261" s="4">
        <v>18</v>
      </c>
      <c r="B261" t="s">
        <v>42</v>
      </c>
      <c r="C261" t="s">
        <v>117</v>
      </c>
    </row>
    <row r="262" spans="1:3">
      <c r="A262" s="4">
        <v>18</v>
      </c>
      <c r="B262" t="s">
        <v>34</v>
      </c>
      <c r="C262" t="s">
        <v>30</v>
      </c>
    </row>
    <row r="263" spans="1:3">
      <c r="A263" s="4">
        <v>18</v>
      </c>
      <c r="B263" t="s">
        <v>38</v>
      </c>
      <c r="C263" t="s">
        <v>37</v>
      </c>
    </row>
    <row r="264" spans="1:3">
      <c r="A264" s="4">
        <v>18</v>
      </c>
      <c r="B264" t="s">
        <v>43</v>
      </c>
      <c r="C264" t="s">
        <v>41</v>
      </c>
    </row>
    <row r="265" spans="1:3">
      <c r="A265" s="4">
        <v>18</v>
      </c>
      <c r="B265" t="s">
        <v>108</v>
      </c>
      <c r="C265" t="s">
        <v>107</v>
      </c>
    </row>
    <row r="266" spans="1:3">
      <c r="A266" s="4">
        <v>18</v>
      </c>
      <c r="B266" t="s">
        <v>115</v>
      </c>
      <c r="C266" t="s">
        <v>40</v>
      </c>
    </row>
    <row r="267" spans="1:3">
      <c r="A267" s="4">
        <v>18</v>
      </c>
      <c r="B267" t="s">
        <v>113</v>
      </c>
      <c r="C267" t="s">
        <v>118</v>
      </c>
    </row>
    <row r="268" spans="1:3">
      <c r="A268" s="4">
        <v>18</v>
      </c>
      <c r="B268" t="s">
        <v>33</v>
      </c>
      <c r="C268" t="s">
        <v>119</v>
      </c>
    </row>
    <row r="269" spans="1:3">
      <c r="A269" s="4">
        <v>18</v>
      </c>
      <c r="B269" t="s">
        <v>39</v>
      </c>
      <c r="C269" t="s">
        <v>121</v>
      </c>
    </row>
    <row r="270" spans="1:3">
      <c r="A270" s="4">
        <v>18</v>
      </c>
      <c r="B270" t="s">
        <v>35</v>
      </c>
      <c r="C270" t="s">
        <v>36</v>
      </c>
    </row>
    <row r="271" spans="1:3">
      <c r="A271" s="4">
        <v>18</v>
      </c>
      <c r="B271" t="s">
        <v>116</v>
      </c>
      <c r="C271" t="s">
        <v>120</v>
      </c>
    </row>
    <row r="272" spans="1:3">
      <c r="A272" s="4">
        <v>18</v>
      </c>
      <c r="B272" t="s">
        <v>106</v>
      </c>
      <c r="C272" t="s">
        <v>110</v>
      </c>
    </row>
    <row r="273" spans="1:3">
      <c r="A273" s="4">
        <v>18</v>
      </c>
      <c r="B273" t="s">
        <v>123</v>
      </c>
      <c r="C273" t="s">
        <v>114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D28A-F16C-4878-9660-B36C698AD1DA}">
  <dimension ref="A1:BH46"/>
  <sheetViews>
    <sheetView workbookViewId="0">
      <selection activeCell="B31" sqref="B31"/>
    </sheetView>
  </sheetViews>
  <sheetFormatPr defaultRowHeight="15"/>
  <cols>
    <col min="1" max="1" width="17.5703125" bestFit="1" customWidth="1"/>
    <col min="2" max="2" width="24.140625" bestFit="1" customWidth="1"/>
  </cols>
  <sheetData>
    <row r="1" spans="1:60">
      <c r="A1" t="s">
        <v>28</v>
      </c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126</v>
      </c>
      <c r="AF1" t="s">
        <v>0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7</v>
      </c>
      <c r="AN1" t="s">
        <v>8</v>
      </c>
      <c r="AO1" t="s">
        <v>9</v>
      </c>
      <c r="AP1" t="s">
        <v>10</v>
      </c>
      <c r="AQ1" t="s">
        <v>11</v>
      </c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W1" t="s">
        <v>17</v>
      </c>
      <c r="AX1" t="s">
        <v>18</v>
      </c>
      <c r="AY1" t="s">
        <v>19</v>
      </c>
      <c r="AZ1" t="s">
        <v>20</v>
      </c>
      <c r="BA1" t="s">
        <v>21</v>
      </c>
      <c r="BB1" t="s">
        <v>22</v>
      </c>
      <c r="BC1" t="s">
        <v>23</v>
      </c>
      <c r="BD1" t="s">
        <v>24</v>
      </c>
      <c r="BE1" t="s">
        <v>25</v>
      </c>
      <c r="BF1" t="s">
        <v>26</v>
      </c>
      <c r="BG1" t="s">
        <v>27</v>
      </c>
      <c r="BH1" t="s">
        <v>124</v>
      </c>
    </row>
    <row r="2" spans="1:60">
      <c r="A2" t="s">
        <v>34</v>
      </c>
      <c r="B2" t="s">
        <v>122</v>
      </c>
      <c r="C2" t="e" cm="1">
        <f t="array" ref="C2">_xlfn.IFS($A2="Arizona Cardinals",Summary!#REF!,$A2="Atlanta Falcons",Summary!#REF!,$A2="Baltimore Ravens",Summary!#REF!,$A2="Buffalo Bills",Summary!#REF!,$A2="Carolina Panthers",Summary!#REF!,$A2="Chicago Bears",Summary!#REF!,$A2="Cincinnati Bengals",Summary!#REF!,$A2="Cleveland Browns",Summary!#REF!,$A2="Dallas Cowboys",Summary!#REF!,$A2="Denver Broncos",Summary!#REF!,$A2="Detroit Lions",Summary!#REF!,$A2="Green Bay Packers",Summary!#REF!,$A2="Houston Texans",Summary!#REF!,$A2="Indianapolis Colts",Summary!#REF!,$A2="Jacksonville Jaguars",Summary!#REF!,$A2="Kansas City Chiefs",Summary!#REF!,$A2="Los Angeles Chargers",Summary!#REF!,$A2="Los Angeles Rams",Summary!#REF!,$A2="Las Vegas Raiders",Summary!#REF!,$A2="Miami Dolphins",Summary!#REF!,$A2="Minnesota Vikings",Summary!#REF!,$A2="New England Patriots",Summary!#REF!,$A2="New Orleans Saints",Summary!#REF!,$A2="New York Giants",Summary!#REF!,$A2="New York Jets",Summary!#REF!,$A2="Philadelphia Eagles",Summary!#REF!,$A2="Pittsburgh Steelers",Summary!#REF!,$A2="Seattle Seahawks",Summary!#REF!,$A2="San Francisco 49ers",Summary!#REF!,$A2="Tampa Bay Buccaneers",Summary!#REF!,$A2="Tennessee Titans",Summary!#REF!,$A2="Washington Commanders",Summary!#REF!)</f>
        <v>#REF!</v>
      </c>
      <c r="D2" t="e" cm="1">
        <f t="array" ref="D2">_xlfn.IFS($A2="Arizona Cardinals",Summary!#REF!,$A2="Atlanta Falcons",Summary!#REF!,$A2="Baltimore Ravens",Summary!#REF!,$A2="Buffalo Bills",Summary!#REF!,$A2="Carolina Panthers",Summary!#REF!,$A2="Chicago Bears",Summary!#REF!,$A2="Cincinnati Bengals",Summary!#REF!,$A2="Cleveland Browns",Summary!#REF!,$A2="Dallas Cowboys",Summary!#REF!,$A2="Denver Broncos",Summary!#REF!,$A2="Detroit Lions",Summary!#REF!,$A2="Green Bay Packers",Summary!#REF!,$A2="Houston Texans",Summary!#REF!,$A2="Indianapolis Colts",Summary!#REF!,$A2="Jacksonville Jaguars",Summary!#REF!,$A2="Kansas City Chiefs",Summary!#REF!,$A2="Los Angeles Chargers",Summary!#REF!,$A2="Los Angeles Rams",Summary!#REF!,$A2="Las Vegas Raiders",Summary!#REF!,$A2="Miami Dolphins",Summary!#REF!,$A2="Minnesota Vikings",Summary!#REF!,$A2="New England Patriots",Summary!#REF!,$A2="New Orleans Saints",Summary!#REF!,$A2="New York Giants",Summary!#REF!,$A2="New York Jets",Summary!#REF!,$A2="Philadelphia Eagles",Summary!#REF!,$A2="Pittsburgh Steelers",Summary!#REF!,$A2="Seattle Seahawks",Summary!#REF!,$A2="San Francisco 49ers",Summary!#REF!,$A2="Tampa Bay Buccaneers",Summary!#REF!,$A2="Tennessee Titans",Summary!#REF!,$A2="Washington Commanders",Summary!#REF!)</f>
        <v>#REF!</v>
      </c>
      <c r="E2" cm="1">
        <f t="array" ref="E2">_xlfn.IFS($A2="Arizona Cardinals",Summary!B$2,$A2="Atlanta Falcons",Summary!B$3,$A2="Baltimore Ravens",Summary!B$4,$A2="Buffalo Bills",Summary!B$5,$A2="Carolina Panthers",Summary!B$6,$A2="Chicago Bears",Summary!B$8,$A2="Cincinnati Bengals",Summary!B$9,$A2="Cleveland Browns",Summary!#REF!,$A2="Dallas Cowboys",Summary!B$10,$A2="Denver Broncos",Summary!B$11,$A2="Detroit Lions",Summary!B$12,$A2="Green Bay Packers",Summary!B$13,$A2="Houston Texans",Summary!B$14,$A2="Indianapolis Colts",Summary!B$15,$A2="Jacksonville Jaguars",Summary!B$16,$A2="Kansas City Chiefs",Summary!B$17,$A2="Los Angeles Chargers",Summary!B$18,$A2="Los Angeles Rams",Summary!B$19,$A2="Las Vegas Raiders",Summary!B$20,$A2="Miami Dolphins",Summary!B$21,$A2="Minnesota Vikings",Summary!B$22,$A2="New England Patriots",Summary!B$23,$A2="New Orleans Saints",Summary!B$24,$A2="New York Giants",Summary!B$25,$A2="New York Jets",Summary!B$26,$A2="Philadelphia Eagles",Summary!B$27,$A2="Pittsburgh Steelers",Summary!B$28,$A2="Seattle Seahawks",Summary!B$29,$A2="San Francisco 49ers",Summary!B$30,$A2="Tampa Bay Buccaneers",Summary!B$31,$A2="Tennessee Titans",Summary!B$32,$A2="Washington Commanders",Summary!B$33)</f>
        <v>24.941176470588239</v>
      </c>
      <c r="F2" cm="1">
        <f t="array" ref="F2">_xlfn.IFS($A2="Arizona Cardinals",Summary!C$2,$A2="Atlanta Falcons",Summary!C$3,$A2="Baltimore Ravens",Summary!C$4,$A2="Buffalo Bills",Summary!C$5,$A2="Carolina Panthers",Summary!C$6,$A2="Chicago Bears",Summary!C$8,$A2="Cincinnati Bengals",Summary!C$9,$A2="Cleveland Browns",Summary!#REF!,$A2="Dallas Cowboys",Summary!C$10,$A2="Denver Broncos",Summary!C$11,$A2="Detroit Lions",Summary!C$12,$A2="Green Bay Packers",Summary!C$13,$A2="Houston Texans",Summary!C$14,$A2="Indianapolis Colts",Summary!C$15,$A2="Jacksonville Jaguars",Summary!C$16,$A2="Kansas City Chiefs",Summary!C$17,$A2="Los Angeles Chargers",Summary!C$18,$A2="Los Angeles Rams",Summary!C$19,$A2="Las Vegas Raiders",Summary!C$20,$A2="Miami Dolphins",Summary!C$21,$A2="Minnesota Vikings",Summary!C$22,$A2="New England Patriots",Summary!C$23,$A2="New Orleans Saints",Summary!C$24,$A2="New York Giants",Summary!C$25,$A2="New York Jets",Summary!C$26,$A2="Philadelphia Eagles",Summary!C$27,$A2="Pittsburgh Steelers",Summary!C$28,$A2="Seattle Seahawks",Summary!C$29,$A2="San Francisco 49ers",Summary!C$30,$A2="Tampa Bay Buccaneers",Summary!C$31,$A2="Tennessee Titans",Summary!C$32,$A2="Washington Commanders",Summary!C$33)</f>
        <v>37.117647058823529</v>
      </c>
      <c r="G2" cm="1">
        <f t="array" ref="G2">_xlfn.IFS($A2="Arizona Cardinals",Summary!D$2,$A2="Atlanta Falcons",Summary!D$3,$A2="Baltimore Ravens",Summary!D$4,$A2="Buffalo Bills",Summary!D$5,$A2="Carolina Panthers",Summary!D$6,$A2="Chicago Bears",Summary!D$8,$A2="Cincinnati Bengals",Summary!D$9,$A2="Cleveland Browns",Summary!#REF!,$A2="Dallas Cowboys",Summary!D$10,$A2="Denver Broncos",Summary!D$11,$A2="Detroit Lions",Summary!D$12,$A2="Green Bay Packers",Summary!D$13,$A2="Houston Texans",Summary!D$14,$A2="Indianapolis Colts",Summary!D$15,$A2="Jacksonville Jaguars",Summary!D$16,$A2="Kansas City Chiefs",Summary!D$17,$A2="Los Angeles Chargers",Summary!D$18,$A2="Los Angeles Rams",Summary!D$19,$A2="Las Vegas Raiders",Summary!D$20,$A2="Miami Dolphins",Summary!D$21,$A2="Minnesota Vikings",Summary!D$22,$A2="New England Patriots",Summary!D$23,$A2="New Orleans Saints",Summary!D$24,$A2="New York Giants",Summary!D$25,$A2="New York Jets",Summary!D$26,$A2="Philadelphia Eagles",Summary!D$27,$A2="Pittsburgh Steelers",Summary!D$28,$A2="Seattle Seahawks",Summary!D$29,$A2="San Francisco 49ers",Summary!D$30,$A2="Tampa Bay Buccaneers",Summary!D$31,$A2="Tennessee Titans",Summary!D$32,$A2="Washington Commanders",Summary!D$33)</f>
        <v>256.41176470588238</v>
      </c>
      <c r="H2" cm="1">
        <f t="array" ref="H2">_xlfn.IFS($A2="Arizona Cardinals",Summary!E$2,$A2="Atlanta Falcons",Summary!E$3,$A2="Baltimore Ravens",Summary!E$4,$A2="Buffalo Bills",Summary!E$5,$A2="Carolina Panthers",Summary!E$6,$A2="Chicago Bears",Summary!E$8,$A2="Cincinnati Bengals",Summary!E$9,$A2="Cleveland Browns",Summary!#REF!,$A2="Dallas Cowboys",Summary!E$10,$A2="Denver Broncos",Summary!E$11,$A2="Detroit Lions",Summary!E$12,$A2="Green Bay Packers",Summary!E$13,$A2="Houston Texans",Summary!E$14,$A2="Indianapolis Colts",Summary!E$15,$A2="Jacksonville Jaguars",Summary!E$16,$A2="Kansas City Chiefs",Summary!E$17,$A2="Los Angeles Chargers",Summary!E$18,$A2="Los Angeles Rams",Summary!E$19,$A2="Las Vegas Raiders",Summary!E$20,$A2="Miami Dolphins",Summary!E$21,$A2="Minnesota Vikings",Summary!E$22,$A2="New England Patriots",Summary!E$23,$A2="New Orleans Saints",Summary!E$24,$A2="New York Giants",Summary!E$25,$A2="New York Jets",Summary!E$26,$A2="Philadelphia Eagles",Summary!E$27,$A2="Pittsburgh Steelers",Summary!E$28,$A2="Seattle Seahawks",Summary!E$29,$A2="San Francisco 49ers",Summary!E$30,$A2="Tampa Bay Buccaneers",Summary!E$31,$A2="Tennessee Titans",Summary!E$32,$A2="Washington Commanders",Summary!E$33)</f>
        <v>1.7647058823529409</v>
      </c>
      <c r="I2" cm="1">
        <f t="array" ref="I2">_xlfn.IFS($A2="Arizona Cardinals",Summary!F$2,$A2="Atlanta Falcons",Summary!F$3,$A2="Baltimore Ravens",Summary!F$4,$A2="Buffalo Bills",Summary!F$5,$A2="Carolina Panthers",Summary!F$6,$A2="Chicago Bears",Summary!F$8,$A2="Cincinnati Bengals",Summary!F$9,$A2="Cleveland Browns",Summary!#REF!,$A2="Dallas Cowboys",Summary!F$10,$A2="Denver Broncos",Summary!F$11,$A2="Detroit Lions",Summary!F$12,$A2="Green Bay Packers",Summary!F$13,$A2="Houston Texans",Summary!F$14,$A2="Indianapolis Colts",Summary!F$15,$A2="Jacksonville Jaguars",Summary!F$16,$A2="Kansas City Chiefs",Summary!F$17,$A2="Los Angeles Chargers",Summary!F$18,$A2="Los Angeles Rams",Summary!F$19,$A2="Las Vegas Raiders",Summary!F$20,$A2="Miami Dolphins",Summary!F$21,$A2="Minnesota Vikings",Summary!F$22,$A2="New England Patriots",Summary!F$23,$A2="New Orleans Saints",Summary!F$24,$A2="New York Giants",Summary!F$25,$A2="New York Jets",Summary!F$26,$A2="Philadelphia Eagles",Summary!F$27,$A2="Pittsburgh Steelers",Summary!F$28,$A2="Seattle Seahawks",Summary!F$29,$A2="San Francisco 49ers",Summary!F$30,$A2="Tampa Bay Buccaneers",Summary!F$31,$A2="Tennessee Titans",Summary!F$32,$A2="Washington Commanders",Summary!F$33)</f>
        <v>1.117647058823529</v>
      </c>
      <c r="J2" cm="1">
        <f t="array" ref="J2">_xlfn.IFS($A2="Arizona Cardinals",Summary!G$2,$A2="Atlanta Falcons",Summary!G$3,$A2="Baltimore Ravens",Summary!G$4,$A2="Buffalo Bills",Summary!G$5,$A2="Carolina Panthers",Summary!G$6,$A2="Chicago Bears",Summary!G$8,$A2="Cincinnati Bengals",Summary!G$9,$A2="Cleveland Browns",Summary!#REF!,$A2="Dallas Cowboys",Summary!G$10,$A2="Denver Broncos",Summary!G$11,$A2="Detroit Lions",Summary!G$12,$A2="Green Bay Packers",Summary!G$13,$A2="Houston Texans",Summary!G$14,$A2="Indianapolis Colts",Summary!G$15,$A2="Jacksonville Jaguars",Summary!G$16,$A2="Kansas City Chiefs",Summary!G$17,$A2="Los Angeles Chargers",Summary!G$18,$A2="Los Angeles Rams",Summary!G$19,$A2="Las Vegas Raiders",Summary!G$20,$A2="Miami Dolphins",Summary!G$21,$A2="Minnesota Vikings",Summary!G$22,$A2="New England Patriots",Summary!G$23,$A2="New Orleans Saints",Summary!G$24,$A2="New York Giants",Summary!G$25,$A2="New York Jets",Summary!G$26,$A2="Philadelphia Eagles",Summary!G$27,$A2="Pittsburgh Steelers",Summary!G$28,$A2="Seattle Seahawks",Summary!G$29,$A2="San Francisco 49ers",Summary!G$30,$A2="Tampa Bay Buccaneers",Summary!G$31,$A2="Tennessee Titans",Summary!G$32,$A2="Washington Commanders",Summary!G$33)</f>
        <v>2.7647058823529411</v>
      </c>
      <c r="K2" cm="1">
        <f t="array" ref="K2">_xlfn.IFS($A2="Arizona Cardinals",Summary!H$2,$A2="Atlanta Falcons",Summary!H$3,$A2="Baltimore Ravens",Summary!H$4,$A2="Buffalo Bills",Summary!H$5,$A2="Carolina Panthers",Summary!H$6,$A2="Chicago Bears",Summary!H$8,$A2="Cincinnati Bengals",Summary!H$9,$A2="Cleveland Browns",Summary!#REF!,$A2="Dallas Cowboys",Summary!H$10,$A2="Denver Broncos",Summary!H$11,$A2="Detroit Lions",Summary!H$12,$A2="Green Bay Packers",Summary!H$13,$A2="Houston Texans",Summary!H$14,$A2="Indianapolis Colts",Summary!H$15,$A2="Jacksonville Jaguars",Summary!H$16,$A2="Kansas City Chiefs",Summary!H$17,$A2="Los Angeles Chargers",Summary!H$18,$A2="Los Angeles Rams",Summary!H$19,$A2="Las Vegas Raiders",Summary!H$20,$A2="Miami Dolphins",Summary!H$21,$A2="Minnesota Vikings",Summary!H$22,$A2="New England Patriots",Summary!H$23,$A2="New Orleans Saints",Summary!H$24,$A2="New York Giants",Summary!H$25,$A2="New York Jets",Summary!H$26,$A2="Philadelphia Eagles",Summary!H$27,$A2="Pittsburgh Steelers",Summary!H$28,$A2="Seattle Seahawks",Summary!H$29,$A2="San Francisco 49ers",Summary!H$30,$A2="Tampa Bay Buccaneers",Summary!H$31,$A2="Tennessee Titans",Summary!H$32,$A2="Washington Commanders",Summary!H$33)</f>
        <v>20.058823529411761</v>
      </c>
      <c r="L2" cm="1">
        <f t="array" ref="L2">_xlfn.IFS($A2="Arizona Cardinals",Summary!I$2,$A2="Atlanta Falcons",Summary!I$3,$A2="Baltimore Ravens",Summary!I$4,$A2="Buffalo Bills",Summary!I$5,$A2="Carolina Panthers",Summary!I$6,$A2="Chicago Bears",Summary!I$8,$A2="Cincinnati Bengals",Summary!I$9,$A2="Cleveland Browns",Summary!#REF!,$A2="Dallas Cowboys",Summary!I$10,$A2="Denver Broncos",Summary!I$11,$A2="Detroit Lions",Summary!I$12,$A2="Green Bay Packers",Summary!I$13,$A2="Houston Texans",Summary!I$14,$A2="Indianapolis Colts",Summary!I$15,$A2="Jacksonville Jaguars",Summary!I$16,$A2="Kansas City Chiefs",Summary!I$17,$A2="Los Angeles Chargers",Summary!I$18,$A2="Los Angeles Rams",Summary!I$19,$A2="Las Vegas Raiders",Summary!I$20,$A2="Miami Dolphins",Summary!I$21,$A2="Minnesota Vikings",Summary!I$22,$A2="New England Patriots",Summary!I$23,$A2="New Orleans Saints",Summary!I$24,$A2="New York Giants",Summary!I$25,$A2="New York Jets",Summary!I$26,$A2="Philadelphia Eagles",Summary!I$27,$A2="Pittsburgh Steelers",Summary!I$28,$A2="Seattle Seahawks",Summary!I$29,$A2="San Francisco 49ers",Summary!I$30,$A2="Tampa Bay Buccaneers",Summary!I$31,$A2="Tennessee Titans",Summary!I$32,$A2="Washington Commanders",Summary!I$33)</f>
        <v>7.3882352941176466</v>
      </c>
      <c r="M2" cm="1">
        <f t="array" ref="M2">_xlfn.IFS($A2="Arizona Cardinals",Summary!J$2,$A2="Atlanta Falcons",Summary!J$3,$A2="Baltimore Ravens",Summary!J$4,$A2="Buffalo Bills",Summary!J$5,$A2="Carolina Panthers",Summary!J$6,$A2="Chicago Bears",Summary!J$8,$A2="Cincinnati Bengals",Summary!J$9,$A2="Cleveland Browns",Summary!#REF!,$A2="Dallas Cowboys",Summary!J$10,$A2="Denver Broncos",Summary!J$11,$A2="Detroit Lions",Summary!J$12,$A2="Green Bay Packers",Summary!J$13,$A2="Houston Texans",Summary!J$14,$A2="Indianapolis Colts",Summary!J$15,$A2="Jacksonville Jaguars",Summary!J$16,$A2="Kansas City Chiefs",Summary!J$17,$A2="Los Angeles Chargers",Summary!J$18,$A2="Los Angeles Rams",Summary!J$19,$A2="Las Vegas Raiders",Summary!J$20,$A2="Miami Dolphins",Summary!J$21,$A2="Minnesota Vikings",Summary!J$22,$A2="New England Patriots",Summary!J$23,$A2="New Orleans Saints",Summary!J$24,$A2="New York Giants",Summary!J$25,$A2="New York Jets",Summary!J$26,$A2="Philadelphia Eagles",Summary!J$27,$A2="Pittsburgh Steelers",Summary!J$28,$A2="Seattle Seahawks",Summary!J$29,$A2="San Francisco 49ers",Summary!J$30,$A2="Tampa Bay Buccaneers",Summary!J$31,$A2="Tennessee Titans",Summary!J$32,$A2="Washington Commanders",Summary!J$33)</f>
        <v>6.382352941176471</v>
      </c>
      <c r="N2" cm="1">
        <f t="array" ref="N2">_xlfn.IFS($A2="Arizona Cardinals",Summary!K$2,$A2="Atlanta Falcons",Summary!K$3,$A2="Baltimore Ravens",Summary!K$4,$A2="Buffalo Bills",Summary!K$5,$A2="Carolina Panthers",Summary!K$6,$A2="Chicago Bears",Summary!K$8,$A2="Cincinnati Bengals",Summary!K$9,$A2="Cleveland Browns",Summary!#REF!,$A2="Dallas Cowboys",Summary!K$10,$A2="Denver Broncos",Summary!K$11,$A2="Detroit Lions",Summary!K$12,$A2="Green Bay Packers",Summary!K$13,$A2="Houston Texans",Summary!K$14,$A2="Indianapolis Colts",Summary!K$15,$A2="Jacksonville Jaguars",Summary!K$16,$A2="Kansas City Chiefs",Summary!K$17,$A2="Los Angeles Chargers",Summary!K$18,$A2="Los Angeles Rams",Summary!K$19,$A2="Las Vegas Raiders",Summary!K$20,$A2="Miami Dolphins",Summary!K$21,$A2="Minnesota Vikings",Summary!K$22,$A2="New England Patriots",Summary!K$23,$A2="New Orleans Saints",Summary!K$24,$A2="New York Giants",Summary!K$25,$A2="New York Jets",Summary!K$26,$A2="Philadelphia Eagles",Summary!K$27,$A2="Pittsburgh Steelers",Summary!K$28,$A2="Seattle Seahawks",Summary!K$29,$A2="San Francisco 49ers",Summary!K$30,$A2="Tampa Bay Buccaneers",Summary!K$31,$A2="Tennessee Titans",Summary!K$32,$A2="Washington Commanders",Summary!K$33)</f>
        <v>66.905882352941177</v>
      </c>
      <c r="O2" cm="1">
        <f t="array" ref="O2">_xlfn.IFS($A2="Arizona Cardinals",Summary!L$2,$A2="Atlanta Falcons",Summary!L$3,$A2="Baltimore Ravens",Summary!L$4,$A2="Buffalo Bills",Summary!L$5,$A2="Carolina Panthers",Summary!L$6,$A2="Chicago Bears",Summary!L$8,$A2="Cincinnati Bengals",Summary!L$9,$A2="Cleveland Browns",Summary!#REF!,$A2="Dallas Cowboys",Summary!L$10,$A2="Denver Broncos",Summary!L$11,$A2="Detroit Lions",Summary!L$12,$A2="Green Bay Packers",Summary!L$13,$A2="Houston Texans",Summary!L$14,$A2="Indianapolis Colts",Summary!L$15,$A2="Jacksonville Jaguars",Summary!L$16,$A2="Kansas City Chiefs",Summary!L$17,$A2="Los Angeles Chargers",Summary!L$18,$A2="Los Angeles Rams",Summary!L$19,$A2="Las Vegas Raiders",Summary!L$20,$A2="Miami Dolphins",Summary!L$21,$A2="Minnesota Vikings",Summary!L$22,$A2="New England Patriots",Summary!L$23,$A2="New Orleans Saints",Summary!L$24,$A2="New York Giants",Summary!L$25,$A2="New York Jets",Summary!L$26,$A2="Philadelphia Eagles",Summary!L$27,$A2="Pittsburgh Steelers",Summary!L$28,$A2="Seattle Seahawks",Summary!L$29,$A2="San Francisco 49ers",Summary!L$30,$A2="Tampa Bay Buccaneers",Summary!L$31,$A2="Tennessee Titans",Summary!L$32,$A2="Washington Commanders",Summary!L$33)</f>
        <v>89.729411764705873</v>
      </c>
      <c r="P2" cm="1">
        <f t="array" ref="P2">_xlfn.IFS($A2="Arizona Cardinals",Summary!M$2,$A2="Atlanta Falcons",Summary!M$3,$A2="Baltimore Ravens",Summary!M$4,$A2="Buffalo Bills",Summary!M$5,$A2="Carolina Panthers",Summary!M$6,$A2="Chicago Bears",Summary!M$8,$A2="Cincinnati Bengals",Summary!M$9,$A2="Cleveland Browns",Summary!#REF!,$A2="Dallas Cowboys",Summary!M$10,$A2="Denver Broncos",Summary!M$11,$A2="Detroit Lions",Summary!M$12,$A2="Green Bay Packers",Summary!M$13,$A2="Houston Texans",Summary!M$14,$A2="Indianapolis Colts",Summary!M$15,$A2="Jacksonville Jaguars",Summary!M$16,$A2="Kansas City Chiefs",Summary!M$17,$A2="Los Angeles Chargers",Summary!M$18,$A2="Los Angeles Rams",Summary!M$19,$A2="Las Vegas Raiders",Summary!M$20,$A2="Miami Dolphins",Summary!M$21,$A2="Minnesota Vikings",Summary!M$22,$A2="New England Patriots",Summary!M$23,$A2="New Orleans Saints",Summary!M$24,$A2="New York Giants",Summary!M$25,$A2="New York Jets",Summary!M$26,$A2="Philadelphia Eagles",Summary!M$27,$A2="Pittsburgh Steelers",Summary!M$28,$A2="Seattle Seahawks",Summary!M$29,$A2="San Francisco 49ers",Summary!M$30,$A2="Tampa Bay Buccaneers",Summary!M$31,$A2="Tennessee Titans",Summary!M$32,$A2="Washington Commanders",Summary!M$33)</f>
        <v>23.117647058823529</v>
      </c>
      <c r="Q2" cm="1">
        <f t="array" ref="Q2">_xlfn.IFS($A2="Arizona Cardinals",Summary!N$2,$A2="Atlanta Falcons",Summary!N$3,$A2="Baltimore Ravens",Summary!N$4,$A2="Buffalo Bills",Summary!N$5,$A2="Carolina Panthers",Summary!N$6,$A2="Chicago Bears",Summary!N$8,$A2="Cincinnati Bengals",Summary!N$9,$A2="Cleveland Browns",Summary!#REF!,$A2="Dallas Cowboys",Summary!N$10,$A2="Denver Broncos",Summary!N$11,$A2="Detroit Lions",Summary!N$12,$A2="Green Bay Packers",Summary!N$13,$A2="Houston Texans",Summary!N$14,$A2="Indianapolis Colts",Summary!N$15,$A2="Jacksonville Jaguars",Summary!N$16,$A2="Kansas City Chiefs",Summary!N$17,$A2="Los Angeles Chargers",Summary!N$18,$A2="Los Angeles Rams",Summary!N$19,$A2="Las Vegas Raiders",Summary!N$20,$A2="Miami Dolphins",Summary!N$21,$A2="Minnesota Vikings",Summary!N$22,$A2="New England Patriots",Summary!N$23,$A2="New Orleans Saints",Summary!N$24,$A2="New York Giants",Summary!N$25,$A2="New York Jets",Summary!N$26,$A2="Philadelphia Eagles",Summary!N$27,$A2="Pittsburgh Steelers",Summary!N$28,$A2="Seattle Seahawks",Summary!N$29,$A2="San Francisco 49ers",Summary!N$30,$A2="Tampa Bay Buccaneers",Summary!N$31,$A2="Tennessee Titans",Summary!N$32,$A2="Washington Commanders",Summary!N$33)</f>
        <v>91.352941176470594</v>
      </c>
      <c r="R2" cm="1">
        <f t="array" ref="R2">_xlfn.IFS($A2="Arizona Cardinals",Summary!O$2,$A2="Atlanta Falcons",Summary!O$3,$A2="Baltimore Ravens",Summary!O$4,$A2="Buffalo Bills",Summary!O$5,$A2="Carolina Panthers",Summary!O$6,$A2="Chicago Bears",Summary!O$8,$A2="Cincinnati Bengals",Summary!O$9,$A2="Cleveland Browns",Summary!#REF!,$A2="Dallas Cowboys",Summary!O$10,$A2="Denver Broncos",Summary!O$11,$A2="Detroit Lions",Summary!O$12,$A2="Green Bay Packers",Summary!O$13,$A2="Houston Texans",Summary!O$14,$A2="Indianapolis Colts",Summary!O$15,$A2="Jacksonville Jaguars",Summary!O$16,$A2="Kansas City Chiefs",Summary!O$17,$A2="Los Angeles Chargers",Summary!O$18,$A2="Los Angeles Rams",Summary!O$19,$A2="Las Vegas Raiders",Summary!O$20,$A2="Miami Dolphins",Summary!O$21,$A2="Minnesota Vikings",Summary!O$22,$A2="New England Patriots",Summary!O$23,$A2="New Orleans Saints",Summary!O$24,$A2="New York Giants",Summary!O$25,$A2="New York Jets",Summary!O$26,$A2="Philadelphia Eagles",Summary!O$27,$A2="Pittsburgh Steelers",Summary!O$28,$A2="Seattle Seahawks",Summary!O$29,$A2="San Francisco 49ers",Summary!O$30,$A2="Tampa Bay Buccaneers",Summary!O$31,$A2="Tennessee Titans",Summary!O$32,$A2="Washington Commanders",Summary!O$33)</f>
        <v>3.8</v>
      </c>
      <c r="S2" cm="1">
        <f t="array" ref="S2">_xlfn.IFS($A2="Arizona Cardinals",Summary!P$2,$A2="Atlanta Falcons",Summary!P$3,$A2="Baltimore Ravens",Summary!P$4,$A2="Buffalo Bills",Summary!P$5,$A2="Carolina Panthers",Summary!P$6,$A2="Chicago Bears",Summary!P$8,$A2="Cincinnati Bengals",Summary!P$9,$A2="Cleveland Browns",Summary!#REF!,$A2="Dallas Cowboys",Summary!P$10,$A2="Denver Broncos",Summary!P$11,$A2="Detroit Lions",Summary!P$12,$A2="Green Bay Packers",Summary!P$13,$A2="Houston Texans",Summary!P$14,$A2="Indianapolis Colts",Summary!P$15,$A2="Jacksonville Jaguars",Summary!P$16,$A2="Kansas City Chiefs",Summary!P$17,$A2="Los Angeles Chargers",Summary!P$18,$A2="Los Angeles Rams",Summary!P$19,$A2="Las Vegas Raiders",Summary!P$20,$A2="Miami Dolphins",Summary!P$21,$A2="Minnesota Vikings",Summary!P$22,$A2="New England Patriots",Summary!P$23,$A2="New Orleans Saints",Summary!P$24,$A2="New York Giants",Summary!P$25,$A2="New York Jets",Summary!P$26,$A2="Philadelphia Eagles",Summary!P$27,$A2="Pittsburgh Steelers",Summary!P$28,$A2="Seattle Seahawks",Summary!P$29,$A2="San Francisco 49ers",Summary!P$30,$A2="Tampa Bay Buccaneers",Summary!P$31,$A2="Tennessee Titans",Summary!P$32,$A2="Washington Commanders",Summary!P$33)</f>
        <v>0.41176470588235292</v>
      </c>
      <c r="T2" cm="1">
        <f t="array" ref="T2">_xlfn.IFS($A2="Arizona Cardinals",Summary!Q$2,$A2="Atlanta Falcons",Summary!Q$3,$A2="Baltimore Ravens",Summary!Q$4,$A2="Buffalo Bills",Summary!Q$5,$A2="Carolina Panthers",Summary!Q$6,$A2="Chicago Bears",Summary!Q$8,$A2="Cincinnati Bengals",Summary!Q$9,$A2="Cleveland Browns",Summary!#REF!,$A2="Dallas Cowboys",Summary!Q$10,$A2="Denver Broncos",Summary!Q$11,$A2="Detroit Lions",Summary!Q$12,$A2="Green Bay Packers",Summary!Q$13,$A2="Houston Texans",Summary!Q$14,$A2="Indianapolis Colts",Summary!Q$15,$A2="Jacksonville Jaguars",Summary!Q$16,$A2="Kansas City Chiefs",Summary!Q$17,$A2="Los Angeles Chargers",Summary!Q$18,$A2="Los Angeles Rams",Summary!Q$19,$A2="Las Vegas Raiders",Summary!Q$20,$A2="Miami Dolphins",Summary!Q$21,$A2="Minnesota Vikings",Summary!Q$22,$A2="New England Patriots",Summary!Q$23,$A2="New Orleans Saints",Summary!Q$24,$A2="New York Giants",Summary!Q$25,$A2="New York Jets",Summary!Q$26,$A2="Philadelphia Eagles",Summary!Q$27,$A2="Pittsburgh Steelers",Summary!Q$28,$A2="Seattle Seahawks",Summary!Q$29,$A2="San Francisco 49ers",Summary!Q$30,$A2="Tampa Bay Buccaneers",Summary!Q$31,$A2="Tennessee Titans",Summary!Q$32,$A2="Washington Commanders",Summary!Q$33)</f>
        <v>1.411764705882353</v>
      </c>
      <c r="U2" cm="1">
        <f t="array" ref="U2">_xlfn.IFS($A2="Arizona Cardinals",Summary!R$2,$A2="Atlanta Falcons",Summary!R$3,$A2="Baltimore Ravens",Summary!R$4,$A2="Buffalo Bills",Summary!R$5,$A2="Carolina Panthers",Summary!R$6,$A2="Chicago Bears",Summary!R$8,$A2="Cincinnati Bengals",Summary!R$9,$A2="Cleveland Browns",Summary!#REF!,$A2="Dallas Cowboys",Summary!R$10,$A2="Denver Broncos",Summary!R$11,$A2="Detroit Lions",Summary!R$12,$A2="Green Bay Packers",Summary!R$13,$A2="Houston Texans",Summary!R$14,$A2="Indianapolis Colts",Summary!R$15,$A2="Jacksonville Jaguars",Summary!R$16,$A2="Kansas City Chiefs",Summary!R$17,$A2="Los Angeles Chargers",Summary!R$18,$A2="Los Angeles Rams",Summary!R$19,$A2="Las Vegas Raiders",Summary!R$20,$A2="Miami Dolphins",Summary!R$21,$A2="Minnesota Vikings",Summary!R$22,$A2="New England Patriots",Summary!R$23,$A2="New Orleans Saints",Summary!R$24,$A2="New York Giants",Summary!R$25,$A2="New York Jets",Summary!R$26,$A2="Philadelphia Eagles",Summary!R$27,$A2="Pittsburgh Steelers",Summary!R$28,$A2="Seattle Seahawks",Summary!R$29,$A2="San Francisco 49ers",Summary!R$30,$A2="Tampa Bay Buccaneers",Summary!R$31,$A2="Tennessee Titans",Summary!R$32,$A2="Washington Commanders",Summary!R$33)</f>
        <v>1.7647058823529409</v>
      </c>
      <c r="V2" cm="1">
        <f t="array" ref="V2">_xlfn.IFS($A2="Arizona Cardinals",Summary!S$2,$A2="Atlanta Falcons",Summary!S$3,$A2="Baltimore Ravens",Summary!S$4,$A2="Buffalo Bills",Summary!S$5,$A2="Carolina Panthers",Summary!S$6,$A2="Chicago Bears",Summary!S$8,$A2="Cincinnati Bengals",Summary!S$9,$A2="Cleveland Browns",Summary!#REF!,$A2="Dallas Cowboys",Summary!S$10,$A2="Denver Broncos",Summary!S$11,$A2="Detroit Lions",Summary!S$12,$A2="Green Bay Packers",Summary!S$13,$A2="Houston Texans",Summary!S$14,$A2="Indianapolis Colts",Summary!S$15,$A2="Jacksonville Jaguars",Summary!S$16,$A2="Kansas City Chiefs",Summary!S$17,$A2="Los Angeles Chargers",Summary!S$18,$A2="Los Angeles Rams",Summary!S$19,$A2="Las Vegas Raiders",Summary!S$20,$A2="Miami Dolphins",Summary!S$21,$A2="Minnesota Vikings",Summary!S$22,$A2="New England Patriots",Summary!S$23,$A2="New Orleans Saints",Summary!S$24,$A2="New York Giants",Summary!S$25,$A2="New York Jets",Summary!S$26,$A2="Philadelphia Eagles",Summary!S$27,$A2="Pittsburgh Steelers",Summary!S$28,$A2="Seattle Seahawks",Summary!S$29,$A2="San Francisco 49ers",Summary!S$30,$A2="Tampa Bay Buccaneers",Summary!S$31,$A2="Tennessee Titans",Summary!S$32,$A2="Washington Commanders",Summary!S$33)</f>
        <v>2.117647058823529</v>
      </c>
      <c r="W2" cm="1">
        <f t="array" ref="W2">_xlfn.IFS($A2="Arizona Cardinals",Summary!T$2,$A2="Atlanta Falcons",Summary!T$3,$A2="Baltimore Ravens",Summary!T$4,$A2="Buffalo Bills",Summary!T$5,$A2="Carolina Panthers",Summary!T$6,$A2="Chicago Bears",Summary!T$8,$A2="Cincinnati Bengals",Summary!T$9,$A2="Cleveland Browns",Summary!#REF!,$A2="Dallas Cowboys",Summary!T$10,$A2="Denver Broncos",Summary!T$11,$A2="Detroit Lions",Summary!T$12,$A2="Green Bay Packers",Summary!T$13,$A2="Houston Texans",Summary!T$14,$A2="Indianapolis Colts",Summary!T$15,$A2="Jacksonville Jaguars",Summary!T$16,$A2="Kansas City Chiefs",Summary!T$17,$A2="Los Angeles Chargers",Summary!T$18,$A2="Los Angeles Rams",Summary!T$19,$A2="Las Vegas Raiders",Summary!T$20,$A2="Miami Dolphins",Summary!T$21,$A2="Minnesota Vikings",Summary!T$22,$A2="New England Patriots",Summary!T$23,$A2="New Orleans Saints",Summary!T$24,$A2="New York Giants",Summary!T$25,$A2="New York Jets",Summary!T$26,$A2="Philadelphia Eagles",Summary!T$27,$A2="Pittsburgh Steelers",Summary!T$28,$A2="Seattle Seahawks",Summary!T$29,$A2="San Francisco 49ers",Summary!T$30,$A2="Tampa Bay Buccaneers",Summary!T$31,$A2="Tennessee Titans",Summary!T$32,$A2="Washington Commanders",Summary!T$33)</f>
        <v>2.2352941176470589</v>
      </c>
      <c r="X2" cm="1">
        <f t="array" ref="X2">_xlfn.IFS($A2="Arizona Cardinals",Summary!U$2,$A2="Atlanta Falcons",Summary!U$3,$A2="Baltimore Ravens",Summary!U$4,$A2="Buffalo Bills",Summary!U$5,$A2="Carolina Panthers",Summary!U$6,$A2="Chicago Bears",Summary!U$8,$A2="Cincinnati Bengals",Summary!U$9,$A2="Cleveland Browns",Summary!#REF!,$A2="Dallas Cowboys",Summary!U$10,$A2="Denver Broncos",Summary!U$11,$A2="Detroit Lions",Summary!U$12,$A2="Green Bay Packers",Summary!U$13,$A2="Houston Texans",Summary!U$14,$A2="Indianapolis Colts",Summary!U$15,$A2="Jacksonville Jaguars",Summary!U$16,$A2="Kansas City Chiefs",Summary!U$17,$A2="Los Angeles Chargers",Summary!U$18,$A2="Los Angeles Rams",Summary!U$19,$A2="Las Vegas Raiders",Summary!U$20,$A2="Miami Dolphins",Summary!U$21,$A2="Minnesota Vikings",Summary!U$22,$A2="New England Patriots",Summary!U$23,$A2="New Orleans Saints",Summary!U$24,$A2="New York Giants",Summary!U$25,$A2="New York Jets",Summary!U$26,$A2="Philadelphia Eagles",Summary!U$27,$A2="Pittsburgh Steelers",Summary!U$28,$A2="Seattle Seahawks",Summary!U$29,$A2="San Francisco 49ers",Summary!U$30,$A2="Tampa Bay Buccaneers",Summary!U$31,$A2="Tennessee Titans",Summary!U$32,$A2="Washington Commanders",Summary!U$33)</f>
        <v>3.5294117647058818</v>
      </c>
      <c r="Y2" cm="1">
        <f t="array" ref="Y2">_xlfn.IFS($A2="Arizona Cardinals",Summary!V$2,$A2="Atlanta Falcons",Summary!V$3,$A2="Baltimore Ravens",Summary!V$4,$A2="Buffalo Bills",Summary!V$5,$A2="Carolina Panthers",Summary!V$6,$A2="Chicago Bears",Summary!V$8,$A2="Cincinnati Bengals",Summary!V$9,$A2="Cleveland Browns",Summary!#REF!,$A2="Dallas Cowboys",Summary!V$10,$A2="Denver Broncos",Summary!V$11,$A2="Detroit Lions",Summary!V$12,$A2="Green Bay Packers",Summary!V$13,$A2="Houston Texans",Summary!V$14,$A2="Indianapolis Colts",Summary!V$15,$A2="Jacksonville Jaguars",Summary!V$16,$A2="Kansas City Chiefs",Summary!V$17,$A2="Los Angeles Chargers",Summary!V$18,$A2="Los Angeles Rams",Summary!V$19,$A2="Las Vegas Raiders",Summary!V$20,$A2="Miami Dolphins",Summary!V$21,$A2="Minnesota Vikings",Summary!V$22,$A2="New England Patriots",Summary!V$23,$A2="New Orleans Saints",Summary!V$24,$A2="New York Giants",Summary!V$25,$A2="New York Jets",Summary!V$26,$A2="Philadelphia Eagles",Summary!V$27,$A2="Pittsburgh Steelers",Summary!V$28,$A2="Seattle Seahawks",Summary!V$29,$A2="San Francisco 49ers",Summary!V$30,$A2="Tampa Bay Buccaneers",Summary!V$31,$A2="Tennessee Titans",Summary!V$32,$A2="Washington Commanders",Summary!V$33)</f>
        <v>170.58823529411771</v>
      </c>
      <c r="Z2" cm="1">
        <f t="array" ref="Z2">_xlfn.IFS($A2="Arizona Cardinals",Summary!W$2,$A2="Atlanta Falcons",Summary!W$3,$A2="Baltimore Ravens",Summary!W$4,$A2="Buffalo Bills",Summary!W$5,$A2="Carolina Panthers",Summary!W$6,$A2="Chicago Bears",Summary!W$8,$A2="Cincinnati Bengals",Summary!W$9,$A2="Cleveland Browns",Summary!#REF!,$A2="Dallas Cowboys",Summary!W$10,$A2="Denver Broncos",Summary!W$11,$A2="Detroit Lions",Summary!W$12,$A2="Green Bay Packers",Summary!W$13,$A2="Houston Texans",Summary!W$14,$A2="Indianapolis Colts",Summary!W$15,$A2="Jacksonville Jaguars",Summary!W$16,$A2="Kansas City Chiefs",Summary!W$17,$A2="Los Angeles Chargers",Summary!W$18,$A2="Los Angeles Rams",Summary!W$19,$A2="Las Vegas Raiders",Summary!W$20,$A2="Miami Dolphins",Summary!W$21,$A2="Minnesota Vikings",Summary!W$22,$A2="New England Patriots",Summary!W$23,$A2="New Orleans Saints",Summary!W$24,$A2="New York Giants",Summary!W$25,$A2="New York Jets",Summary!W$26,$A2="Philadelphia Eagles",Summary!W$27,$A2="Pittsburgh Steelers",Summary!W$28,$A2="Seattle Seahawks",Summary!W$29,$A2="San Francisco 49ers",Summary!W$30,$A2="Tampa Bay Buccaneers",Summary!W$31,$A2="Tennessee Titans",Summary!W$32,$A2="Washington Commanders",Summary!W$33)</f>
        <v>5</v>
      </c>
      <c r="AA2" cm="1">
        <f t="array" ref="AA2">_xlfn.IFS($A2="Arizona Cardinals",Summary!X$2,$A2="Atlanta Falcons",Summary!X$3,$A2="Baltimore Ravens",Summary!X$4,$A2="Buffalo Bills",Summary!X$5,$A2="Carolina Panthers",Summary!X$6,$A2="Chicago Bears",Summary!X$8,$A2="Cincinnati Bengals",Summary!X$9,$A2="Cleveland Browns",Summary!#REF!,$A2="Dallas Cowboys",Summary!X$10,$A2="Denver Broncos",Summary!X$11,$A2="Detroit Lions",Summary!X$12,$A2="Green Bay Packers",Summary!X$13,$A2="Houston Texans",Summary!X$14,$A2="Indianapolis Colts",Summary!X$15,$A2="Jacksonville Jaguars",Summary!X$16,$A2="Kansas City Chiefs",Summary!X$17,$A2="Los Angeles Chargers",Summary!X$18,$A2="Los Angeles Rams",Summary!X$19,$A2="Las Vegas Raiders",Summary!X$20,$A2="Miami Dolphins",Summary!X$21,$A2="Minnesota Vikings",Summary!X$22,$A2="New England Patriots",Summary!X$23,$A2="New Orleans Saints",Summary!X$24,$A2="New York Giants",Summary!X$25,$A2="New York Jets",Summary!X$26,$A2="Philadelphia Eagles",Summary!X$27,$A2="Pittsburgh Steelers",Summary!X$28,$A2="Seattle Seahawks",Summary!X$29,$A2="San Francisco 49ers",Summary!X$30,$A2="Tampa Bay Buccaneers",Summary!X$31,$A2="Tennessee Titans",Summary!X$32,$A2="Washington Commanders",Summary!X$33)</f>
        <v>13.117647058823531</v>
      </c>
      <c r="AB2" cm="1">
        <f t="array" ref="AB2">_xlfn.IFS($A2="Arizona Cardinals",Summary!Y$2,$A2="Atlanta Falcons",Summary!Y$3,$A2="Baltimore Ravens",Summary!Y$4,$A2="Buffalo Bills",Summary!Y$5,$A2="Carolina Panthers",Summary!Y$6,$A2="Chicago Bears",Summary!Y$8,$A2="Cincinnati Bengals",Summary!Y$9,$A2="Cleveland Browns",Summary!#REF!,$A2="Dallas Cowboys",Summary!Y$10,$A2="Denver Broncos",Summary!Y$11,$A2="Detroit Lions",Summary!Y$12,$A2="Green Bay Packers",Summary!Y$13,$A2="Houston Texans",Summary!Y$14,$A2="Indianapolis Colts",Summary!Y$15,$A2="Jacksonville Jaguars",Summary!Y$16,$A2="Kansas City Chiefs",Summary!Y$17,$A2="Los Angeles Chargers",Summary!Y$18,$A2="Los Angeles Rams",Summary!Y$19,$A2="Las Vegas Raiders",Summary!Y$20,$A2="Miami Dolphins",Summary!Y$21,$A2="Minnesota Vikings",Summary!Y$22,$A2="New England Patriots",Summary!Y$23,$A2="New Orleans Saints",Summary!Y$24,$A2="New York Giants",Summary!Y$25,$A2="New York Jets",Summary!Y$26,$A2="Philadelphia Eagles",Summary!Y$27,$A2="Pittsburgh Steelers",Summary!Y$28,$A2="Seattle Seahawks",Summary!Y$29,$A2="San Francisco 49ers",Summary!Y$30,$A2="Tampa Bay Buccaneers",Summary!Y$31,$A2="Tennessee Titans",Summary!Y$32,$A2="Washington Commanders",Summary!Y$33)</f>
        <v>1</v>
      </c>
      <c r="AC2" cm="1">
        <f t="array" ref="AC2">_xlfn.IFS($A2="Arizona Cardinals",Summary!Z$2,$A2="Atlanta Falcons",Summary!Z$3,$A2="Baltimore Ravens",Summary!Z$4,$A2="Buffalo Bills",Summary!Z$5,$A2="Carolina Panthers",Summary!Z$6,$A2="Chicago Bears",Summary!Z$8,$A2="Cincinnati Bengals",Summary!Z$9,$A2="Cleveland Browns",Summary!#REF!,$A2="Dallas Cowboys",Summary!Z$10,$A2="Denver Broncos",Summary!Z$11,$A2="Detroit Lions",Summary!Z$12,$A2="Green Bay Packers",Summary!Z$13,$A2="Houston Texans",Summary!Z$14,$A2="Indianapolis Colts",Summary!Z$15,$A2="Jacksonville Jaguars",Summary!Z$16,$A2="Kansas City Chiefs",Summary!Z$17,$A2="Los Angeles Chargers",Summary!Z$18,$A2="Los Angeles Rams",Summary!Z$19,$A2="Las Vegas Raiders",Summary!Z$20,$A2="Miami Dolphins",Summary!Z$21,$A2="Minnesota Vikings",Summary!Z$22,$A2="New England Patriots",Summary!Z$23,$A2="New Orleans Saints",Summary!Z$24,$A2="New York Giants",Summary!Z$25,$A2="New York Jets",Summary!Z$26,$A2="Philadelphia Eagles",Summary!Z$27,$A2="Pittsburgh Steelers",Summary!Z$28,$A2="Seattle Seahawks",Summary!Z$29,$A2="San Francisco 49ers",Summary!Z$30,$A2="Tampa Bay Buccaneers",Summary!Z$31,$A2="Tennessee Titans",Summary!Z$32,$A2="Washington Commanders",Summary!Z$33)</f>
        <v>1.705882352941176</v>
      </c>
      <c r="AD2" cm="1">
        <f t="array" ref="AD2">_xlfn.IFS($A2="Arizona Cardinals",Summary!AA$2,$A2="Atlanta Falcons",Summary!AA$3,$A2="Baltimore Ravens",Summary!AA$4,$A2="Buffalo Bills",Summary!AA$5,$A2="Carolina Panthers",Summary!AA$6,$A2="Chicago Bears",Summary!AA$8,$A2="Cincinnati Bengals",Summary!AA$9,$A2="Cleveland Browns",Summary!#REF!,$A2="Dallas Cowboys",Summary!AA$10,$A2="Denver Broncos",Summary!AA$11,$A2="Detroit Lions",Summary!AA$12,$A2="Green Bay Packers",Summary!AA$13,$A2="Houston Texans",Summary!AA$14,$A2="Indianapolis Colts",Summary!AA$15,$A2="Jacksonville Jaguars",Summary!AA$16,$A2="Kansas City Chiefs",Summary!AA$17,$A2="Los Angeles Chargers",Summary!AA$18,$A2="Los Angeles Rams",Summary!AA$19,$A2="Las Vegas Raiders",Summary!AA$20,$A2="Miami Dolphins",Summary!AA$21,$A2="Minnesota Vikings",Summary!AA$22,$A2="New England Patriots",Summary!AA$23,$A2="New Orleans Saints",Summary!AA$24,$A2="New York Giants",Summary!AA$25,$A2="New York Jets",Summary!AA$26,$A2="Philadelphia Eagles",Summary!AA$27,$A2="Pittsburgh Steelers",Summary!AA$28,$A2="Seattle Seahawks",Summary!AA$29,$A2="San Francisco 49ers",Summary!AA$30,$A2="Tampa Bay Buccaneers",Summary!AA$31,$A2="Tennessee Titans",Summary!AA$32,$A2="Washington Commanders",Summary!AA$33)</f>
        <v>29.262764705882351</v>
      </c>
      <c r="AE2" t="e" cm="1">
        <f t="array" ref="AE2">_xlfn.IFS($A2="Arizona Cardinals",Summary!#REF!,$A2="Atlanta Falcons",Summary!#REF!,$A2="Baltimore Ravens",Summary!#REF!,$A2="Buffalo Bills",Summary!#REF!,$A2="Carolina Panthers",Summary!#REF!,$A2="Chicago Bears",Summary!#REF!,$A2="Cincinnati Bengals",Summary!#REF!,$A2="Cleveland Browns",Summary!#REF!,$A2="Dallas Cowboys",Summary!#REF!,$A2="Denver Broncos",Summary!#REF!,$A2="Detroit Lions",Summary!#REF!,$A2="Green Bay Packers",Summary!#REF!,$A2="Houston Texans",Summary!#REF!,$A2="Indianapolis Colts",Summary!#REF!,$A2="Jacksonville Jaguars",Summary!#REF!,$A2="Kansas City Chiefs",Summary!#REF!,$A2="Los Angeles Chargers",Summary!#REF!,$A2="Los Angeles Rams",Summary!#REF!,$A2="Las Vegas Raiders",Summary!#REF!,$A2="Miami Dolphins",Summary!#REF!,$A2="Minnesota Vikings",Summary!#REF!,$A2="New England Patriots",Summary!#REF!,$A2="New Orleans Saints",Summary!#REF!,$A2="New York Giants",Summary!#REF!,$A2="New York Jets",Summary!#REF!,$A2="Philadelphia Eagles",Summary!#REF!,$A2="Pittsburgh Steelers",Summary!#REF!,$A2="Seattle Seahawks",Summary!#REF!,$A2="San Francisco 49ers",Summary!#REF!,$A2="Tampa Bay Buccaneers",Summary!#REF!,$A2="Tennessee Titans",Summary!#REF!,$A2="Washington Commanders",Summary!#REF!)</f>
        <v>#REF!</v>
      </c>
      <c r="AF2" t="e" cm="1">
        <f t="array" ref="AF2">_xlfn.IFS($B2="Arizona Cardinals",Summary!#REF!,$B2="Atlanta Falcons",Summary!#REF!,$B2="Baltimore Ravens",Summary!#REF!,$B2="Buffalo Bills",Summary!#REF!,$B2="Carolina Panthers",Summary!#REF!,$B2="Chicago Bears",Summary!#REF!,$B2="Cincinnati Bengals",Summary!#REF!,$B2="Cleveland Browns",Summary!#REF!,$B2="Dallas Cowboys",Summary!#REF!,$B2="Denver Broncos",Summary!#REF!,$B2="Detroit Lions",Summary!#REF!,$B2="Green Bay Packers",Summary!#REF!,$B2="Houston Texans",Summary!#REF!,$B2="Indianapolis Colts",Summary!#REF!,$B2="Jacksonville Jaguars",Summary!#REF!,$B2="Kansas City Chiefs",Summary!#REF!,$B2="Los Angeles Chargers",Summary!#REF!,$B2="Los Angeles Rams",Summary!#REF!,$B2="Las Vegas Raiders",Summary!#REF!,$B2="Miami Dolphins",Summary!#REF!,$B2="Minnesota Vikings",Summary!#REF!,$B2="New England Patriots",Summary!#REF!,$B2="New Orleans Saints",Summary!#REF!,$B2="New York Giants",Summary!#REF!,$B2="New York Jets",Summary!#REF!,$B2="Philadelphia Eagles",Summary!#REF!,$B2="Pittsburgh Steelers",Summary!#REF!,$B2="Seattle Seahawks",Summary!#REF!,$B2="San Francisco 49ers",Summary!#REF!,$B2="Tampa Bay Buccaneers",Summary!#REF!,$B2="Tennessee Titans",Summary!#REF!,$B2="Washington Commanders",Summary!#REF!)</f>
        <v>#REF!</v>
      </c>
      <c r="AG2" t="e" cm="1">
        <f t="array" ref="AG2">_xlfn.IFS($B2="Arizona Cardinals",Summary!#REF!,$B2="Atlanta Falcons",Summary!#REF!,$B2="Baltimore Ravens",Summary!#REF!,$B2="Buffalo Bills",Summary!#REF!,$B2="Carolina Panthers",Summary!#REF!,$B2="Chicago Bears",Summary!#REF!,$B2="Cincinnati Bengals",Summary!#REF!,$B2="Cleveland Browns",Summary!#REF!,$B2="Dallas Cowboys",Summary!#REF!,$B2="Denver Broncos",Summary!#REF!,$B2="Detroit Lions",Summary!#REF!,$B2="Green Bay Packers",Summary!#REF!,$B2="Houston Texans",Summary!#REF!,$B2="Indianapolis Colts",Summary!#REF!,$B2="Jacksonville Jaguars",Summary!#REF!,$B2="Kansas City Chiefs",Summary!#REF!,$B2="Los Angeles Chargers",Summary!#REF!,$B2="Los Angeles Rams",Summary!#REF!,$B2="Las Vegas Raiders",Summary!#REF!,$B2="Miami Dolphins",Summary!#REF!,$B2="Minnesota Vikings",Summary!#REF!,$B2="New England Patriots",Summary!#REF!,$B2="New Orleans Saints",Summary!#REF!,$B2="New York Giants",Summary!#REF!,$B2="New York Jets",Summary!#REF!,$B2="Philadelphia Eagles",Summary!#REF!,$B2="Pittsburgh Steelers",Summary!#REF!,$B2="Seattle Seahawks",Summary!#REF!,$B2="San Francisco 49ers",Summary!#REF!,$B2="Tampa Bay Buccaneers",Summary!#REF!,$B2="Tennessee Titans",Summary!#REF!,$B2="Washington Commanders",Summary!#REF!)</f>
        <v>#REF!</v>
      </c>
      <c r="AH2" cm="1">
        <f t="array" ref="AH2">_xlfn.IFS($B2="Arizona Cardinals",Summary!B$2,$B2="Atlanta Falcons",Summary!B$3,$B2="Baltimore Ravens",Summary!B$4,$B2="Buffalo Bills",Summary!B$5,$B2="Carolina Panthers",Summary!B$6,$B2="Chicago Bears",Summary!B$8,$B2="Cincinnati Bengals",Summary!B$9,$B2="Cleveland Browns",Summary!#REF!,$B2="Dallas Cowboys",Summary!B$10,$B2="Denver Broncos",Summary!B$11,$B2="Detroit Lions",Summary!B$12,$B2="Green Bay Packers",Summary!B$13,$B2="Houston Texans",Summary!B$14,$B2="Indianapolis Colts",Summary!B$15,$B2="Jacksonville Jaguars",Summary!B$16,$B2="Kansas City Chiefs",Summary!B$17,$B2="Los Angeles Chargers",Summary!B$18,$B2="Los Angeles Rams",Summary!B$19,$B2="Las Vegas Raiders",Summary!B$20,$B2="Miami Dolphins",Summary!B$21,$B2="Minnesota Vikings",Summary!B$22,$B2="New England Patriots",Summary!B$23,$B2="New Orleans Saints",Summary!B$24,$B2="New York Giants",Summary!B$25,$B2="New York Jets",Summary!B$26,$B2="Philadelphia Eagles",Summary!B$27,$B2="Pittsburgh Steelers",Summary!B$28,$B2="Seattle Seahawks",Summary!B$29,$B2="San Francisco 49ers",Summary!B$30,$B2="Tampa Bay Buccaneers",Summary!B$31,$B2="Tennessee Titans",Summary!B$32,$B2="Washington Commanders",Summary!B$33)</f>
        <v>21.411764705882351</v>
      </c>
      <c r="AI2" cm="1">
        <f t="array" ref="AI2">_xlfn.IFS($B2="Arizona Cardinals",Summary!C$2,$B2="Atlanta Falcons",Summary!C$3,$B2="Baltimore Ravens",Summary!C$4,$B2="Buffalo Bills",Summary!C$5,$B2="Carolina Panthers",Summary!C$6,$B2="Chicago Bears",Summary!C$8,$B2="Cincinnati Bengals",Summary!C$9,$B2="Cleveland Browns",Summary!#REF!,$B2="Dallas Cowboys",Summary!C$10,$B2="Denver Broncos",Summary!C$11,$B2="Detroit Lions",Summary!C$12,$B2="Green Bay Packers",Summary!C$13,$B2="Houston Texans",Summary!C$14,$B2="Indianapolis Colts",Summary!C$15,$B2="Jacksonville Jaguars",Summary!C$16,$B2="Kansas City Chiefs",Summary!C$17,$B2="Los Angeles Chargers",Summary!C$18,$B2="Los Angeles Rams",Summary!C$19,$B2="Las Vegas Raiders",Summary!C$20,$B2="Miami Dolphins",Summary!C$21,$B2="Minnesota Vikings",Summary!C$22,$B2="New England Patriots",Summary!C$23,$B2="New Orleans Saints",Summary!C$24,$B2="New York Giants",Summary!C$25,$B2="New York Jets",Summary!C$26,$B2="Philadelphia Eagles",Summary!C$27,$B2="Pittsburgh Steelers",Summary!C$28,$B2="Seattle Seahawks",Summary!C$29,$B2="San Francisco 49ers",Summary!C$30,$B2="Tampa Bay Buccaneers",Summary!C$31,$B2="Tennessee Titans",Summary!C$32,$B2="Washington Commanders",Summary!C$33)</f>
        <v>33.411764705882362</v>
      </c>
      <c r="AJ2" cm="1">
        <f t="array" ref="AJ2">_xlfn.IFS($B2="Arizona Cardinals",Summary!D$2,$B2="Atlanta Falcons",Summary!D$3,$B2="Baltimore Ravens",Summary!D$4,$B2="Buffalo Bills",Summary!D$5,$B2="Carolina Panthers",Summary!D$6,$B2="Chicago Bears",Summary!D$8,$B2="Cincinnati Bengals",Summary!D$9,$B2="Cleveland Browns",Summary!#REF!,$B2="Dallas Cowboys",Summary!D$10,$B2="Denver Broncos",Summary!D$11,$B2="Detroit Lions",Summary!D$12,$B2="Green Bay Packers",Summary!D$13,$B2="Houston Texans",Summary!D$14,$B2="Indianapolis Colts",Summary!D$15,$B2="Jacksonville Jaguars",Summary!D$16,$B2="Kansas City Chiefs",Summary!D$17,$B2="Los Angeles Chargers",Summary!D$18,$B2="Los Angeles Rams",Summary!D$19,$B2="Las Vegas Raiders",Summary!D$20,$B2="Miami Dolphins",Summary!D$21,$B2="Minnesota Vikings",Summary!D$22,$B2="New England Patriots",Summary!D$23,$B2="New Orleans Saints",Summary!D$24,$B2="New York Giants",Summary!D$25,$B2="New York Jets",Summary!D$26,$B2="Philadelphia Eagles",Summary!D$27,$B2="Pittsburgh Steelers",Summary!D$28,$B2="Seattle Seahawks",Summary!D$29,$B2="San Francisco 49ers",Summary!D$30,$B2="Tampa Bay Buccaneers",Summary!D$31,$B2="Tennessee Titans",Summary!D$32,$B2="Washington Commanders",Summary!D$33)</f>
        <v>224.2352941176471</v>
      </c>
      <c r="AK2" cm="1">
        <f t="array" ref="AK2">_xlfn.IFS($B2="Arizona Cardinals",Summary!E$2,$B2="Atlanta Falcons",Summary!E$3,$B2="Baltimore Ravens",Summary!E$4,$B2="Buffalo Bills",Summary!E$5,$B2="Carolina Panthers",Summary!E$6,$B2="Chicago Bears",Summary!E$8,$B2="Cincinnati Bengals",Summary!E$9,$B2="Cleveland Browns",Summary!#REF!,$B2="Dallas Cowboys",Summary!E$10,$B2="Denver Broncos",Summary!E$11,$B2="Detroit Lions",Summary!E$12,$B2="Green Bay Packers",Summary!E$13,$B2="Houston Texans",Summary!E$14,$B2="Indianapolis Colts",Summary!E$15,$B2="Jacksonville Jaguars",Summary!E$16,$B2="Kansas City Chiefs",Summary!E$17,$B2="Los Angeles Chargers",Summary!E$18,$B2="Los Angeles Rams",Summary!E$19,$B2="Las Vegas Raiders",Summary!E$20,$B2="Miami Dolphins",Summary!E$21,$B2="Minnesota Vikings",Summary!E$22,$B2="New England Patriots",Summary!E$23,$B2="New Orleans Saints",Summary!E$24,$B2="New York Giants",Summary!E$25,$B2="New York Jets",Summary!E$26,$B2="Philadelphia Eagles",Summary!E$27,$B2="Pittsburgh Steelers",Summary!E$28,$B2="Seattle Seahawks",Summary!E$29,$B2="San Francisco 49ers",Summary!E$30,$B2="Tampa Bay Buccaneers",Summary!E$31,$B2="Tennessee Titans",Summary!E$32,$B2="Washington Commanders",Summary!E$33)</f>
        <v>1.6470588235294119</v>
      </c>
      <c r="AL2" cm="1">
        <f t="array" ref="AL2">_xlfn.IFS($B2="Arizona Cardinals",Summary!F$2,$B2="Atlanta Falcons",Summary!F$3,$B2="Baltimore Ravens",Summary!F$4,$B2="Buffalo Bills",Summary!F$5,$B2="Carolina Panthers",Summary!F$6,$B2="Chicago Bears",Summary!F$8,$B2="Cincinnati Bengals",Summary!F$9,$B2="Cleveland Browns",Summary!#REF!,$B2="Dallas Cowboys",Summary!F$10,$B2="Denver Broncos",Summary!F$11,$B2="Detroit Lions",Summary!F$12,$B2="Green Bay Packers",Summary!F$13,$B2="Houston Texans",Summary!F$14,$B2="Indianapolis Colts",Summary!F$15,$B2="Jacksonville Jaguars",Summary!F$16,$B2="Kansas City Chiefs",Summary!F$17,$B2="Los Angeles Chargers",Summary!F$18,$B2="Los Angeles Rams",Summary!F$19,$B2="Las Vegas Raiders",Summary!F$20,$B2="Miami Dolphins",Summary!F$21,$B2="Minnesota Vikings",Summary!F$22,$B2="New England Patriots",Summary!F$23,$B2="New Orleans Saints",Summary!F$24,$B2="New York Giants",Summary!F$25,$B2="New York Jets",Summary!F$26,$B2="Philadelphia Eagles",Summary!F$27,$B2="Pittsburgh Steelers",Summary!F$28,$B2="Seattle Seahawks",Summary!F$29,$B2="San Francisco 49ers",Summary!F$30,$B2="Tampa Bay Buccaneers",Summary!F$31,$B2="Tennessee Titans",Summary!F$32,$B2="Washington Commanders",Summary!F$33)</f>
        <v>0.58823529411764708</v>
      </c>
      <c r="AM2" cm="1">
        <f t="array" ref="AM2">_xlfn.IFS($B2="Arizona Cardinals",Summary!G$2,$B2="Atlanta Falcons",Summary!G$3,$B2="Baltimore Ravens",Summary!G$4,$B2="Buffalo Bills",Summary!G$5,$B2="Carolina Panthers",Summary!G$6,$B2="Chicago Bears",Summary!G$8,$B2="Cincinnati Bengals",Summary!G$9,$B2="Cleveland Browns",Summary!#REF!,$B2="Dallas Cowboys",Summary!G$10,$B2="Denver Broncos",Summary!G$11,$B2="Detroit Lions",Summary!G$12,$B2="Green Bay Packers",Summary!G$13,$B2="Houston Texans",Summary!G$14,$B2="Indianapolis Colts",Summary!G$15,$B2="Jacksonville Jaguars",Summary!G$16,$B2="Kansas City Chiefs",Summary!G$17,$B2="Los Angeles Chargers",Summary!G$18,$B2="Los Angeles Rams",Summary!G$19,$B2="Las Vegas Raiders",Summary!G$20,$B2="Miami Dolphins",Summary!G$21,$B2="Minnesota Vikings",Summary!G$22,$B2="New England Patriots",Summary!G$23,$B2="New Orleans Saints",Summary!G$24,$B2="New York Giants",Summary!G$25,$B2="New York Jets",Summary!G$26,$B2="Philadelphia Eagles",Summary!G$27,$B2="Pittsburgh Steelers",Summary!G$28,$B2="Seattle Seahawks",Summary!G$29,$B2="San Francisco 49ers",Summary!G$30,$B2="Tampa Bay Buccaneers",Summary!G$31,$B2="Tennessee Titans",Summary!G$32,$B2="Washington Commanders",Summary!G$33)</f>
        <v>2.3529411764705879</v>
      </c>
      <c r="AN2" cm="1">
        <f t="array" ref="AN2">_xlfn.IFS($B2="Arizona Cardinals",Summary!H$2,$B2="Atlanta Falcons",Summary!H$3,$B2="Baltimore Ravens",Summary!H$4,$B2="Buffalo Bills",Summary!H$5,$B2="Carolina Panthers",Summary!H$6,$B2="Chicago Bears",Summary!H$8,$B2="Cincinnati Bengals",Summary!H$9,$B2="Cleveland Browns",Summary!#REF!,$B2="Dallas Cowboys",Summary!H$10,$B2="Denver Broncos",Summary!H$11,$B2="Detroit Lions",Summary!H$12,$B2="Green Bay Packers",Summary!H$13,$B2="Houston Texans",Summary!H$14,$B2="Indianapolis Colts",Summary!H$15,$B2="Jacksonville Jaguars",Summary!H$16,$B2="Kansas City Chiefs",Summary!H$17,$B2="Los Angeles Chargers",Summary!H$18,$B2="Los Angeles Rams",Summary!H$19,$B2="Las Vegas Raiders",Summary!H$20,$B2="Miami Dolphins",Summary!H$21,$B2="Minnesota Vikings",Summary!H$22,$B2="New England Patriots",Summary!H$23,$B2="New Orleans Saints",Summary!H$24,$B2="New York Giants",Summary!H$25,$B2="New York Jets",Summary!H$26,$B2="Philadelphia Eagles",Summary!H$27,$B2="Pittsburgh Steelers",Summary!H$28,$B2="Seattle Seahawks",Summary!H$29,$B2="San Francisco 49ers",Summary!H$30,$B2="Tampa Bay Buccaneers",Summary!H$31,$B2="Tennessee Titans",Summary!H$32,$B2="Washington Commanders",Summary!H$33)</f>
        <v>13.647058823529409</v>
      </c>
      <c r="AO2" cm="1">
        <f t="array" ref="AO2">_xlfn.IFS($B2="Arizona Cardinals",Summary!I$2,$B2="Atlanta Falcons",Summary!I$3,$B2="Baltimore Ravens",Summary!I$4,$B2="Buffalo Bills",Summary!I$5,$B2="Carolina Panthers",Summary!I$6,$B2="Chicago Bears",Summary!I$8,$B2="Cincinnati Bengals",Summary!I$9,$B2="Cleveland Browns",Summary!#REF!,$B2="Dallas Cowboys",Summary!I$10,$B2="Denver Broncos",Summary!I$11,$B2="Detroit Lions",Summary!I$12,$B2="Green Bay Packers",Summary!I$13,$B2="Houston Texans",Summary!I$14,$B2="Indianapolis Colts",Summary!I$15,$B2="Jacksonville Jaguars",Summary!I$16,$B2="Kansas City Chiefs",Summary!I$17,$B2="Los Angeles Chargers",Summary!I$18,$B2="Los Angeles Rams",Summary!I$19,$B2="Las Vegas Raiders",Summary!I$20,$B2="Miami Dolphins",Summary!I$21,$B2="Minnesota Vikings",Summary!I$22,$B2="New England Patriots",Summary!I$23,$B2="New Orleans Saints",Summary!I$24,$B2="New York Giants",Summary!I$25,$B2="New York Jets",Summary!I$26,$B2="Philadelphia Eagles",Summary!I$27,$B2="Pittsburgh Steelers",Summary!I$28,$B2="Seattle Seahawks",Summary!I$29,$B2="San Francisco 49ers",Summary!I$30,$B2="Tampa Bay Buccaneers",Summary!I$31,$B2="Tennessee Titans",Summary!I$32,$B2="Washington Commanders",Summary!I$33)</f>
        <v>7.2411764705882362</v>
      </c>
      <c r="AP2" cm="1">
        <f t="array" ref="AP2">_xlfn.IFS($B2="Arizona Cardinals",Summary!J$2,$B2="Atlanta Falcons",Summary!J$3,$B2="Baltimore Ravens",Summary!J$4,$B2="Buffalo Bills",Summary!J$5,$B2="Carolina Panthers",Summary!J$6,$B2="Chicago Bears",Summary!J$8,$B2="Cincinnati Bengals",Summary!J$9,$B2="Cleveland Browns",Summary!#REF!,$B2="Dallas Cowboys",Summary!J$10,$B2="Denver Broncos",Summary!J$11,$B2="Detroit Lions",Summary!J$12,$B2="Green Bay Packers",Summary!J$13,$B2="Houston Texans",Summary!J$14,$B2="Indianapolis Colts",Summary!J$15,$B2="Jacksonville Jaguars",Summary!J$16,$B2="Kansas City Chiefs",Summary!J$17,$B2="Los Angeles Chargers",Summary!J$18,$B2="Los Angeles Rams",Summary!J$19,$B2="Las Vegas Raiders",Summary!J$20,$B2="Miami Dolphins",Summary!J$21,$B2="Minnesota Vikings",Summary!J$22,$B2="New England Patriots",Summary!J$23,$B2="New Orleans Saints",Summary!J$24,$B2="New York Giants",Summary!J$25,$B2="New York Jets",Summary!J$26,$B2="Philadelphia Eagles",Summary!J$27,$B2="Pittsburgh Steelers",Summary!J$28,$B2="Seattle Seahawks",Summary!J$29,$B2="San Francisco 49ers",Summary!J$30,$B2="Tampa Bay Buccaneers",Summary!J$31,$B2="Tennessee Titans",Summary!J$32,$B2="Washington Commanders",Summary!J$33)</f>
        <v>6.3529411764705879</v>
      </c>
      <c r="AQ2" cm="1">
        <f t="array" ref="AQ2">_xlfn.IFS($B2="Arizona Cardinals",Summary!K$2,$B2="Atlanta Falcons",Summary!K$3,$B2="Baltimore Ravens",Summary!K$4,$B2="Buffalo Bills",Summary!K$5,$B2="Carolina Panthers",Summary!K$6,$B2="Chicago Bears",Summary!K$8,$B2="Cincinnati Bengals",Summary!K$9,$B2="Cleveland Browns",Summary!#REF!,$B2="Dallas Cowboys",Summary!K$10,$B2="Denver Broncos",Summary!K$11,$B2="Detroit Lions",Summary!K$12,$B2="Green Bay Packers",Summary!K$13,$B2="Houston Texans",Summary!K$14,$B2="Indianapolis Colts",Summary!K$15,$B2="Jacksonville Jaguars",Summary!K$16,$B2="Kansas City Chiefs",Summary!K$17,$B2="Los Angeles Chargers",Summary!K$18,$B2="Los Angeles Rams",Summary!K$19,$B2="Las Vegas Raiders",Summary!K$20,$B2="Miami Dolphins",Summary!K$21,$B2="Minnesota Vikings",Summary!K$22,$B2="New England Patriots",Summary!K$23,$B2="New Orleans Saints",Summary!K$24,$B2="New York Giants",Summary!K$25,$B2="New York Jets",Summary!K$26,$B2="Philadelphia Eagles",Summary!K$27,$B2="Pittsburgh Steelers",Summary!K$28,$B2="Seattle Seahawks",Summary!K$29,$B2="San Francisco 49ers",Summary!K$30,$B2="Tampa Bay Buccaneers",Summary!K$31,$B2="Tennessee Titans",Summary!K$32,$B2="Washington Commanders",Summary!K$33)</f>
        <v>64.058823529411768</v>
      </c>
      <c r="AR2" cm="1">
        <f t="array" ref="AR2">_xlfn.IFS($B2="Arizona Cardinals",Summary!L$2,$B2="Atlanta Falcons",Summary!L$3,$B2="Baltimore Ravens",Summary!L$4,$B2="Buffalo Bills",Summary!L$5,$B2="Carolina Panthers",Summary!L$6,$B2="Chicago Bears",Summary!L$8,$B2="Cincinnati Bengals",Summary!L$9,$B2="Cleveland Browns",Summary!#REF!,$B2="Dallas Cowboys",Summary!L$10,$B2="Denver Broncos",Summary!L$11,$B2="Detroit Lions",Summary!L$12,$B2="Green Bay Packers",Summary!L$13,$B2="Houston Texans",Summary!L$14,$B2="Indianapolis Colts",Summary!L$15,$B2="Jacksonville Jaguars",Summary!L$16,$B2="Kansas City Chiefs",Summary!L$17,$B2="Los Angeles Chargers",Summary!L$18,$B2="Los Angeles Rams",Summary!L$19,$B2="Las Vegas Raiders",Summary!L$20,$B2="Miami Dolphins",Summary!L$21,$B2="Minnesota Vikings",Summary!L$22,$B2="New England Patriots",Summary!L$23,$B2="New Orleans Saints",Summary!L$24,$B2="New York Giants",Summary!L$25,$B2="New York Jets",Summary!L$26,$B2="Philadelphia Eagles",Summary!L$27,$B2="Pittsburgh Steelers",Summary!L$28,$B2="Seattle Seahawks",Summary!L$29,$B2="San Francisco 49ers",Summary!L$30,$B2="Tampa Bay Buccaneers",Summary!L$31,$B2="Tennessee Titans",Summary!L$32,$B2="Washington Commanders",Summary!L$33)</f>
        <v>93.047058823529412</v>
      </c>
      <c r="AS2" cm="1">
        <f t="array" ref="AS2">_xlfn.IFS($B2="Arizona Cardinals",Summary!M$2,$B2="Atlanta Falcons",Summary!M$3,$B2="Baltimore Ravens",Summary!M$4,$B2="Buffalo Bills",Summary!M$5,$B2="Carolina Panthers",Summary!M$6,$B2="Chicago Bears",Summary!M$8,$B2="Cincinnati Bengals",Summary!M$9,$B2="Cleveland Browns",Summary!#REF!,$B2="Dallas Cowboys",Summary!M$10,$B2="Denver Broncos",Summary!M$11,$B2="Detroit Lions",Summary!M$12,$B2="Green Bay Packers",Summary!M$13,$B2="Houston Texans",Summary!M$14,$B2="Indianapolis Colts",Summary!M$15,$B2="Jacksonville Jaguars",Summary!M$16,$B2="Kansas City Chiefs",Summary!M$17,$B2="Los Angeles Chargers",Summary!M$18,$B2="Los Angeles Rams",Summary!M$19,$B2="Las Vegas Raiders",Summary!M$20,$B2="Miami Dolphins",Summary!M$21,$B2="Minnesota Vikings",Summary!M$22,$B2="New England Patriots",Summary!M$23,$B2="New Orleans Saints",Summary!M$24,$B2="New York Giants",Summary!M$25,$B2="New York Jets",Summary!M$26,$B2="Philadelphia Eagles",Summary!M$27,$B2="Pittsburgh Steelers",Summary!M$28,$B2="Seattle Seahawks",Summary!M$29,$B2="San Francisco 49ers",Summary!M$30,$B2="Tampa Bay Buccaneers",Summary!M$31,$B2="Tennessee Titans",Summary!M$32,$B2="Washington Commanders",Summary!M$33)</f>
        <v>25.82352941176471</v>
      </c>
      <c r="AT2" cm="1">
        <f t="array" ref="AT2">_xlfn.IFS($B2="Arizona Cardinals",Summary!N$2,$B2="Atlanta Falcons",Summary!N$3,$B2="Baltimore Ravens",Summary!N$4,$B2="Buffalo Bills",Summary!N$5,$B2="Carolina Panthers",Summary!N$6,$B2="Chicago Bears",Summary!N$8,$B2="Cincinnati Bengals",Summary!N$9,$B2="Cleveland Browns",Summary!#REF!,$B2="Dallas Cowboys",Summary!N$10,$B2="Denver Broncos",Summary!N$11,$B2="Detroit Lions",Summary!N$12,$B2="Green Bay Packers",Summary!N$13,$B2="Houston Texans",Summary!N$14,$B2="Indianapolis Colts",Summary!N$15,$B2="Jacksonville Jaguars",Summary!N$16,$B2="Kansas City Chiefs",Summary!N$17,$B2="Los Angeles Chargers",Summary!N$18,$B2="Los Angeles Rams",Summary!N$19,$B2="Las Vegas Raiders",Summary!N$20,$B2="Miami Dolphins",Summary!N$21,$B2="Minnesota Vikings",Summary!N$22,$B2="New England Patriots",Summary!N$23,$B2="New Orleans Saints",Summary!N$24,$B2="New York Giants",Summary!N$25,$B2="New York Jets",Summary!N$26,$B2="Philadelphia Eagles",Summary!N$27,$B2="Pittsburgh Steelers",Summary!N$28,$B2="Seattle Seahawks",Summary!N$29,$B2="San Francisco 49ers",Summary!N$30,$B2="Tampa Bay Buccaneers",Summary!N$31,$B2="Tennessee Titans",Summary!N$32,$B2="Washington Commanders",Summary!N$33)</f>
        <v>88.764705882352942</v>
      </c>
      <c r="AU2" cm="1">
        <f t="array" ref="AU2">_xlfn.IFS($B2="Arizona Cardinals",Summary!O$2,$B2="Atlanta Falcons",Summary!O$3,$B2="Baltimore Ravens",Summary!O$4,$B2="Buffalo Bills",Summary!O$5,$B2="Carolina Panthers",Summary!O$6,$B2="Chicago Bears",Summary!O$8,$B2="Cincinnati Bengals",Summary!O$9,$B2="Cleveland Browns",Summary!#REF!,$B2="Dallas Cowboys",Summary!O$10,$B2="Denver Broncos",Summary!O$11,$B2="Detroit Lions",Summary!O$12,$B2="Green Bay Packers",Summary!O$13,$B2="Houston Texans",Summary!O$14,$B2="Indianapolis Colts",Summary!O$15,$B2="Jacksonville Jaguars",Summary!O$16,$B2="Kansas City Chiefs",Summary!O$17,$B2="Los Angeles Chargers",Summary!O$18,$B2="Los Angeles Rams",Summary!O$19,$B2="Las Vegas Raiders",Summary!O$20,$B2="Miami Dolphins",Summary!O$21,$B2="Minnesota Vikings",Summary!O$22,$B2="New England Patriots",Summary!O$23,$B2="New Orleans Saints",Summary!O$24,$B2="New York Giants",Summary!O$25,$B2="New York Jets",Summary!O$26,$B2="Philadelphia Eagles",Summary!O$27,$B2="Pittsburgh Steelers",Summary!O$28,$B2="Seattle Seahawks",Summary!O$29,$B2="San Francisco 49ers",Summary!O$30,$B2="Tampa Bay Buccaneers",Summary!O$31,$B2="Tennessee Titans",Summary!O$32,$B2="Washington Commanders",Summary!O$33)</f>
        <v>3.547058823529412</v>
      </c>
      <c r="AV2" cm="1">
        <f t="array" ref="AV2">_xlfn.IFS($B2="Arizona Cardinals",Summary!P$2,$B2="Atlanta Falcons",Summary!P$3,$B2="Baltimore Ravens",Summary!P$4,$B2="Buffalo Bills",Summary!P$5,$B2="Carolina Panthers",Summary!P$6,$B2="Chicago Bears",Summary!P$8,$B2="Cincinnati Bengals",Summary!P$9,$B2="Cleveland Browns",Summary!#REF!,$B2="Dallas Cowboys",Summary!P$10,$B2="Denver Broncos",Summary!P$11,$B2="Detroit Lions",Summary!P$12,$B2="Green Bay Packers",Summary!P$13,$B2="Houston Texans",Summary!P$14,$B2="Indianapolis Colts",Summary!P$15,$B2="Jacksonville Jaguars",Summary!P$16,$B2="Kansas City Chiefs",Summary!P$17,$B2="Los Angeles Chargers",Summary!P$18,$B2="Los Angeles Rams",Summary!P$19,$B2="Las Vegas Raiders",Summary!P$20,$B2="Miami Dolphins",Summary!P$21,$B2="Minnesota Vikings",Summary!P$22,$B2="New England Patriots",Summary!P$23,$B2="New Orleans Saints",Summary!P$24,$B2="New York Giants",Summary!P$25,$B2="New York Jets",Summary!P$26,$B2="Philadelphia Eagles",Summary!P$27,$B2="Pittsburgh Steelers",Summary!P$28,$B2="Seattle Seahawks",Summary!P$29,$B2="San Francisco 49ers",Summary!P$30,$B2="Tampa Bay Buccaneers",Summary!P$31,$B2="Tennessee Titans",Summary!P$32,$B2="Washington Commanders",Summary!P$33)</f>
        <v>0.47058823529411759</v>
      </c>
      <c r="AW2" cm="1">
        <f t="array" ref="AW2">_xlfn.IFS($B2="Arizona Cardinals",Summary!Q$2,$B2="Atlanta Falcons",Summary!Q$3,$B2="Baltimore Ravens",Summary!Q$4,$B2="Buffalo Bills",Summary!Q$5,$B2="Carolina Panthers",Summary!Q$6,$B2="Chicago Bears",Summary!Q$8,$B2="Cincinnati Bengals",Summary!Q$9,$B2="Cleveland Browns",Summary!#REF!,$B2="Dallas Cowboys",Summary!Q$10,$B2="Denver Broncos",Summary!Q$11,$B2="Detroit Lions",Summary!Q$12,$B2="Green Bay Packers",Summary!Q$13,$B2="Houston Texans",Summary!Q$14,$B2="Indianapolis Colts",Summary!Q$15,$B2="Jacksonville Jaguars",Summary!Q$16,$B2="Kansas City Chiefs",Summary!Q$17,$B2="Los Angeles Chargers",Summary!Q$18,$B2="Los Angeles Rams",Summary!Q$19,$B2="Las Vegas Raiders",Summary!Q$20,$B2="Miami Dolphins",Summary!Q$21,$B2="Minnesota Vikings",Summary!Q$22,$B2="New England Patriots",Summary!Q$23,$B2="New Orleans Saints",Summary!Q$24,$B2="New York Giants",Summary!Q$25,$B2="New York Jets",Summary!Q$26,$B2="Philadelphia Eagles",Summary!Q$27,$B2="Pittsburgh Steelers",Summary!Q$28,$B2="Seattle Seahawks",Summary!Q$29,$B2="San Francisco 49ers",Summary!Q$30,$B2="Tampa Bay Buccaneers",Summary!Q$31,$B2="Tennessee Titans",Summary!Q$32,$B2="Washington Commanders",Summary!Q$33)</f>
        <v>1.705882352941176</v>
      </c>
      <c r="AX2" cm="1">
        <f t="array" ref="AX2">_xlfn.IFS($B2="Arizona Cardinals",Summary!R$2,$B2="Atlanta Falcons",Summary!R$3,$B2="Baltimore Ravens",Summary!R$4,$B2="Buffalo Bills",Summary!R$5,$B2="Carolina Panthers",Summary!R$6,$B2="Chicago Bears",Summary!R$8,$B2="Cincinnati Bengals",Summary!R$9,$B2="Cleveland Browns",Summary!#REF!,$B2="Dallas Cowboys",Summary!R$10,$B2="Denver Broncos",Summary!R$11,$B2="Detroit Lions",Summary!R$12,$B2="Green Bay Packers",Summary!R$13,$B2="Houston Texans",Summary!R$14,$B2="Indianapolis Colts",Summary!R$15,$B2="Jacksonville Jaguars",Summary!R$16,$B2="Kansas City Chiefs",Summary!R$17,$B2="Los Angeles Chargers",Summary!R$18,$B2="Los Angeles Rams",Summary!R$19,$B2="Las Vegas Raiders",Summary!R$20,$B2="Miami Dolphins",Summary!R$21,$B2="Minnesota Vikings",Summary!R$22,$B2="New England Patriots",Summary!R$23,$B2="New Orleans Saints",Summary!R$24,$B2="New York Giants",Summary!R$25,$B2="New York Jets",Summary!R$26,$B2="Philadelphia Eagles",Summary!R$27,$B2="Pittsburgh Steelers",Summary!R$28,$B2="Seattle Seahawks",Summary!R$29,$B2="San Francisco 49ers",Summary!R$30,$B2="Tampa Bay Buccaneers",Summary!R$31,$B2="Tennessee Titans",Summary!R$32,$B2="Washington Commanders",Summary!R$33)</f>
        <v>1.8235294117647061</v>
      </c>
      <c r="AY2" cm="1">
        <f t="array" ref="AY2">_xlfn.IFS($B2="Arizona Cardinals",Summary!S$2,$B2="Atlanta Falcons",Summary!S$3,$B2="Baltimore Ravens",Summary!S$4,$B2="Buffalo Bills",Summary!S$5,$B2="Carolina Panthers",Summary!S$6,$B2="Chicago Bears",Summary!S$8,$B2="Cincinnati Bengals",Summary!S$9,$B2="Cleveland Browns",Summary!#REF!,$B2="Dallas Cowboys",Summary!S$10,$B2="Denver Broncos",Summary!S$11,$B2="Detroit Lions",Summary!S$12,$B2="Green Bay Packers",Summary!S$13,$B2="Houston Texans",Summary!S$14,$B2="Indianapolis Colts",Summary!S$15,$B2="Jacksonville Jaguars",Summary!S$16,$B2="Kansas City Chiefs",Summary!S$17,$B2="Los Angeles Chargers",Summary!S$18,$B2="Los Angeles Rams",Summary!S$19,$B2="Las Vegas Raiders",Summary!S$20,$B2="Miami Dolphins",Summary!S$21,$B2="Minnesota Vikings",Summary!S$22,$B2="New England Patriots",Summary!S$23,$B2="New Orleans Saints",Summary!S$24,$B2="New York Giants",Summary!S$25,$B2="New York Jets",Summary!S$26,$B2="Philadelphia Eagles",Summary!S$27,$B2="Pittsburgh Steelers",Summary!S$28,$B2="Seattle Seahawks",Summary!S$29,$B2="San Francisco 49ers",Summary!S$30,$B2="Tampa Bay Buccaneers",Summary!S$31,$B2="Tennessee Titans",Summary!S$32,$B2="Washington Commanders",Summary!S$33)</f>
        <v>1.9411764705882351</v>
      </c>
      <c r="AZ2" cm="1">
        <f t="array" ref="AZ2">_xlfn.IFS($B2="Arizona Cardinals",Summary!T$2,$B2="Atlanta Falcons",Summary!T$3,$B2="Baltimore Ravens",Summary!T$4,$B2="Buffalo Bills",Summary!T$5,$B2="Carolina Panthers",Summary!T$6,$B2="Chicago Bears",Summary!T$8,$B2="Cincinnati Bengals",Summary!T$9,$B2="Cleveland Browns",Summary!#REF!,$B2="Dallas Cowboys",Summary!T$10,$B2="Denver Broncos",Summary!T$11,$B2="Detroit Lions",Summary!T$12,$B2="Green Bay Packers",Summary!T$13,$B2="Houston Texans",Summary!T$14,$B2="Indianapolis Colts",Summary!T$15,$B2="Jacksonville Jaguars",Summary!T$16,$B2="Kansas City Chiefs",Summary!T$17,$B2="Los Angeles Chargers",Summary!T$18,$B2="Los Angeles Rams",Summary!T$19,$B2="Las Vegas Raiders",Summary!T$20,$B2="Miami Dolphins",Summary!T$21,$B2="Minnesota Vikings",Summary!T$22,$B2="New England Patriots",Summary!T$23,$B2="New Orleans Saints",Summary!T$24,$B2="New York Giants",Summary!T$25,$B2="New York Jets",Summary!T$26,$B2="Philadelphia Eagles",Summary!T$27,$B2="Pittsburgh Steelers",Summary!T$28,$B2="Seattle Seahawks",Summary!T$29,$B2="San Francisco 49ers",Summary!T$30,$B2="Tampa Bay Buccaneers",Summary!T$31,$B2="Tennessee Titans",Summary!T$32,$B2="Washington Commanders",Summary!T$33)</f>
        <v>1.9411764705882351</v>
      </c>
      <c r="BA2" cm="1">
        <f t="array" ref="BA2">_xlfn.IFS($B2="Arizona Cardinals",Summary!U$2,$B2="Atlanta Falcons",Summary!U$3,$B2="Baltimore Ravens",Summary!U$4,$B2="Buffalo Bills",Summary!U$5,$B2="Carolina Panthers",Summary!U$6,$B2="Chicago Bears",Summary!U$8,$B2="Cincinnati Bengals",Summary!U$9,$B2="Cleveland Browns",Summary!#REF!,$B2="Dallas Cowboys",Summary!U$10,$B2="Denver Broncos",Summary!U$11,$B2="Detroit Lions",Summary!U$12,$B2="Green Bay Packers",Summary!U$13,$B2="Houston Texans",Summary!U$14,$B2="Indianapolis Colts",Summary!U$15,$B2="Jacksonville Jaguars",Summary!U$16,$B2="Kansas City Chiefs",Summary!U$17,$B2="Los Angeles Chargers",Summary!U$18,$B2="Los Angeles Rams",Summary!U$19,$B2="Las Vegas Raiders",Summary!U$20,$B2="Miami Dolphins",Summary!U$21,$B2="Minnesota Vikings",Summary!U$22,$B2="New England Patriots",Summary!U$23,$B2="New Orleans Saints",Summary!U$24,$B2="New York Giants",Summary!U$25,$B2="New York Jets",Summary!U$26,$B2="Philadelphia Eagles",Summary!U$27,$B2="Pittsburgh Steelers",Summary!U$28,$B2="Seattle Seahawks",Summary!U$29,$B2="San Francisco 49ers",Summary!U$30,$B2="Tampa Bay Buccaneers",Summary!U$31,$B2="Tennessee Titans",Summary!U$32,$B2="Washington Commanders",Summary!U$33)</f>
        <v>4.5294117647058822</v>
      </c>
      <c r="BB2" cm="1">
        <f t="array" ref="BB2">_xlfn.IFS($B2="Arizona Cardinals",Summary!V$2,$B2="Atlanta Falcons",Summary!V$3,$B2="Baltimore Ravens",Summary!V$4,$B2="Buffalo Bills",Summary!V$5,$B2="Carolina Panthers",Summary!V$6,$B2="Chicago Bears",Summary!V$8,$B2="Cincinnati Bengals",Summary!V$9,$B2="Cleveland Browns",Summary!#REF!,$B2="Dallas Cowboys",Summary!V$10,$B2="Denver Broncos",Summary!V$11,$B2="Detroit Lions",Summary!V$12,$B2="Green Bay Packers",Summary!V$13,$B2="Houston Texans",Summary!V$14,$B2="Indianapolis Colts",Summary!V$15,$B2="Jacksonville Jaguars",Summary!V$16,$B2="Kansas City Chiefs",Summary!V$17,$B2="Los Angeles Chargers",Summary!V$18,$B2="Los Angeles Rams",Summary!V$19,$B2="Las Vegas Raiders",Summary!V$20,$B2="Miami Dolphins",Summary!V$21,$B2="Minnesota Vikings",Summary!V$22,$B2="New England Patriots",Summary!V$23,$B2="New Orleans Saints",Summary!V$24,$B2="New York Giants",Summary!V$25,$B2="New York Jets",Summary!V$26,$B2="Philadelphia Eagles",Summary!V$27,$B2="Pittsburgh Steelers",Summary!V$28,$B2="Seattle Seahawks",Summary!V$29,$B2="San Francisco 49ers",Summary!V$30,$B2="Tampa Bay Buccaneers",Summary!V$31,$B2="Tennessee Titans",Summary!V$32,$B2="Washington Commanders",Summary!V$33)</f>
        <v>226.70588235294119</v>
      </c>
      <c r="BC2" cm="1">
        <f t="array" ref="BC2">_xlfn.IFS($B2="Arizona Cardinals",Summary!W$2,$B2="Atlanta Falcons",Summary!W$3,$B2="Baltimore Ravens",Summary!W$4,$B2="Buffalo Bills",Summary!W$5,$B2="Carolina Panthers",Summary!W$6,$B2="Chicago Bears",Summary!W$8,$B2="Cincinnati Bengals",Summary!W$9,$B2="Cleveland Browns",Summary!#REF!,$B2="Dallas Cowboys",Summary!W$10,$B2="Denver Broncos",Summary!W$11,$B2="Detroit Lions",Summary!W$12,$B2="Green Bay Packers",Summary!W$13,$B2="Houston Texans",Summary!W$14,$B2="Indianapolis Colts",Summary!W$15,$B2="Jacksonville Jaguars",Summary!W$16,$B2="Kansas City Chiefs",Summary!W$17,$B2="Los Angeles Chargers",Summary!W$18,$B2="Los Angeles Rams",Summary!W$19,$B2="Las Vegas Raiders",Summary!W$20,$B2="Miami Dolphins",Summary!W$21,$B2="Minnesota Vikings",Summary!W$22,$B2="New England Patriots",Summary!W$23,$B2="New Orleans Saints",Summary!W$24,$B2="New York Giants",Summary!W$25,$B2="New York Jets",Summary!W$26,$B2="Philadelphia Eagles",Summary!W$27,$B2="Pittsburgh Steelers",Summary!W$28,$B2="Seattle Seahawks",Summary!W$29,$B2="San Francisco 49ers",Summary!W$30,$B2="Tampa Bay Buccaneers",Summary!W$31,$B2="Tennessee Titans",Summary!W$32,$B2="Washington Commanders",Summary!W$33)</f>
        <v>5.7647058823529411</v>
      </c>
      <c r="BD2" cm="1">
        <f t="array" ref="BD2">_xlfn.IFS($B2="Arizona Cardinals",Summary!X$2,$B2="Atlanta Falcons",Summary!X$3,$B2="Baltimore Ravens",Summary!X$4,$B2="Buffalo Bills",Summary!X$5,$B2="Carolina Panthers",Summary!X$6,$B2="Chicago Bears",Summary!X$8,$B2="Cincinnati Bengals",Summary!X$9,$B2="Cleveland Browns",Summary!#REF!,$B2="Dallas Cowboys",Summary!X$10,$B2="Denver Broncos",Summary!X$11,$B2="Detroit Lions",Summary!X$12,$B2="Green Bay Packers",Summary!X$13,$B2="Houston Texans",Summary!X$14,$B2="Indianapolis Colts",Summary!X$15,$B2="Jacksonville Jaguars",Summary!X$16,$B2="Kansas City Chiefs",Summary!X$17,$B2="Los Angeles Chargers",Summary!X$18,$B2="Los Angeles Rams",Summary!X$19,$B2="Las Vegas Raiders",Summary!X$20,$B2="Miami Dolphins",Summary!X$21,$B2="Minnesota Vikings",Summary!X$22,$B2="New England Patriots",Summary!X$23,$B2="New Orleans Saints",Summary!X$24,$B2="New York Giants",Summary!X$25,$B2="New York Jets",Summary!X$26,$B2="Philadelphia Eagles",Summary!X$27,$B2="Pittsburgh Steelers",Summary!X$28,$B2="Seattle Seahawks",Summary!X$29,$B2="San Francisco 49ers",Summary!X$30,$B2="Tampa Bay Buccaneers",Summary!X$31,$B2="Tennessee Titans",Summary!X$32,$B2="Washington Commanders",Summary!X$33)</f>
        <v>13.882352941176469</v>
      </c>
      <c r="BE2" cm="1">
        <f t="array" ref="BE2">_xlfn.IFS($B2="Arizona Cardinals",Summary!Y$2,$B2="Atlanta Falcons",Summary!Y$3,$B2="Baltimore Ravens",Summary!Y$4,$B2="Buffalo Bills",Summary!Y$5,$B2="Carolina Panthers",Summary!Y$6,$B2="Chicago Bears",Summary!Y$8,$B2="Cincinnati Bengals",Summary!Y$9,$B2="Cleveland Browns",Summary!#REF!,$B2="Dallas Cowboys",Summary!Y$10,$B2="Denver Broncos",Summary!Y$11,$B2="Detroit Lions",Summary!Y$12,$B2="Green Bay Packers",Summary!Y$13,$B2="Houston Texans",Summary!Y$14,$B2="Indianapolis Colts",Summary!Y$15,$B2="Jacksonville Jaguars",Summary!Y$16,$B2="Kansas City Chiefs",Summary!Y$17,$B2="Los Angeles Chargers",Summary!Y$18,$B2="Los Angeles Rams",Summary!Y$19,$B2="Las Vegas Raiders",Summary!Y$20,$B2="Miami Dolphins",Summary!Y$21,$B2="Minnesota Vikings",Summary!Y$22,$B2="New England Patriots",Summary!Y$23,$B2="New Orleans Saints",Summary!Y$24,$B2="New York Giants",Summary!Y$25,$B2="New York Jets",Summary!Y$26,$B2="Philadelphia Eagles",Summary!Y$27,$B2="Pittsburgh Steelers",Summary!Y$28,$B2="Seattle Seahawks",Summary!Y$29,$B2="San Francisco 49ers",Summary!Y$30,$B2="Tampa Bay Buccaneers",Summary!Y$31,$B2="Tennessee Titans",Summary!Y$32,$B2="Washington Commanders",Summary!Y$33)</f>
        <v>0.70588235294117652</v>
      </c>
      <c r="BF2" cm="1">
        <f t="array" ref="BF2">_xlfn.IFS($B2="Arizona Cardinals",Summary!Z$2,$B2="Atlanta Falcons",Summary!Z$3,$B2="Baltimore Ravens",Summary!Z$4,$B2="Buffalo Bills",Summary!Z$5,$B2="Carolina Panthers",Summary!Z$6,$B2="Chicago Bears",Summary!Z$8,$B2="Cincinnati Bengals",Summary!Z$9,$B2="Cleveland Browns",Summary!#REF!,$B2="Dallas Cowboys",Summary!Z$10,$B2="Denver Broncos",Summary!Z$11,$B2="Detroit Lions",Summary!Z$12,$B2="Green Bay Packers",Summary!Z$13,$B2="Houston Texans",Summary!Z$14,$B2="Indianapolis Colts",Summary!Z$15,$B2="Jacksonville Jaguars",Summary!Z$16,$B2="Kansas City Chiefs",Summary!Z$17,$B2="Los Angeles Chargers",Summary!Z$18,$B2="Los Angeles Rams",Summary!Z$19,$B2="Las Vegas Raiders",Summary!Z$20,$B2="Miami Dolphins",Summary!Z$21,$B2="Minnesota Vikings",Summary!Z$22,$B2="New England Patriots",Summary!Z$23,$B2="New Orleans Saints",Summary!Z$24,$B2="New York Giants",Summary!Z$25,$B2="New York Jets",Summary!Z$26,$B2="Philadelphia Eagles",Summary!Z$27,$B2="Pittsburgh Steelers",Summary!Z$28,$B2="Seattle Seahawks",Summary!Z$29,$B2="San Francisco 49ers",Summary!Z$30,$B2="Tampa Bay Buccaneers",Summary!Z$31,$B2="Tennessee Titans",Summary!Z$32,$B2="Washington Commanders",Summary!Z$33)</f>
        <v>1.0588235294117649</v>
      </c>
      <c r="BG2" cm="1">
        <f t="array" ref="BG2">_xlfn.IFS($B2="Arizona Cardinals",Summary!AA$2,$B2="Atlanta Falcons",Summary!AA$3,$B2="Baltimore Ravens",Summary!AA$4,$B2="Buffalo Bills",Summary!AA$5,$B2="Carolina Panthers",Summary!AA$6,$B2="Chicago Bears",Summary!AA$8,$B2="Cincinnati Bengals",Summary!AA$9,$B2="Cleveland Browns",Summary!#REF!,$B2="Dallas Cowboys",Summary!AA$10,$B2="Denver Broncos",Summary!AA$11,$B2="Detroit Lions",Summary!AA$12,$B2="Green Bay Packers",Summary!AA$13,$B2="Houston Texans",Summary!AA$14,$B2="Indianapolis Colts",Summary!AA$15,$B2="Jacksonville Jaguars",Summary!AA$16,$B2="Kansas City Chiefs",Summary!AA$17,$B2="Los Angeles Chargers",Summary!AA$18,$B2="Los Angeles Rams",Summary!AA$19,$B2="Las Vegas Raiders",Summary!AA$20,$B2="Miami Dolphins",Summary!AA$21,$B2="Minnesota Vikings",Summary!AA$22,$B2="New England Patriots",Summary!AA$23,$B2="New Orleans Saints",Summary!AA$24,$B2="New York Giants",Summary!AA$25,$B2="New York Jets",Summary!AA$26,$B2="Philadelphia Eagles",Summary!AA$27,$B2="Pittsburgh Steelers",Summary!AA$28,$B2="Seattle Seahawks",Summary!AA$29,$B2="San Francisco 49ers",Summary!AA$30,$B2="Tampa Bay Buccaneers",Summary!AA$31,$B2="Tennessee Titans",Summary!AA$32,$B2="Washington Commanders",Summary!AA$33)</f>
        <v>29.422588235294111</v>
      </c>
      <c r="BH2" t="e" cm="1">
        <f t="array" ref="BH2">_xlfn.IFS($B2="Arizona Cardinals",Summary!#REF!,$B2="Atlanta Falcons",Summary!#REF!,$B2="Baltimore Ravens",Summary!#REF!,$B2="Buffalo Bills",Summary!#REF!,$B2="Carolina Panthers",Summary!#REF!,$B2="Chicago Bears",Summary!#REF!,$B2="Cincinnati Bengals",Summary!#REF!,$B2="Cleveland Browns",Summary!#REF!,$B2="Dallas Cowboys",Summary!#REF!,$B2="Denver Broncos",Summary!#REF!,$B2="Detroit Lions",Summary!#REF!,$B2="Green Bay Packers",Summary!#REF!,$B2="Houston Texans",Summary!#REF!,$B2="Indianapolis Colts",Summary!#REF!,$B2="Jacksonville Jaguars",Summary!#REF!,$B2="Kansas City Chiefs",Summary!#REF!,$B2="Los Angeles Chargers",Summary!#REF!,$B2="Los Angeles Rams",Summary!#REF!,$B2="Las Vegas Raiders",Summary!#REF!,$B2="Miami Dolphins",Summary!#REF!,$B2="Minnesota Vikings",Summary!#REF!,$B2="New England Patriots",Summary!#REF!,$B2="New Orleans Saints",Summary!#REF!,$B2="New York Giants",Summary!#REF!,$B2="New York Jets",Summary!#REF!,$B2="Philadelphia Eagles",Summary!#REF!,$B2="Pittsburgh Steelers",Summary!#REF!,$B2="Seattle Seahawks",Summary!#REF!,$B2="San Francisco 49ers",Summary!#REF!,$B2="Tampa Bay Buccaneers",Summary!#REF!,$B2="Tennessee Titans",Summary!#REF!,$B2="Washington Commanders",Summary!#REF!)</f>
        <v>#REF!</v>
      </c>
    </row>
    <row r="3" spans="1:60">
      <c r="A3" t="s">
        <v>34</v>
      </c>
      <c r="B3" t="s">
        <v>113</v>
      </c>
      <c r="C3" t="e" cm="1">
        <f t="array" ref="C3">_xlfn.IFS($A3="Arizona Cardinals",Summary!#REF!,$A3="Atlanta Falcons",Summary!#REF!,$A3="Baltimore Ravens",Summary!#REF!,$A3="Buffalo Bills",Summary!#REF!,$A3="Carolina Panthers",Summary!#REF!,$A3="Chicago Bears",Summary!#REF!,$A3="Cincinnati Bengals",Summary!#REF!,$A3="Cleveland Browns",Summary!#REF!,$A3="Dallas Cowboys",Summary!#REF!,$A3="Denver Broncos",Summary!#REF!,$A3="Detroit Lions",Summary!#REF!,$A3="Green Bay Packers",Summary!#REF!,$A3="Houston Texans",Summary!#REF!,$A3="Indianapolis Colts",Summary!#REF!,$A3="Jacksonville Jaguars",Summary!#REF!,$A3="Kansas City Chiefs",Summary!#REF!,$A3="Los Angeles Chargers",Summary!#REF!,$A3="Los Angeles Rams",Summary!#REF!,$A3="Las Vegas Raiders",Summary!#REF!,$A3="Miami Dolphins",Summary!#REF!,$A3="Minnesota Vikings",Summary!#REF!,$A3="New England Patriots",Summary!#REF!,$A3="New Orleans Saints",Summary!#REF!,$A3="New York Giants",Summary!#REF!,$A3="New York Jets",Summary!#REF!,$A3="Philadelphia Eagles",Summary!#REF!,$A3="Pittsburgh Steelers",Summary!#REF!,$A3="Seattle Seahawks",Summary!#REF!,$A3="San Francisco 49ers",Summary!#REF!,$A3="Tampa Bay Buccaneers",Summary!#REF!,$A3="Tennessee Titans",Summary!#REF!,$A3="Washington Commanders",Summary!#REF!)</f>
        <v>#REF!</v>
      </c>
      <c r="D3" t="e" cm="1">
        <f t="array" ref="D3">_xlfn.IFS($A3="Arizona Cardinals",Summary!#REF!,$A3="Atlanta Falcons",Summary!#REF!,$A3="Baltimore Ravens",Summary!#REF!,$A3="Buffalo Bills",Summary!#REF!,$A3="Carolina Panthers",Summary!#REF!,$A3="Chicago Bears",Summary!#REF!,$A3="Cincinnati Bengals",Summary!#REF!,$A3="Cleveland Browns",Summary!#REF!,$A3="Dallas Cowboys",Summary!#REF!,$A3="Denver Broncos",Summary!#REF!,$A3="Detroit Lions",Summary!#REF!,$A3="Green Bay Packers",Summary!#REF!,$A3="Houston Texans",Summary!#REF!,$A3="Indianapolis Colts",Summary!#REF!,$A3="Jacksonville Jaguars",Summary!#REF!,$A3="Kansas City Chiefs",Summary!#REF!,$A3="Los Angeles Chargers",Summary!#REF!,$A3="Los Angeles Rams",Summary!#REF!,$A3="Las Vegas Raiders",Summary!#REF!,$A3="Miami Dolphins",Summary!#REF!,$A3="Minnesota Vikings",Summary!#REF!,$A3="New England Patriots",Summary!#REF!,$A3="New Orleans Saints",Summary!#REF!,$A3="New York Giants",Summary!#REF!,$A3="New York Jets",Summary!#REF!,$A3="Philadelphia Eagles",Summary!#REF!,$A3="Pittsburgh Steelers",Summary!#REF!,$A3="Seattle Seahawks",Summary!#REF!,$A3="San Francisco 49ers",Summary!#REF!,$A3="Tampa Bay Buccaneers",Summary!#REF!,$A3="Tennessee Titans",Summary!#REF!,$A3="Washington Commanders",Summary!#REF!)</f>
        <v>#REF!</v>
      </c>
      <c r="E3" cm="1">
        <f t="array" ref="E3">_xlfn.IFS($A3="Arizona Cardinals",Summary!B$2,$A3="Atlanta Falcons",Summary!B$3,$A3="Baltimore Ravens",Summary!B$4,$A3="Buffalo Bills",Summary!B$5,$A3="Carolina Panthers",Summary!B$6,$A3="Chicago Bears",Summary!B$8,$A3="Cincinnati Bengals",Summary!B$9,$A3="Cleveland Browns",Summary!#REF!,$A3="Dallas Cowboys",Summary!B$10,$A3="Denver Broncos",Summary!B$11,$A3="Detroit Lions",Summary!B$12,$A3="Green Bay Packers",Summary!B$13,$A3="Houston Texans",Summary!B$14,$A3="Indianapolis Colts",Summary!B$15,$A3="Jacksonville Jaguars",Summary!B$16,$A3="Kansas City Chiefs",Summary!B$17,$A3="Los Angeles Chargers",Summary!B$18,$A3="Los Angeles Rams",Summary!B$19,$A3="Las Vegas Raiders",Summary!B$20,$A3="Miami Dolphins",Summary!B$21,$A3="Minnesota Vikings",Summary!B$22,$A3="New England Patriots",Summary!B$23,$A3="New Orleans Saints",Summary!B$24,$A3="New York Giants",Summary!B$25,$A3="New York Jets",Summary!B$26,$A3="Philadelphia Eagles",Summary!B$27,$A3="Pittsburgh Steelers",Summary!B$28,$A3="Seattle Seahawks",Summary!B$29,$A3="San Francisco 49ers",Summary!B$30,$A3="Tampa Bay Buccaneers",Summary!B$31,$A3="Tennessee Titans",Summary!B$32,$A3="Washington Commanders",Summary!B$33)</f>
        <v>24.941176470588239</v>
      </c>
      <c r="F3" cm="1">
        <f t="array" ref="F3">_xlfn.IFS($A3="Arizona Cardinals",Summary!C$2,$A3="Atlanta Falcons",Summary!C$3,$A3="Baltimore Ravens",Summary!C$4,$A3="Buffalo Bills",Summary!C$5,$A3="Carolina Panthers",Summary!C$6,$A3="Chicago Bears",Summary!C$8,$A3="Cincinnati Bengals",Summary!C$9,$A3="Cleveland Browns",Summary!#REF!,$A3="Dallas Cowboys",Summary!C$10,$A3="Denver Broncos",Summary!C$11,$A3="Detroit Lions",Summary!C$12,$A3="Green Bay Packers",Summary!C$13,$A3="Houston Texans",Summary!C$14,$A3="Indianapolis Colts",Summary!C$15,$A3="Jacksonville Jaguars",Summary!C$16,$A3="Kansas City Chiefs",Summary!C$17,$A3="Los Angeles Chargers",Summary!C$18,$A3="Los Angeles Rams",Summary!C$19,$A3="Las Vegas Raiders",Summary!C$20,$A3="Miami Dolphins",Summary!C$21,$A3="Minnesota Vikings",Summary!C$22,$A3="New England Patriots",Summary!C$23,$A3="New Orleans Saints",Summary!C$24,$A3="New York Giants",Summary!C$25,$A3="New York Jets",Summary!C$26,$A3="Philadelphia Eagles",Summary!C$27,$A3="Pittsburgh Steelers",Summary!C$28,$A3="Seattle Seahawks",Summary!C$29,$A3="San Francisco 49ers",Summary!C$30,$A3="Tampa Bay Buccaneers",Summary!C$31,$A3="Tennessee Titans",Summary!C$32,$A3="Washington Commanders",Summary!C$33)</f>
        <v>37.117647058823529</v>
      </c>
      <c r="G3" cm="1">
        <f t="array" ref="G3">_xlfn.IFS($A3="Arizona Cardinals",Summary!D$2,$A3="Atlanta Falcons",Summary!D$3,$A3="Baltimore Ravens",Summary!D$4,$A3="Buffalo Bills",Summary!D$5,$A3="Carolina Panthers",Summary!D$6,$A3="Chicago Bears",Summary!D$8,$A3="Cincinnati Bengals",Summary!D$9,$A3="Cleveland Browns",Summary!#REF!,$A3="Dallas Cowboys",Summary!D$10,$A3="Denver Broncos",Summary!D$11,$A3="Detroit Lions",Summary!D$12,$A3="Green Bay Packers",Summary!D$13,$A3="Houston Texans",Summary!D$14,$A3="Indianapolis Colts",Summary!D$15,$A3="Jacksonville Jaguars",Summary!D$16,$A3="Kansas City Chiefs",Summary!D$17,$A3="Los Angeles Chargers",Summary!D$18,$A3="Los Angeles Rams",Summary!D$19,$A3="Las Vegas Raiders",Summary!D$20,$A3="Miami Dolphins",Summary!D$21,$A3="Minnesota Vikings",Summary!D$22,$A3="New England Patriots",Summary!D$23,$A3="New Orleans Saints",Summary!D$24,$A3="New York Giants",Summary!D$25,$A3="New York Jets",Summary!D$26,$A3="Philadelphia Eagles",Summary!D$27,$A3="Pittsburgh Steelers",Summary!D$28,$A3="Seattle Seahawks",Summary!D$29,$A3="San Francisco 49ers",Summary!D$30,$A3="Tampa Bay Buccaneers",Summary!D$31,$A3="Tennessee Titans",Summary!D$32,$A3="Washington Commanders",Summary!D$33)</f>
        <v>256.41176470588238</v>
      </c>
      <c r="H3" cm="1">
        <f t="array" ref="H3">_xlfn.IFS($A3="Arizona Cardinals",Summary!E$2,$A3="Atlanta Falcons",Summary!E$3,$A3="Baltimore Ravens",Summary!E$4,$A3="Buffalo Bills",Summary!E$5,$A3="Carolina Panthers",Summary!E$6,$A3="Chicago Bears",Summary!E$8,$A3="Cincinnati Bengals",Summary!E$9,$A3="Cleveland Browns",Summary!#REF!,$A3="Dallas Cowboys",Summary!E$10,$A3="Denver Broncos",Summary!E$11,$A3="Detroit Lions",Summary!E$12,$A3="Green Bay Packers",Summary!E$13,$A3="Houston Texans",Summary!E$14,$A3="Indianapolis Colts",Summary!E$15,$A3="Jacksonville Jaguars",Summary!E$16,$A3="Kansas City Chiefs",Summary!E$17,$A3="Los Angeles Chargers",Summary!E$18,$A3="Los Angeles Rams",Summary!E$19,$A3="Las Vegas Raiders",Summary!E$20,$A3="Miami Dolphins",Summary!E$21,$A3="Minnesota Vikings",Summary!E$22,$A3="New England Patriots",Summary!E$23,$A3="New Orleans Saints",Summary!E$24,$A3="New York Giants",Summary!E$25,$A3="New York Jets",Summary!E$26,$A3="Philadelphia Eagles",Summary!E$27,$A3="Pittsburgh Steelers",Summary!E$28,$A3="Seattle Seahawks",Summary!E$29,$A3="San Francisco 49ers",Summary!E$30,$A3="Tampa Bay Buccaneers",Summary!E$31,$A3="Tennessee Titans",Summary!E$32,$A3="Washington Commanders",Summary!E$33)</f>
        <v>1.7647058823529409</v>
      </c>
      <c r="I3" cm="1">
        <f t="array" ref="I3">_xlfn.IFS($A3="Arizona Cardinals",Summary!F$2,$A3="Atlanta Falcons",Summary!F$3,$A3="Baltimore Ravens",Summary!F$4,$A3="Buffalo Bills",Summary!F$5,$A3="Carolina Panthers",Summary!F$6,$A3="Chicago Bears",Summary!F$8,$A3="Cincinnati Bengals",Summary!F$9,$A3="Cleveland Browns",Summary!#REF!,$A3="Dallas Cowboys",Summary!F$10,$A3="Denver Broncos",Summary!F$11,$A3="Detroit Lions",Summary!F$12,$A3="Green Bay Packers",Summary!F$13,$A3="Houston Texans",Summary!F$14,$A3="Indianapolis Colts",Summary!F$15,$A3="Jacksonville Jaguars",Summary!F$16,$A3="Kansas City Chiefs",Summary!F$17,$A3="Los Angeles Chargers",Summary!F$18,$A3="Los Angeles Rams",Summary!F$19,$A3="Las Vegas Raiders",Summary!F$20,$A3="Miami Dolphins",Summary!F$21,$A3="Minnesota Vikings",Summary!F$22,$A3="New England Patriots",Summary!F$23,$A3="New Orleans Saints",Summary!F$24,$A3="New York Giants",Summary!F$25,$A3="New York Jets",Summary!F$26,$A3="Philadelphia Eagles",Summary!F$27,$A3="Pittsburgh Steelers",Summary!F$28,$A3="Seattle Seahawks",Summary!F$29,$A3="San Francisco 49ers",Summary!F$30,$A3="Tampa Bay Buccaneers",Summary!F$31,$A3="Tennessee Titans",Summary!F$32,$A3="Washington Commanders",Summary!F$33)</f>
        <v>1.117647058823529</v>
      </c>
      <c r="J3" cm="1">
        <f t="array" ref="J3">_xlfn.IFS($A3="Arizona Cardinals",Summary!G$2,$A3="Atlanta Falcons",Summary!G$3,$A3="Baltimore Ravens",Summary!G$4,$A3="Buffalo Bills",Summary!G$5,$A3="Carolina Panthers",Summary!G$6,$A3="Chicago Bears",Summary!G$8,$A3="Cincinnati Bengals",Summary!G$9,$A3="Cleveland Browns",Summary!#REF!,$A3="Dallas Cowboys",Summary!G$10,$A3="Denver Broncos",Summary!G$11,$A3="Detroit Lions",Summary!G$12,$A3="Green Bay Packers",Summary!G$13,$A3="Houston Texans",Summary!G$14,$A3="Indianapolis Colts",Summary!G$15,$A3="Jacksonville Jaguars",Summary!G$16,$A3="Kansas City Chiefs",Summary!G$17,$A3="Los Angeles Chargers",Summary!G$18,$A3="Los Angeles Rams",Summary!G$19,$A3="Las Vegas Raiders",Summary!G$20,$A3="Miami Dolphins",Summary!G$21,$A3="Minnesota Vikings",Summary!G$22,$A3="New England Patriots",Summary!G$23,$A3="New Orleans Saints",Summary!G$24,$A3="New York Giants",Summary!G$25,$A3="New York Jets",Summary!G$26,$A3="Philadelphia Eagles",Summary!G$27,$A3="Pittsburgh Steelers",Summary!G$28,$A3="Seattle Seahawks",Summary!G$29,$A3="San Francisco 49ers",Summary!G$30,$A3="Tampa Bay Buccaneers",Summary!G$31,$A3="Tennessee Titans",Summary!G$32,$A3="Washington Commanders",Summary!G$33)</f>
        <v>2.7647058823529411</v>
      </c>
      <c r="K3" cm="1">
        <f t="array" ref="K3">_xlfn.IFS($A3="Arizona Cardinals",Summary!H$2,$A3="Atlanta Falcons",Summary!H$3,$A3="Baltimore Ravens",Summary!H$4,$A3="Buffalo Bills",Summary!H$5,$A3="Carolina Panthers",Summary!H$6,$A3="Chicago Bears",Summary!H$8,$A3="Cincinnati Bengals",Summary!H$9,$A3="Cleveland Browns",Summary!#REF!,$A3="Dallas Cowboys",Summary!H$10,$A3="Denver Broncos",Summary!H$11,$A3="Detroit Lions",Summary!H$12,$A3="Green Bay Packers",Summary!H$13,$A3="Houston Texans",Summary!H$14,$A3="Indianapolis Colts",Summary!H$15,$A3="Jacksonville Jaguars",Summary!H$16,$A3="Kansas City Chiefs",Summary!H$17,$A3="Los Angeles Chargers",Summary!H$18,$A3="Los Angeles Rams",Summary!H$19,$A3="Las Vegas Raiders",Summary!H$20,$A3="Miami Dolphins",Summary!H$21,$A3="Minnesota Vikings",Summary!H$22,$A3="New England Patriots",Summary!H$23,$A3="New Orleans Saints",Summary!H$24,$A3="New York Giants",Summary!H$25,$A3="New York Jets",Summary!H$26,$A3="Philadelphia Eagles",Summary!H$27,$A3="Pittsburgh Steelers",Summary!H$28,$A3="Seattle Seahawks",Summary!H$29,$A3="San Francisco 49ers",Summary!H$30,$A3="Tampa Bay Buccaneers",Summary!H$31,$A3="Tennessee Titans",Summary!H$32,$A3="Washington Commanders",Summary!H$33)</f>
        <v>20.058823529411761</v>
      </c>
      <c r="L3" cm="1">
        <f t="array" ref="L3">_xlfn.IFS($A3="Arizona Cardinals",Summary!I$2,$A3="Atlanta Falcons",Summary!I$3,$A3="Baltimore Ravens",Summary!I$4,$A3="Buffalo Bills",Summary!I$5,$A3="Carolina Panthers",Summary!I$6,$A3="Chicago Bears",Summary!I$8,$A3="Cincinnati Bengals",Summary!I$9,$A3="Cleveland Browns",Summary!#REF!,$A3="Dallas Cowboys",Summary!I$10,$A3="Denver Broncos",Summary!I$11,$A3="Detroit Lions",Summary!I$12,$A3="Green Bay Packers",Summary!I$13,$A3="Houston Texans",Summary!I$14,$A3="Indianapolis Colts",Summary!I$15,$A3="Jacksonville Jaguars",Summary!I$16,$A3="Kansas City Chiefs",Summary!I$17,$A3="Los Angeles Chargers",Summary!I$18,$A3="Los Angeles Rams",Summary!I$19,$A3="Las Vegas Raiders",Summary!I$20,$A3="Miami Dolphins",Summary!I$21,$A3="Minnesota Vikings",Summary!I$22,$A3="New England Patriots",Summary!I$23,$A3="New Orleans Saints",Summary!I$24,$A3="New York Giants",Summary!I$25,$A3="New York Jets",Summary!I$26,$A3="Philadelphia Eagles",Summary!I$27,$A3="Pittsburgh Steelers",Summary!I$28,$A3="Seattle Seahawks",Summary!I$29,$A3="San Francisco 49ers",Summary!I$30,$A3="Tampa Bay Buccaneers",Summary!I$31,$A3="Tennessee Titans",Summary!I$32,$A3="Washington Commanders",Summary!I$33)</f>
        <v>7.3882352941176466</v>
      </c>
      <c r="M3" cm="1">
        <f t="array" ref="M3">_xlfn.IFS($A3="Arizona Cardinals",Summary!J$2,$A3="Atlanta Falcons",Summary!J$3,$A3="Baltimore Ravens",Summary!J$4,$A3="Buffalo Bills",Summary!J$5,$A3="Carolina Panthers",Summary!J$6,$A3="Chicago Bears",Summary!J$8,$A3="Cincinnati Bengals",Summary!J$9,$A3="Cleveland Browns",Summary!#REF!,$A3="Dallas Cowboys",Summary!J$10,$A3="Denver Broncos",Summary!J$11,$A3="Detroit Lions",Summary!J$12,$A3="Green Bay Packers",Summary!J$13,$A3="Houston Texans",Summary!J$14,$A3="Indianapolis Colts",Summary!J$15,$A3="Jacksonville Jaguars",Summary!J$16,$A3="Kansas City Chiefs",Summary!J$17,$A3="Los Angeles Chargers",Summary!J$18,$A3="Los Angeles Rams",Summary!J$19,$A3="Las Vegas Raiders",Summary!J$20,$A3="Miami Dolphins",Summary!J$21,$A3="Minnesota Vikings",Summary!J$22,$A3="New England Patriots",Summary!J$23,$A3="New Orleans Saints",Summary!J$24,$A3="New York Giants",Summary!J$25,$A3="New York Jets",Summary!J$26,$A3="Philadelphia Eagles",Summary!J$27,$A3="Pittsburgh Steelers",Summary!J$28,$A3="Seattle Seahawks",Summary!J$29,$A3="San Francisco 49ers",Summary!J$30,$A3="Tampa Bay Buccaneers",Summary!J$31,$A3="Tennessee Titans",Summary!J$32,$A3="Washington Commanders",Summary!J$33)</f>
        <v>6.382352941176471</v>
      </c>
      <c r="N3" cm="1">
        <f t="array" ref="N3">_xlfn.IFS($A3="Arizona Cardinals",Summary!K$2,$A3="Atlanta Falcons",Summary!K$3,$A3="Baltimore Ravens",Summary!K$4,$A3="Buffalo Bills",Summary!K$5,$A3="Carolina Panthers",Summary!K$6,$A3="Chicago Bears",Summary!K$8,$A3="Cincinnati Bengals",Summary!K$9,$A3="Cleveland Browns",Summary!#REF!,$A3="Dallas Cowboys",Summary!K$10,$A3="Denver Broncos",Summary!K$11,$A3="Detroit Lions",Summary!K$12,$A3="Green Bay Packers",Summary!K$13,$A3="Houston Texans",Summary!K$14,$A3="Indianapolis Colts",Summary!K$15,$A3="Jacksonville Jaguars",Summary!K$16,$A3="Kansas City Chiefs",Summary!K$17,$A3="Los Angeles Chargers",Summary!K$18,$A3="Los Angeles Rams",Summary!K$19,$A3="Las Vegas Raiders",Summary!K$20,$A3="Miami Dolphins",Summary!K$21,$A3="Minnesota Vikings",Summary!K$22,$A3="New England Patriots",Summary!K$23,$A3="New Orleans Saints",Summary!K$24,$A3="New York Giants",Summary!K$25,$A3="New York Jets",Summary!K$26,$A3="Philadelphia Eagles",Summary!K$27,$A3="Pittsburgh Steelers",Summary!K$28,$A3="Seattle Seahawks",Summary!K$29,$A3="San Francisco 49ers",Summary!K$30,$A3="Tampa Bay Buccaneers",Summary!K$31,$A3="Tennessee Titans",Summary!K$32,$A3="Washington Commanders",Summary!K$33)</f>
        <v>66.905882352941177</v>
      </c>
      <c r="O3" cm="1">
        <f t="array" ref="O3">_xlfn.IFS($A3="Arizona Cardinals",Summary!L$2,$A3="Atlanta Falcons",Summary!L$3,$A3="Baltimore Ravens",Summary!L$4,$A3="Buffalo Bills",Summary!L$5,$A3="Carolina Panthers",Summary!L$6,$A3="Chicago Bears",Summary!L$8,$A3="Cincinnati Bengals",Summary!L$9,$A3="Cleveland Browns",Summary!#REF!,$A3="Dallas Cowboys",Summary!L$10,$A3="Denver Broncos",Summary!L$11,$A3="Detroit Lions",Summary!L$12,$A3="Green Bay Packers",Summary!L$13,$A3="Houston Texans",Summary!L$14,$A3="Indianapolis Colts",Summary!L$15,$A3="Jacksonville Jaguars",Summary!L$16,$A3="Kansas City Chiefs",Summary!L$17,$A3="Los Angeles Chargers",Summary!L$18,$A3="Los Angeles Rams",Summary!L$19,$A3="Las Vegas Raiders",Summary!L$20,$A3="Miami Dolphins",Summary!L$21,$A3="Minnesota Vikings",Summary!L$22,$A3="New England Patriots",Summary!L$23,$A3="New Orleans Saints",Summary!L$24,$A3="New York Giants",Summary!L$25,$A3="New York Jets",Summary!L$26,$A3="Philadelphia Eagles",Summary!L$27,$A3="Pittsburgh Steelers",Summary!L$28,$A3="Seattle Seahawks",Summary!L$29,$A3="San Francisco 49ers",Summary!L$30,$A3="Tampa Bay Buccaneers",Summary!L$31,$A3="Tennessee Titans",Summary!L$32,$A3="Washington Commanders",Summary!L$33)</f>
        <v>89.729411764705873</v>
      </c>
      <c r="P3" cm="1">
        <f t="array" ref="P3">_xlfn.IFS($A3="Arizona Cardinals",Summary!M$2,$A3="Atlanta Falcons",Summary!M$3,$A3="Baltimore Ravens",Summary!M$4,$A3="Buffalo Bills",Summary!M$5,$A3="Carolina Panthers",Summary!M$6,$A3="Chicago Bears",Summary!M$8,$A3="Cincinnati Bengals",Summary!M$9,$A3="Cleveland Browns",Summary!#REF!,$A3="Dallas Cowboys",Summary!M$10,$A3="Denver Broncos",Summary!M$11,$A3="Detroit Lions",Summary!M$12,$A3="Green Bay Packers",Summary!M$13,$A3="Houston Texans",Summary!M$14,$A3="Indianapolis Colts",Summary!M$15,$A3="Jacksonville Jaguars",Summary!M$16,$A3="Kansas City Chiefs",Summary!M$17,$A3="Los Angeles Chargers",Summary!M$18,$A3="Los Angeles Rams",Summary!M$19,$A3="Las Vegas Raiders",Summary!M$20,$A3="Miami Dolphins",Summary!M$21,$A3="Minnesota Vikings",Summary!M$22,$A3="New England Patriots",Summary!M$23,$A3="New Orleans Saints",Summary!M$24,$A3="New York Giants",Summary!M$25,$A3="New York Jets",Summary!M$26,$A3="Philadelphia Eagles",Summary!M$27,$A3="Pittsburgh Steelers",Summary!M$28,$A3="Seattle Seahawks",Summary!M$29,$A3="San Francisco 49ers",Summary!M$30,$A3="Tampa Bay Buccaneers",Summary!M$31,$A3="Tennessee Titans",Summary!M$32,$A3="Washington Commanders",Summary!M$33)</f>
        <v>23.117647058823529</v>
      </c>
      <c r="Q3" cm="1">
        <f t="array" ref="Q3">_xlfn.IFS($A3="Arizona Cardinals",Summary!N$2,$A3="Atlanta Falcons",Summary!N$3,$A3="Baltimore Ravens",Summary!N$4,$A3="Buffalo Bills",Summary!N$5,$A3="Carolina Panthers",Summary!N$6,$A3="Chicago Bears",Summary!N$8,$A3="Cincinnati Bengals",Summary!N$9,$A3="Cleveland Browns",Summary!#REF!,$A3="Dallas Cowboys",Summary!N$10,$A3="Denver Broncos",Summary!N$11,$A3="Detroit Lions",Summary!N$12,$A3="Green Bay Packers",Summary!N$13,$A3="Houston Texans",Summary!N$14,$A3="Indianapolis Colts",Summary!N$15,$A3="Jacksonville Jaguars",Summary!N$16,$A3="Kansas City Chiefs",Summary!N$17,$A3="Los Angeles Chargers",Summary!N$18,$A3="Los Angeles Rams",Summary!N$19,$A3="Las Vegas Raiders",Summary!N$20,$A3="Miami Dolphins",Summary!N$21,$A3="Minnesota Vikings",Summary!N$22,$A3="New England Patriots",Summary!N$23,$A3="New Orleans Saints",Summary!N$24,$A3="New York Giants",Summary!N$25,$A3="New York Jets",Summary!N$26,$A3="Philadelphia Eagles",Summary!N$27,$A3="Pittsburgh Steelers",Summary!N$28,$A3="Seattle Seahawks",Summary!N$29,$A3="San Francisco 49ers",Summary!N$30,$A3="Tampa Bay Buccaneers",Summary!N$31,$A3="Tennessee Titans",Summary!N$32,$A3="Washington Commanders",Summary!N$33)</f>
        <v>91.352941176470594</v>
      </c>
      <c r="R3" cm="1">
        <f t="array" ref="R3">_xlfn.IFS($A3="Arizona Cardinals",Summary!O$2,$A3="Atlanta Falcons",Summary!O$3,$A3="Baltimore Ravens",Summary!O$4,$A3="Buffalo Bills",Summary!O$5,$A3="Carolina Panthers",Summary!O$6,$A3="Chicago Bears",Summary!O$8,$A3="Cincinnati Bengals",Summary!O$9,$A3="Cleveland Browns",Summary!#REF!,$A3="Dallas Cowboys",Summary!O$10,$A3="Denver Broncos",Summary!O$11,$A3="Detroit Lions",Summary!O$12,$A3="Green Bay Packers",Summary!O$13,$A3="Houston Texans",Summary!O$14,$A3="Indianapolis Colts",Summary!O$15,$A3="Jacksonville Jaguars",Summary!O$16,$A3="Kansas City Chiefs",Summary!O$17,$A3="Los Angeles Chargers",Summary!O$18,$A3="Los Angeles Rams",Summary!O$19,$A3="Las Vegas Raiders",Summary!O$20,$A3="Miami Dolphins",Summary!O$21,$A3="Minnesota Vikings",Summary!O$22,$A3="New England Patriots",Summary!O$23,$A3="New Orleans Saints",Summary!O$24,$A3="New York Giants",Summary!O$25,$A3="New York Jets",Summary!O$26,$A3="Philadelphia Eagles",Summary!O$27,$A3="Pittsburgh Steelers",Summary!O$28,$A3="Seattle Seahawks",Summary!O$29,$A3="San Francisco 49ers",Summary!O$30,$A3="Tampa Bay Buccaneers",Summary!O$31,$A3="Tennessee Titans",Summary!O$32,$A3="Washington Commanders",Summary!O$33)</f>
        <v>3.8</v>
      </c>
      <c r="S3" cm="1">
        <f t="array" ref="S3">_xlfn.IFS($A3="Arizona Cardinals",Summary!P$2,$A3="Atlanta Falcons",Summary!P$3,$A3="Baltimore Ravens",Summary!P$4,$A3="Buffalo Bills",Summary!P$5,$A3="Carolina Panthers",Summary!P$6,$A3="Chicago Bears",Summary!P$8,$A3="Cincinnati Bengals",Summary!P$9,$A3="Cleveland Browns",Summary!#REF!,$A3="Dallas Cowboys",Summary!P$10,$A3="Denver Broncos",Summary!P$11,$A3="Detroit Lions",Summary!P$12,$A3="Green Bay Packers",Summary!P$13,$A3="Houston Texans",Summary!P$14,$A3="Indianapolis Colts",Summary!P$15,$A3="Jacksonville Jaguars",Summary!P$16,$A3="Kansas City Chiefs",Summary!P$17,$A3="Los Angeles Chargers",Summary!P$18,$A3="Los Angeles Rams",Summary!P$19,$A3="Las Vegas Raiders",Summary!P$20,$A3="Miami Dolphins",Summary!P$21,$A3="Minnesota Vikings",Summary!P$22,$A3="New England Patriots",Summary!P$23,$A3="New Orleans Saints",Summary!P$24,$A3="New York Giants",Summary!P$25,$A3="New York Jets",Summary!P$26,$A3="Philadelphia Eagles",Summary!P$27,$A3="Pittsburgh Steelers",Summary!P$28,$A3="Seattle Seahawks",Summary!P$29,$A3="San Francisco 49ers",Summary!P$30,$A3="Tampa Bay Buccaneers",Summary!P$31,$A3="Tennessee Titans",Summary!P$32,$A3="Washington Commanders",Summary!P$33)</f>
        <v>0.41176470588235292</v>
      </c>
      <c r="T3" cm="1">
        <f t="array" ref="T3">_xlfn.IFS($A3="Arizona Cardinals",Summary!Q$2,$A3="Atlanta Falcons",Summary!Q$3,$A3="Baltimore Ravens",Summary!Q$4,$A3="Buffalo Bills",Summary!Q$5,$A3="Carolina Panthers",Summary!Q$6,$A3="Chicago Bears",Summary!Q$8,$A3="Cincinnati Bengals",Summary!Q$9,$A3="Cleveland Browns",Summary!#REF!,$A3="Dallas Cowboys",Summary!Q$10,$A3="Denver Broncos",Summary!Q$11,$A3="Detroit Lions",Summary!Q$12,$A3="Green Bay Packers",Summary!Q$13,$A3="Houston Texans",Summary!Q$14,$A3="Indianapolis Colts",Summary!Q$15,$A3="Jacksonville Jaguars",Summary!Q$16,$A3="Kansas City Chiefs",Summary!Q$17,$A3="Los Angeles Chargers",Summary!Q$18,$A3="Los Angeles Rams",Summary!Q$19,$A3="Las Vegas Raiders",Summary!Q$20,$A3="Miami Dolphins",Summary!Q$21,$A3="Minnesota Vikings",Summary!Q$22,$A3="New England Patriots",Summary!Q$23,$A3="New Orleans Saints",Summary!Q$24,$A3="New York Giants",Summary!Q$25,$A3="New York Jets",Summary!Q$26,$A3="Philadelphia Eagles",Summary!Q$27,$A3="Pittsburgh Steelers",Summary!Q$28,$A3="Seattle Seahawks",Summary!Q$29,$A3="San Francisco 49ers",Summary!Q$30,$A3="Tampa Bay Buccaneers",Summary!Q$31,$A3="Tennessee Titans",Summary!Q$32,$A3="Washington Commanders",Summary!Q$33)</f>
        <v>1.411764705882353</v>
      </c>
      <c r="U3" cm="1">
        <f t="array" ref="U3">_xlfn.IFS($A3="Arizona Cardinals",Summary!R$2,$A3="Atlanta Falcons",Summary!R$3,$A3="Baltimore Ravens",Summary!R$4,$A3="Buffalo Bills",Summary!R$5,$A3="Carolina Panthers",Summary!R$6,$A3="Chicago Bears",Summary!R$8,$A3="Cincinnati Bengals",Summary!R$9,$A3="Cleveland Browns",Summary!#REF!,$A3="Dallas Cowboys",Summary!R$10,$A3="Denver Broncos",Summary!R$11,$A3="Detroit Lions",Summary!R$12,$A3="Green Bay Packers",Summary!R$13,$A3="Houston Texans",Summary!R$14,$A3="Indianapolis Colts",Summary!R$15,$A3="Jacksonville Jaguars",Summary!R$16,$A3="Kansas City Chiefs",Summary!R$17,$A3="Los Angeles Chargers",Summary!R$18,$A3="Los Angeles Rams",Summary!R$19,$A3="Las Vegas Raiders",Summary!R$20,$A3="Miami Dolphins",Summary!R$21,$A3="Minnesota Vikings",Summary!R$22,$A3="New England Patriots",Summary!R$23,$A3="New Orleans Saints",Summary!R$24,$A3="New York Giants",Summary!R$25,$A3="New York Jets",Summary!R$26,$A3="Philadelphia Eagles",Summary!R$27,$A3="Pittsburgh Steelers",Summary!R$28,$A3="Seattle Seahawks",Summary!R$29,$A3="San Francisco 49ers",Summary!R$30,$A3="Tampa Bay Buccaneers",Summary!R$31,$A3="Tennessee Titans",Summary!R$32,$A3="Washington Commanders",Summary!R$33)</f>
        <v>1.7647058823529409</v>
      </c>
      <c r="V3" cm="1">
        <f t="array" ref="V3">_xlfn.IFS($A3="Arizona Cardinals",Summary!S$2,$A3="Atlanta Falcons",Summary!S$3,$A3="Baltimore Ravens",Summary!S$4,$A3="Buffalo Bills",Summary!S$5,$A3="Carolina Panthers",Summary!S$6,$A3="Chicago Bears",Summary!S$8,$A3="Cincinnati Bengals",Summary!S$9,$A3="Cleveland Browns",Summary!#REF!,$A3="Dallas Cowboys",Summary!S$10,$A3="Denver Broncos",Summary!S$11,$A3="Detroit Lions",Summary!S$12,$A3="Green Bay Packers",Summary!S$13,$A3="Houston Texans",Summary!S$14,$A3="Indianapolis Colts",Summary!S$15,$A3="Jacksonville Jaguars",Summary!S$16,$A3="Kansas City Chiefs",Summary!S$17,$A3="Los Angeles Chargers",Summary!S$18,$A3="Los Angeles Rams",Summary!S$19,$A3="Las Vegas Raiders",Summary!S$20,$A3="Miami Dolphins",Summary!S$21,$A3="Minnesota Vikings",Summary!S$22,$A3="New England Patriots",Summary!S$23,$A3="New Orleans Saints",Summary!S$24,$A3="New York Giants",Summary!S$25,$A3="New York Jets",Summary!S$26,$A3="Philadelphia Eagles",Summary!S$27,$A3="Pittsburgh Steelers",Summary!S$28,$A3="Seattle Seahawks",Summary!S$29,$A3="San Francisco 49ers",Summary!S$30,$A3="Tampa Bay Buccaneers",Summary!S$31,$A3="Tennessee Titans",Summary!S$32,$A3="Washington Commanders",Summary!S$33)</f>
        <v>2.117647058823529</v>
      </c>
      <c r="W3" cm="1">
        <f t="array" ref="W3">_xlfn.IFS($A3="Arizona Cardinals",Summary!T$2,$A3="Atlanta Falcons",Summary!T$3,$A3="Baltimore Ravens",Summary!T$4,$A3="Buffalo Bills",Summary!T$5,$A3="Carolina Panthers",Summary!T$6,$A3="Chicago Bears",Summary!T$8,$A3="Cincinnati Bengals",Summary!T$9,$A3="Cleveland Browns",Summary!#REF!,$A3="Dallas Cowboys",Summary!T$10,$A3="Denver Broncos",Summary!T$11,$A3="Detroit Lions",Summary!T$12,$A3="Green Bay Packers",Summary!T$13,$A3="Houston Texans",Summary!T$14,$A3="Indianapolis Colts",Summary!T$15,$A3="Jacksonville Jaguars",Summary!T$16,$A3="Kansas City Chiefs",Summary!T$17,$A3="Los Angeles Chargers",Summary!T$18,$A3="Los Angeles Rams",Summary!T$19,$A3="Las Vegas Raiders",Summary!T$20,$A3="Miami Dolphins",Summary!T$21,$A3="Minnesota Vikings",Summary!T$22,$A3="New England Patriots",Summary!T$23,$A3="New Orleans Saints",Summary!T$24,$A3="New York Giants",Summary!T$25,$A3="New York Jets",Summary!T$26,$A3="Philadelphia Eagles",Summary!T$27,$A3="Pittsburgh Steelers",Summary!T$28,$A3="Seattle Seahawks",Summary!T$29,$A3="San Francisco 49ers",Summary!T$30,$A3="Tampa Bay Buccaneers",Summary!T$31,$A3="Tennessee Titans",Summary!T$32,$A3="Washington Commanders",Summary!T$33)</f>
        <v>2.2352941176470589</v>
      </c>
      <c r="X3" cm="1">
        <f t="array" ref="X3">_xlfn.IFS($A3="Arizona Cardinals",Summary!U$2,$A3="Atlanta Falcons",Summary!U$3,$A3="Baltimore Ravens",Summary!U$4,$A3="Buffalo Bills",Summary!U$5,$A3="Carolina Panthers",Summary!U$6,$A3="Chicago Bears",Summary!U$8,$A3="Cincinnati Bengals",Summary!U$9,$A3="Cleveland Browns",Summary!#REF!,$A3="Dallas Cowboys",Summary!U$10,$A3="Denver Broncos",Summary!U$11,$A3="Detroit Lions",Summary!U$12,$A3="Green Bay Packers",Summary!U$13,$A3="Houston Texans",Summary!U$14,$A3="Indianapolis Colts",Summary!U$15,$A3="Jacksonville Jaguars",Summary!U$16,$A3="Kansas City Chiefs",Summary!U$17,$A3="Los Angeles Chargers",Summary!U$18,$A3="Los Angeles Rams",Summary!U$19,$A3="Las Vegas Raiders",Summary!U$20,$A3="Miami Dolphins",Summary!U$21,$A3="Minnesota Vikings",Summary!U$22,$A3="New England Patriots",Summary!U$23,$A3="New Orleans Saints",Summary!U$24,$A3="New York Giants",Summary!U$25,$A3="New York Jets",Summary!U$26,$A3="Philadelphia Eagles",Summary!U$27,$A3="Pittsburgh Steelers",Summary!U$28,$A3="Seattle Seahawks",Summary!U$29,$A3="San Francisco 49ers",Summary!U$30,$A3="Tampa Bay Buccaneers",Summary!U$31,$A3="Tennessee Titans",Summary!U$32,$A3="Washington Commanders",Summary!U$33)</f>
        <v>3.5294117647058818</v>
      </c>
      <c r="Y3" cm="1">
        <f t="array" ref="Y3">_xlfn.IFS($A3="Arizona Cardinals",Summary!V$2,$A3="Atlanta Falcons",Summary!V$3,$A3="Baltimore Ravens",Summary!V$4,$A3="Buffalo Bills",Summary!V$5,$A3="Carolina Panthers",Summary!V$6,$A3="Chicago Bears",Summary!V$8,$A3="Cincinnati Bengals",Summary!V$9,$A3="Cleveland Browns",Summary!#REF!,$A3="Dallas Cowboys",Summary!V$10,$A3="Denver Broncos",Summary!V$11,$A3="Detroit Lions",Summary!V$12,$A3="Green Bay Packers",Summary!V$13,$A3="Houston Texans",Summary!V$14,$A3="Indianapolis Colts",Summary!V$15,$A3="Jacksonville Jaguars",Summary!V$16,$A3="Kansas City Chiefs",Summary!V$17,$A3="Los Angeles Chargers",Summary!V$18,$A3="Los Angeles Rams",Summary!V$19,$A3="Las Vegas Raiders",Summary!V$20,$A3="Miami Dolphins",Summary!V$21,$A3="Minnesota Vikings",Summary!V$22,$A3="New England Patriots",Summary!V$23,$A3="New Orleans Saints",Summary!V$24,$A3="New York Giants",Summary!V$25,$A3="New York Jets",Summary!V$26,$A3="Philadelphia Eagles",Summary!V$27,$A3="Pittsburgh Steelers",Summary!V$28,$A3="Seattle Seahawks",Summary!V$29,$A3="San Francisco 49ers",Summary!V$30,$A3="Tampa Bay Buccaneers",Summary!V$31,$A3="Tennessee Titans",Summary!V$32,$A3="Washington Commanders",Summary!V$33)</f>
        <v>170.58823529411771</v>
      </c>
      <c r="Z3" cm="1">
        <f t="array" ref="Z3">_xlfn.IFS($A3="Arizona Cardinals",Summary!W$2,$A3="Atlanta Falcons",Summary!W$3,$A3="Baltimore Ravens",Summary!W$4,$A3="Buffalo Bills",Summary!W$5,$A3="Carolina Panthers",Summary!W$6,$A3="Chicago Bears",Summary!W$8,$A3="Cincinnati Bengals",Summary!W$9,$A3="Cleveland Browns",Summary!#REF!,$A3="Dallas Cowboys",Summary!W$10,$A3="Denver Broncos",Summary!W$11,$A3="Detroit Lions",Summary!W$12,$A3="Green Bay Packers",Summary!W$13,$A3="Houston Texans",Summary!W$14,$A3="Indianapolis Colts",Summary!W$15,$A3="Jacksonville Jaguars",Summary!W$16,$A3="Kansas City Chiefs",Summary!W$17,$A3="Los Angeles Chargers",Summary!W$18,$A3="Los Angeles Rams",Summary!W$19,$A3="Las Vegas Raiders",Summary!W$20,$A3="Miami Dolphins",Summary!W$21,$A3="Minnesota Vikings",Summary!W$22,$A3="New England Patriots",Summary!W$23,$A3="New Orleans Saints",Summary!W$24,$A3="New York Giants",Summary!W$25,$A3="New York Jets",Summary!W$26,$A3="Philadelphia Eagles",Summary!W$27,$A3="Pittsburgh Steelers",Summary!W$28,$A3="Seattle Seahawks",Summary!W$29,$A3="San Francisco 49ers",Summary!W$30,$A3="Tampa Bay Buccaneers",Summary!W$31,$A3="Tennessee Titans",Summary!W$32,$A3="Washington Commanders",Summary!W$33)</f>
        <v>5</v>
      </c>
      <c r="AA3" cm="1">
        <f t="array" ref="AA3">_xlfn.IFS($A3="Arizona Cardinals",Summary!X$2,$A3="Atlanta Falcons",Summary!X$3,$A3="Baltimore Ravens",Summary!X$4,$A3="Buffalo Bills",Summary!X$5,$A3="Carolina Panthers",Summary!X$6,$A3="Chicago Bears",Summary!X$8,$A3="Cincinnati Bengals",Summary!X$9,$A3="Cleveland Browns",Summary!#REF!,$A3="Dallas Cowboys",Summary!X$10,$A3="Denver Broncos",Summary!X$11,$A3="Detroit Lions",Summary!X$12,$A3="Green Bay Packers",Summary!X$13,$A3="Houston Texans",Summary!X$14,$A3="Indianapolis Colts",Summary!X$15,$A3="Jacksonville Jaguars",Summary!X$16,$A3="Kansas City Chiefs",Summary!X$17,$A3="Los Angeles Chargers",Summary!X$18,$A3="Los Angeles Rams",Summary!X$19,$A3="Las Vegas Raiders",Summary!X$20,$A3="Miami Dolphins",Summary!X$21,$A3="Minnesota Vikings",Summary!X$22,$A3="New England Patriots",Summary!X$23,$A3="New Orleans Saints",Summary!X$24,$A3="New York Giants",Summary!X$25,$A3="New York Jets",Summary!X$26,$A3="Philadelphia Eagles",Summary!X$27,$A3="Pittsburgh Steelers",Summary!X$28,$A3="Seattle Seahawks",Summary!X$29,$A3="San Francisco 49ers",Summary!X$30,$A3="Tampa Bay Buccaneers",Summary!X$31,$A3="Tennessee Titans",Summary!X$32,$A3="Washington Commanders",Summary!X$33)</f>
        <v>13.117647058823531</v>
      </c>
      <c r="AB3" cm="1">
        <f t="array" ref="AB3">_xlfn.IFS($A3="Arizona Cardinals",Summary!Y$2,$A3="Atlanta Falcons",Summary!Y$3,$A3="Baltimore Ravens",Summary!Y$4,$A3="Buffalo Bills",Summary!Y$5,$A3="Carolina Panthers",Summary!Y$6,$A3="Chicago Bears",Summary!Y$8,$A3="Cincinnati Bengals",Summary!Y$9,$A3="Cleveland Browns",Summary!#REF!,$A3="Dallas Cowboys",Summary!Y$10,$A3="Denver Broncos",Summary!Y$11,$A3="Detroit Lions",Summary!Y$12,$A3="Green Bay Packers",Summary!Y$13,$A3="Houston Texans",Summary!Y$14,$A3="Indianapolis Colts",Summary!Y$15,$A3="Jacksonville Jaguars",Summary!Y$16,$A3="Kansas City Chiefs",Summary!Y$17,$A3="Los Angeles Chargers",Summary!Y$18,$A3="Los Angeles Rams",Summary!Y$19,$A3="Las Vegas Raiders",Summary!Y$20,$A3="Miami Dolphins",Summary!Y$21,$A3="Minnesota Vikings",Summary!Y$22,$A3="New England Patriots",Summary!Y$23,$A3="New Orleans Saints",Summary!Y$24,$A3="New York Giants",Summary!Y$25,$A3="New York Jets",Summary!Y$26,$A3="Philadelphia Eagles",Summary!Y$27,$A3="Pittsburgh Steelers",Summary!Y$28,$A3="Seattle Seahawks",Summary!Y$29,$A3="San Francisco 49ers",Summary!Y$30,$A3="Tampa Bay Buccaneers",Summary!Y$31,$A3="Tennessee Titans",Summary!Y$32,$A3="Washington Commanders",Summary!Y$33)</f>
        <v>1</v>
      </c>
      <c r="AC3" cm="1">
        <f t="array" ref="AC3">_xlfn.IFS($A3="Arizona Cardinals",Summary!Z$2,$A3="Atlanta Falcons",Summary!Z$3,$A3="Baltimore Ravens",Summary!Z$4,$A3="Buffalo Bills",Summary!Z$5,$A3="Carolina Panthers",Summary!Z$6,$A3="Chicago Bears",Summary!Z$8,$A3="Cincinnati Bengals",Summary!Z$9,$A3="Cleveland Browns",Summary!#REF!,$A3="Dallas Cowboys",Summary!Z$10,$A3="Denver Broncos",Summary!Z$11,$A3="Detroit Lions",Summary!Z$12,$A3="Green Bay Packers",Summary!Z$13,$A3="Houston Texans",Summary!Z$14,$A3="Indianapolis Colts",Summary!Z$15,$A3="Jacksonville Jaguars",Summary!Z$16,$A3="Kansas City Chiefs",Summary!Z$17,$A3="Los Angeles Chargers",Summary!Z$18,$A3="Los Angeles Rams",Summary!Z$19,$A3="Las Vegas Raiders",Summary!Z$20,$A3="Miami Dolphins",Summary!Z$21,$A3="Minnesota Vikings",Summary!Z$22,$A3="New England Patriots",Summary!Z$23,$A3="New Orleans Saints",Summary!Z$24,$A3="New York Giants",Summary!Z$25,$A3="New York Jets",Summary!Z$26,$A3="Philadelphia Eagles",Summary!Z$27,$A3="Pittsburgh Steelers",Summary!Z$28,$A3="Seattle Seahawks",Summary!Z$29,$A3="San Francisco 49ers",Summary!Z$30,$A3="Tampa Bay Buccaneers",Summary!Z$31,$A3="Tennessee Titans",Summary!Z$32,$A3="Washington Commanders",Summary!Z$33)</f>
        <v>1.705882352941176</v>
      </c>
      <c r="AD3" cm="1">
        <f t="array" ref="AD3">_xlfn.IFS($A3="Arizona Cardinals",Summary!AA$2,$A3="Atlanta Falcons",Summary!AA$3,$A3="Baltimore Ravens",Summary!AA$4,$A3="Buffalo Bills",Summary!AA$5,$A3="Carolina Panthers",Summary!AA$6,$A3="Chicago Bears",Summary!AA$8,$A3="Cincinnati Bengals",Summary!AA$9,$A3="Cleveland Browns",Summary!#REF!,$A3="Dallas Cowboys",Summary!AA$10,$A3="Denver Broncos",Summary!AA$11,$A3="Detroit Lions",Summary!AA$12,$A3="Green Bay Packers",Summary!AA$13,$A3="Houston Texans",Summary!AA$14,$A3="Indianapolis Colts",Summary!AA$15,$A3="Jacksonville Jaguars",Summary!AA$16,$A3="Kansas City Chiefs",Summary!AA$17,$A3="Los Angeles Chargers",Summary!AA$18,$A3="Los Angeles Rams",Summary!AA$19,$A3="Las Vegas Raiders",Summary!AA$20,$A3="Miami Dolphins",Summary!AA$21,$A3="Minnesota Vikings",Summary!AA$22,$A3="New England Patriots",Summary!AA$23,$A3="New Orleans Saints",Summary!AA$24,$A3="New York Giants",Summary!AA$25,$A3="New York Jets",Summary!AA$26,$A3="Philadelphia Eagles",Summary!AA$27,$A3="Pittsburgh Steelers",Summary!AA$28,$A3="Seattle Seahawks",Summary!AA$29,$A3="San Francisco 49ers",Summary!AA$30,$A3="Tampa Bay Buccaneers",Summary!AA$31,$A3="Tennessee Titans",Summary!AA$32,$A3="Washington Commanders",Summary!AA$33)</f>
        <v>29.262764705882351</v>
      </c>
      <c r="AE3" t="e" cm="1">
        <f t="array" ref="AE3">_xlfn.IFS($A3="Arizona Cardinals",Summary!#REF!,$A3="Atlanta Falcons",Summary!#REF!,$A3="Baltimore Ravens",Summary!#REF!,$A3="Buffalo Bills",Summary!#REF!,$A3="Carolina Panthers",Summary!#REF!,$A3="Chicago Bears",Summary!#REF!,$A3="Cincinnati Bengals",Summary!#REF!,$A3="Cleveland Browns",Summary!#REF!,$A3="Dallas Cowboys",Summary!#REF!,$A3="Denver Broncos",Summary!#REF!,$A3="Detroit Lions",Summary!#REF!,$A3="Green Bay Packers",Summary!#REF!,$A3="Houston Texans",Summary!#REF!,$A3="Indianapolis Colts",Summary!#REF!,$A3="Jacksonville Jaguars",Summary!#REF!,$A3="Kansas City Chiefs",Summary!#REF!,$A3="Los Angeles Chargers",Summary!#REF!,$A3="Los Angeles Rams",Summary!#REF!,$A3="Las Vegas Raiders",Summary!#REF!,$A3="Miami Dolphins",Summary!#REF!,$A3="Minnesota Vikings",Summary!#REF!,$A3="New England Patriots",Summary!#REF!,$A3="New Orleans Saints",Summary!#REF!,$A3="New York Giants",Summary!#REF!,$A3="New York Jets",Summary!#REF!,$A3="Philadelphia Eagles",Summary!#REF!,$A3="Pittsburgh Steelers",Summary!#REF!,$A3="Seattle Seahawks",Summary!#REF!,$A3="San Francisco 49ers",Summary!#REF!,$A3="Tampa Bay Buccaneers",Summary!#REF!,$A3="Tennessee Titans",Summary!#REF!,$A3="Washington Commanders",Summary!#REF!)</f>
        <v>#REF!</v>
      </c>
      <c r="AF3" t="e" cm="1">
        <f t="array" ref="AF3">_xlfn.IFS($B3="Arizona Cardinals",Summary!#REF!,$B3="Atlanta Falcons",Summary!#REF!,$B3="Baltimore Ravens",Summary!#REF!,$B3="Buffalo Bills",Summary!#REF!,$B3="Carolina Panthers",Summary!#REF!,$B3="Chicago Bears",Summary!#REF!,$B3="Cincinnati Bengals",Summary!#REF!,$B3="Cleveland Browns",Summary!#REF!,$B3="Dallas Cowboys",Summary!#REF!,$B3="Denver Broncos",Summary!#REF!,$B3="Detroit Lions",Summary!#REF!,$B3="Green Bay Packers",Summary!#REF!,$B3="Houston Texans",Summary!#REF!,$B3="Indianapolis Colts",Summary!#REF!,$B3="Jacksonville Jaguars",Summary!#REF!,$B3="Kansas City Chiefs",Summary!#REF!,$B3="Los Angeles Chargers",Summary!#REF!,$B3="Los Angeles Rams",Summary!#REF!,$B3="Las Vegas Raiders",Summary!#REF!,$B3="Miami Dolphins",Summary!#REF!,$B3="Minnesota Vikings",Summary!#REF!,$B3="New England Patriots",Summary!#REF!,$B3="New Orleans Saints",Summary!#REF!,$B3="New York Giants",Summary!#REF!,$B3="New York Jets",Summary!#REF!,$B3="Philadelphia Eagles",Summary!#REF!,$B3="Pittsburgh Steelers",Summary!#REF!,$B3="Seattle Seahawks",Summary!#REF!,$B3="San Francisco 49ers",Summary!#REF!,$B3="Tampa Bay Buccaneers",Summary!#REF!,$B3="Tennessee Titans",Summary!#REF!,$B3="Washington Commanders",Summary!#REF!)</f>
        <v>#REF!</v>
      </c>
      <c r="AG3" t="e" cm="1">
        <f t="array" ref="AG3">_xlfn.IFS($B3="Arizona Cardinals",Summary!#REF!,$B3="Atlanta Falcons",Summary!#REF!,$B3="Baltimore Ravens",Summary!#REF!,$B3="Buffalo Bills",Summary!#REF!,$B3="Carolina Panthers",Summary!#REF!,$B3="Chicago Bears",Summary!#REF!,$B3="Cincinnati Bengals",Summary!#REF!,$B3="Cleveland Browns",Summary!#REF!,$B3="Dallas Cowboys",Summary!#REF!,$B3="Denver Broncos",Summary!#REF!,$B3="Detroit Lions",Summary!#REF!,$B3="Green Bay Packers",Summary!#REF!,$B3="Houston Texans",Summary!#REF!,$B3="Indianapolis Colts",Summary!#REF!,$B3="Jacksonville Jaguars",Summary!#REF!,$B3="Kansas City Chiefs",Summary!#REF!,$B3="Los Angeles Chargers",Summary!#REF!,$B3="Los Angeles Rams",Summary!#REF!,$B3="Las Vegas Raiders",Summary!#REF!,$B3="Miami Dolphins",Summary!#REF!,$B3="Minnesota Vikings",Summary!#REF!,$B3="New England Patriots",Summary!#REF!,$B3="New Orleans Saints",Summary!#REF!,$B3="New York Giants",Summary!#REF!,$B3="New York Jets",Summary!#REF!,$B3="Philadelphia Eagles",Summary!#REF!,$B3="Pittsburgh Steelers",Summary!#REF!,$B3="Seattle Seahawks",Summary!#REF!,$B3="San Francisco 49ers",Summary!#REF!,$B3="Tampa Bay Buccaneers",Summary!#REF!,$B3="Tennessee Titans",Summary!#REF!,$B3="Washington Commanders",Summary!#REF!)</f>
        <v>#REF!</v>
      </c>
      <c r="AH3" cm="1">
        <f t="array" ref="AH3">_xlfn.IFS($B3="Arizona Cardinals",Summary!B$2,$B3="Atlanta Falcons",Summary!B$3,$B3="Baltimore Ravens",Summary!B$4,$B3="Buffalo Bills",Summary!B$5,$B3="Carolina Panthers",Summary!B$6,$B3="Chicago Bears",Summary!B$8,$B3="Cincinnati Bengals",Summary!B$9,$B3="Cleveland Browns",Summary!#REF!,$B3="Dallas Cowboys",Summary!B$10,$B3="Denver Broncos",Summary!B$11,$B3="Detroit Lions",Summary!B$12,$B3="Green Bay Packers",Summary!B$13,$B3="Houston Texans",Summary!B$14,$B3="Indianapolis Colts",Summary!B$15,$B3="Jacksonville Jaguars",Summary!B$16,$B3="Kansas City Chiefs",Summary!B$17,$B3="Los Angeles Chargers",Summary!B$18,$B3="Los Angeles Rams",Summary!B$19,$B3="Las Vegas Raiders",Summary!B$20,$B3="Miami Dolphins",Summary!B$21,$B3="Minnesota Vikings",Summary!B$22,$B3="New England Patriots",Summary!B$23,$B3="New Orleans Saints",Summary!B$24,$B3="New York Giants",Summary!B$25,$B3="New York Jets",Summary!B$26,$B3="Philadelphia Eagles",Summary!B$27,$B3="Pittsburgh Steelers",Summary!B$28,$B3="Seattle Seahawks",Summary!B$29,$B3="San Francisco 49ers",Summary!B$30,$B3="Tampa Bay Buccaneers",Summary!B$31,$B3="Tennessee Titans",Summary!B$32,$B3="Washington Commanders",Summary!B$33)</f>
        <v>21.705882352941181</v>
      </c>
      <c r="AI3" cm="1">
        <f t="array" ref="AI3">_xlfn.IFS($B3="Arizona Cardinals",Summary!C$2,$B3="Atlanta Falcons",Summary!C$3,$B3="Baltimore Ravens",Summary!C$4,$B3="Buffalo Bills",Summary!C$5,$B3="Carolina Panthers",Summary!C$6,$B3="Chicago Bears",Summary!C$8,$B3="Cincinnati Bengals",Summary!C$9,$B3="Cleveland Browns",Summary!#REF!,$B3="Dallas Cowboys",Summary!C$10,$B3="Denver Broncos",Summary!C$11,$B3="Detroit Lions",Summary!C$12,$B3="Green Bay Packers",Summary!C$13,$B3="Houston Texans",Summary!C$14,$B3="Indianapolis Colts",Summary!C$15,$B3="Jacksonville Jaguars",Summary!C$16,$B3="Kansas City Chiefs",Summary!C$17,$B3="Los Angeles Chargers",Summary!C$18,$B3="Los Angeles Rams",Summary!C$19,$B3="Las Vegas Raiders",Summary!C$20,$B3="Miami Dolphins",Summary!C$21,$B3="Minnesota Vikings",Summary!C$22,$B3="New England Patriots",Summary!C$23,$B3="New Orleans Saints",Summary!C$24,$B3="New York Giants",Summary!C$25,$B3="New York Jets",Summary!C$26,$B3="Philadelphia Eagles",Summary!C$27,$B3="Pittsburgh Steelers",Summary!C$28,$B3="Seattle Seahawks",Summary!C$29,$B3="San Francisco 49ers",Summary!C$30,$B3="Tampa Bay Buccaneers",Summary!C$31,$B3="Tennessee Titans",Summary!C$32,$B3="Washington Commanders",Summary!C$33)</f>
        <v>33.117647058823529</v>
      </c>
      <c r="AJ3" cm="1">
        <f t="array" ref="AJ3">_xlfn.IFS($B3="Arizona Cardinals",Summary!D$2,$B3="Atlanta Falcons",Summary!D$3,$B3="Baltimore Ravens",Summary!D$4,$B3="Buffalo Bills",Summary!D$5,$B3="Carolina Panthers",Summary!D$6,$B3="Chicago Bears",Summary!D$8,$B3="Cincinnati Bengals",Summary!D$9,$B3="Cleveland Browns",Summary!#REF!,$B3="Dallas Cowboys",Summary!D$10,$B3="Denver Broncos",Summary!D$11,$B3="Detroit Lions",Summary!D$12,$B3="Green Bay Packers",Summary!D$13,$B3="Houston Texans",Summary!D$14,$B3="Indianapolis Colts",Summary!D$15,$B3="Jacksonville Jaguars",Summary!D$16,$B3="Kansas City Chiefs",Summary!D$17,$B3="Los Angeles Chargers",Summary!D$18,$B3="Los Angeles Rams",Summary!D$19,$B3="Las Vegas Raiders",Summary!D$20,$B3="Miami Dolphins",Summary!D$21,$B3="Minnesota Vikings",Summary!D$22,$B3="New England Patriots",Summary!D$23,$B3="New Orleans Saints",Summary!D$24,$B3="New York Giants",Summary!D$25,$B3="New York Jets",Summary!D$26,$B3="Philadelphia Eagles",Summary!D$27,$B3="Pittsburgh Steelers",Summary!D$28,$B3="Seattle Seahawks",Summary!D$29,$B3="San Francisco 49ers",Summary!D$30,$B3="Tampa Bay Buccaneers",Summary!D$31,$B3="Tennessee Titans",Summary!D$32,$B3="Washington Commanders",Summary!D$33)</f>
        <v>225.52941176470591</v>
      </c>
      <c r="AK3" cm="1">
        <f t="array" ref="AK3">_xlfn.IFS($B3="Arizona Cardinals",Summary!E$2,$B3="Atlanta Falcons",Summary!E$3,$B3="Baltimore Ravens",Summary!E$4,$B3="Buffalo Bills",Summary!E$5,$B3="Carolina Panthers",Summary!E$6,$B3="Chicago Bears",Summary!E$8,$B3="Cincinnati Bengals",Summary!E$9,$B3="Cleveland Browns",Summary!#REF!,$B3="Dallas Cowboys",Summary!E$10,$B3="Denver Broncos",Summary!E$11,$B3="Detroit Lions",Summary!E$12,$B3="Green Bay Packers",Summary!E$13,$B3="Houston Texans",Summary!E$14,$B3="Indianapolis Colts",Summary!E$15,$B3="Jacksonville Jaguars",Summary!E$16,$B3="Kansas City Chiefs",Summary!E$17,$B3="Los Angeles Chargers",Summary!E$18,$B3="Los Angeles Rams",Summary!E$19,$B3="Las Vegas Raiders",Summary!E$20,$B3="Miami Dolphins",Summary!E$21,$B3="Minnesota Vikings",Summary!E$22,$B3="New England Patriots",Summary!E$23,$B3="New Orleans Saints",Summary!E$24,$B3="New York Giants",Summary!E$25,$B3="New York Jets",Summary!E$26,$B3="Philadelphia Eagles",Summary!E$27,$B3="Pittsburgh Steelers",Summary!E$28,$B3="Seattle Seahawks",Summary!E$29,$B3="San Francisco 49ers",Summary!E$30,$B3="Tampa Bay Buccaneers",Summary!E$31,$B3="Tennessee Titans",Summary!E$32,$B3="Washington Commanders",Summary!E$33)</f>
        <v>1.411764705882353</v>
      </c>
      <c r="AL3" cm="1">
        <f t="array" ref="AL3">_xlfn.IFS($B3="Arizona Cardinals",Summary!F$2,$B3="Atlanta Falcons",Summary!F$3,$B3="Baltimore Ravens",Summary!F$4,$B3="Buffalo Bills",Summary!F$5,$B3="Carolina Panthers",Summary!F$6,$B3="Chicago Bears",Summary!F$8,$B3="Cincinnati Bengals",Summary!F$9,$B3="Cleveland Browns",Summary!#REF!,$B3="Dallas Cowboys",Summary!F$10,$B3="Denver Broncos",Summary!F$11,$B3="Detroit Lions",Summary!F$12,$B3="Green Bay Packers",Summary!F$13,$B3="Houston Texans",Summary!F$14,$B3="Indianapolis Colts",Summary!F$15,$B3="Jacksonville Jaguars",Summary!F$16,$B3="Kansas City Chiefs",Summary!F$17,$B3="Los Angeles Chargers",Summary!F$18,$B3="Los Angeles Rams",Summary!F$19,$B3="Las Vegas Raiders",Summary!F$20,$B3="Miami Dolphins",Summary!F$21,$B3="Minnesota Vikings",Summary!F$22,$B3="New England Patriots",Summary!F$23,$B3="New Orleans Saints",Summary!F$24,$B3="New York Giants",Summary!F$25,$B3="New York Jets",Summary!F$26,$B3="Philadelphia Eagles",Summary!F$27,$B3="Pittsburgh Steelers",Summary!F$28,$B3="Seattle Seahawks",Summary!F$29,$B3="San Francisco 49ers",Summary!F$30,$B3="Tampa Bay Buccaneers",Summary!F$31,$B3="Tennessee Titans",Summary!F$32,$B3="Washington Commanders",Summary!F$33)</f>
        <v>0.94117647058823528</v>
      </c>
      <c r="AM3" cm="1">
        <f t="array" ref="AM3">_xlfn.IFS($B3="Arizona Cardinals",Summary!G$2,$B3="Atlanta Falcons",Summary!G$3,$B3="Baltimore Ravens",Summary!G$4,$B3="Buffalo Bills",Summary!G$5,$B3="Carolina Panthers",Summary!G$6,$B3="Chicago Bears",Summary!G$8,$B3="Cincinnati Bengals",Summary!G$9,$B3="Cleveland Browns",Summary!#REF!,$B3="Dallas Cowboys",Summary!G$10,$B3="Denver Broncos",Summary!G$11,$B3="Detroit Lions",Summary!G$12,$B3="Green Bay Packers",Summary!G$13,$B3="Houston Texans",Summary!G$14,$B3="Indianapolis Colts",Summary!G$15,$B3="Jacksonville Jaguars",Summary!G$16,$B3="Kansas City Chiefs",Summary!G$17,$B3="Los Angeles Chargers",Summary!G$18,$B3="Los Angeles Rams",Summary!G$19,$B3="Las Vegas Raiders",Summary!G$20,$B3="Miami Dolphins",Summary!G$21,$B3="Minnesota Vikings",Summary!G$22,$B3="New England Patriots",Summary!G$23,$B3="New Orleans Saints",Summary!G$24,$B3="New York Giants",Summary!G$25,$B3="New York Jets",Summary!G$26,$B3="Philadelphia Eagles",Summary!G$27,$B3="Pittsburgh Steelers",Summary!G$28,$B3="Seattle Seahawks",Summary!G$29,$B3="San Francisco 49ers",Summary!G$30,$B3="Tampa Bay Buccaneers",Summary!G$31,$B3="Tennessee Titans",Summary!G$32,$B3="Washington Commanders",Summary!G$33)</f>
        <v>2.2941176470588229</v>
      </c>
      <c r="AN3" cm="1">
        <f t="array" ref="AN3">_xlfn.IFS($B3="Arizona Cardinals",Summary!H$2,$B3="Atlanta Falcons",Summary!H$3,$B3="Baltimore Ravens",Summary!H$4,$B3="Buffalo Bills",Summary!H$5,$B3="Carolina Panthers",Summary!H$6,$B3="Chicago Bears",Summary!H$8,$B3="Cincinnati Bengals",Summary!H$9,$B3="Cleveland Browns",Summary!#REF!,$B3="Dallas Cowboys",Summary!H$10,$B3="Denver Broncos",Summary!H$11,$B3="Detroit Lions",Summary!H$12,$B3="Green Bay Packers",Summary!H$13,$B3="Houston Texans",Summary!H$14,$B3="Indianapolis Colts",Summary!H$15,$B3="Jacksonville Jaguars",Summary!H$16,$B3="Kansas City Chiefs",Summary!H$17,$B3="Los Angeles Chargers",Summary!H$18,$B3="Los Angeles Rams",Summary!H$19,$B3="Las Vegas Raiders",Summary!H$20,$B3="Miami Dolphins",Summary!H$21,$B3="Minnesota Vikings",Summary!H$22,$B3="New England Patriots",Summary!H$23,$B3="New Orleans Saints",Summary!H$24,$B3="New York Giants",Summary!H$25,$B3="New York Jets",Summary!H$26,$B3="Philadelphia Eagles",Summary!H$27,$B3="Pittsburgh Steelers",Summary!H$28,$B3="Seattle Seahawks",Summary!H$29,$B3="San Francisco 49ers",Summary!H$30,$B3="Tampa Bay Buccaneers",Summary!H$31,$B3="Tennessee Titans",Summary!H$32,$B3="Washington Commanders",Summary!H$33)</f>
        <v>13.705882352941179</v>
      </c>
      <c r="AO3" cm="1">
        <f t="array" ref="AO3">_xlfn.IFS($B3="Arizona Cardinals",Summary!I$2,$B3="Atlanta Falcons",Summary!I$3,$B3="Baltimore Ravens",Summary!I$4,$B3="Buffalo Bills",Summary!I$5,$B3="Carolina Panthers",Summary!I$6,$B3="Chicago Bears",Summary!I$8,$B3="Cincinnati Bengals",Summary!I$9,$B3="Cleveland Browns",Summary!#REF!,$B3="Dallas Cowboys",Summary!I$10,$B3="Denver Broncos",Summary!I$11,$B3="Detroit Lions",Summary!I$12,$B3="Green Bay Packers",Summary!I$13,$B3="Houston Texans",Summary!I$14,$B3="Indianapolis Colts",Summary!I$15,$B3="Jacksonville Jaguars",Summary!I$16,$B3="Kansas City Chiefs",Summary!I$17,$B3="Los Angeles Chargers",Summary!I$18,$B3="Los Angeles Rams",Summary!I$19,$B3="Las Vegas Raiders",Summary!I$20,$B3="Miami Dolphins",Summary!I$21,$B3="Minnesota Vikings",Summary!I$22,$B3="New England Patriots",Summary!I$23,$B3="New Orleans Saints",Summary!I$24,$B3="New York Giants",Summary!I$25,$B3="New York Jets",Summary!I$26,$B3="Philadelphia Eagles",Summary!I$27,$B3="Pittsburgh Steelers",Summary!I$28,$B3="Seattle Seahawks",Summary!I$29,$B3="San Francisco 49ers",Summary!I$30,$B3="Tampa Bay Buccaneers",Summary!I$31,$B3="Tennessee Titans",Summary!I$32,$B3="Washington Commanders",Summary!I$33)</f>
        <v>7.2882352941176469</v>
      </c>
      <c r="AP3" cm="1">
        <f t="array" ref="AP3">_xlfn.IFS($B3="Arizona Cardinals",Summary!J$2,$B3="Atlanta Falcons",Summary!J$3,$B3="Baltimore Ravens",Summary!J$4,$B3="Buffalo Bills",Summary!J$5,$B3="Carolina Panthers",Summary!J$6,$B3="Chicago Bears",Summary!J$8,$B3="Cincinnati Bengals",Summary!J$9,$B3="Cleveland Browns",Summary!#REF!,$B3="Dallas Cowboys",Summary!J$10,$B3="Denver Broncos",Summary!J$11,$B3="Detroit Lions",Summary!J$12,$B3="Green Bay Packers",Summary!J$13,$B3="Houston Texans",Summary!J$14,$B3="Indianapolis Colts",Summary!J$15,$B3="Jacksonville Jaguars",Summary!J$16,$B3="Kansas City Chiefs",Summary!J$17,$B3="Los Angeles Chargers",Summary!J$18,$B3="Los Angeles Rams",Summary!J$19,$B3="Las Vegas Raiders",Summary!J$20,$B3="Miami Dolphins",Summary!J$21,$B3="Minnesota Vikings",Summary!J$22,$B3="New England Patriots",Summary!J$23,$B3="New Orleans Saints",Summary!J$24,$B3="New York Giants",Summary!J$25,$B3="New York Jets",Summary!J$26,$B3="Philadelphia Eagles",Summary!J$27,$B3="Pittsburgh Steelers",Summary!J$28,$B3="Seattle Seahawks",Summary!J$29,$B3="San Francisco 49ers",Summary!J$30,$B3="Tampa Bay Buccaneers",Summary!J$31,$B3="Tennessee Titans",Summary!J$32,$B3="Washington Commanders",Summary!J$33)</f>
        <v>6.3882352941176466</v>
      </c>
      <c r="AQ3" cm="1">
        <f t="array" ref="AQ3">_xlfn.IFS($B3="Arizona Cardinals",Summary!K$2,$B3="Atlanta Falcons",Summary!K$3,$B3="Baltimore Ravens",Summary!K$4,$B3="Buffalo Bills",Summary!K$5,$B3="Carolina Panthers",Summary!K$6,$B3="Chicago Bears",Summary!K$8,$B3="Cincinnati Bengals",Summary!K$9,$B3="Cleveland Browns",Summary!#REF!,$B3="Dallas Cowboys",Summary!K$10,$B3="Denver Broncos",Summary!K$11,$B3="Detroit Lions",Summary!K$12,$B3="Green Bay Packers",Summary!K$13,$B3="Houston Texans",Summary!K$14,$B3="Indianapolis Colts",Summary!K$15,$B3="Jacksonville Jaguars",Summary!K$16,$B3="Kansas City Chiefs",Summary!K$17,$B3="Los Angeles Chargers",Summary!K$18,$B3="Los Angeles Rams",Summary!K$19,$B3="Las Vegas Raiders",Summary!K$20,$B3="Miami Dolphins",Summary!K$21,$B3="Minnesota Vikings",Summary!K$22,$B3="New England Patriots",Summary!K$23,$B3="New Orleans Saints",Summary!K$24,$B3="New York Giants",Summary!K$25,$B3="New York Jets",Summary!K$26,$B3="Philadelphia Eagles",Summary!K$27,$B3="Pittsburgh Steelers",Summary!K$28,$B3="Seattle Seahawks",Summary!K$29,$B3="San Francisco 49ers",Summary!K$30,$B3="Tampa Bay Buccaneers",Summary!K$31,$B3="Tennessee Titans",Summary!K$32,$B3="Washington Commanders",Summary!K$33)</f>
        <v>66.347058823529409</v>
      </c>
      <c r="AR3" cm="1">
        <f t="array" ref="AR3">_xlfn.IFS($B3="Arizona Cardinals",Summary!L$2,$B3="Atlanta Falcons",Summary!L$3,$B3="Baltimore Ravens",Summary!L$4,$B3="Buffalo Bills",Summary!L$5,$B3="Carolina Panthers",Summary!L$6,$B3="Chicago Bears",Summary!L$8,$B3="Cincinnati Bengals",Summary!L$9,$B3="Cleveland Browns",Summary!#REF!,$B3="Dallas Cowboys",Summary!L$10,$B3="Denver Broncos",Summary!L$11,$B3="Detroit Lions",Summary!L$12,$B3="Green Bay Packers",Summary!L$13,$B3="Houston Texans",Summary!L$14,$B3="Indianapolis Colts",Summary!L$15,$B3="Jacksonville Jaguars",Summary!L$16,$B3="Kansas City Chiefs",Summary!L$17,$B3="Los Angeles Chargers",Summary!L$18,$B3="Los Angeles Rams",Summary!L$19,$B3="Las Vegas Raiders",Summary!L$20,$B3="Miami Dolphins",Summary!L$21,$B3="Minnesota Vikings",Summary!L$22,$B3="New England Patriots",Summary!L$23,$B3="New Orleans Saints",Summary!L$24,$B3="New York Giants",Summary!L$25,$B3="New York Jets",Summary!L$26,$B3="Philadelphia Eagles",Summary!L$27,$B3="Pittsburgh Steelers",Summary!L$28,$B3="Seattle Seahawks",Summary!L$29,$B3="San Francisco 49ers",Summary!L$30,$B3="Tampa Bay Buccaneers",Summary!L$31,$B3="Tennessee Titans",Summary!L$32,$B3="Washington Commanders",Summary!L$33)</f>
        <v>88.505882352941185</v>
      </c>
      <c r="AS3" cm="1">
        <f t="array" ref="AS3">_xlfn.IFS($B3="Arizona Cardinals",Summary!M$2,$B3="Atlanta Falcons",Summary!M$3,$B3="Baltimore Ravens",Summary!M$4,$B3="Buffalo Bills",Summary!M$5,$B3="Carolina Panthers",Summary!M$6,$B3="Chicago Bears",Summary!M$8,$B3="Cincinnati Bengals",Summary!M$9,$B3="Cleveland Browns",Summary!#REF!,$B3="Dallas Cowboys",Summary!M$10,$B3="Denver Broncos",Summary!M$11,$B3="Detroit Lions",Summary!M$12,$B3="Green Bay Packers",Summary!M$13,$B3="Houston Texans",Summary!M$14,$B3="Indianapolis Colts",Summary!M$15,$B3="Jacksonville Jaguars",Summary!M$16,$B3="Kansas City Chiefs",Summary!M$17,$B3="Los Angeles Chargers",Summary!M$18,$B3="Los Angeles Rams",Summary!M$19,$B3="Las Vegas Raiders",Summary!M$20,$B3="Miami Dolphins",Summary!M$21,$B3="Minnesota Vikings",Summary!M$22,$B3="New England Patriots",Summary!M$23,$B3="New Orleans Saints",Summary!M$24,$B3="New York Giants",Summary!M$25,$B3="New York Jets",Summary!M$26,$B3="Philadelphia Eagles",Summary!M$27,$B3="Pittsburgh Steelers",Summary!M$28,$B3="Seattle Seahawks",Summary!M$29,$B3="San Francisco 49ers",Summary!M$30,$B3="Tampa Bay Buccaneers",Summary!M$31,$B3="Tennessee Titans",Summary!M$32,$B3="Washington Commanders",Summary!M$33)</f>
        <v>30</v>
      </c>
      <c r="AT3" cm="1">
        <f t="array" ref="AT3">_xlfn.IFS($B3="Arizona Cardinals",Summary!N$2,$B3="Atlanta Falcons",Summary!N$3,$B3="Baltimore Ravens",Summary!N$4,$B3="Buffalo Bills",Summary!N$5,$B3="Carolina Panthers",Summary!N$6,$B3="Chicago Bears",Summary!N$8,$B3="Cincinnati Bengals",Summary!N$9,$B3="Cleveland Browns",Summary!#REF!,$B3="Dallas Cowboys",Summary!N$10,$B3="Denver Broncos",Summary!N$11,$B3="Detroit Lions",Summary!N$12,$B3="Green Bay Packers",Summary!N$13,$B3="Houston Texans",Summary!N$14,$B3="Indianapolis Colts",Summary!N$15,$B3="Jacksonville Jaguars",Summary!N$16,$B3="Kansas City Chiefs",Summary!N$17,$B3="Los Angeles Chargers",Summary!N$18,$B3="Los Angeles Rams",Summary!N$19,$B3="Las Vegas Raiders",Summary!N$20,$B3="Miami Dolphins",Summary!N$21,$B3="Minnesota Vikings",Summary!N$22,$B3="New England Patriots",Summary!N$23,$B3="New Orleans Saints",Summary!N$24,$B3="New York Giants",Summary!N$25,$B3="New York Jets",Summary!N$26,$B3="Philadelphia Eagles",Summary!N$27,$B3="Pittsburgh Steelers",Summary!N$28,$B3="Seattle Seahawks",Summary!N$29,$B3="San Francisco 49ers",Summary!N$30,$B3="Tampa Bay Buccaneers",Summary!N$31,$B3="Tennessee Titans",Summary!N$32,$B3="Washington Commanders",Summary!N$33)</f>
        <v>128.8235294117647</v>
      </c>
      <c r="AU3" cm="1">
        <f t="array" ref="AU3">_xlfn.IFS($B3="Arizona Cardinals",Summary!O$2,$B3="Atlanta Falcons",Summary!O$3,$B3="Baltimore Ravens",Summary!O$4,$B3="Buffalo Bills",Summary!O$5,$B3="Carolina Panthers",Summary!O$6,$B3="Chicago Bears",Summary!O$8,$B3="Cincinnati Bengals",Summary!O$9,$B3="Cleveland Browns",Summary!#REF!,$B3="Dallas Cowboys",Summary!O$10,$B3="Denver Broncos",Summary!O$11,$B3="Detroit Lions",Summary!O$12,$B3="Green Bay Packers",Summary!O$13,$B3="Houston Texans",Summary!O$14,$B3="Indianapolis Colts",Summary!O$15,$B3="Jacksonville Jaguars",Summary!O$16,$B3="Kansas City Chiefs",Summary!O$17,$B3="Los Angeles Chargers",Summary!O$18,$B3="Los Angeles Rams",Summary!O$19,$B3="Las Vegas Raiders",Summary!O$20,$B3="Miami Dolphins",Summary!O$21,$B3="Minnesota Vikings",Summary!O$22,$B3="New England Patriots",Summary!O$23,$B3="New Orleans Saints",Summary!O$24,$B3="New York Giants",Summary!O$25,$B3="New York Jets",Summary!O$26,$B3="Philadelphia Eagles",Summary!O$27,$B3="Pittsburgh Steelers",Summary!O$28,$B3="Seattle Seahawks",Summary!O$29,$B3="San Francisco 49ers",Summary!O$30,$B3="Tampa Bay Buccaneers",Summary!O$31,$B3="Tennessee Titans",Summary!O$32,$B3="Washington Commanders",Summary!O$33)</f>
        <v>4.1823529411764699</v>
      </c>
      <c r="AV3" cm="1">
        <f t="array" ref="AV3">_xlfn.IFS($B3="Arizona Cardinals",Summary!P$2,$B3="Atlanta Falcons",Summary!P$3,$B3="Baltimore Ravens",Summary!P$4,$B3="Buffalo Bills",Summary!P$5,$B3="Carolina Panthers",Summary!P$6,$B3="Chicago Bears",Summary!P$8,$B3="Cincinnati Bengals",Summary!P$9,$B3="Cleveland Browns",Summary!#REF!,$B3="Dallas Cowboys",Summary!P$10,$B3="Denver Broncos",Summary!P$11,$B3="Detroit Lions",Summary!P$12,$B3="Green Bay Packers",Summary!P$13,$B3="Houston Texans",Summary!P$14,$B3="Indianapolis Colts",Summary!P$15,$B3="Jacksonville Jaguars",Summary!P$16,$B3="Kansas City Chiefs",Summary!P$17,$B3="Los Angeles Chargers",Summary!P$18,$B3="Los Angeles Rams",Summary!P$19,$B3="Las Vegas Raiders",Summary!P$20,$B3="Miami Dolphins",Summary!P$21,$B3="Minnesota Vikings",Summary!P$22,$B3="New England Patriots",Summary!P$23,$B3="New Orleans Saints",Summary!P$24,$B3="New York Giants",Summary!P$25,$B3="New York Jets",Summary!P$26,$B3="Philadelphia Eagles",Summary!P$27,$B3="Pittsburgh Steelers",Summary!P$28,$B3="Seattle Seahawks",Summary!P$29,$B3="San Francisco 49ers",Summary!P$30,$B3="Tampa Bay Buccaneers",Summary!P$31,$B3="Tennessee Titans",Summary!P$32,$B3="Washington Commanders",Summary!P$33)</f>
        <v>1.294117647058824</v>
      </c>
      <c r="AW3" cm="1">
        <f t="array" ref="AW3">_xlfn.IFS($B3="Arizona Cardinals",Summary!Q$2,$B3="Atlanta Falcons",Summary!Q$3,$B3="Baltimore Ravens",Summary!Q$4,$B3="Buffalo Bills",Summary!Q$5,$B3="Carolina Panthers",Summary!Q$6,$B3="Chicago Bears",Summary!Q$8,$B3="Cincinnati Bengals",Summary!Q$9,$B3="Cleveland Browns",Summary!#REF!,$B3="Dallas Cowboys",Summary!Q$10,$B3="Denver Broncos",Summary!Q$11,$B3="Detroit Lions",Summary!Q$12,$B3="Green Bay Packers",Summary!Q$13,$B3="Houston Texans",Summary!Q$14,$B3="Indianapolis Colts",Summary!Q$15,$B3="Jacksonville Jaguars",Summary!Q$16,$B3="Kansas City Chiefs",Summary!Q$17,$B3="Los Angeles Chargers",Summary!Q$18,$B3="Los Angeles Rams",Summary!Q$19,$B3="Las Vegas Raiders",Summary!Q$20,$B3="Miami Dolphins",Summary!Q$21,$B3="Minnesota Vikings",Summary!Q$22,$B3="New England Patriots",Summary!Q$23,$B3="New Orleans Saints",Summary!Q$24,$B3="New York Giants",Summary!Q$25,$B3="New York Jets",Summary!Q$26,$B3="Philadelphia Eagles",Summary!Q$27,$B3="Pittsburgh Steelers",Summary!Q$28,$B3="Seattle Seahawks",Summary!Q$29,$B3="San Francisco 49ers",Summary!Q$30,$B3="Tampa Bay Buccaneers",Summary!Q$31,$B3="Tennessee Titans",Summary!Q$32,$B3="Washington Commanders",Summary!Q$33)</f>
        <v>1.7647058823529409</v>
      </c>
      <c r="AX3" cm="1">
        <f t="array" ref="AX3">_xlfn.IFS($B3="Arizona Cardinals",Summary!R$2,$B3="Atlanta Falcons",Summary!R$3,$B3="Baltimore Ravens",Summary!R$4,$B3="Buffalo Bills",Summary!R$5,$B3="Carolina Panthers",Summary!R$6,$B3="Chicago Bears",Summary!R$8,$B3="Cincinnati Bengals",Summary!R$9,$B3="Cleveland Browns",Summary!#REF!,$B3="Dallas Cowboys",Summary!R$10,$B3="Denver Broncos",Summary!R$11,$B3="Detroit Lions",Summary!R$12,$B3="Green Bay Packers",Summary!R$13,$B3="Houston Texans",Summary!R$14,$B3="Indianapolis Colts",Summary!R$15,$B3="Jacksonville Jaguars",Summary!R$16,$B3="Kansas City Chiefs",Summary!R$17,$B3="Los Angeles Chargers",Summary!R$18,$B3="Los Angeles Rams",Summary!R$19,$B3="Las Vegas Raiders",Summary!R$20,$B3="Miami Dolphins",Summary!R$21,$B3="Minnesota Vikings",Summary!R$22,$B3="New England Patriots",Summary!R$23,$B3="New Orleans Saints",Summary!R$24,$B3="New York Giants",Summary!R$25,$B3="New York Jets",Summary!R$26,$B3="Philadelphia Eagles",Summary!R$27,$B3="Pittsburgh Steelers",Summary!R$28,$B3="Seattle Seahawks",Summary!R$29,$B3="San Francisco 49ers",Summary!R$30,$B3="Tampa Bay Buccaneers",Summary!R$31,$B3="Tennessee Titans",Summary!R$32,$B3="Washington Commanders",Summary!R$33)</f>
        <v>1.882352941176471</v>
      </c>
      <c r="AY3" cm="1">
        <f t="array" ref="AY3">_xlfn.IFS($B3="Arizona Cardinals",Summary!S$2,$B3="Atlanta Falcons",Summary!S$3,$B3="Baltimore Ravens",Summary!S$4,$B3="Buffalo Bills",Summary!S$5,$B3="Carolina Panthers",Summary!S$6,$B3="Chicago Bears",Summary!S$8,$B3="Cincinnati Bengals",Summary!S$9,$B3="Cleveland Browns",Summary!#REF!,$B3="Dallas Cowboys",Summary!S$10,$B3="Denver Broncos",Summary!S$11,$B3="Detroit Lions",Summary!S$12,$B3="Green Bay Packers",Summary!S$13,$B3="Houston Texans",Summary!S$14,$B3="Indianapolis Colts",Summary!S$15,$B3="Jacksonville Jaguars",Summary!S$16,$B3="Kansas City Chiefs",Summary!S$17,$B3="Los Angeles Chargers",Summary!S$18,$B3="Los Angeles Rams",Summary!S$19,$B3="Las Vegas Raiders",Summary!S$20,$B3="Miami Dolphins",Summary!S$21,$B3="Minnesota Vikings",Summary!S$22,$B3="New England Patriots",Summary!S$23,$B3="New Orleans Saints",Summary!S$24,$B3="New York Giants",Summary!S$25,$B3="New York Jets",Summary!S$26,$B3="Philadelphia Eagles",Summary!S$27,$B3="Pittsburgh Steelers",Summary!S$28,$B3="Seattle Seahawks",Summary!S$29,$B3="San Francisco 49ers",Summary!S$30,$B3="Tampa Bay Buccaneers",Summary!S$31,$B3="Tennessee Titans",Summary!S$32,$B3="Washington Commanders",Summary!S$33)</f>
        <v>2.6470588235294121</v>
      </c>
      <c r="AZ3" cm="1">
        <f t="array" ref="AZ3">_xlfn.IFS($B3="Arizona Cardinals",Summary!T$2,$B3="Atlanta Falcons",Summary!T$3,$B3="Baltimore Ravens",Summary!T$4,$B3="Buffalo Bills",Summary!T$5,$B3="Carolina Panthers",Summary!T$6,$B3="Chicago Bears",Summary!T$8,$B3="Cincinnati Bengals",Summary!T$9,$B3="Cleveland Browns",Summary!#REF!,$B3="Dallas Cowboys",Summary!T$10,$B3="Denver Broncos",Summary!T$11,$B3="Detroit Lions",Summary!T$12,$B3="Green Bay Packers",Summary!T$13,$B3="Houston Texans",Summary!T$14,$B3="Indianapolis Colts",Summary!T$15,$B3="Jacksonville Jaguars",Summary!T$16,$B3="Kansas City Chiefs",Summary!T$17,$B3="Los Angeles Chargers",Summary!T$18,$B3="Los Angeles Rams",Summary!T$19,$B3="Las Vegas Raiders",Summary!T$20,$B3="Miami Dolphins",Summary!T$21,$B3="Minnesota Vikings",Summary!T$22,$B3="New England Patriots",Summary!T$23,$B3="New Orleans Saints",Summary!T$24,$B3="New York Giants",Summary!T$25,$B3="New York Jets",Summary!T$26,$B3="Philadelphia Eagles",Summary!T$27,$B3="Pittsburgh Steelers",Summary!T$28,$B3="Seattle Seahawks",Summary!T$29,$B3="San Francisco 49ers",Summary!T$30,$B3="Tampa Bay Buccaneers",Summary!T$31,$B3="Tennessee Titans",Summary!T$32,$B3="Washington Commanders",Summary!T$33)</f>
        <v>2.7058823529411771</v>
      </c>
      <c r="BA3" cm="1">
        <f t="array" ref="BA3">_xlfn.IFS($B3="Arizona Cardinals",Summary!U$2,$B3="Atlanta Falcons",Summary!U$3,$B3="Baltimore Ravens",Summary!U$4,$B3="Buffalo Bills",Summary!U$5,$B3="Carolina Panthers",Summary!U$6,$B3="Chicago Bears",Summary!U$8,$B3="Cincinnati Bengals",Summary!U$9,$B3="Cleveland Browns",Summary!#REF!,$B3="Dallas Cowboys",Summary!U$10,$B3="Denver Broncos",Summary!U$11,$B3="Detroit Lions",Summary!U$12,$B3="Green Bay Packers",Summary!U$13,$B3="Houston Texans",Summary!U$14,$B3="Indianapolis Colts",Summary!U$15,$B3="Jacksonville Jaguars",Summary!U$16,$B3="Kansas City Chiefs",Summary!U$17,$B3="Los Angeles Chargers",Summary!U$18,$B3="Los Angeles Rams",Summary!U$19,$B3="Las Vegas Raiders",Summary!U$20,$B3="Miami Dolphins",Summary!U$21,$B3="Minnesota Vikings",Summary!U$22,$B3="New England Patriots",Summary!U$23,$B3="New Orleans Saints",Summary!U$24,$B3="New York Giants",Summary!U$25,$B3="New York Jets",Summary!U$26,$B3="Philadelphia Eagles",Summary!U$27,$B3="Pittsburgh Steelers",Summary!U$28,$B3="Seattle Seahawks",Summary!U$29,$B3="San Francisco 49ers",Summary!U$30,$B3="Tampa Bay Buccaneers",Summary!U$31,$B3="Tennessee Titans",Summary!U$32,$B3="Washington Commanders",Summary!U$33)</f>
        <v>3.0588235294117641</v>
      </c>
      <c r="BB3" cm="1">
        <f t="array" ref="BB3">_xlfn.IFS($B3="Arizona Cardinals",Summary!V$2,$B3="Atlanta Falcons",Summary!V$3,$B3="Baltimore Ravens",Summary!V$4,$B3="Buffalo Bills",Summary!V$5,$B3="Carolina Panthers",Summary!V$6,$B3="Chicago Bears",Summary!V$8,$B3="Cincinnati Bengals",Summary!V$9,$B3="Cleveland Browns",Summary!#REF!,$B3="Dallas Cowboys",Summary!V$10,$B3="Denver Broncos",Summary!V$11,$B3="Detroit Lions",Summary!V$12,$B3="Green Bay Packers",Summary!V$13,$B3="Houston Texans",Summary!V$14,$B3="Indianapolis Colts",Summary!V$15,$B3="Jacksonville Jaguars",Summary!V$16,$B3="Kansas City Chiefs",Summary!V$17,$B3="Los Angeles Chargers",Summary!V$18,$B3="Los Angeles Rams",Summary!V$19,$B3="Las Vegas Raiders",Summary!V$20,$B3="Miami Dolphins",Summary!V$21,$B3="Minnesota Vikings",Summary!V$22,$B3="New England Patriots",Summary!V$23,$B3="New Orleans Saints",Summary!V$24,$B3="New York Giants",Summary!V$25,$B3="New York Jets",Summary!V$26,$B3="Philadelphia Eagles",Summary!V$27,$B3="Pittsburgh Steelers",Summary!V$28,$B3="Seattle Seahawks",Summary!V$29,$B3="San Francisco 49ers",Summary!V$30,$B3="Tampa Bay Buccaneers",Summary!V$31,$B3="Tennessee Titans",Summary!V$32,$B3="Washington Commanders",Summary!V$33)</f>
        <v>149.2352941176471</v>
      </c>
      <c r="BC3" cm="1">
        <f t="array" ref="BC3">_xlfn.IFS($B3="Arizona Cardinals",Summary!W$2,$B3="Atlanta Falcons",Summary!W$3,$B3="Baltimore Ravens",Summary!W$4,$B3="Buffalo Bills",Summary!W$5,$B3="Carolina Panthers",Summary!W$6,$B3="Chicago Bears",Summary!W$8,$B3="Cincinnati Bengals",Summary!W$9,$B3="Cleveland Browns",Summary!#REF!,$B3="Dallas Cowboys",Summary!W$10,$B3="Denver Broncos",Summary!W$11,$B3="Detroit Lions",Summary!W$12,$B3="Green Bay Packers",Summary!W$13,$B3="Houston Texans",Summary!W$14,$B3="Indianapolis Colts",Summary!W$15,$B3="Jacksonville Jaguars",Summary!W$16,$B3="Kansas City Chiefs",Summary!W$17,$B3="Los Angeles Chargers",Summary!W$18,$B3="Los Angeles Rams",Summary!W$19,$B3="Las Vegas Raiders",Summary!W$20,$B3="Miami Dolphins",Summary!W$21,$B3="Minnesota Vikings",Summary!W$22,$B3="New England Patriots",Summary!W$23,$B3="New Orleans Saints",Summary!W$24,$B3="New York Giants",Summary!W$25,$B3="New York Jets",Summary!W$26,$B3="Philadelphia Eagles",Summary!W$27,$B3="Pittsburgh Steelers",Summary!W$28,$B3="Seattle Seahawks",Summary!W$29,$B3="San Francisco 49ers",Summary!W$30,$B3="Tampa Bay Buccaneers",Summary!W$31,$B3="Tennessee Titans",Summary!W$32,$B3="Washington Commanders",Summary!W$33)</f>
        <v>6.3529411764705879</v>
      </c>
      <c r="BD3" cm="1">
        <f t="array" ref="BD3">_xlfn.IFS($B3="Arizona Cardinals",Summary!X$2,$B3="Atlanta Falcons",Summary!X$3,$B3="Baltimore Ravens",Summary!X$4,$B3="Buffalo Bills",Summary!X$5,$B3="Carolina Panthers",Summary!X$6,$B3="Chicago Bears",Summary!X$8,$B3="Cincinnati Bengals",Summary!X$9,$B3="Cleveland Browns",Summary!#REF!,$B3="Dallas Cowboys",Summary!X$10,$B3="Denver Broncos",Summary!X$11,$B3="Detroit Lions",Summary!X$12,$B3="Green Bay Packers",Summary!X$13,$B3="Houston Texans",Summary!X$14,$B3="Indianapolis Colts",Summary!X$15,$B3="Jacksonville Jaguars",Summary!X$16,$B3="Kansas City Chiefs",Summary!X$17,$B3="Los Angeles Chargers",Summary!X$18,$B3="Los Angeles Rams",Summary!X$19,$B3="Las Vegas Raiders",Summary!X$20,$B3="Miami Dolphins",Summary!X$21,$B3="Minnesota Vikings",Summary!X$22,$B3="New England Patriots",Summary!X$23,$B3="New Orleans Saints",Summary!X$24,$B3="New York Giants",Summary!X$25,$B3="New York Jets",Summary!X$26,$B3="Philadelphia Eagles",Summary!X$27,$B3="Pittsburgh Steelers",Summary!X$28,$B3="Seattle Seahawks",Summary!X$29,$B3="San Francisco 49ers",Summary!X$30,$B3="Tampa Bay Buccaneers",Summary!X$31,$B3="Tennessee Titans",Summary!X$32,$B3="Washington Commanders",Summary!X$33)</f>
        <v>13.23529411764706</v>
      </c>
      <c r="BE3" cm="1">
        <f t="array" ref="BE3">_xlfn.IFS($B3="Arizona Cardinals",Summary!Y$2,$B3="Atlanta Falcons",Summary!Y$3,$B3="Baltimore Ravens",Summary!Y$4,$B3="Buffalo Bills",Summary!Y$5,$B3="Carolina Panthers",Summary!Y$6,$B3="Chicago Bears",Summary!Y$8,$B3="Cincinnati Bengals",Summary!Y$9,$B3="Cleveland Browns",Summary!#REF!,$B3="Dallas Cowboys",Summary!Y$10,$B3="Denver Broncos",Summary!Y$11,$B3="Detroit Lions",Summary!Y$12,$B3="Green Bay Packers",Summary!Y$13,$B3="Houston Texans",Summary!Y$14,$B3="Indianapolis Colts",Summary!Y$15,$B3="Jacksonville Jaguars",Summary!Y$16,$B3="Kansas City Chiefs",Summary!Y$17,$B3="Los Angeles Chargers",Summary!Y$18,$B3="Los Angeles Rams",Summary!Y$19,$B3="Las Vegas Raiders",Summary!Y$20,$B3="Miami Dolphins",Summary!Y$21,$B3="Minnesota Vikings",Summary!Y$22,$B3="New England Patriots",Summary!Y$23,$B3="New Orleans Saints",Summary!Y$24,$B3="New York Giants",Summary!Y$25,$B3="New York Jets",Summary!Y$26,$B3="Philadelphia Eagles",Summary!Y$27,$B3="Pittsburgh Steelers",Summary!Y$28,$B3="Seattle Seahawks",Summary!Y$29,$B3="San Francisco 49ers",Summary!Y$30,$B3="Tampa Bay Buccaneers",Summary!Y$31,$B3="Tennessee Titans",Summary!Y$32,$B3="Washington Commanders",Summary!Y$33)</f>
        <v>1.117647058823529</v>
      </c>
      <c r="BF3" cm="1">
        <f t="array" ref="BF3">_xlfn.IFS($B3="Arizona Cardinals",Summary!Z$2,$B3="Atlanta Falcons",Summary!Z$3,$B3="Baltimore Ravens",Summary!Z$4,$B3="Buffalo Bills",Summary!Z$5,$B3="Carolina Panthers",Summary!Z$6,$B3="Chicago Bears",Summary!Z$8,$B3="Cincinnati Bengals",Summary!Z$9,$B3="Cleveland Browns",Summary!#REF!,$B3="Dallas Cowboys",Summary!Z$10,$B3="Denver Broncos",Summary!Z$11,$B3="Detroit Lions",Summary!Z$12,$B3="Green Bay Packers",Summary!Z$13,$B3="Houston Texans",Summary!Z$14,$B3="Indianapolis Colts",Summary!Z$15,$B3="Jacksonville Jaguars",Summary!Z$16,$B3="Kansas City Chiefs",Summary!Z$17,$B3="Los Angeles Chargers",Summary!Z$18,$B3="Los Angeles Rams",Summary!Z$19,$B3="Las Vegas Raiders",Summary!Z$20,$B3="Miami Dolphins",Summary!Z$21,$B3="Minnesota Vikings",Summary!Z$22,$B3="New England Patriots",Summary!Z$23,$B3="New Orleans Saints",Summary!Z$24,$B3="New York Giants",Summary!Z$25,$B3="New York Jets",Summary!Z$26,$B3="Philadelphia Eagles",Summary!Z$27,$B3="Pittsburgh Steelers",Summary!Z$28,$B3="Seattle Seahawks",Summary!Z$29,$B3="San Francisco 49ers",Summary!Z$30,$B3="Tampa Bay Buccaneers",Summary!Z$31,$B3="Tennessee Titans",Summary!Z$32,$B3="Washington Commanders",Summary!Z$33)</f>
        <v>1.529411764705882</v>
      </c>
      <c r="BG3" cm="1">
        <f t="array" ref="BG3">_xlfn.IFS($B3="Arizona Cardinals",Summary!AA$2,$B3="Atlanta Falcons",Summary!AA$3,$B3="Baltimore Ravens",Summary!AA$4,$B3="Buffalo Bills",Summary!AA$5,$B3="Carolina Panthers",Summary!AA$6,$B3="Chicago Bears",Summary!AA$8,$B3="Cincinnati Bengals",Summary!AA$9,$B3="Cleveland Browns",Summary!#REF!,$B3="Dallas Cowboys",Summary!AA$10,$B3="Denver Broncos",Summary!AA$11,$B3="Detroit Lions",Summary!AA$12,$B3="Green Bay Packers",Summary!AA$13,$B3="Houston Texans",Summary!AA$14,$B3="Indianapolis Colts",Summary!AA$15,$B3="Jacksonville Jaguars",Summary!AA$16,$B3="Kansas City Chiefs",Summary!AA$17,$B3="Los Angeles Chargers",Summary!AA$18,$B3="Los Angeles Rams",Summary!AA$19,$B3="Las Vegas Raiders",Summary!AA$20,$B3="Miami Dolphins",Summary!AA$21,$B3="Minnesota Vikings",Summary!AA$22,$B3="New England Patriots",Summary!AA$23,$B3="New Orleans Saints",Summary!AA$24,$B3="New York Giants",Summary!AA$25,$B3="New York Jets",Summary!AA$26,$B3="Philadelphia Eagles",Summary!AA$27,$B3="Pittsburgh Steelers",Summary!AA$28,$B3="Seattle Seahawks",Summary!AA$29,$B3="San Francisco 49ers",Summary!AA$30,$B3="Tampa Bay Buccaneers",Summary!AA$31,$B3="Tennessee Titans",Summary!AA$32,$B3="Washington Commanders",Summary!AA$33)</f>
        <v>31.1294705882353</v>
      </c>
      <c r="BH3" t="e" cm="1">
        <f t="array" ref="BH3">_xlfn.IFS($B3="Arizona Cardinals",Summary!#REF!,$B3="Atlanta Falcons",Summary!#REF!,$B3="Baltimore Ravens",Summary!#REF!,$B3="Buffalo Bills",Summary!#REF!,$B3="Carolina Panthers",Summary!#REF!,$B3="Chicago Bears",Summary!#REF!,$B3="Cincinnati Bengals",Summary!#REF!,$B3="Cleveland Browns",Summary!#REF!,$B3="Dallas Cowboys",Summary!#REF!,$B3="Denver Broncos",Summary!#REF!,$B3="Detroit Lions",Summary!#REF!,$B3="Green Bay Packers",Summary!#REF!,$B3="Houston Texans",Summary!#REF!,$B3="Indianapolis Colts",Summary!#REF!,$B3="Jacksonville Jaguars",Summary!#REF!,$B3="Kansas City Chiefs",Summary!#REF!,$B3="Los Angeles Chargers",Summary!#REF!,$B3="Los Angeles Rams",Summary!#REF!,$B3="Las Vegas Raiders",Summary!#REF!,$B3="Miami Dolphins",Summary!#REF!,$B3="Minnesota Vikings",Summary!#REF!,$B3="New England Patriots",Summary!#REF!,$B3="New Orleans Saints",Summary!#REF!,$B3="New York Giants",Summary!#REF!,$B3="New York Jets",Summary!#REF!,$B3="Philadelphia Eagles",Summary!#REF!,$B3="Pittsburgh Steelers",Summary!#REF!,$B3="Seattle Seahawks",Summary!#REF!,$B3="San Francisco 49ers",Summary!#REF!,$B3="Tampa Bay Buccaneers",Summary!#REF!,$B3="Tennessee Titans",Summary!#REF!,$B3="Washington Commanders",Summary!#REF!)</f>
        <v>#REF!</v>
      </c>
    </row>
    <row r="4" spans="1:60">
      <c r="A4" t="s">
        <v>34</v>
      </c>
      <c r="B4" t="s">
        <v>120</v>
      </c>
      <c r="C4" t="e" cm="1">
        <f t="array" ref="C4">_xlfn.IFS($A4="Arizona Cardinals",Summary!#REF!,$A4="Atlanta Falcons",Summary!#REF!,$A4="Baltimore Ravens",Summary!#REF!,$A4="Buffalo Bills",Summary!#REF!,$A4="Carolina Panthers",Summary!#REF!,$A4="Chicago Bears",Summary!#REF!,$A4="Cincinnati Bengals",Summary!#REF!,$A4="Cleveland Browns",Summary!#REF!,$A4="Dallas Cowboys",Summary!#REF!,$A4="Denver Broncos",Summary!#REF!,$A4="Detroit Lions",Summary!#REF!,$A4="Green Bay Packers",Summary!#REF!,$A4="Houston Texans",Summary!#REF!,$A4="Indianapolis Colts",Summary!#REF!,$A4="Jacksonville Jaguars",Summary!#REF!,$A4="Kansas City Chiefs",Summary!#REF!,$A4="Los Angeles Chargers",Summary!#REF!,$A4="Los Angeles Rams",Summary!#REF!,$A4="Las Vegas Raiders",Summary!#REF!,$A4="Miami Dolphins",Summary!#REF!,$A4="Minnesota Vikings",Summary!#REF!,$A4="New England Patriots",Summary!#REF!,$A4="New Orleans Saints",Summary!#REF!,$A4="New York Giants",Summary!#REF!,$A4="New York Jets",Summary!#REF!,$A4="Philadelphia Eagles",Summary!#REF!,$A4="Pittsburgh Steelers",Summary!#REF!,$A4="Seattle Seahawks",Summary!#REF!,$A4="San Francisco 49ers",Summary!#REF!,$A4="Tampa Bay Buccaneers",Summary!#REF!,$A4="Tennessee Titans",Summary!#REF!,$A4="Washington Commanders",Summary!#REF!)</f>
        <v>#REF!</v>
      </c>
      <c r="D4" t="e" cm="1">
        <f t="array" ref="D4">_xlfn.IFS($A4="Arizona Cardinals",Summary!#REF!,$A4="Atlanta Falcons",Summary!#REF!,$A4="Baltimore Ravens",Summary!#REF!,$A4="Buffalo Bills",Summary!#REF!,$A4="Carolina Panthers",Summary!#REF!,$A4="Chicago Bears",Summary!#REF!,$A4="Cincinnati Bengals",Summary!#REF!,$A4="Cleveland Browns",Summary!#REF!,$A4="Dallas Cowboys",Summary!#REF!,$A4="Denver Broncos",Summary!#REF!,$A4="Detroit Lions",Summary!#REF!,$A4="Green Bay Packers",Summary!#REF!,$A4="Houston Texans",Summary!#REF!,$A4="Indianapolis Colts",Summary!#REF!,$A4="Jacksonville Jaguars",Summary!#REF!,$A4="Kansas City Chiefs",Summary!#REF!,$A4="Los Angeles Chargers",Summary!#REF!,$A4="Los Angeles Rams",Summary!#REF!,$A4="Las Vegas Raiders",Summary!#REF!,$A4="Miami Dolphins",Summary!#REF!,$A4="Minnesota Vikings",Summary!#REF!,$A4="New England Patriots",Summary!#REF!,$A4="New Orleans Saints",Summary!#REF!,$A4="New York Giants",Summary!#REF!,$A4="New York Jets",Summary!#REF!,$A4="Philadelphia Eagles",Summary!#REF!,$A4="Pittsburgh Steelers",Summary!#REF!,$A4="Seattle Seahawks",Summary!#REF!,$A4="San Francisco 49ers",Summary!#REF!,$A4="Tampa Bay Buccaneers",Summary!#REF!,$A4="Tennessee Titans",Summary!#REF!,$A4="Washington Commanders",Summary!#REF!)</f>
        <v>#REF!</v>
      </c>
      <c r="E4" cm="1">
        <f t="array" ref="E4">_xlfn.IFS($A4="Arizona Cardinals",Summary!B$2,$A4="Atlanta Falcons",Summary!B$3,$A4="Baltimore Ravens",Summary!B$4,$A4="Buffalo Bills",Summary!B$5,$A4="Carolina Panthers",Summary!B$6,$A4="Chicago Bears",Summary!B$8,$A4="Cincinnati Bengals",Summary!B$9,$A4="Cleveland Browns",Summary!#REF!,$A4="Dallas Cowboys",Summary!B$10,$A4="Denver Broncos",Summary!B$11,$A4="Detroit Lions",Summary!B$12,$A4="Green Bay Packers",Summary!B$13,$A4="Houston Texans",Summary!B$14,$A4="Indianapolis Colts",Summary!B$15,$A4="Jacksonville Jaguars",Summary!B$16,$A4="Kansas City Chiefs",Summary!B$17,$A4="Los Angeles Chargers",Summary!B$18,$A4="Los Angeles Rams",Summary!B$19,$A4="Las Vegas Raiders",Summary!B$20,$A4="Miami Dolphins",Summary!B$21,$A4="Minnesota Vikings",Summary!B$22,$A4="New England Patriots",Summary!B$23,$A4="New Orleans Saints",Summary!B$24,$A4="New York Giants",Summary!B$25,$A4="New York Jets",Summary!B$26,$A4="Philadelphia Eagles",Summary!B$27,$A4="Pittsburgh Steelers",Summary!B$28,$A4="Seattle Seahawks",Summary!B$29,$A4="San Francisco 49ers",Summary!B$30,$A4="Tampa Bay Buccaneers",Summary!B$31,$A4="Tennessee Titans",Summary!B$32,$A4="Washington Commanders",Summary!B$33)</f>
        <v>24.941176470588239</v>
      </c>
      <c r="F4" cm="1">
        <f t="array" ref="F4">_xlfn.IFS($A4="Arizona Cardinals",Summary!C$2,$A4="Atlanta Falcons",Summary!C$3,$A4="Baltimore Ravens",Summary!C$4,$A4="Buffalo Bills",Summary!C$5,$A4="Carolina Panthers",Summary!C$6,$A4="Chicago Bears",Summary!C$8,$A4="Cincinnati Bengals",Summary!C$9,$A4="Cleveland Browns",Summary!#REF!,$A4="Dallas Cowboys",Summary!C$10,$A4="Denver Broncos",Summary!C$11,$A4="Detroit Lions",Summary!C$12,$A4="Green Bay Packers",Summary!C$13,$A4="Houston Texans",Summary!C$14,$A4="Indianapolis Colts",Summary!C$15,$A4="Jacksonville Jaguars",Summary!C$16,$A4="Kansas City Chiefs",Summary!C$17,$A4="Los Angeles Chargers",Summary!C$18,$A4="Los Angeles Rams",Summary!C$19,$A4="Las Vegas Raiders",Summary!C$20,$A4="Miami Dolphins",Summary!C$21,$A4="Minnesota Vikings",Summary!C$22,$A4="New England Patriots",Summary!C$23,$A4="New Orleans Saints",Summary!C$24,$A4="New York Giants",Summary!C$25,$A4="New York Jets",Summary!C$26,$A4="Philadelphia Eagles",Summary!C$27,$A4="Pittsburgh Steelers",Summary!C$28,$A4="Seattle Seahawks",Summary!C$29,$A4="San Francisco 49ers",Summary!C$30,$A4="Tampa Bay Buccaneers",Summary!C$31,$A4="Tennessee Titans",Summary!C$32,$A4="Washington Commanders",Summary!C$33)</f>
        <v>37.117647058823529</v>
      </c>
      <c r="G4" cm="1">
        <f t="array" ref="G4">_xlfn.IFS($A4="Arizona Cardinals",Summary!D$2,$A4="Atlanta Falcons",Summary!D$3,$A4="Baltimore Ravens",Summary!D$4,$A4="Buffalo Bills",Summary!D$5,$A4="Carolina Panthers",Summary!D$6,$A4="Chicago Bears",Summary!D$8,$A4="Cincinnati Bengals",Summary!D$9,$A4="Cleveland Browns",Summary!#REF!,$A4="Dallas Cowboys",Summary!D$10,$A4="Denver Broncos",Summary!D$11,$A4="Detroit Lions",Summary!D$12,$A4="Green Bay Packers",Summary!D$13,$A4="Houston Texans",Summary!D$14,$A4="Indianapolis Colts",Summary!D$15,$A4="Jacksonville Jaguars",Summary!D$16,$A4="Kansas City Chiefs",Summary!D$17,$A4="Los Angeles Chargers",Summary!D$18,$A4="Los Angeles Rams",Summary!D$19,$A4="Las Vegas Raiders",Summary!D$20,$A4="Miami Dolphins",Summary!D$21,$A4="Minnesota Vikings",Summary!D$22,$A4="New England Patriots",Summary!D$23,$A4="New Orleans Saints",Summary!D$24,$A4="New York Giants",Summary!D$25,$A4="New York Jets",Summary!D$26,$A4="Philadelphia Eagles",Summary!D$27,$A4="Pittsburgh Steelers",Summary!D$28,$A4="Seattle Seahawks",Summary!D$29,$A4="San Francisco 49ers",Summary!D$30,$A4="Tampa Bay Buccaneers",Summary!D$31,$A4="Tennessee Titans",Summary!D$32,$A4="Washington Commanders",Summary!D$33)</f>
        <v>256.41176470588238</v>
      </c>
      <c r="H4" cm="1">
        <f t="array" ref="H4">_xlfn.IFS($A4="Arizona Cardinals",Summary!E$2,$A4="Atlanta Falcons",Summary!E$3,$A4="Baltimore Ravens",Summary!E$4,$A4="Buffalo Bills",Summary!E$5,$A4="Carolina Panthers",Summary!E$6,$A4="Chicago Bears",Summary!E$8,$A4="Cincinnati Bengals",Summary!E$9,$A4="Cleveland Browns",Summary!#REF!,$A4="Dallas Cowboys",Summary!E$10,$A4="Denver Broncos",Summary!E$11,$A4="Detroit Lions",Summary!E$12,$A4="Green Bay Packers",Summary!E$13,$A4="Houston Texans",Summary!E$14,$A4="Indianapolis Colts",Summary!E$15,$A4="Jacksonville Jaguars",Summary!E$16,$A4="Kansas City Chiefs",Summary!E$17,$A4="Los Angeles Chargers",Summary!E$18,$A4="Los Angeles Rams",Summary!E$19,$A4="Las Vegas Raiders",Summary!E$20,$A4="Miami Dolphins",Summary!E$21,$A4="Minnesota Vikings",Summary!E$22,$A4="New England Patriots",Summary!E$23,$A4="New Orleans Saints",Summary!E$24,$A4="New York Giants",Summary!E$25,$A4="New York Jets",Summary!E$26,$A4="Philadelphia Eagles",Summary!E$27,$A4="Pittsburgh Steelers",Summary!E$28,$A4="Seattle Seahawks",Summary!E$29,$A4="San Francisco 49ers",Summary!E$30,$A4="Tampa Bay Buccaneers",Summary!E$31,$A4="Tennessee Titans",Summary!E$32,$A4="Washington Commanders",Summary!E$33)</f>
        <v>1.7647058823529409</v>
      </c>
      <c r="I4" cm="1">
        <f t="array" ref="I4">_xlfn.IFS($A4="Arizona Cardinals",Summary!F$2,$A4="Atlanta Falcons",Summary!F$3,$A4="Baltimore Ravens",Summary!F$4,$A4="Buffalo Bills",Summary!F$5,$A4="Carolina Panthers",Summary!F$6,$A4="Chicago Bears",Summary!F$8,$A4="Cincinnati Bengals",Summary!F$9,$A4="Cleveland Browns",Summary!#REF!,$A4="Dallas Cowboys",Summary!F$10,$A4="Denver Broncos",Summary!F$11,$A4="Detroit Lions",Summary!F$12,$A4="Green Bay Packers",Summary!F$13,$A4="Houston Texans",Summary!F$14,$A4="Indianapolis Colts",Summary!F$15,$A4="Jacksonville Jaguars",Summary!F$16,$A4="Kansas City Chiefs",Summary!F$17,$A4="Los Angeles Chargers",Summary!F$18,$A4="Los Angeles Rams",Summary!F$19,$A4="Las Vegas Raiders",Summary!F$20,$A4="Miami Dolphins",Summary!F$21,$A4="Minnesota Vikings",Summary!F$22,$A4="New England Patriots",Summary!F$23,$A4="New Orleans Saints",Summary!F$24,$A4="New York Giants",Summary!F$25,$A4="New York Jets",Summary!F$26,$A4="Philadelphia Eagles",Summary!F$27,$A4="Pittsburgh Steelers",Summary!F$28,$A4="Seattle Seahawks",Summary!F$29,$A4="San Francisco 49ers",Summary!F$30,$A4="Tampa Bay Buccaneers",Summary!F$31,$A4="Tennessee Titans",Summary!F$32,$A4="Washington Commanders",Summary!F$33)</f>
        <v>1.117647058823529</v>
      </c>
      <c r="J4" cm="1">
        <f t="array" ref="J4">_xlfn.IFS($A4="Arizona Cardinals",Summary!G$2,$A4="Atlanta Falcons",Summary!G$3,$A4="Baltimore Ravens",Summary!G$4,$A4="Buffalo Bills",Summary!G$5,$A4="Carolina Panthers",Summary!G$6,$A4="Chicago Bears",Summary!G$8,$A4="Cincinnati Bengals",Summary!G$9,$A4="Cleveland Browns",Summary!#REF!,$A4="Dallas Cowboys",Summary!G$10,$A4="Denver Broncos",Summary!G$11,$A4="Detroit Lions",Summary!G$12,$A4="Green Bay Packers",Summary!G$13,$A4="Houston Texans",Summary!G$14,$A4="Indianapolis Colts",Summary!G$15,$A4="Jacksonville Jaguars",Summary!G$16,$A4="Kansas City Chiefs",Summary!G$17,$A4="Los Angeles Chargers",Summary!G$18,$A4="Los Angeles Rams",Summary!G$19,$A4="Las Vegas Raiders",Summary!G$20,$A4="Miami Dolphins",Summary!G$21,$A4="Minnesota Vikings",Summary!G$22,$A4="New England Patriots",Summary!G$23,$A4="New Orleans Saints",Summary!G$24,$A4="New York Giants",Summary!G$25,$A4="New York Jets",Summary!G$26,$A4="Philadelphia Eagles",Summary!G$27,$A4="Pittsburgh Steelers",Summary!G$28,$A4="Seattle Seahawks",Summary!G$29,$A4="San Francisco 49ers",Summary!G$30,$A4="Tampa Bay Buccaneers",Summary!G$31,$A4="Tennessee Titans",Summary!G$32,$A4="Washington Commanders",Summary!G$33)</f>
        <v>2.7647058823529411</v>
      </c>
      <c r="K4" cm="1">
        <f t="array" ref="K4">_xlfn.IFS($A4="Arizona Cardinals",Summary!H$2,$A4="Atlanta Falcons",Summary!H$3,$A4="Baltimore Ravens",Summary!H$4,$A4="Buffalo Bills",Summary!H$5,$A4="Carolina Panthers",Summary!H$6,$A4="Chicago Bears",Summary!H$8,$A4="Cincinnati Bengals",Summary!H$9,$A4="Cleveland Browns",Summary!#REF!,$A4="Dallas Cowboys",Summary!H$10,$A4="Denver Broncos",Summary!H$11,$A4="Detroit Lions",Summary!H$12,$A4="Green Bay Packers",Summary!H$13,$A4="Houston Texans",Summary!H$14,$A4="Indianapolis Colts",Summary!H$15,$A4="Jacksonville Jaguars",Summary!H$16,$A4="Kansas City Chiefs",Summary!H$17,$A4="Los Angeles Chargers",Summary!H$18,$A4="Los Angeles Rams",Summary!H$19,$A4="Las Vegas Raiders",Summary!H$20,$A4="Miami Dolphins",Summary!H$21,$A4="Minnesota Vikings",Summary!H$22,$A4="New England Patriots",Summary!H$23,$A4="New Orleans Saints",Summary!H$24,$A4="New York Giants",Summary!H$25,$A4="New York Jets",Summary!H$26,$A4="Philadelphia Eagles",Summary!H$27,$A4="Pittsburgh Steelers",Summary!H$28,$A4="Seattle Seahawks",Summary!H$29,$A4="San Francisco 49ers",Summary!H$30,$A4="Tampa Bay Buccaneers",Summary!H$31,$A4="Tennessee Titans",Summary!H$32,$A4="Washington Commanders",Summary!H$33)</f>
        <v>20.058823529411761</v>
      </c>
      <c r="L4" cm="1">
        <f t="array" ref="L4">_xlfn.IFS($A4="Arizona Cardinals",Summary!I$2,$A4="Atlanta Falcons",Summary!I$3,$A4="Baltimore Ravens",Summary!I$4,$A4="Buffalo Bills",Summary!I$5,$A4="Carolina Panthers",Summary!I$6,$A4="Chicago Bears",Summary!I$8,$A4="Cincinnati Bengals",Summary!I$9,$A4="Cleveland Browns",Summary!#REF!,$A4="Dallas Cowboys",Summary!I$10,$A4="Denver Broncos",Summary!I$11,$A4="Detroit Lions",Summary!I$12,$A4="Green Bay Packers",Summary!I$13,$A4="Houston Texans",Summary!I$14,$A4="Indianapolis Colts",Summary!I$15,$A4="Jacksonville Jaguars",Summary!I$16,$A4="Kansas City Chiefs",Summary!I$17,$A4="Los Angeles Chargers",Summary!I$18,$A4="Los Angeles Rams",Summary!I$19,$A4="Las Vegas Raiders",Summary!I$20,$A4="Miami Dolphins",Summary!I$21,$A4="Minnesota Vikings",Summary!I$22,$A4="New England Patriots",Summary!I$23,$A4="New Orleans Saints",Summary!I$24,$A4="New York Giants",Summary!I$25,$A4="New York Jets",Summary!I$26,$A4="Philadelphia Eagles",Summary!I$27,$A4="Pittsburgh Steelers",Summary!I$28,$A4="Seattle Seahawks",Summary!I$29,$A4="San Francisco 49ers",Summary!I$30,$A4="Tampa Bay Buccaneers",Summary!I$31,$A4="Tennessee Titans",Summary!I$32,$A4="Washington Commanders",Summary!I$33)</f>
        <v>7.3882352941176466</v>
      </c>
      <c r="M4" cm="1">
        <f t="array" ref="M4">_xlfn.IFS($A4="Arizona Cardinals",Summary!J$2,$A4="Atlanta Falcons",Summary!J$3,$A4="Baltimore Ravens",Summary!J$4,$A4="Buffalo Bills",Summary!J$5,$A4="Carolina Panthers",Summary!J$6,$A4="Chicago Bears",Summary!J$8,$A4="Cincinnati Bengals",Summary!J$9,$A4="Cleveland Browns",Summary!#REF!,$A4="Dallas Cowboys",Summary!J$10,$A4="Denver Broncos",Summary!J$11,$A4="Detroit Lions",Summary!J$12,$A4="Green Bay Packers",Summary!J$13,$A4="Houston Texans",Summary!J$14,$A4="Indianapolis Colts",Summary!J$15,$A4="Jacksonville Jaguars",Summary!J$16,$A4="Kansas City Chiefs",Summary!J$17,$A4="Los Angeles Chargers",Summary!J$18,$A4="Los Angeles Rams",Summary!J$19,$A4="Las Vegas Raiders",Summary!J$20,$A4="Miami Dolphins",Summary!J$21,$A4="Minnesota Vikings",Summary!J$22,$A4="New England Patriots",Summary!J$23,$A4="New Orleans Saints",Summary!J$24,$A4="New York Giants",Summary!J$25,$A4="New York Jets",Summary!J$26,$A4="Philadelphia Eagles",Summary!J$27,$A4="Pittsburgh Steelers",Summary!J$28,$A4="Seattle Seahawks",Summary!J$29,$A4="San Francisco 49ers",Summary!J$30,$A4="Tampa Bay Buccaneers",Summary!J$31,$A4="Tennessee Titans",Summary!J$32,$A4="Washington Commanders",Summary!J$33)</f>
        <v>6.382352941176471</v>
      </c>
      <c r="N4" cm="1">
        <f t="array" ref="N4">_xlfn.IFS($A4="Arizona Cardinals",Summary!K$2,$A4="Atlanta Falcons",Summary!K$3,$A4="Baltimore Ravens",Summary!K$4,$A4="Buffalo Bills",Summary!K$5,$A4="Carolina Panthers",Summary!K$6,$A4="Chicago Bears",Summary!K$8,$A4="Cincinnati Bengals",Summary!K$9,$A4="Cleveland Browns",Summary!#REF!,$A4="Dallas Cowboys",Summary!K$10,$A4="Denver Broncos",Summary!K$11,$A4="Detroit Lions",Summary!K$12,$A4="Green Bay Packers",Summary!K$13,$A4="Houston Texans",Summary!K$14,$A4="Indianapolis Colts",Summary!K$15,$A4="Jacksonville Jaguars",Summary!K$16,$A4="Kansas City Chiefs",Summary!K$17,$A4="Los Angeles Chargers",Summary!K$18,$A4="Los Angeles Rams",Summary!K$19,$A4="Las Vegas Raiders",Summary!K$20,$A4="Miami Dolphins",Summary!K$21,$A4="Minnesota Vikings",Summary!K$22,$A4="New England Patriots",Summary!K$23,$A4="New Orleans Saints",Summary!K$24,$A4="New York Giants",Summary!K$25,$A4="New York Jets",Summary!K$26,$A4="Philadelphia Eagles",Summary!K$27,$A4="Pittsburgh Steelers",Summary!K$28,$A4="Seattle Seahawks",Summary!K$29,$A4="San Francisco 49ers",Summary!K$30,$A4="Tampa Bay Buccaneers",Summary!K$31,$A4="Tennessee Titans",Summary!K$32,$A4="Washington Commanders",Summary!K$33)</f>
        <v>66.905882352941177</v>
      </c>
      <c r="O4" cm="1">
        <f t="array" ref="O4">_xlfn.IFS($A4="Arizona Cardinals",Summary!L$2,$A4="Atlanta Falcons",Summary!L$3,$A4="Baltimore Ravens",Summary!L$4,$A4="Buffalo Bills",Summary!L$5,$A4="Carolina Panthers",Summary!L$6,$A4="Chicago Bears",Summary!L$8,$A4="Cincinnati Bengals",Summary!L$9,$A4="Cleveland Browns",Summary!#REF!,$A4="Dallas Cowboys",Summary!L$10,$A4="Denver Broncos",Summary!L$11,$A4="Detroit Lions",Summary!L$12,$A4="Green Bay Packers",Summary!L$13,$A4="Houston Texans",Summary!L$14,$A4="Indianapolis Colts",Summary!L$15,$A4="Jacksonville Jaguars",Summary!L$16,$A4="Kansas City Chiefs",Summary!L$17,$A4="Los Angeles Chargers",Summary!L$18,$A4="Los Angeles Rams",Summary!L$19,$A4="Las Vegas Raiders",Summary!L$20,$A4="Miami Dolphins",Summary!L$21,$A4="Minnesota Vikings",Summary!L$22,$A4="New England Patriots",Summary!L$23,$A4="New Orleans Saints",Summary!L$24,$A4="New York Giants",Summary!L$25,$A4="New York Jets",Summary!L$26,$A4="Philadelphia Eagles",Summary!L$27,$A4="Pittsburgh Steelers",Summary!L$28,$A4="Seattle Seahawks",Summary!L$29,$A4="San Francisco 49ers",Summary!L$30,$A4="Tampa Bay Buccaneers",Summary!L$31,$A4="Tennessee Titans",Summary!L$32,$A4="Washington Commanders",Summary!L$33)</f>
        <v>89.729411764705873</v>
      </c>
      <c r="P4" cm="1">
        <f t="array" ref="P4">_xlfn.IFS($A4="Arizona Cardinals",Summary!M$2,$A4="Atlanta Falcons",Summary!M$3,$A4="Baltimore Ravens",Summary!M$4,$A4="Buffalo Bills",Summary!M$5,$A4="Carolina Panthers",Summary!M$6,$A4="Chicago Bears",Summary!M$8,$A4="Cincinnati Bengals",Summary!M$9,$A4="Cleveland Browns",Summary!#REF!,$A4="Dallas Cowboys",Summary!M$10,$A4="Denver Broncos",Summary!M$11,$A4="Detroit Lions",Summary!M$12,$A4="Green Bay Packers",Summary!M$13,$A4="Houston Texans",Summary!M$14,$A4="Indianapolis Colts",Summary!M$15,$A4="Jacksonville Jaguars",Summary!M$16,$A4="Kansas City Chiefs",Summary!M$17,$A4="Los Angeles Chargers",Summary!M$18,$A4="Los Angeles Rams",Summary!M$19,$A4="Las Vegas Raiders",Summary!M$20,$A4="Miami Dolphins",Summary!M$21,$A4="Minnesota Vikings",Summary!M$22,$A4="New England Patriots",Summary!M$23,$A4="New Orleans Saints",Summary!M$24,$A4="New York Giants",Summary!M$25,$A4="New York Jets",Summary!M$26,$A4="Philadelphia Eagles",Summary!M$27,$A4="Pittsburgh Steelers",Summary!M$28,$A4="Seattle Seahawks",Summary!M$29,$A4="San Francisco 49ers",Summary!M$30,$A4="Tampa Bay Buccaneers",Summary!M$31,$A4="Tennessee Titans",Summary!M$32,$A4="Washington Commanders",Summary!M$33)</f>
        <v>23.117647058823529</v>
      </c>
      <c r="Q4" cm="1">
        <f t="array" ref="Q4">_xlfn.IFS($A4="Arizona Cardinals",Summary!N$2,$A4="Atlanta Falcons",Summary!N$3,$A4="Baltimore Ravens",Summary!N$4,$A4="Buffalo Bills",Summary!N$5,$A4="Carolina Panthers",Summary!N$6,$A4="Chicago Bears",Summary!N$8,$A4="Cincinnati Bengals",Summary!N$9,$A4="Cleveland Browns",Summary!#REF!,$A4="Dallas Cowboys",Summary!N$10,$A4="Denver Broncos",Summary!N$11,$A4="Detroit Lions",Summary!N$12,$A4="Green Bay Packers",Summary!N$13,$A4="Houston Texans",Summary!N$14,$A4="Indianapolis Colts",Summary!N$15,$A4="Jacksonville Jaguars",Summary!N$16,$A4="Kansas City Chiefs",Summary!N$17,$A4="Los Angeles Chargers",Summary!N$18,$A4="Los Angeles Rams",Summary!N$19,$A4="Las Vegas Raiders",Summary!N$20,$A4="Miami Dolphins",Summary!N$21,$A4="Minnesota Vikings",Summary!N$22,$A4="New England Patriots",Summary!N$23,$A4="New Orleans Saints",Summary!N$24,$A4="New York Giants",Summary!N$25,$A4="New York Jets",Summary!N$26,$A4="Philadelphia Eagles",Summary!N$27,$A4="Pittsburgh Steelers",Summary!N$28,$A4="Seattle Seahawks",Summary!N$29,$A4="San Francisco 49ers",Summary!N$30,$A4="Tampa Bay Buccaneers",Summary!N$31,$A4="Tennessee Titans",Summary!N$32,$A4="Washington Commanders",Summary!N$33)</f>
        <v>91.352941176470594</v>
      </c>
      <c r="R4" cm="1">
        <f t="array" ref="R4">_xlfn.IFS($A4="Arizona Cardinals",Summary!O$2,$A4="Atlanta Falcons",Summary!O$3,$A4="Baltimore Ravens",Summary!O$4,$A4="Buffalo Bills",Summary!O$5,$A4="Carolina Panthers",Summary!O$6,$A4="Chicago Bears",Summary!O$8,$A4="Cincinnati Bengals",Summary!O$9,$A4="Cleveland Browns",Summary!#REF!,$A4="Dallas Cowboys",Summary!O$10,$A4="Denver Broncos",Summary!O$11,$A4="Detroit Lions",Summary!O$12,$A4="Green Bay Packers",Summary!O$13,$A4="Houston Texans",Summary!O$14,$A4="Indianapolis Colts",Summary!O$15,$A4="Jacksonville Jaguars",Summary!O$16,$A4="Kansas City Chiefs",Summary!O$17,$A4="Los Angeles Chargers",Summary!O$18,$A4="Los Angeles Rams",Summary!O$19,$A4="Las Vegas Raiders",Summary!O$20,$A4="Miami Dolphins",Summary!O$21,$A4="Minnesota Vikings",Summary!O$22,$A4="New England Patriots",Summary!O$23,$A4="New Orleans Saints",Summary!O$24,$A4="New York Giants",Summary!O$25,$A4="New York Jets",Summary!O$26,$A4="Philadelphia Eagles",Summary!O$27,$A4="Pittsburgh Steelers",Summary!O$28,$A4="Seattle Seahawks",Summary!O$29,$A4="San Francisco 49ers",Summary!O$30,$A4="Tampa Bay Buccaneers",Summary!O$31,$A4="Tennessee Titans",Summary!O$32,$A4="Washington Commanders",Summary!O$33)</f>
        <v>3.8</v>
      </c>
      <c r="S4" cm="1">
        <f t="array" ref="S4">_xlfn.IFS($A4="Arizona Cardinals",Summary!P$2,$A4="Atlanta Falcons",Summary!P$3,$A4="Baltimore Ravens",Summary!P$4,$A4="Buffalo Bills",Summary!P$5,$A4="Carolina Panthers",Summary!P$6,$A4="Chicago Bears",Summary!P$8,$A4="Cincinnati Bengals",Summary!P$9,$A4="Cleveland Browns",Summary!#REF!,$A4="Dallas Cowboys",Summary!P$10,$A4="Denver Broncos",Summary!P$11,$A4="Detroit Lions",Summary!P$12,$A4="Green Bay Packers",Summary!P$13,$A4="Houston Texans",Summary!P$14,$A4="Indianapolis Colts",Summary!P$15,$A4="Jacksonville Jaguars",Summary!P$16,$A4="Kansas City Chiefs",Summary!P$17,$A4="Los Angeles Chargers",Summary!P$18,$A4="Los Angeles Rams",Summary!P$19,$A4="Las Vegas Raiders",Summary!P$20,$A4="Miami Dolphins",Summary!P$21,$A4="Minnesota Vikings",Summary!P$22,$A4="New England Patriots",Summary!P$23,$A4="New Orleans Saints",Summary!P$24,$A4="New York Giants",Summary!P$25,$A4="New York Jets",Summary!P$26,$A4="Philadelphia Eagles",Summary!P$27,$A4="Pittsburgh Steelers",Summary!P$28,$A4="Seattle Seahawks",Summary!P$29,$A4="San Francisco 49ers",Summary!P$30,$A4="Tampa Bay Buccaneers",Summary!P$31,$A4="Tennessee Titans",Summary!P$32,$A4="Washington Commanders",Summary!P$33)</f>
        <v>0.41176470588235292</v>
      </c>
      <c r="T4" cm="1">
        <f t="array" ref="T4">_xlfn.IFS($A4="Arizona Cardinals",Summary!Q$2,$A4="Atlanta Falcons",Summary!Q$3,$A4="Baltimore Ravens",Summary!Q$4,$A4="Buffalo Bills",Summary!Q$5,$A4="Carolina Panthers",Summary!Q$6,$A4="Chicago Bears",Summary!Q$8,$A4="Cincinnati Bengals",Summary!Q$9,$A4="Cleveland Browns",Summary!#REF!,$A4="Dallas Cowboys",Summary!Q$10,$A4="Denver Broncos",Summary!Q$11,$A4="Detroit Lions",Summary!Q$12,$A4="Green Bay Packers",Summary!Q$13,$A4="Houston Texans",Summary!Q$14,$A4="Indianapolis Colts",Summary!Q$15,$A4="Jacksonville Jaguars",Summary!Q$16,$A4="Kansas City Chiefs",Summary!Q$17,$A4="Los Angeles Chargers",Summary!Q$18,$A4="Los Angeles Rams",Summary!Q$19,$A4="Las Vegas Raiders",Summary!Q$20,$A4="Miami Dolphins",Summary!Q$21,$A4="Minnesota Vikings",Summary!Q$22,$A4="New England Patriots",Summary!Q$23,$A4="New Orleans Saints",Summary!Q$24,$A4="New York Giants",Summary!Q$25,$A4="New York Jets",Summary!Q$26,$A4="Philadelphia Eagles",Summary!Q$27,$A4="Pittsburgh Steelers",Summary!Q$28,$A4="Seattle Seahawks",Summary!Q$29,$A4="San Francisco 49ers",Summary!Q$30,$A4="Tampa Bay Buccaneers",Summary!Q$31,$A4="Tennessee Titans",Summary!Q$32,$A4="Washington Commanders",Summary!Q$33)</f>
        <v>1.411764705882353</v>
      </c>
      <c r="U4" cm="1">
        <f t="array" ref="U4">_xlfn.IFS($A4="Arizona Cardinals",Summary!R$2,$A4="Atlanta Falcons",Summary!R$3,$A4="Baltimore Ravens",Summary!R$4,$A4="Buffalo Bills",Summary!R$5,$A4="Carolina Panthers",Summary!R$6,$A4="Chicago Bears",Summary!R$8,$A4="Cincinnati Bengals",Summary!R$9,$A4="Cleveland Browns",Summary!#REF!,$A4="Dallas Cowboys",Summary!R$10,$A4="Denver Broncos",Summary!R$11,$A4="Detroit Lions",Summary!R$12,$A4="Green Bay Packers",Summary!R$13,$A4="Houston Texans",Summary!R$14,$A4="Indianapolis Colts",Summary!R$15,$A4="Jacksonville Jaguars",Summary!R$16,$A4="Kansas City Chiefs",Summary!R$17,$A4="Los Angeles Chargers",Summary!R$18,$A4="Los Angeles Rams",Summary!R$19,$A4="Las Vegas Raiders",Summary!R$20,$A4="Miami Dolphins",Summary!R$21,$A4="Minnesota Vikings",Summary!R$22,$A4="New England Patriots",Summary!R$23,$A4="New Orleans Saints",Summary!R$24,$A4="New York Giants",Summary!R$25,$A4="New York Jets",Summary!R$26,$A4="Philadelphia Eagles",Summary!R$27,$A4="Pittsburgh Steelers",Summary!R$28,$A4="Seattle Seahawks",Summary!R$29,$A4="San Francisco 49ers",Summary!R$30,$A4="Tampa Bay Buccaneers",Summary!R$31,$A4="Tennessee Titans",Summary!R$32,$A4="Washington Commanders",Summary!R$33)</f>
        <v>1.7647058823529409</v>
      </c>
      <c r="V4" cm="1">
        <f t="array" ref="V4">_xlfn.IFS($A4="Arizona Cardinals",Summary!S$2,$A4="Atlanta Falcons",Summary!S$3,$A4="Baltimore Ravens",Summary!S$4,$A4="Buffalo Bills",Summary!S$5,$A4="Carolina Panthers",Summary!S$6,$A4="Chicago Bears",Summary!S$8,$A4="Cincinnati Bengals",Summary!S$9,$A4="Cleveland Browns",Summary!#REF!,$A4="Dallas Cowboys",Summary!S$10,$A4="Denver Broncos",Summary!S$11,$A4="Detroit Lions",Summary!S$12,$A4="Green Bay Packers",Summary!S$13,$A4="Houston Texans",Summary!S$14,$A4="Indianapolis Colts",Summary!S$15,$A4="Jacksonville Jaguars",Summary!S$16,$A4="Kansas City Chiefs",Summary!S$17,$A4="Los Angeles Chargers",Summary!S$18,$A4="Los Angeles Rams",Summary!S$19,$A4="Las Vegas Raiders",Summary!S$20,$A4="Miami Dolphins",Summary!S$21,$A4="Minnesota Vikings",Summary!S$22,$A4="New England Patriots",Summary!S$23,$A4="New Orleans Saints",Summary!S$24,$A4="New York Giants",Summary!S$25,$A4="New York Jets",Summary!S$26,$A4="Philadelphia Eagles",Summary!S$27,$A4="Pittsburgh Steelers",Summary!S$28,$A4="Seattle Seahawks",Summary!S$29,$A4="San Francisco 49ers",Summary!S$30,$A4="Tampa Bay Buccaneers",Summary!S$31,$A4="Tennessee Titans",Summary!S$32,$A4="Washington Commanders",Summary!S$33)</f>
        <v>2.117647058823529</v>
      </c>
      <c r="W4" cm="1">
        <f t="array" ref="W4">_xlfn.IFS($A4="Arizona Cardinals",Summary!T$2,$A4="Atlanta Falcons",Summary!T$3,$A4="Baltimore Ravens",Summary!T$4,$A4="Buffalo Bills",Summary!T$5,$A4="Carolina Panthers",Summary!T$6,$A4="Chicago Bears",Summary!T$8,$A4="Cincinnati Bengals",Summary!T$9,$A4="Cleveland Browns",Summary!#REF!,$A4="Dallas Cowboys",Summary!T$10,$A4="Denver Broncos",Summary!T$11,$A4="Detroit Lions",Summary!T$12,$A4="Green Bay Packers",Summary!T$13,$A4="Houston Texans",Summary!T$14,$A4="Indianapolis Colts",Summary!T$15,$A4="Jacksonville Jaguars",Summary!T$16,$A4="Kansas City Chiefs",Summary!T$17,$A4="Los Angeles Chargers",Summary!T$18,$A4="Los Angeles Rams",Summary!T$19,$A4="Las Vegas Raiders",Summary!T$20,$A4="Miami Dolphins",Summary!T$21,$A4="Minnesota Vikings",Summary!T$22,$A4="New England Patriots",Summary!T$23,$A4="New Orleans Saints",Summary!T$24,$A4="New York Giants",Summary!T$25,$A4="New York Jets",Summary!T$26,$A4="Philadelphia Eagles",Summary!T$27,$A4="Pittsburgh Steelers",Summary!T$28,$A4="Seattle Seahawks",Summary!T$29,$A4="San Francisco 49ers",Summary!T$30,$A4="Tampa Bay Buccaneers",Summary!T$31,$A4="Tennessee Titans",Summary!T$32,$A4="Washington Commanders",Summary!T$33)</f>
        <v>2.2352941176470589</v>
      </c>
      <c r="X4" cm="1">
        <f t="array" ref="X4">_xlfn.IFS($A4="Arizona Cardinals",Summary!U$2,$A4="Atlanta Falcons",Summary!U$3,$A4="Baltimore Ravens",Summary!U$4,$A4="Buffalo Bills",Summary!U$5,$A4="Carolina Panthers",Summary!U$6,$A4="Chicago Bears",Summary!U$8,$A4="Cincinnati Bengals",Summary!U$9,$A4="Cleveland Browns",Summary!#REF!,$A4="Dallas Cowboys",Summary!U$10,$A4="Denver Broncos",Summary!U$11,$A4="Detroit Lions",Summary!U$12,$A4="Green Bay Packers",Summary!U$13,$A4="Houston Texans",Summary!U$14,$A4="Indianapolis Colts",Summary!U$15,$A4="Jacksonville Jaguars",Summary!U$16,$A4="Kansas City Chiefs",Summary!U$17,$A4="Los Angeles Chargers",Summary!U$18,$A4="Los Angeles Rams",Summary!U$19,$A4="Las Vegas Raiders",Summary!U$20,$A4="Miami Dolphins",Summary!U$21,$A4="Minnesota Vikings",Summary!U$22,$A4="New England Patriots",Summary!U$23,$A4="New Orleans Saints",Summary!U$24,$A4="New York Giants",Summary!U$25,$A4="New York Jets",Summary!U$26,$A4="Philadelphia Eagles",Summary!U$27,$A4="Pittsburgh Steelers",Summary!U$28,$A4="Seattle Seahawks",Summary!U$29,$A4="San Francisco 49ers",Summary!U$30,$A4="Tampa Bay Buccaneers",Summary!U$31,$A4="Tennessee Titans",Summary!U$32,$A4="Washington Commanders",Summary!U$33)</f>
        <v>3.5294117647058818</v>
      </c>
      <c r="Y4" cm="1">
        <f t="array" ref="Y4">_xlfn.IFS($A4="Arizona Cardinals",Summary!V$2,$A4="Atlanta Falcons",Summary!V$3,$A4="Baltimore Ravens",Summary!V$4,$A4="Buffalo Bills",Summary!V$5,$A4="Carolina Panthers",Summary!V$6,$A4="Chicago Bears",Summary!V$8,$A4="Cincinnati Bengals",Summary!V$9,$A4="Cleveland Browns",Summary!#REF!,$A4="Dallas Cowboys",Summary!V$10,$A4="Denver Broncos",Summary!V$11,$A4="Detroit Lions",Summary!V$12,$A4="Green Bay Packers",Summary!V$13,$A4="Houston Texans",Summary!V$14,$A4="Indianapolis Colts",Summary!V$15,$A4="Jacksonville Jaguars",Summary!V$16,$A4="Kansas City Chiefs",Summary!V$17,$A4="Los Angeles Chargers",Summary!V$18,$A4="Los Angeles Rams",Summary!V$19,$A4="Las Vegas Raiders",Summary!V$20,$A4="Miami Dolphins",Summary!V$21,$A4="Minnesota Vikings",Summary!V$22,$A4="New England Patriots",Summary!V$23,$A4="New Orleans Saints",Summary!V$24,$A4="New York Giants",Summary!V$25,$A4="New York Jets",Summary!V$26,$A4="Philadelphia Eagles",Summary!V$27,$A4="Pittsburgh Steelers",Summary!V$28,$A4="Seattle Seahawks",Summary!V$29,$A4="San Francisco 49ers",Summary!V$30,$A4="Tampa Bay Buccaneers",Summary!V$31,$A4="Tennessee Titans",Summary!V$32,$A4="Washington Commanders",Summary!V$33)</f>
        <v>170.58823529411771</v>
      </c>
      <c r="Z4" cm="1">
        <f t="array" ref="Z4">_xlfn.IFS($A4="Arizona Cardinals",Summary!W$2,$A4="Atlanta Falcons",Summary!W$3,$A4="Baltimore Ravens",Summary!W$4,$A4="Buffalo Bills",Summary!W$5,$A4="Carolina Panthers",Summary!W$6,$A4="Chicago Bears",Summary!W$8,$A4="Cincinnati Bengals",Summary!W$9,$A4="Cleveland Browns",Summary!#REF!,$A4="Dallas Cowboys",Summary!W$10,$A4="Denver Broncos",Summary!W$11,$A4="Detroit Lions",Summary!W$12,$A4="Green Bay Packers",Summary!W$13,$A4="Houston Texans",Summary!W$14,$A4="Indianapolis Colts",Summary!W$15,$A4="Jacksonville Jaguars",Summary!W$16,$A4="Kansas City Chiefs",Summary!W$17,$A4="Los Angeles Chargers",Summary!W$18,$A4="Los Angeles Rams",Summary!W$19,$A4="Las Vegas Raiders",Summary!W$20,$A4="Miami Dolphins",Summary!W$21,$A4="Minnesota Vikings",Summary!W$22,$A4="New England Patriots",Summary!W$23,$A4="New Orleans Saints",Summary!W$24,$A4="New York Giants",Summary!W$25,$A4="New York Jets",Summary!W$26,$A4="Philadelphia Eagles",Summary!W$27,$A4="Pittsburgh Steelers",Summary!W$28,$A4="Seattle Seahawks",Summary!W$29,$A4="San Francisco 49ers",Summary!W$30,$A4="Tampa Bay Buccaneers",Summary!W$31,$A4="Tennessee Titans",Summary!W$32,$A4="Washington Commanders",Summary!W$33)</f>
        <v>5</v>
      </c>
      <c r="AA4" cm="1">
        <f t="array" ref="AA4">_xlfn.IFS($A4="Arizona Cardinals",Summary!X$2,$A4="Atlanta Falcons",Summary!X$3,$A4="Baltimore Ravens",Summary!X$4,$A4="Buffalo Bills",Summary!X$5,$A4="Carolina Panthers",Summary!X$6,$A4="Chicago Bears",Summary!X$8,$A4="Cincinnati Bengals",Summary!X$9,$A4="Cleveland Browns",Summary!#REF!,$A4="Dallas Cowboys",Summary!X$10,$A4="Denver Broncos",Summary!X$11,$A4="Detroit Lions",Summary!X$12,$A4="Green Bay Packers",Summary!X$13,$A4="Houston Texans",Summary!X$14,$A4="Indianapolis Colts",Summary!X$15,$A4="Jacksonville Jaguars",Summary!X$16,$A4="Kansas City Chiefs",Summary!X$17,$A4="Los Angeles Chargers",Summary!X$18,$A4="Los Angeles Rams",Summary!X$19,$A4="Las Vegas Raiders",Summary!X$20,$A4="Miami Dolphins",Summary!X$21,$A4="Minnesota Vikings",Summary!X$22,$A4="New England Patriots",Summary!X$23,$A4="New Orleans Saints",Summary!X$24,$A4="New York Giants",Summary!X$25,$A4="New York Jets",Summary!X$26,$A4="Philadelphia Eagles",Summary!X$27,$A4="Pittsburgh Steelers",Summary!X$28,$A4="Seattle Seahawks",Summary!X$29,$A4="San Francisco 49ers",Summary!X$30,$A4="Tampa Bay Buccaneers",Summary!X$31,$A4="Tennessee Titans",Summary!X$32,$A4="Washington Commanders",Summary!X$33)</f>
        <v>13.117647058823531</v>
      </c>
      <c r="AB4" cm="1">
        <f t="array" ref="AB4">_xlfn.IFS($A4="Arizona Cardinals",Summary!Y$2,$A4="Atlanta Falcons",Summary!Y$3,$A4="Baltimore Ravens",Summary!Y$4,$A4="Buffalo Bills",Summary!Y$5,$A4="Carolina Panthers",Summary!Y$6,$A4="Chicago Bears",Summary!Y$8,$A4="Cincinnati Bengals",Summary!Y$9,$A4="Cleveland Browns",Summary!#REF!,$A4="Dallas Cowboys",Summary!Y$10,$A4="Denver Broncos",Summary!Y$11,$A4="Detroit Lions",Summary!Y$12,$A4="Green Bay Packers",Summary!Y$13,$A4="Houston Texans",Summary!Y$14,$A4="Indianapolis Colts",Summary!Y$15,$A4="Jacksonville Jaguars",Summary!Y$16,$A4="Kansas City Chiefs",Summary!Y$17,$A4="Los Angeles Chargers",Summary!Y$18,$A4="Los Angeles Rams",Summary!Y$19,$A4="Las Vegas Raiders",Summary!Y$20,$A4="Miami Dolphins",Summary!Y$21,$A4="Minnesota Vikings",Summary!Y$22,$A4="New England Patriots",Summary!Y$23,$A4="New Orleans Saints",Summary!Y$24,$A4="New York Giants",Summary!Y$25,$A4="New York Jets",Summary!Y$26,$A4="Philadelphia Eagles",Summary!Y$27,$A4="Pittsburgh Steelers",Summary!Y$28,$A4="Seattle Seahawks",Summary!Y$29,$A4="San Francisco 49ers",Summary!Y$30,$A4="Tampa Bay Buccaneers",Summary!Y$31,$A4="Tennessee Titans",Summary!Y$32,$A4="Washington Commanders",Summary!Y$33)</f>
        <v>1</v>
      </c>
      <c r="AC4" cm="1">
        <f t="array" ref="AC4">_xlfn.IFS($A4="Arizona Cardinals",Summary!Z$2,$A4="Atlanta Falcons",Summary!Z$3,$A4="Baltimore Ravens",Summary!Z$4,$A4="Buffalo Bills",Summary!Z$5,$A4="Carolina Panthers",Summary!Z$6,$A4="Chicago Bears",Summary!Z$8,$A4="Cincinnati Bengals",Summary!Z$9,$A4="Cleveland Browns",Summary!#REF!,$A4="Dallas Cowboys",Summary!Z$10,$A4="Denver Broncos",Summary!Z$11,$A4="Detroit Lions",Summary!Z$12,$A4="Green Bay Packers",Summary!Z$13,$A4="Houston Texans",Summary!Z$14,$A4="Indianapolis Colts",Summary!Z$15,$A4="Jacksonville Jaguars",Summary!Z$16,$A4="Kansas City Chiefs",Summary!Z$17,$A4="Los Angeles Chargers",Summary!Z$18,$A4="Los Angeles Rams",Summary!Z$19,$A4="Las Vegas Raiders",Summary!Z$20,$A4="Miami Dolphins",Summary!Z$21,$A4="Minnesota Vikings",Summary!Z$22,$A4="New England Patriots",Summary!Z$23,$A4="New Orleans Saints",Summary!Z$24,$A4="New York Giants",Summary!Z$25,$A4="New York Jets",Summary!Z$26,$A4="Philadelphia Eagles",Summary!Z$27,$A4="Pittsburgh Steelers",Summary!Z$28,$A4="Seattle Seahawks",Summary!Z$29,$A4="San Francisco 49ers",Summary!Z$30,$A4="Tampa Bay Buccaneers",Summary!Z$31,$A4="Tennessee Titans",Summary!Z$32,$A4="Washington Commanders",Summary!Z$33)</f>
        <v>1.705882352941176</v>
      </c>
      <c r="AD4" cm="1">
        <f t="array" ref="AD4">_xlfn.IFS($A4="Arizona Cardinals",Summary!AA$2,$A4="Atlanta Falcons",Summary!AA$3,$A4="Baltimore Ravens",Summary!AA$4,$A4="Buffalo Bills",Summary!AA$5,$A4="Carolina Panthers",Summary!AA$6,$A4="Chicago Bears",Summary!AA$8,$A4="Cincinnati Bengals",Summary!AA$9,$A4="Cleveland Browns",Summary!#REF!,$A4="Dallas Cowboys",Summary!AA$10,$A4="Denver Broncos",Summary!AA$11,$A4="Detroit Lions",Summary!AA$12,$A4="Green Bay Packers",Summary!AA$13,$A4="Houston Texans",Summary!AA$14,$A4="Indianapolis Colts",Summary!AA$15,$A4="Jacksonville Jaguars",Summary!AA$16,$A4="Kansas City Chiefs",Summary!AA$17,$A4="Los Angeles Chargers",Summary!AA$18,$A4="Los Angeles Rams",Summary!AA$19,$A4="Las Vegas Raiders",Summary!AA$20,$A4="Miami Dolphins",Summary!AA$21,$A4="Minnesota Vikings",Summary!AA$22,$A4="New England Patriots",Summary!AA$23,$A4="New Orleans Saints",Summary!AA$24,$A4="New York Giants",Summary!AA$25,$A4="New York Jets",Summary!AA$26,$A4="Philadelphia Eagles",Summary!AA$27,$A4="Pittsburgh Steelers",Summary!AA$28,$A4="Seattle Seahawks",Summary!AA$29,$A4="San Francisco 49ers",Summary!AA$30,$A4="Tampa Bay Buccaneers",Summary!AA$31,$A4="Tennessee Titans",Summary!AA$32,$A4="Washington Commanders",Summary!AA$33)</f>
        <v>29.262764705882351</v>
      </c>
      <c r="AE4" t="e" cm="1">
        <f t="array" ref="AE4">_xlfn.IFS($A4="Arizona Cardinals",Summary!#REF!,$A4="Atlanta Falcons",Summary!#REF!,$A4="Baltimore Ravens",Summary!#REF!,$A4="Buffalo Bills",Summary!#REF!,$A4="Carolina Panthers",Summary!#REF!,$A4="Chicago Bears",Summary!#REF!,$A4="Cincinnati Bengals",Summary!#REF!,$A4="Cleveland Browns",Summary!#REF!,$A4="Dallas Cowboys",Summary!#REF!,$A4="Denver Broncos",Summary!#REF!,$A4="Detroit Lions",Summary!#REF!,$A4="Green Bay Packers",Summary!#REF!,$A4="Houston Texans",Summary!#REF!,$A4="Indianapolis Colts",Summary!#REF!,$A4="Jacksonville Jaguars",Summary!#REF!,$A4="Kansas City Chiefs",Summary!#REF!,$A4="Los Angeles Chargers",Summary!#REF!,$A4="Los Angeles Rams",Summary!#REF!,$A4="Las Vegas Raiders",Summary!#REF!,$A4="Miami Dolphins",Summary!#REF!,$A4="Minnesota Vikings",Summary!#REF!,$A4="New England Patriots",Summary!#REF!,$A4="New Orleans Saints",Summary!#REF!,$A4="New York Giants",Summary!#REF!,$A4="New York Jets",Summary!#REF!,$A4="Philadelphia Eagles",Summary!#REF!,$A4="Pittsburgh Steelers",Summary!#REF!,$A4="Seattle Seahawks",Summary!#REF!,$A4="San Francisco 49ers",Summary!#REF!,$A4="Tampa Bay Buccaneers",Summary!#REF!,$A4="Tennessee Titans",Summary!#REF!,$A4="Washington Commanders",Summary!#REF!)</f>
        <v>#REF!</v>
      </c>
      <c r="AF4" t="e" cm="1">
        <f t="array" ref="AF4">_xlfn.IFS($B4="Arizona Cardinals",Summary!#REF!,$B4="Atlanta Falcons",Summary!#REF!,$B4="Baltimore Ravens",Summary!#REF!,$B4="Buffalo Bills",Summary!#REF!,$B4="Carolina Panthers",Summary!#REF!,$B4="Chicago Bears",Summary!#REF!,$B4="Cincinnati Bengals",Summary!#REF!,$B4="Cleveland Browns",Summary!#REF!,$B4="Dallas Cowboys",Summary!#REF!,$B4="Denver Broncos",Summary!#REF!,$B4="Detroit Lions",Summary!#REF!,$B4="Green Bay Packers",Summary!#REF!,$B4="Houston Texans",Summary!#REF!,$B4="Indianapolis Colts",Summary!#REF!,$B4="Jacksonville Jaguars",Summary!#REF!,$B4="Kansas City Chiefs",Summary!#REF!,$B4="Los Angeles Chargers",Summary!#REF!,$B4="Los Angeles Rams",Summary!#REF!,$B4="Las Vegas Raiders",Summary!#REF!,$B4="Miami Dolphins",Summary!#REF!,$B4="Minnesota Vikings",Summary!#REF!,$B4="New England Patriots",Summary!#REF!,$B4="New Orleans Saints",Summary!#REF!,$B4="New York Giants",Summary!#REF!,$B4="New York Jets",Summary!#REF!,$B4="Philadelphia Eagles",Summary!#REF!,$B4="Pittsburgh Steelers",Summary!#REF!,$B4="Seattle Seahawks",Summary!#REF!,$B4="San Francisco 49ers",Summary!#REF!,$B4="Tampa Bay Buccaneers",Summary!#REF!,$B4="Tennessee Titans",Summary!#REF!,$B4="Washington Commanders",Summary!#REF!)</f>
        <v>#REF!</v>
      </c>
      <c r="AG4" t="e" cm="1">
        <f t="array" ref="AG4">_xlfn.IFS($B4="Arizona Cardinals",Summary!#REF!,$B4="Atlanta Falcons",Summary!#REF!,$B4="Baltimore Ravens",Summary!#REF!,$B4="Buffalo Bills",Summary!#REF!,$B4="Carolina Panthers",Summary!#REF!,$B4="Chicago Bears",Summary!#REF!,$B4="Cincinnati Bengals",Summary!#REF!,$B4="Cleveland Browns",Summary!#REF!,$B4="Dallas Cowboys",Summary!#REF!,$B4="Denver Broncos",Summary!#REF!,$B4="Detroit Lions",Summary!#REF!,$B4="Green Bay Packers",Summary!#REF!,$B4="Houston Texans",Summary!#REF!,$B4="Indianapolis Colts",Summary!#REF!,$B4="Jacksonville Jaguars",Summary!#REF!,$B4="Kansas City Chiefs",Summary!#REF!,$B4="Los Angeles Chargers",Summary!#REF!,$B4="Los Angeles Rams",Summary!#REF!,$B4="Las Vegas Raiders",Summary!#REF!,$B4="Miami Dolphins",Summary!#REF!,$B4="Minnesota Vikings",Summary!#REF!,$B4="New England Patriots",Summary!#REF!,$B4="New Orleans Saints",Summary!#REF!,$B4="New York Giants",Summary!#REF!,$B4="New York Jets",Summary!#REF!,$B4="Philadelphia Eagles",Summary!#REF!,$B4="Pittsburgh Steelers",Summary!#REF!,$B4="Seattle Seahawks",Summary!#REF!,$B4="San Francisco 49ers",Summary!#REF!,$B4="Tampa Bay Buccaneers",Summary!#REF!,$B4="Tennessee Titans",Summary!#REF!,$B4="Washington Commanders",Summary!#REF!)</f>
        <v>#REF!</v>
      </c>
      <c r="AH4" cm="1">
        <f t="array" ref="AH4">_xlfn.IFS($B4="Arizona Cardinals",Summary!B$2,$B4="Atlanta Falcons",Summary!B$3,$B4="Baltimore Ravens",Summary!B$4,$B4="Buffalo Bills",Summary!B$5,$B4="Carolina Panthers",Summary!B$6,$B4="Chicago Bears",Summary!B$8,$B4="Cincinnati Bengals",Summary!B$9,$B4="Cleveland Browns",Summary!#REF!,$B4="Dallas Cowboys",Summary!B$10,$B4="Denver Broncos",Summary!B$11,$B4="Detroit Lions",Summary!B$12,$B4="Green Bay Packers",Summary!B$13,$B4="Houston Texans",Summary!B$14,$B4="Indianapolis Colts",Summary!B$15,$B4="Jacksonville Jaguars",Summary!B$16,$B4="Kansas City Chiefs",Summary!B$17,$B4="Los Angeles Chargers",Summary!B$18,$B4="Los Angeles Rams",Summary!B$19,$B4="Las Vegas Raiders",Summary!B$20,$B4="Miami Dolphins",Summary!B$21,$B4="Minnesota Vikings",Summary!B$22,$B4="New England Patriots",Summary!B$23,$B4="New Orleans Saints",Summary!B$24,$B4="New York Giants",Summary!B$25,$B4="New York Jets",Summary!B$26,$B4="Philadelphia Eagles",Summary!B$27,$B4="Pittsburgh Steelers",Summary!B$28,$B4="Seattle Seahawks",Summary!B$29,$B4="San Francisco 49ers",Summary!B$30,$B4="Tampa Bay Buccaneers",Summary!B$31,$B4="Tennessee Titans",Summary!B$32,$B4="Washington Commanders",Summary!B$33)</f>
        <v>24.058823529411761</v>
      </c>
      <c r="AI4" cm="1">
        <f t="array" ref="AI4">_xlfn.IFS($B4="Arizona Cardinals",Summary!C$2,$B4="Atlanta Falcons",Summary!C$3,$B4="Baltimore Ravens",Summary!C$4,$B4="Buffalo Bills",Summary!C$5,$B4="Carolina Panthers",Summary!C$6,$B4="Chicago Bears",Summary!C$8,$B4="Cincinnati Bengals",Summary!C$9,$B4="Cleveland Browns",Summary!#REF!,$B4="Dallas Cowboys",Summary!C$10,$B4="Denver Broncos",Summary!C$11,$B4="Detroit Lions",Summary!C$12,$B4="Green Bay Packers",Summary!C$13,$B4="Houston Texans",Summary!C$14,$B4="Indianapolis Colts",Summary!C$15,$B4="Jacksonville Jaguars",Summary!C$16,$B4="Kansas City Chiefs",Summary!C$17,$B4="Los Angeles Chargers",Summary!C$18,$B4="Los Angeles Rams",Summary!C$19,$B4="Las Vegas Raiders",Summary!C$20,$B4="Miami Dolphins",Summary!C$21,$B4="Minnesota Vikings",Summary!C$22,$B4="New England Patriots",Summary!C$23,$B4="New Orleans Saints",Summary!C$24,$B4="New York Giants",Summary!C$25,$B4="New York Jets",Summary!C$26,$B4="Philadelphia Eagles",Summary!C$27,$B4="Pittsburgh Steelers",Summary!C$28,$B4="Seattle Seahawks",Summary!C$29,$B4="San Francisco 49ers",Summary!C$30,$B4="Tampa Bay Buccaneers",Summary!C$31,$B4="Tennessee Titans",Summary!C$32,$B4="Washington Commanders",Summary!C$33)</f>
        <v>37.176470588235297</v>
      </c>
      <c r="AJ4" cm="1">
        <f t="array" ref="AJ4">_xlfn.IFS($B4="Arizona Cardinals",Summary!D$2,$B4="Atlanta Falcons",Summary!D$3,$B4="Baltimore Ravens",Summary!D$4,$B4="Buffalo Bills",Summary!D$5,$B4="Carolina Panthers",Summary!D$6,$B4="Chicago Bears",Summary!D$8,$B4="Cincinnati Bengals",Summary!D$9,$B4="Cleveland Browns",Summary!#REF!,$B4="Dallas Cowboys",Summary!D$10,$B4="Denver Broncos",Summary!D$11,$B4="Detroit Lions",Summary!D$12,$B4="Green Bay Packers",Summary!D$13,$B4="Houston Texans",Summary!D$14,$B4="Indianapolis Colts",Summary!D$15,$B4="Jacksonville Jaguars",Summary!D$16,$B4="Kansas City Chiefs",Summary!D$17,$B4="Los Angeles Chargers",Summary!D$18,$B4="Los Angeles Rams",Summary!D$19,$B4="Las Vegas Raiders",Summary!D$20,$B4="Miami Dolphins",Summary!D$21,$B4="Minnesota Vikings",Summary!D$22,$B4="New England Patriots",Summary!D$23,$B4="New Orleans Saints",Summary!D$24,$B4="New York Giants",Summary!D$25,$B4="New York Jets",Summary!D$26,$B4="Philadelphia Eagles",Summary!D$27,$B4="Pittsburgh Steelers",Summary!D$28,$B4="Seattle Seahawks",Summary!D$29,$B4="San Francisco 49ers",Summary!D$30,$B4="Tampa Bay Buccaneers",Summary!D$31,$B4="Tennessee Titans",Summary!D$32,$B4="Washington Commanders",Summary!D$33)</f>
        <v>232.7647058823529</v>
      </c>
      <c r="AK4" cm="1">
        <f t="array" ref="AK4">_xlfn.IFS($B4="Arizona Cardinals",Summary!E$2,$B4="Atlanta Falcons",Summary!E$3,$B4="Baltimore Ravens",Summary!E$4,$B4="Buffalo Bills",Summary!E$5,$B4="Carolina Panthers",Summary!E$6,$B4="Chicago Bears",Summary!E$8,$B4="Cincinnati Bengals",Summary!E$9,$B4="Cleveland Browns",Summary!#REF!,$B4="Dallas Cowboys",Summary!E$10,$B4="Denver Broncos",Summary!E$11,$B4="Detroit Lions",Summary!E$12,$B4="Green Bay Packers",Summary!E$13,$B4="Houston Texans",Summary!E$14,$B4="Indianapolis Colts",Summary!E$15,$B4="Jacksonville Jaguars",Summary!E$16,$B4="Kansas City Chiefs",Summary!E$17,$B4="Los Angeles Chargers",Summary!E$18,$B4="Los Angeles Rams",Summary!E$19,$B4="Las Vegas Raiders",Summary!E$20,$B4="Miami Dolphins",Summary!E$21,$B4="Minnesota Vikings",Summary!E$22,$B4="New England Patriots",Summary!E$23,$B4="New Orleans Saints",Summary!E$24,$B4="New York Giants",Summary!E$25,$B4="New York Jets",Summary!E$26,$B4="Philadelphia Eagles",Summary!E$27,$B4="Pittsburgh Steelers",Summary!E$28,$B4="Seattle Seahawks",Summary!E$29,$B4="San Francisco 49ers",Summary!E$30,$B4="Tampa Bay Buccaneers",Summary!E$31,$B4="Tennessee Titans",Summary!E$32,$B4="Washington Commanders",Summary!E$33)</f>
        <v>1.411764705882353</v>
      </c>
      <c r="AL4" cm="1">
        <f t="array" ref="AL4">_xlfn.IFS($B4="Arizona Cardinals",Summary!F$2,$B4="Atlanta Falcons",Summary!F$3,$B4="Baltimore Ravens",Summary!F$4,$B4="Buffalo Bills",Summary!F$5,$B4="Carolina Panthers",Summary!F$6,$B4="Chicago Bears",Summary!F$8,$B4="Cincinnati Bengals",Summary!F$9,$B4="Cleveland Browns",Summary!#REF!,$B4="Dallas Cowboys",Summary!F$10,$B4="Denver Broncos",Summary!F$11,$B4="Detroit Lions",Summary!F$12,$B4="Green Bay Packers",Summary!F$13,$B4="Houston Texans",Summary!F$14,$B4="Indianapolis Colts",Summary!F$15,$B4="Jacksonville Jaguars",Summary!F$16,$B4="Kansas City Chiefs",Summary!F$17,$B4="Los Angeles Chargers",Summary!F$18,$B4="Los Angeles Rams",Summary!F$19,$B4="Las Vegas Raiders",Summary!F$20,$B4="Miami Dolphins",Summary!F$21,$B4="Minnesota Vikings",Summary!F$22,$B4="New England Patriots",Summary!F$23,$B4="New Orleans Saints",Summary!F$24,$B4="New York Giants",Summary!F$25,$B4="New York Jets",Summary!F$26,$B4="Philadelphia Eagles",Summary!F$27,$B4="Pittsburgh Steelers",Summary!F$28,$B4="Seattle Seahawks",Summary!F$29,$B4="San Francisco 49ers",Summary!F$30,$B4="Tampa Bay Buccaneers",Summary!F$31,$B4="Tennessee Titans",Summary!F$32,$B4="Washington Commanders",Summary!F$33)</f>
        <v>0.47058823529411759</v>
      </c>
      <c r="AM4" cm="1">
        <f t="array" ref="AM4">_xlfn.IFS($B4="Arizona Cardinals",Summary!G$2,$B4="Atlanta Falcons",Summary!G$3,$B4="Baltimore Ravens",Summary!G$4,$B4="Buffalo Bills",Summary!G$5,$B4="Carolina Panthers",Summary!G$6,$B4="Chicago Bears",Summary!G$8,$B4="Cincinnati Bengals",Summary!G$9,$B4="Cleveland Browns",Summary!#REF!,$B4="Dallas Cowboys",Summary!G$10,$B4="Denver Broncos",Summary!G$11,$B4="Detroit Lions",Summary!G$12,$B4="Green Bay Packers",Summary!G$13,$B4="Houston Texans",Summary!G$14,$B4="Indianapolis Colts",Summary!G$15,$B4="Jacksonville Jaguars",Summary!G$16,$B4="Kansas City Chiefs",Summary!G$17,$B4="Los Angeles Chargers",Summary!G$18,$B4="Los Angeles Rams",Summary!G$19,$B4="Las Vegas Raiders",Summary!G$20,$B4="Miami Dolphins",Summary!G$21,$B4="Minnesota Vikings",Summary!G$22,$B4="New England Patriots",Summary!G$23,$B4="New Orleans Saints",Summary!G$24,$B4="New York Giants",Summary!G$25,$B4="New York Jets",Summary!G$26,$B4="Philadelphia Eagles",Summary!G$27,$B4="Pittsburgh Steelers",Summary!G$28,$B4="Seattle Seahawks",Summary!G$29,$B4="San Francisco 49ers",Summary!G$30,$B4="Tampa Bay Buccaneers",Summary!G$31,$B4="Tennessee Titans",Summary!G$32,$B4="Washington Commanders",Summary!G$33)</f>
        <v>2.5294117647058818</v>
      </c>
      <c r="AN4" cm="1">
        <f t="array" ref="AN4">_xlfn.IFS($B4="Arizona Cardinals",Summary!H$2,$B4="Atlanta Falcons",Summary!H$3,$B4="Baltimore Ravens",Summary!H$4,$B4="Buffalo Bills",Summary!H$5,$B4="Carolina Panthers",Summary!H$6,$B4="Chicago Bears",Summary!H$8,$B4="Cincinnati Bengals",Summary!H$9,$B4="Cleveland Browns",Summary!#REF!,$B4="Dallas Cowboys",Summary!H$10,$B4="Denver Broncos",Summary!H$11,$B4="Detroit Lions",Summary!H$12,$B4="Green Bay Packers",Summary!H$13,$B4="Houston Texans",Summary!H$14,$B4="Indianapolis Colts",Summary!H$15,$B4="Jacksonville Jaguars",Summary!H$16,$B4="Kansas City Chiefs",Summary!H$17,$B4="Los Angeles Chargers",Summary!H$18,$B4="Los Angeles Rams",Summary!H$19,$B4="Las Vegas Raiders",Summary!H$20,$B4="Miami Dolphins",Summary!H$21,$B4="Minnesota Vikings",Summary!H$22,$B4="New England Patriots",Summary!H$23,$B4="New Orleans Saints",Summary!H$24,$B4="New York Giants",Summary!H$25,$B4="New York Jets",Summary!H$26,$B4="Philadelphia Eagles",Summary!H$27,$B4="Pittsburgh Steelers",Summary!H$28,$B4="Seattle Seahawks",Summary!H$29,$B4="San Francisco 49ers",Summary!H$30,$B4="Tampa Bay Buccaneers",Summary!H$31,$B4="Tennessee Titans",Summary!H$32,$B4="Washington Commanders",Summary!H$33)</f>
        <v>20.882352941176471</v>
      </c>
      <c r="AO4" cm="1">
        <f t="array" ref="AO4">_xlfn.IFS($B4="Arizona Cardinals",Summary!I$2,$B4="Atlanta Falcons",Summary!I$3,$B4="Baltimore Ravens",Summary!I$4,$B4="Buffalo Bills",Summary!I$5,$B4="Carolina Panthers",Summary!I$6,$B4="Chicago Bears",Summary!I$8,$B4="Cincinnati Bengals",Summary!I$9,$B4="Cleveland Browns",Summary!#REF!,$B4="Dallas Cowboys",Summary!I$10,$B4="Denver Broncos",Summary!I$11,$B4="Detroit Lions",Summary!I$12,$B4="Green Bay Packers",Summary!I$13,$B4="Houston Texans",Summary!I$14,$B4="Indianapolis Colts",Summary!I$15,$B4="Jacksonville Jaguars",Summary!I$16,$B4="Kansas City Chiefs",Summary!I$17,$B4="Los Angeles Chargers",Summary!I$18,$B4="Los Angeles Rams",Summary!I$19,$B4="Las Vegas Raiders",Summary!I$20,$B4="Miami Dolphins",Summary!I$21,$B4="Minnesota Vikings",Summary!I$22,$B4="New England Patriots",Summary!I$23,$B4="New Orleans Saints",Summary!I$24,$B4="New York Giants",Summary!I$25,$B4="New York Jets",Summary!I$26,$B4="Philadelphia Eagles",Summary!I$27,$B4="Pittsburgh Steelers",Summary!I$28,$B4="Seattle Seahawks",Summary!I$29,$B4="San Francisco 49ers",Summary!I$30,$B4="Tampa Bay Buccaneers",Summary!I$31,$B4="Tennessee Titans",Summary!I$32,$B4="Washington Commanders",Summary!I$33)</f>
        <v>6.8058823529411763</v>
      </c>
      <c r="AP4" cm="1">
        <f t="array" ref="AP4">_xlfn.IFS($B4="Arizona Cardinals",Summary!J$2,$B4="Atlanta Falcons",Summary!J$3,$B4="Baltimore Ravens",Summary!J$4,$B4="Buffalo Bills",Summary!J$5,$B4="Carolina Panthers",Summary!J$6,$B4="Chicago Bears",Summary!J$8,$B4="Cincinnati Bengals",Summary!J$9,$B4="Cleveland Browns",Summary!#REF!,$B4="Dallas Cowboys",Summary!J$10,$B4="Denver Broncos",Summary!J$11,$B4="Detroit Lions",Summary!J$12,$B4="Green Bay Packers",Summary!J$13,$B4="Houston Texans",Summary!J$14,$B4="Indianapolis Colts",Summary!J$15,$B4="Jacksonville Jaguars",Summary!J$16,$B4="Kansas City Chiefs",Summary!J$17,$B4="Los Angeles Chargers",Summary!J$18,$B4="Los Angeles Rams",Summary!J$19,$B4="Las Vegas Raiders",Summary!J$20,$B4="Miami Dolphins",Summary!J$21,$B4="Minnesota Vikings",Summary!J$22,$B4="New England Patriots",Summary!J$23,$B4="New Orleans Saints",Summary!J$24,$B4="New York Giants",Summary!J$25,$B4="New York Jets",Summary!J$26,$B4="Philadelphia Eagles",Summary!J$27,$B4="Pittsburgh Steelers",Summary!J$28,$B4="Seattle Seahawks",Summary!J$29,$B4="San Francisco 49ers",Summary!J$30,$B4="Tampa Bay Buccaneers",Summary!J$31,$B4="Tennessee Titans",Summary!J$32,$B4="Washington Commanders",Summary!J$33)</f>
        <v>5.8647058823529417</v>
      </c>
      <c r="AQ4" cm="1">
        <f t="array" ref="AQ4">_xlfn.IFS($B4="Arizona Cardinals",Summary!K$2,$B4="Atlanta Falcons",Summary!K$3,$B4="Baltimore Ravens",Summary!K$4,$B4="Buffalo Bills",Summary!K$5,$B4="Carolina Panthers",Summary!K$6,$B4="Chicago Bears",Summary!K$8,$B4="Cincinnati Bengals",Summary!K$9,$B4="Cleveland Browns",Summary!#REF!,$B4="Dallas Cowboys",Summary!K$10,$B4="Denver Broncos",Summary!K$11,$B4="Detroit Lions",Summary!K$12,$B4="Green Bay Packers",Summary!K$13,$B4="Houston Texans",Summary!K$14,$B4="Indianapolis Colts",Summary!K$15,$B4="Jacksonville Jaguars",Summary!K$16,$B4="Kansas City Chiefs",Summary!K$17,$B4="Los Angeles Chargers",Summary!K$18,$B4="Los Angeles Rams",Summary!K$19,$B4="Las Vegas Raiders",Summary!K$20,$B4="Miami Dolphins",Summary!K$21,$B4="Minnesota Vikings",Summary!K$22,$B4="New England Patriots",Summary!K$23,$B4="New Orleans Saints",Summary!K$24,$B4="New York Giants",Summary!K$25,$B4="New York Jets",Summary!K$26,$B4="Philadelphia Eagles",Summary!K$27,$B4="Pittsburgh Steelers",Summary!K$28,$B4="Seattle Seahawks",Summary!K$29,$B4="San Francisco 49ers",Summary!K$30,$B4="Tampa Bay Buccaneers",Summary!K$31,$B4="Tennessee Titans",Summary!K$32,$B4="Washington Commanders",Summary!K$33)</f>
        <v>64.129411764705878</v>
      </c>
      <c r="AR4" cm="1">
        <f t="array" ref="AR4">_xlfn.IFS($B4="Arizona Cardinals",Summary!L$2,$B4="Atlanta Falcons",Summary!L$3,$B4="Baltimore Ravens",Summary!L$4,$B4="Buffalo Bills",Summary!L$5,$B4="Carolina Panthers",Summary!L$6,$B4="Chicago Bears",Summary!L$8,$B4="Cincinnati Bengals",Summary!L$9,$B4="Cleveland Browns",Summary!#REF!,$B4="Dallas Cowboys",Summary!L$10,$B4="Denver Broncos",Summary!L$11,$B4="Detroit Lions",Summary!L$12,$B4="Green Bay Packers",Summary!L$13,$B4="Houston Texans",Summary!L$14,$B4="Indianapolis Colts",Summary!L$15,$B4="Jacksonville Jaguars",Summary!L$16,$B4="Kansas City Chiefs",Summary!L$17,$B4="Los Angeles Chargers",Summary!L$18,$B4="Los Angeles Rams",Summary!L$19,$B4="Las Vegas Raiders",Summary!L$20,$B4="Miami Dolphins",Summary!L$21,$B4="Minnesota Vikings",Summary!L$22,$B4="New England Patriots",Summary!L$23,$B4="New Orleans Saints",Summary!L$24,$B4="New York Giants",Summary!L$25,$B4="New York Jets",Summary!L$26,$B4="Philadelphia Eagles",Summary!L$27,$B4="Pittsburgh Steelers",Summary!L$28,$B4="Seattle Seahawks",Summary!L$29,$B4="San Francisco 49ers",Summary!L$30,$B4="Tampa Bay Buccaneers",Summary!L$31,$B4="Tennessee Titans",Summary!L$32,$B4="Washington Commanders",Summary!L$33)</f>
        <v>87.764705882352942</v>
      </c>
      <c r="AS4" cm="1">
        <f t="array" ref="AS4">_xlfn.IFS($B4="Arizona Cardinals",Summary!M$2,$B4="Atlanta Falcons",Summary!M$3,$B4="Baltimore Ravens",Summary!M$4,$B4="Buffalo Bills",Summary!M$5,$B4="Carolina Panthers",Summary!M$6,$B4="Chicago Bears",Summary!M$8,$B4="Cincinnati Bengals",Summary!M$9,$B4="Cleveland Browns",Summary!#REF!,$B4="Dallas Cowboys",Summary!M$10,$B4="Denver Broncos",Summary!M$11,$B4="Detroit Lions",Summary!M$12,$B4="Green Bay Packers",Summary!M$13,$B4="Houston Texans",Summary!M$14,$B4="Indianapolis Colts",Summary!M$15,$B4="Jacksonville Jaguars",Summary!M$16,$B4="Kansas City Chiefs",Summary!M$17,$B4="Los Angeles Chargers",Summary!M$18,$B4="Los Angeles Rams",Summary!M$19,$B4="Las Vegas Raiders",Summary!M$20,$B4="Miami Dolphins",Summary!M$21,$B4="Minnesota Vikings",Summary!M$22,$B4="New England Patriots",Summary!M$23,$B4="New Orleans Saints",Summary!M$24,$B4="New York Giants",Summary!M$25,$B4="New York Jets",Summary!M$26,$B4="Philadelphia Eagles",Summary!M$27,$B4="Pittsburgh Steelers",Summary!M$28,$B4="Seattle Seahawks",Summary!M$29,$B4="San Francisco 49ers",Summary!M$30,$B4="Tampa Bay Buccaneers",Summary!M$31,$B4="Tennessee Titans",Summary!M$32,$B4="Washington Commanders",Summary!M$33)</f>
        <v>25.352941176470591</v>
      </c>
      <c r="AT4" cm="1">
        <f t="array" ref="AT4">_xlfn.IFS($B4="Arizona Cardinals",Summary!N$2,$B4="Atlanta Falcons",Summary!N$3,$B4="Baltimore Ravens",Summary!N$4,$B4="Buffalo Bills",Summary!N$5,$B4="Carolina Panthers",Summary!N$6,$B4="Chicago Bears",Summary!N$8,$B4="Cincinnati Bengals",Summary!N$9,$B4="Cleveland Browns",Summary!#REF!,$B4="Dallas Cowboys",Summary!N$10,$B4="Denver Broncos",Summary!N$11,$B4="Detroit Lions",Summary!N$12,$B4="Green Bay Packers",Summary!N$13,$B4="Houston Texans",Summary!N$14,$B4="Indianapolis Colts",Summary!N$15,$B4="Jacksonville Jaguars",Summary!N$16,$B4="Kansas City Chiefs",Summary!N$17,$B4="Los Angeles Chargers",Summary!N$18,$B4="Los Angeles Rams",Summary!N$19,$B4="Las Vegas Raiders",Summary!N$20,$B4="Miami Dolphins",Summary!N$21,$B4="Minnesota Vikings",Summary!N$22,$B4="New England Patriots",Summary!N$23,$B4="New Orleans Saints",Summary!N$24,$B4="New York Giants",Summary!N$25,$B4="New York Jets",Summary!N$26,$B4="Philadelphia Eagles",Summary!N$27,$B4="Pittsburgh Steelers",Summary!N$28,$B4="Seattle Seahawks",Summary!N$29,$B4="San Francisco 49ers",Summary!N$30,$B4="Tampa Bay Buccaneers",Summary!N$31,$B4="Tennessee Titans",Summary!N$32,$B4="Washington Commanders",Summary!N$33)</f>
        <v>96.588235294117652</v>
      </c>
      <c r="AU4" cm="1">
        <f t="array" ref="AU4">_xlfn.IFS($B4="Arizona Cardinals",Summary!O$2,$B4="Atlanta Falcons",Summary!O$3,$B4="Baltimore Ravens",Summary!O$4,$B4="Buffalo Bills",Summary!O$5,$B4="Carolina Panthers",Summary!O$6,$B4="Chicago Bears",Summary!O$8,$B4="Cincinnati Bengals",Summary!O$9,$B4="Cleveland Browns",Summary!#REF!,$B4="Dallas Cowboys",Summary!O$10,$B4="Denver Broncos",Summary!O$11,$B4="Detroit Lions",Summary!O$12,$B4="Green Bay Packers",Summary!O$13,$B4="Houston Texans",Summary!O$14,$B4="Indianapolis Colts",Summary!O$15,$B4="Jacksonville Jaguars",Summary!O$16,$B4="Kansas City Chiefs",Summary!O$17,$B4="Los Angeles Chargers",Summary!O$18,$B4="Los Angeles Rams",Summary!O$19,$B4="Las Vegas Raiders",Summary!O$20,$B4="Miami Dolphins",Summary!O$21,$B4="Minnesota Vikings",Summary!O$22,$B4="New England Patriots",Summary!O$23,$B4="New Orleans Saints",Summary!O$24,$B4="New York Giants",Summary!O$25,$B4="New York Jets",Summary!O$26,$B4="Philadelphia Eagles",Summary!O$27,$B4="Pittsburgh Steelers",Summary!O$28,$B4="Seattle Seahawks",Summary!O$29,$B4="San Francisco 49ers",Summary!O$30,$B4="Tampa Bay Buccaneers",Summary!O$31,$B4="Tennessee Titans",Summary!O$32,$B4="Washington Commanders",Summary!O$33)</f>
        <v>3.6823529411764699</v>
      </c>
      <c r="AV4" cm="1">
        <f t="array" ref="AV4">_xlfn.IFS($B4="Arizona Cardinals",Summary!P$2,$B4="Atlanta Falcons",Summary!P$3,$B4="Baltimore Ravens",Summary!P$4,$B4="Buffalo Bills",Summary!P$5,$B4="Carolina Panthers",Summary!P$6,$B4="Chicago Bears",Summary!P$8,$B4="Cincinnati Bengals",Summary!P$9,$B4="Cleveland Browns",Summary!#REF!,$B4="Dallas Cowboys",Summary!P$10,$B4="Denver Broncos",Summary!P$11,$B4="Detroit Lions",Summary!P$12,$B4="Green Bay Packers",Summary!P$13,$B4="Houston Texans",Summary!P$14,$B4="Indianapolis Colts",Summary!P$15,$B4="Jacksonville Jaguars",Summary!P$16,$B4="Kansas City Chiefs",Summary!P$17,$B4="Los Angeles Chargers",Summary!P$18,$B4="Los Angeles Rams",Summary!P$19,$B4="Las Vegas Raiders",Summary!P$20,$B4="Miami Dolphins",Summary!P$21,$B4="Minnesota Vikings",Summary!P$22,$B4="New England Patriots",Summary!P$23,$B4="New Orleans Saints",Summary!P$24,$B4="New York Giants",Summary!P$25,$B4="New York Jets",Summary!P$26,$B4="Philadelphia Eagles",Summary!P$27,$B4="Pittsburgh Steelers",Summary!P$28,$B4="Seattle Seahawks",Summary!P$29,$B4="San Francisco 49ers",Summary!P$30,$B4="Tampa Bay Buccaneers",Summary!P$31,$B4="Tennessee Titans",Summary!P$32,$B4="Washington Commanders",Summary!P$33)</f>
        <v>0.6470588235294118</v>
      </c>
      <c r="AW4" cm="1">
        <f t="array" ref="AW4">_xlfn.IFS($B4="Arizona Cardinals",Summary!Q$2,$B4="Atlanta Falcons",Summary!Q$3,$B4="Baltimore Ravens",Summary!Q$4,$B4="Buffalo Bills",Summary!Q$5,$B4="Carolina Panthers",Summary!Q$6,$B4="Chicago Bears",Summary!Q$8,$B4="Cincinnati Bengals",Summary!Q$9,$B4="Cleveland Browns",Summary!#REF!,$B4="Dallas Cowboys",Summary!Q$10,$B4="Denver Broncos",Summary!Q$11,$B4="Detroit Lions",Summary!Q$12,$B4="Green Bay Packers",Summary!Q$13,$B4="Houston Texans",Summary!Q$14,$B4="Indianapolis Colts",Summary!Q$15,$B4="Jacksonville Jaguars",Summary!Q$16,$B4="Kansas City Chiefs",Summary!Q$17,$B4="Los Angeles Chargers",Summary!Q$18,$B4="Los Angeles Rams",Summary!Q$19,$B4="Las Vegas Raiders",Summary!Q$20,$B4="Miami Dolphins",Summary!Q$21,$B4="Minnesota Vikings",Summary!Q$22,$B4="New England Patriots",Summary!Q$23,$B4="New Orleans Saints",Summary!Q$24,$B4="New York Giants",Summary!Q$25,$B4="New York Jets",Summary!Q$26,$B4="Philadelphia Eagles",Summary!Q$27,$B4="Pittsburgh Steelers",Summary!Q$28,$B4="Seattle Seahawks",Summary!Q$29,$B4="San Francisco 49ers",Summary!Q$30,$B4="Tampa Bay Buccaneers",Summary!Q$31,$B4="Tennessee Titans",Summary!Q$32,$B4="Washington Commanders",Summary!Q$33)</f>
        <v>1.8235294117647061</v>
      </c>
      <c r="AX4" cm="1">
        <f t="array" ref="AX4">_xlfn.IFS($B4="Arizona Cardinals",Summary!R$2,$B4="Atlanta Falcons",Summary!R$3,$B4="Baltimore Ravens",Summary!R$4,$B4="Buffalo Bills",Summary!R$5,$B4="Carolina Panthers",Summary!R$6,$B4="Chicago Bears",Summary!R$8,$B4="Cincinnati Bengals",Summary!R$9,$B4="Cleveland Browns",Summary!#REF!,$B4="Dallas Cowboys",Summary!R$10,$B4="Denver Broncos",Summary!R$11,$B4="Detroit Lions",Summary!R$12,$B4="Green Bay Packers",Summary!R$13,$B4="Houston Texans",Summary!R$14,$B4="Indianapolis Colts",Summary!R$15,$B4="Jacksonville Jaguars",Summary!R$16,$B4="Kansas City Chiefs",Summary!R$17,$B4="Los Angeles Chargers",Summary!R$18,$B4="Los Angeles Rams",Summary!R$19,$B4="Las Vegas Raiders",Summary!R$20,$B4="Miami Dolphins",Summary!R$21,$B4="Minnesota Vikings",Summary!R$22,$B4="New England Patriots",Summary!R$23,$B4="New Orleans Saints",Summary!R$24,$B4="New York Giants",Summary!R$25,$B4="New York Jets",Summary!R$26,$B4="Philadelphia Eagles",Summary!R$27,$B4="Pittsburgh Steelers",Summary!R$28,$B4="Seattle Seahawks",Summary!R$29,$B4="San Francisco 49ers",Summary!R$30,$B4="Tampa Bay Buccaneers",Summary!R$31,$B4="Tennessee Titans",Summary!R$32,$B4="Washington Commanders",Summary!R$33)</f>
        <v>1.9411764705882351</v>
      </c>
      <c r="AY4" cm="1">
        <f t="array" ref="AY4">_xlfn.IFS($B4="Arizona Cardinals",Summary!S$2,$B4="Atlanta Falcons",Summary!S$3,$B4="Baltimore Ravens",Summary!S$4,$B4="Buffalo Bills",Summary!S$5,$B4="Carolina Panthers",Summary!S$6,$B4="Chicago Bears",Summary!S$8,$B4="Cincinnati Bengals",Summary!S$9,$B4="Cleveland Browns",Summary!#REF!,$B4="Dallas Cowboys",Summary!S$10,$B4="Denver Broncos",Summary!S$11,$B4="Detroit Lions",Summary!S$12,$B4="Green Bay Packers",Summary!S$13,$B4="Houston Texans",Summary!S$14,$B4="Indianapolis Colts",Summary!S$15,$B4="Jacksonville Jaguars",Summary!S$16,$B4="Kansas City Chiefs",Summary!S$17,$B4="Los Angeles Chargers",Summary!S$18,$B4="Los Angeles Rams",Summary!S$19,$B4="Las Vegas Raiders",Summary!S$20,$B4="Miami Dolphins",Summary!S$21,$B4="Minnesota Vikings",Summary!S$22,$B4="New England Patriots",Summary!S$23,$B4="New Orleans Saints",Summary!S$24,$B4="New York Giants",Summary!S$25,$B4="New York Jets",Summary!S$26,$B4="Philadelphia Eagles",Summary!S$27,$B4="Pittsburgh Steelers",Summary!S$28,$B4="Seattle Seahawks",Summary!S$29,$B4="San Francisco 49ers",Summary!S$30,$B4="Tampa Bay Buccaneers",Summary!S$31,$B4="Tennessee Titans",Summary!S$32,$B4="Washington Commanders",Summary!S$33)</f>
        <v>2.0588235294117641</v>
      </c>
      <c r="AZ4" cm="1">
        <f t="array" ref="AZ4">_xlfn.IFS($B4="Arizona Cardinals",Summary!T$2,$B4="Atlanta Falcons",Summary!T$3,$B4="Baltimore Ravens",Summary!T$4,$B4="Buffalo Bills",Summary!T$5,$B4="Carolina Panthers",Summary!T$6,$B4="Chicago Bears",Summary!T$8,$B4="Cincinnati Bengals",Summary!T$9,$B4="Cleveland Browns",Summary!#REF!,$B4="Dallas Cowboys",Summary!T$10,$B4="Denver Broncos",Summary!T$11,$B4="Detroit Lions",Summary!T$12,$B4="Green Bay Packers",Summary!T$13,$B4="Houston Texans",Summary!T$14,$B4="Indianapolis Colts",Summary!T$15,$B4="Jacksonville Jaguars",Summary!T$16,$B4="Kansas City Chiefs",Summary!T$17,$B4="Los Angeles Chargers",Summary!T$18,$B4="Los Angeles Rams",Summary!T$19,$B4="Las Vegas Raiders",Summary!T$20,$B4="Miami Dolphins",Summary!T$21,$B4="Minnesota Vikings",Summary!T$22,$B4="New England Patriots",Summary!T$23,$B4="New Orleans Saints",Summary!T$24,$B4="New York Giants",Summary!T$25,$B4="New York Jets",Summary!T$26,$B4="Philadelphia Eagles",Summary!T$27,$B4="Pittsburgh Steelers",Summary!T$28,$B4="Seattle Seahawks",Summary!T$29,$B4="San Francisco 49ers",Summary!T$30,$B4="Tampa Bay Buccaneers",Summary!T$31,$B4="Tennessee Titans",Summary!T$32,$B4="Washington Commanders",Summary!T$33)</f>
        <v>2.0588235294117641</v>
      </c>
      <c r="BA4" cm="1">
        <f t="array" ref="BA4">_xlfn.IFS($B4="Arizona Cardinals",Summary!U$2,$B4="Atlanta Falcons",Summary!U$3,$B4="Baltimore Ravens",Summary!U$4,$B4="Buffalo Bills",Summary!U$5,$B4="Carolina Panthers",Summary!U$6,$B4="Chicago Bears",Summary!U$8,$B4="Cincinnati Bengals",Summary!U$9,$B4="Cleveland Browns",Summary!#REF!,$B4="Dallas Cowboys",Summary!U$10,$B4="Denver Broncos",Summary!U$11,$B4="Detroit Lions",Summary!U$12,$B4="Green Bay Packers",Summary!U$13,$B4="Houston Texans",Summary!U$14,$B4="Indianapolis Colts",Summary!U$15,$B4="Jacksonville Jaguars",Summary!U$16,$B4="Kansas City Chiefs",Summary!U$17,$B4="Los Angeles Chargers",Summary!U$18,$B4="Los Angeles Rams",Summary!U$19,$B4="Las Vegas Raiders",Summary!U$20,$B4="Miami Dolphins",Summary!U$21,$B4="Minnesota Vikings",Summary!U$22,$B4="New England Patriots",Summary!U$23,$B4="New Orleans Saints",Summary!U$24,$B4="New York Giants",Summary!U$25,$B4="New York Jets",Summary!U$26,$B4="Philadelphia Eagles",Summary!U$27,$B4="Pittsburgh Steelers",Summary!U$28,$B4="Seattle Seahawks",Summary!U$29,$B4="San Francisco 49ers",Summary!U$30,$B4="Tampa Bay Buccaneers",Summary!U$31,$B4="Tennessee Titans",Summary!U$32,$B4="Washington Commanders",Summary!U$33)</f>
        <v>4.4117647058823533</v>
      </c>
      <c r="BB4" cm="1">
        <f t="array" ref="BB4">_xlfn.IFS($B4="Arizona Cardinals",Summary!V$2,$B4="Atlanta Falcons",Summary!V$3,$B4="Baltimore Ravens",Summary!V$4,$B4="Buffalo Bills",Summary!V$5,$B4="Carolina Panthers",Summary!V$6,$B4="Chicago Bears",Summary!V$8,$B4="Cincinnati Bengals",Summary!V$9,$B4="Cleveland Browns",Summary!#REF!,$B4="Dallas Cowboys",Summary!V$10,$B4="Denver Broncos",Summary!V$11,$B4="Detroit Lions",Summary!V$12,$B4="Green Bay Packers",Summary!V$13,$B4="Houston Texans",Summary!V$14,$B4="Indianapolis Colts",Summary!V$15,$B4="Jacksonville Jaguars",Summary!V$16,$B4="Kansas City Chiefs",Summary!V$17,$B4="Los Angeles Chargers",Summary!V$18,$B4="Los Angeles Rams",Summary!V$19,$B4="Las Vegas Raiders",Summary!V$20,$B4="Miami Dolphins",Summary!V$21,$B4="Minnesota Vikings",Summary!V$22,$B4="New England Patriots",Summary!V$23,$B4="New Orleans Saints",Summary!V$24,$B4="New York Giants",Summary!V$25,$B4="New York Jets",Summary!V$26,$B4="Philadelphia Eagles",Summary!V$27,$B4="Pittsburgh Steelers",Summary!V$28,$B4="Seattle Seahawks",Summary!V$29,$B4="San Francisco 49ers",Summary!V$30,$B4="Tampa Bay Buccaneers",Summary!V$31,$B4="Tennessee Titans",Summary!V$32,$B4="Washington Commanders",Summary!V$33)</f>
        <v>204.41176470588229</v>
      </c>
      <c r="BC4" cm="1">
        <f t="array" ref="BC4">_xlfn.IFS($B4="Arizona Cardinals",Summary!W$2,$B4="Atlanta Falcons",Summary!W$3,$B4="Baltimore Ravens",Summary!W$4,$B4="Buffalo Bills",Summary!W$5,$B4="Carolina Panthers",Summary!W$6,$B4="Chicago Bears",Summary!W$8,$B4="Cincinnati Bengals",Summary!W$9,$B4="Cleveland Browns",Summary!#REF!,$B4="Dallas Cowboys",Summary!W$10,$B4="Denver Broncos",Summary!W$11,$B4="Detroit Lions",Summary!W$12,$B4="Green Bay Packers",Summary!W$13,$B4="Houston Texans",Summary!W$14,$B4="Indianapolis Colts",Summary!W$15,$B4="Jacksonville Jaguars",Summary!W$16,$B4="Kansas City Chiefs",Summary!W$17,$B4="Los Angeles Chargers",Summary!W$18,$B4="Los Angeles Rams",Summary!W$19,$B4="Las Vegas Raiders",Summary!W$20,$B4="Miami Dolphins",Summary!W$21,$B4="Minnesota Vikings",Summary!W$22,$B4="New England Patriots",Summary!W$23,$B4="New Orleans Saints",Summary!W$24,$B4="New York Giants",Summary!W$25,$B4="New York Jets",Summary!W$26,$B4="Philadelphia Eagles",Summary!W$27,$B4="Pittsburgh Steelers",Summary!W$28,$B4="Seattle Seahawks",Summary!W$29,$B4="San Francisco 49ers",Summary!W$30,$B4="Tampa Bay Buccaneers",Summary!W$31,$B4="Tennessee Titans",Summary!W$32,$B4="Washington Commanders",Summary!W$33)</f>
        <v>5.3529411764705879</v>
      </c>
      <c r="BD4" cm="1">
        <f t="array" ref="BD4">_xlfn.IFS($B4="Arizona Cardinals",Summary!X$2,$B4="Atlanta Falcons",Summary!X$3,$B4="Baltimore Ravens",Summary!X$4,$B4="Buffalo Bills",Summary!X$5,$B4="Carolina Panthers",Summary!X$6,$B4="Chicago Bears",Summary!X$8,$B4="Cincinnati Bengals",Summary!X$9,$B4="Cleveland Browns",Summary!#REF!,$B4="Dallas Cowboys",Summary!X$10,$B4="Denver Broncos",Summary!X$11,$B4="Detroit Lions",Summary!X$12,$B4="Green Bay Packers",Summary!X$13,$B4="Houston Texans",Summary!X$14,$B4="Indianapolis Colts",Summary!X$15,$B4="Jacksonville Jaguars",Summary!X$16,$B4="Kansas City Chiefs",Summary!X$17,$B4="Los Angeles Chargers",Summary!X$18,$B4="Los Angeles Rams",Summary!X$19,$B4="Las Vegas Raiders",Summary!X$20,$B4="Miami Dolphins",Summary!X$21,$B4="Minnesota Vikings",Summary!X$22,$B4="New England Patriots",Summary!X$23,$B4="New Orleans Saints",Summary!X$24,$B4="New York Giants",Summary!X$25,$B4="New York Jets",Summary!X$26,$B4="Philadelphia Eagles",Summary!X$27,$B4="Pittsburgh Steelers",Summary!X$28,$B4="Seattle Seahawks",Summary!X$29,$B4="San Francisco 49ers",Summary!X$30,$B4="Tampa Bay Buccaneers",Summary!X$31,$B4="Tennessee Titans",Summary!X$32,$B4="Washington Commanders",Summary!X$33)</f>
        <v>13.941176470588241</v>
      </c>
      <c r="BE4" cm="1">
        <f t="array" ref="BE4">_xlfn.IFS($B4="Arizona Cardinals",Summary!Y$2,$B4="Atlanta Falcons",Summary!Y$3,$B4="Baltimore Ravens",Summary!Y$4,$B4="Buffalo Bills",Summary!Y$5,$B4="Carolina Panthers",Summary!Y$6,$B4="Chicago Bears",Summary!Y$8,$B4="Cincinnati Bengals",Summary!Y$9,$B4="Cleveland Browns",Summary!#REF!,$B4="Dallas Cowboys",Summary!Y$10,$B4="Denver Broncos",Summary!Y$11,$B4="Detroit Lions",Summary!Y$12,$B4="Green Bay Packers",Summary!Y$13,$B4="Houston Texans",Summary!Y$14,$B4="Indianapolis Colts",Summary!Y$15,$B4="Jacksonville Jaguars",Summary!Y$16,$B4="Kansas City Chiefs",Summary!Y$17,$B4="Los Angeles Chargers",Summary!Y$18,$B4="Los Angeles Rams",Summary!Y$19,$B4="Las Vegas Raiders",Summary!Y$20,$B4="Miami Dolphins",Summary!Y$21,$B4="Minnesota Vikings",Summary!Y$22,$B4="New England Patriots",Summary!Y$23,$B4="New Orleans Saints",Summary!Y$24,$B4="New York Giants",Summary!Y$25,$B4="New York Jets",Summary!Y$26,$B4="Philadelphia Eagles",Summary!Y$27,$B4="Pittsburgh Steelers",Summary!Y$28,$B4="Seattle Seahawks",Summary!Y$29,$B4="San Francisco 49ers",Summary!Y$30,$B4="Tampa Bay Buccaneers",Summary!Y$31,$B4="Tennessee Titans",Summary!Y$32,$B4="Washington Commanders",Summary!Y$33)</f>
        <v>0.88235294117647056</v>
      </c>
      <c r="BF4" cm="1">
        <f t="array" ref="BF4">_xlfn.IFS($B4="Arizona Cardinals",Summary!Z$2,$B4="Atlanta Falcons",Summary!Z$3,$B4="Baltimore Ravens",Summary!Z$4,$B4="Buffalo Bills",Summary!Z$5,$B4="Carolina Panthers",Summary!Z$6,$B4="Chicago Bears",Summary!Z$8,$B4="Cincinnati Bengals",Summary!Z$9,$B4="Cleveland Browns",Summary!#REF!,$B4="Dallas Cowboys",Summary!Z$10,$B4="Denver Broncos",Summary!Z$11,$B4="Detroit Lions",Summary!Z$12,$B4="Green Bay Packers",Summary!Z$13,$B4="Houston Texans",Summary!Z$14,$B4="Indianapolis Colts",Summary!Z$15,$B4="Jacksonville Jaguars",Summary!Z$16,$B4="Kansas City Chiefs",Summary!Z$17,$B4="Los Angeles Chargers",Summary!Z$18,$B4="Los Angeles Rams",Summary!Z$19,$B4="Las Vegas Raiders",Summary!Z$20,$B4="Miami Dolphins",Summary!Z$21,$B4="Minnesota Vikings",Summary!Z$22,$B4="New England Patriots",Summary!Z$23,$B4="New Orleans Saints",Summary!Z$24,$B4="New York Giants",Summary!Z$25,$B4="New York Jets",Summary!Z$26,$B4="Philadelphia Eagles",Summary!Z$27,$B4="Pittsburgh Steelers",Summary!Z$28,$B4="Seattle Seahawks",Summary!Z$29,$B4="San Francisco 49ers",Summary!Z$30,$B4="Tampa Bay Buccaneers",Summary!Z$31,$B4="Tennessee Titans",Summary!Z$32,$B4="Washington Commanders",Summary!Z$33)</f>
        <v>1.882352941176471</v>
      </c>
      <c r="BG4" cm="1">
        <f t="array" ref="BG4">_xlfn.IFS($B4="Arizona Cardinals",Summary!AA$2,$B4="Atlanta Falcons",Summary!AA$3,$B4="Baltimore Ravens",Summary!AA$4,$B4="Buffalo Bills",Summary!AA$5,$B4="Carolina Panthers",Summary!AA$6,$B4="Chicago Bears",Summary!AA$8,$B4="Cincinnati Bengals",Summary!AA$9,$B4="Cleveland Browns",Summary!#REF!,$B4="Dallas Cowboys",Summary!AA$10,$B4="Denver Broncos",Summary!AA$11,$B4="Detroit Lions",Summary!AA$12,$B4="Green Bay Packers",Summary!AA$13,$B4="Houston Texans",Summary!AA$14,$B4="Indianapolis Colts",Summary!AA$15,$B4="Jacksonville Jaguars",Summary!AA$16,$B4="Kansas City Chiefs",Summary!AA$17,$B4="Los Angeles Chargers",Summary!AA$18,$B4="Los Angeles Rams",Summary!AA$19,$B4="Las Vegas Raiders",Summary!AA$20,$B4="Miami Dolphins",Summary!AA$21,$B4="Minnesota Vikings",Summary!AA$22,$B4="New England Patriots",Summary!AA$23,$B4="New Orleans Saints",Summary!AA$24,$B4="New York Giants",Summary!AA$25,$B4="New York Jets",Summary!AA$26,$B4="Philadelphia Eagles",Summary!AA$27,$B4="Pittsburgh Steelers",Summary!AA$28,$B4="Seattle Seahawks",Summary!AA$29,$B4="San Francisco 49ers",Summary!AA$30,$B4="Tampa Bay Buccaneers",Summary!AA$31,$B4="Tennessee Titans",Summary!AA$32,$B4="Washington Commanders",Summary!AA$33)</f>
        <v>28.94405882352941</v>
      </c>
      <c r="BH4" t="e" cm="1">
        <f t="array" ref="BH4">_xlfn.IFS($B4="Arizona Cardinals",Summary!#REF!,$B4="Atlanta Falcons",Summary!#REF!,$B4="Baltimore Ravens",Summary!#REF!,$B4="Buffalo Bills",Summary!#REF!,$B4="Carolina Panthers",Summary!#REF!,$B4="Chicago Bears",Summary!#REF!,$B4="Cincinnati Bengals",Summary!#REF!,$B4="Cleveland Browns",Summary!#REF!,$B4="Dallas Cowboys",Summary!#REF!,$B4="Denver Broncos",Summary!#REF!,$B4="Detroit Lions",Summary!#REF!,$B4="Green Bay Packers",Summary!#REF!,$B4="Houston Texans",Summary!#REF!,$B4="Indianapolis Colts",Summary!#REF!,$B4="Jacksonville Jaguars",Summary!#REF!,$B4="Kansas City Chiefs",Summary!#REF!,$B4="Los Angeles Chargers",Summary!#REF!,$B4="Los Angeles Rams",Summary!#REF!,$B4="Las Vegas Raiders",Summary!#REF!,$B4="Miami Dolphins",Summary!#REF!,$B4="Minnesota Vikings",Summary!#REF!,$B4="New England Patriots",Summary!#REF!,$B4="New Orleans Saints",Summary!#REF!,$B4="New York Giants",Summary!#REF!,$B4="New York Jets",Summary!#REF!,$B4="Philadelphia Eagles",Summary!#REF!,$B4="Pittsburgh Steelers",Summary!#REF!,$B4="Seattle Seahawks",Summary!#REF!,$B4="San Francisco 49ers",Summary!#REF!,$B4="Tampa Bay Buccaneers",Summary!#REF!,$B4="Tennessee Titans",Summary!#REF!,$B4="Washington Commanders",Summary!#REF!)</f>
        <v>#REF!</v>
      </c>
    </row>
    <row r="5" spans="1:60">
      <c r="A5" t="s">
        <v>34</v>
      </c>
      <c r="B5" t="s">
        <v>109</v>
      </c>
      <c r="C5" t="e" cm="1">
        <f t="array" ref="C5">_xlfn.IFS($A5="Arizona Cardinals",Summary!#REF!,$A5="Atlanta Falcons",Summary!#REF!,$A5="Baltimore Ravens",Summary!#REF!,$A5="Buffalo Bills",Summary!#REF!,$A5="Carolina Panthers",Summary!#REF!,$A5="Chicago Bears",Summary!#REF!,$A5="Cincinnati Bengals",Summary!#REF!,$A5="Cleveland Browns",Summary!#REF!,$A5="Dallas Cowboys",Summary!#REF!,$A5="Denver Broncos",Summary!#REF!,$A5="Detroit Lions",Summary!#REF!,$A5="Green Bay Packers",Summary!#REF!,$A5="Houston Texans",Summary!#REF!,$A5="Indianapolis Colts",Summary!#REF!,$A5="Jacksonville Jaguars",Summary!#REF!,$A5="Kansas City Chiefs",Summary!#REF!,$A5="Los Angeles Chargers",Summary!#REF!,$A5="Los Angeles Rams",Summary!#REF!,$A5="Las Vegas Raiders",Summary!#REF!,$A5="Miami Dolphins",Summary!#REF!,$A5="Minnesota Vikings",Summary!#REF!,$A5="New England Patriots",Summary!#REF!,$A5="New Orleans Saints",Summary!#REF!,$A5="New York Giants",Summary!#REF!,$A5="New York Jets",Summary!#REF!,$A5="Philadelphia Eagles",Summary!#REF!,$A5="Pittsburgh Steelers",Summary!#REF!,$A5="Seattle Seahawks",Summary!#REF!,$A5="San Francisco 49ers",Summary!#REF!,$A5="Tampa Bay Buccaneers",Summary!#REF!,$A5="Tennessee Titans",Summary!#REF!,$A5="Washington Commanders",Summary!#REF!)</f>
        <v>#REF!</v>
      </c>
      <c r="D5" t="e" cm="1">
        <f t="array" ref="D5">_xlfn.IFS($A5="Arizona Cardinals",Summary!#REF!,$A5="Atlanta Falcons",Summary!#REF!,$A5="Baltimore Ravens",Summary!#REF!,$A5="Buffalo Bills",Summary!#REF!,$A5="Carolina Panthers",Summary!#REF!,$A5="Chicago Bears",Summary!#REF!,$A5="Cincinnati Bengals",Summary!#REF!,$A5="Cleveland Browns",Summary!#REF!,$A5="Dallas Cowboys",Summary!#REF!,$A5="Denver Broncos",Summary!#REF!,$A5="Detroit Lions",Summary!#REF!,$A5="Green Bay Packers",Summary!#REF!,$A5="Houston Texans",Summary!#REF!,$A5="Indianapolis Colts",Summary!#REF!,$A5="Jacksonville Jaguars",Summary!#REF!,$A5="Kansas City Chiefs",Summary!#REF!,$A5="Los Angeles Chargers",Summary!#REF!,$A5="Los Angeles Rams",Summary!#REF!,$A5="Las Vegas Raiders",Summary!#REF!,$A5="Miami Dolphins",Summary!#REF!,$A5="Minnesota Vikings",Summary!#REF!,$A5="New England Patriots",Summary!#REF!,$A5="New Orleans Saints",Summary!#REF!,$A5="New York Giants",Summary!#REF!,$A5="New York Jets",Summary!#REF!,$A5="Philadelphia Eagles",Summary!#REF!,$A5="Pittsburgh Steelers",Summary!#REF!,$A5="Seattle Seahawks",Summary!#REF!,$A5="San Francisco 49ers",Summary!#REF!,$A5="Tampa Bay Buccaneers",Summary!#REF!,$A5="Tennessee Titans",Summary!#REF!,$A5="Washington Commanders",Summary!#REF!)</f>
        <v>#REF!</v>
      </c>
      <c r="E5" cm="1">
        <f t="array" ref="E5">_xlfn.IFS($A5="Arizona Cardinals",Summary!B$2,$A5="Atlanta Falcons",Summary!B$3,$A5="Baltimore Ravens",Summary!B$4,$A5="Buffalo Bills",Summary!B$5,$A5="Carolina Panthers",Summary!B$6,$A5="Chicago Bears",Summary!B$8,$A5="Cincinnati Bengals",Summary!B$9,$A5="Cleveland Browns",Summary!#REF!,$A5="Dallas Cowboys",Summary!B$10,$A5="Denver Broncos",Summary!B$11,$A5="Detroit Lions",Summary!B$12,$A5="Green Bay Packers",Summary!B$13,$A5="Houston Texans",Summary!B$14,$A5="Indianapolis Colts",Summary!B$15,$A5="Jacksonville Jaguars",Summary!B$16,$A5="Kansas City Chiefs",Summary!B$17,$A5="Los Angeles Chargers",Summary!B$18,$A5="Los Angeles Rams",Summary!B$19,$A5="Las Vegas Raiders",Summary!B$20,$A5="Miami Dolphins",Summary!B$21,$A5="Minnesota Vikings",Summary!B$22,$A5="New England Patriots",Summary!B$23,$A5="New Orleans Saints",Summary!B$24,$A5="New York Giants",Summary!B$25,$A5="New York Jets",Summary!B$26,$A5="Philadelphia Eagles",Summary!B$27,$A5="Pittsburgh Steelers",Summary!B$28,$A5="Seattle Seahawks",Summary!B$29,$A5="San Francisco 49ers",Summary!B$30,$A5="Tampa Bay Buccaneers",Summary!B$31,$A5="Tennessee Titans",Summary!B$32,$A5="Washington Commanders",Summary!B$33)</f>
        <v>24.941176470588239</v>
      </c>
      <c r="F5" cm="1">
        <f t="array" ref="F5">_xlfn.IFS($A5="Arizona Cardinals",Summary!C$2,$A5="Atlanta Falcons",Summary!C$3,$A5="Baltimore Ravens",Summary!C$4,$A5="Buffalo Bills",Summary!C$5,$A5="Carolina Panthers",Summary!C$6,$A5="Chicago Bears",Summary!C$8,$A5="Cincinnati Bengals",Summary!C$9,$A5="Cleveland Browns",Summary!#REF!,$A5="Dallas Cowboys",Summary!C$10,$A5="Denver Broncos",Summary!C$11,$A5="Detroit Lions",Summary!C$12,$A5="Green Bay Packers",Summary!C$13,$A5="Houston Texans",Summary!C$14,$A5="Indianapolis Colts",Summary!C$15,$A5="Jacksonville Jaguars",Summary!C$16,$A5="Kansas City Chiefs",Summary!C$17,$A5="Los Angeles Chargers",Summary!C$18,$A5="Los Angeles Rams",Summary!C$19,$A5="Las Vegas Raiders",Summary!C$20,$A5="Miami Dolphins",Summary!C$21,$A5="Minnesota Vikings",Summary!C$22,$A5="New England Patriots",Summary!C$23,$A5="New Orleans Saints",Summary!C$24,$A5="New York Giants",Summary!C$25,$A5="New York Jets",Summary!C$26,$A5="Philadelphia Eagles",Summary!C$27,$A5="Pittsburgh Steelers",Summary!C$28,$A5="Seattle Seahawks",Summary!C$29,$A5="San Francisco 49ers",Summary!C$30,$A5="Tampa Bay Buccaneers",Summary!C$31,$A5="Tennessee Titans",Summary!C$32,$A5="Washington Commanders",Summary!C$33)</f>
        <v>37.117647058823529</v>
      </c>
      <c r="G5" cm="1">
        <f t="array" ref="G5">_xlfn.IFS($A5="Arizona Cardinals",Summary!D$2,$A5="Atlanta Falcons",Summary!D$3,$A5="Baltimore Ravens",Summary!D$4,$A5="Buffalo Bills",Summary!D$5,$A5="Carolina Panthers",Summary!D$6,$A5="Chicago Bears",Summary!D$8,$A5="Cincinnati Bengals",Summary!D$9,$A5="Cleveland Browns",Summary!#REF!,$A5="Dallas Cowboys",Summary!D$10,$A5="Denver Broncos",Summary!D$11,$A5="Detroit Lions",Summary!D$12,$A5="Green Bay Packers",Summary!D$13,$A5="Houston Texans",Summary!D$14,$A5="Indianapolis Colts",Summary!D$15,$A5="Jacksonville Jaguars",Summary!D$16,$A5="Kansas City Chiefs",Summary!D$17,$A5="Los Angeles Chargers",Summary!D$18,$A5="Los Angeles Rams",Summary!D$19,$A5="Las Vegas Raiders",Summary!D$20,$A5="Miami Dolphins",Summary!D$21,$A5="Minnesota Vikings",Summary!D$22,$A5="New England Patriots",Summary!D$23,$A5="New Orleans Saints",Summary!D$24,$A5="New York Giants",Summary!D$25,$A5="New York Jets",Summary!D$26,$A5="Philadelphia Eagles",Summary!D$27,$A5="Pittsburgh Steelers",Summary!D$28,$A5="Seattle Seahawks",Summary!D$29,$A5="San Francisco 49ers",Summary!D$30,$A5="Tampa Bay Buccaneers",Summary!D$31,$A5="Tennessee Titans",Summary!D$32,$A5="Washington Commanders",Summary!D$33)</f>
        <v>256.41176470588238</v>
      </c>
      <c r="H5" cm="1">
        <f t="array" ref="H5">_xlfn.IFS($A5="Arizona Cardinals",Summary!E$2,$A5="Atlanta Falcons",Summary!E$3,$A5="Baltimore Ravens",Summary!E$4,$A5="Buffalo Bills",Summary!E$5,$A5="Carolina Panthers",Summary!E$6,$A5="Chicago Bears",Summary!E$8,$A5="Cincinnati Bengals",Summary!E$9,$A5="Cleveland Browns",Summary!#REF!,$A5="Dallas Cowboys",Summary!E$10,$A5="Denver Broncos",Summary!E$11,$A5="Detroit Lions",Summary!E$12,$A5="Green Bay Packers",Summary!E$13,$A5="Houston Texans",Summary!E$14,$A5="Indianapolis Colts",Summary!E$15,$A5="Jacksonville Jaguars",Summary!E$16,$A5="Kansas City Chiefs",Summary!E$17,$A5="Los Angeles Chargers",Summary!E$18,$A5="Los Angeles Rams",Summary!E$19,$A5="Las Vegas Raiders",Summary!E$20,$A5="Miami Dolphins",Summary!E$21,$A5="Minnesota Vikings",Summary!E$22,$A5="New England Patriots",Summary!E$23,$A5="New Orleans Saints",Summary!E$24,$A5="New York Giants",Summary!E$25,$A5="New York Jets",Summary!E$26,$A5="Philadelphia Eagles",Summary!E$27,$A5="Pittsburgh Steelers",Summary!E$28,$A5="Seattle Seahawks",Summary!E$29,$A5="San Francisco 49ers",Summary!E$30,$A5="Tampa Bay Buccaneers",Summary!E$31,$A5="Tennessee Titans",Summary!E$32,$A5="Washington Commanders",Summary!E$33)</f>
        <v>1.7647058823529409</v>
      </c>
      <c r="I5" cm="1">
        <f t="array" ref="I5">_xlfn.IFS($A5="Arizona Cardinals",Summary!F$2,$A5="Atlanta Falcons",Summary!F$3,$A5="Baltimore Ravens",Summary!F$4,$A5="Buffalo Bills",Summary!F$5,$A5="Carolina Panthers",Summary!F$6,$A5="Chicago Bears",Summary!F$8,$A5="Cincinnati Bengals",Summary!F$9,$A5="Cleveland Browns",Summary!#REF!,$A5="Dallas Cowboys",Summary!F$10,$A5="Denver Broncos",Summary!F$11,$A5="Detroit Lions",Summary!F$12,$A5="Green Bay Packers",Summary!F$13,$A5="Houston Texans",Summary!F$14,$A5="Indianapolis Colts",Summary!F$15,$A5="Jacksonville Jaguars",Summary!F$16,$A5="Kansas City Chiefs",Summary!F$17,$A5="Los Angeles Chargers",Summary!F$18,$A5="Los Angeles Rams",Summary!F$19,$A5="Las Vegas Raiders",Summary!F$20,$A5="Miami Dolphins",Summary!F$21,$A5="Minnesota Vikings",Summary!F$22,$A5="New England Patriots",Summary!F$23,$A5="New Orleans Saints",Summary!F$24,$A5="New York Giants",Summary!F$25,$A5="New York Jets",Summary!F$26,$A5="Philadelphia Eagles",Summary!F$27,$A5="Pittsburgh Steelers",Summary!F$28,$A5="Seattle Seahawks",Summary!F$29,$A5="San Francisco 49ers",Summary!F$30,$A5="Tampa Bay Buccaneers",Summary!F$31,$A5="Tennessee Titans",Summary!F$32,$A5="Washington Commanders",Summary!F$33)</f>
        <v>1.117647058823529</v>
      </c>
      <c r="J5" cm="1">
        <f t="array" ref="J5">_xlfn.IFS($A5="Arizona Cardinals",Summary!G$2,$A5="Atlanta Falcons",Summary!G$3,$A5="Baltimore Ravens",Summary!G$4,$A5="Buffalo Bills",Summary!G$5,$A5="Carolina Panthers",Summary!G$6,$A5="Chicago Bears",Summary!G$8,$A5="Cincinnati Bengals",Summary!G$9,$A5="Cleveland Browns",Summary!#REF!,$A5="Dallas Cowboys",Summary!G$10,$A5="Denver Broncos",Summary!G$11,$A5="Detroit Lions",Summary!G$12,$A5="Green Bay Packers",Summary!G$13,$A5="Houston Texans",Summary!G$14,$A5="Indianapolis Colts",Summary!G$15,$A5="Jacksonville Jaguars",Summary!G$16,$A5="Kansas City Chiefs",Summary!G$17,$A5="Los Angeles Chargers",Summary!G$18,$A5="Los Angeles Rams",Summary!G$19,$A5="Las Vegas Raiders",Summary!G$20,$A5="Miami Dolphins",Summary!G$21,$A5="Minnesota Vikings",Summary!G$22,$A5="New England Patriots",Summary!G$23,$A5="New Orleans Saints",Summary!G$24,$A5="New York Giants",Summary!G$25,$A5="New York Jets",Summary!G$26,$A5="Philadelphia Eagles",Summary!G$27,$A5="Pittsburgh Steelers",Summary!G$28,$A5="Seattle Seahawks",Summary!G$29,$A5="San Francisco 49ers",Summary!G$30,$A5="Tampa Bay Buccaneers",Summary!G$31,$A5="Tennessee Titans",Summary!G$32,$A5="Washington Commanders",Summary!G$33)</f>
        <v>2.7647058823529411</v>
      </c>
      <c r="K5" cm="1">
        <f t="array" ref="K5">_xlfn.IFS($A5="Arizona Cardinals",Summary!H$2,$A5="Atlanta Falcons",Summary!H$3,$A5="Baltimore Ravens",Summary!H$4,$A5="Buffalo Bills",Summary!H$5,$A5="Carolina Panthers",Summary!H$6,$A5="Chicago Bears",Summary!H$8,$A5="Cincinnati Bengals",Summary!H$9,$A5="Cleveland Browns",Summary!#REF!,$A5="Dallas Cowboys",Summary!H$10,$A5="Denver Broncos",Summary!H$11,$A5="Detroit Lions",Summary!H$12,$A5="Green Bay Packers",Summary!H$13,$A5="Houston Texans",Summary!H$14,$A5="Indianapolis Colts",Summary!H$15,$A5="Jacksonville Jaguars",Summary!H$16,$A5="Kansas City Chiefs",Summary!H$17,$A5="Los Angeles Chargers",Summary!H$18,$A5="Los Angeles Rams",Summary!H$19,$A5="Las Vegas Raiders",Summary!H$20,$A5="Miami Dolphins",Summary!H$21,$A5="Minnesota Vikings",Summary!H$22,$A5="New England Patriots",Summary!H$23,$A5="New Orleans Saints",Summary!H$24,$A5="New York Giants",Summary!H$25,$A5="New York Jets",Summary!H$26,$A5="Philadelphia Eagles",Summary!H$27,$A5="Pittsburgh Steelers",Summary!H$28,$A5="Seattle Seahawks",Summary!H$29,$A5="San Francisco 49ers",Summary!H$30,$A5="Tampa Bay Buccaneers",Summary!H$31,$A5="Tennessee Titans",Summary!H$32,$A5="Washington Commanders",Summary!H$33)</f>
        <v>20.058823529411761</v>
      </c>
      <c r="L5" cm="1">
        <f t="array" ref="L5">_xlfn.IFS($A5="Arizona Cardinals",Summary!I$2,$A5="Atlanta Falcons",Summary!I$3,$A5="Baltimore Ravens",Summary!I$4,$A5="Buffalo Bills",Summary!I$5,$A5="Carolina Panthers",Summary!I$6,$A5="Chicago Bears",Summary!I$8,$A5="Cincinnati Bengals",Summary!I$9,$A5="Cleveland Browns",Summary!#REF!,$A5="Dallas Cowboys",Summary!I$10,$A5="Denver Broncos",Summary!I$11,$A5="Detroit Lions",Summary!I$12,$A5="Green Bay Packers",Summary!I$13,$A5="Houston Texans",Summary!I$14,$A5="Indianapolis Colts",Summary!I$15,$A5="Jacksonville Jaguars",Summary!I$16,$A5="Kansas City Chiefs",Summary!I$17,$A5="Los Angeles Chargers",Summary!I$18,$A5="Los Angeles Rams",Summary!I$19,$A5="Las Vegas Raiders",Summary!I$20,$A5="Miami Dolphins",Summary!I$21,$A5="Minnesota Vikings",Summary!I$22,$A5="New England Patriots",Summary!I$23,$A5="New Orleans Saints",Summary!I$24,$A5="New York Giants",Summary!I$25,$A5="New York Jets",Summary!I$26,$A5="Philadelphia Eagles",Summary!I$27,$A5="Pittsburgh Steelers",Summary!I$28,$A5="Seattle Seahawks",Summary!I$29,$A5="San Francisco 49ers",Summary!I$30,$A5="Tampa Bay Buccaneers",Summary!I$31,$A5="Tennessee Titans",Summary!I$32,$A5="Washington Commanders",Summary!I$33)</f>
        <v>7.3882352941176466</v>
      </c>
      <c r="M5" cm="1">
        <f t="array" ref="M5">_xlfn.IFS($A5="Arizona Cardinals",Summary!J$2,$A5="Atlanta Falcons",Summary!J$3,$A5="Baltimore Ravens",Summary!J$4,$A5="Buffalo Bills",Summary!J$5,$A5="Carolina Panthers",Summary!J$6,$A5="Chicago Bears",Summary!J$8,$A5="Cincinnati Bengals",Summary!J$9,$A5="Cleveland Browns",Summary!#REF!,$A5="Dallas Cowboys",Summary!J$10,$A5="Denver Broncos",Summary!J$11,$A5="Detroit Lions",Summary!J$12,$A5="Green Bay Packers",Summary!J$13,$A5="Houston Texans",Summary!J$14,$A5="Indianapolis Colts",Summary!J$15,$A5="Jacksonville Jaguars",Summary!J$16,$A5="Kansas City Chiefs",Summary!J$17,$A5="Los Angeles Chargers",Summary!J$18,$A5="Los Angeles Rams",Summary!J$19,$A5="Las Vegas Raiders",Summary!J$20,$A5="Miami Dolphins",Summary!J$21,$A5="Minnesota Vikings",Summary!J$22,$A5="New England Patriots",Summary!J$23,$A5="New Orleans Saints",Summary!J$24,$A5="New York Giants",Summary!J$25,$A5="New York Jets",Summary!J$26,$A5="Philadelphia Eagles",Summary!J$27,$A5="Pittsburgh Steelers",Summary!J$28,$A5="Seattle Seahawks",Summary!J$29,$A5="San Francisco 49ers",Summary!J$30,$A5="Tampa Bay Buccaneers",Summary!J$31,$A5="Tennessee Titans",Summary!J$32,$A5="Washington Commanders",Summary!J$33)</f>
        <v>6.382352941176471</v>
      </c>
      <c r="N5" cm="1">
        <f t="array" ref="N5">_xlfn.IFS($A5="Arizona Cardinals",Summary!K$2,$A5="Atlanta Falcons",Summary!K$3,$A5="Baltimore Ravens",Summary!K$4,$A5="Buffalo Bills",Summary!K$5,$A5="Carolina Panthers",Summary!K$6,$A5="Chicago Bears",Summary!K$8,$A5="Cincinnati Bengals",Summary!K$9,$A5="Cleveland Browns",Summary!#REF!,$A5="Dallas Cowboys",Summary!K$10,$A5="Denver Broncos",Summary!K$11,$A5="Detroit Lions",Summary!K$12,$A5="Green Bay Packers",Summary!K$13,$A5="Houston Texans",Summary!K$14,$A5="Indianapolis Colts",Summary!K$15,$A5="Jacksonville Jaguars",Summary!K$16,$A5="Kansas City Chiefs",Summary!K$17,$A5="Los Angeles Chargers",Summary!K$18,$A5="Los Angeles Rams",Summary!K$19,$A5="Las Vegas Raiders",Summary!K$20,$A5="Miami Dolphins",Summary!K$21,$A5="Minnesota Vikings",Summary!K$22,$A5="New England Patriots",Summary!K$23,$A5="New Orleans Saints",Summary!K$24,$A5="New York Giants",Summary!K$25,$A5="New York Jets",Summary!K$26,$A5="Philadelphia Eagles",Summary!K$27,$A5="Pittsburgh Steelers",Summary!K$28,$A5="Seattle Seahawks",Summary!K$29,$A5="San Francisco 49ers",Summary!K$30,$A5="Tampa Bay Buccaneers",Summary!K$31,$A5="Tennessee Titans",Summary!K$32,$A5="Washington Commanders",Summary!K$33)</f>
        <v>66.905882352941177</v>
      </c>
      <c r="O5" cm="1">
        <f t="array" ref="O5">_xlfn.IFS($A5="Arizona Cardinals",Summary!L$2,$A5="Atlanta Falcons",Summary!L$3,$A5="Baltimore Ravens",Summary!L$4,$A5="Buffalo Bills",Summary!L$5,$A5="Carolina Panthers",Summary!L$6,$A5="Chicago Bears",Summary!L$8,$A5="Cincinnati Bengals",Summary!L$9,$A5="Cleveland Browns",Summary!#REF!,$A5="Dallas Cowboys",Summary!L$10,$A5="Denver Broncos",Summary!L$11,$A5="Detroit Lions",Summary!L$12,$A5="Green Bay Packers",Summary!L$13,$A5="Houston Texans",Summary!L$14,$A5="Indianapolis Colts",Summary!L$15,$A5="Jacksonville Jaguars",Summary!L$16,$A5="Kansas City Chiefs",Summary!L$17,$A5="Los Angeles Chargers",Summary!L$18,$A5="Los Angeles Rams",Summary!L$19,$A5="Las Vegas Raiders",Summary!L$20,$A5="Miami Dolphins",Summary!L$21,$A5="Minnesota Vikings",Summary!L$22,$A5="New England Patriots",Summary!L$23,$A5="New Orleans Saints",Summary!L$24,$A5="New York Giants",Summary!L$25,$A5="New York Jets",Summary!L$26,$A5="Philadelphia Eagles",Summary!L$27,$A5="Pittsburgh Steelers",Summary!L$28,$A5="Seattle Seahawks",Summary!L$29,$A5="San Francisco 49ers",Summary!L$30,$A5="Tampa Bay Buccaneers",Summary!L$31,$A5="Tennessee Titans",Summary!L$32,$A5="Washington Commanders",Summary!L$33)</f>
        <v>89.729411764705873</v>
      </c>
      <c r="P5" cm="1">
        <f t="array" ref="P5">_xlfn.IFS($A5="Arizona Cardinals",Summary!M$2,$A5="Atlanta Falcons",Summary!M$3,$A5="Baltimore Ravens",Summary!M$4,$A5="Buffalo Bills",Summary!M$5,$A5="Carolina Panthers",Summary!M$6,$A5="Chicago Bears",Summary!M$8,$A5="Cincinnati Bengals",Summary!M$9,$A5="Cleveland Browns",Summary!#REF!,$A5="Dallas Cowboys",Summary!M$10,$A5="Denver Broncos",Summary!M$11,$A5="Detroit Lions",Summary!M$12,$A5="Green Bay Packers",Summary!M$13,$A5="Houston Texans",Summary!M$14,$A5="Indianapolis Colts",Summary!M$15,$A5="Jacksonville Jaguars",Summary!M$16,$A5="Kansas City Chiefs",Summary!M$17,$A5="Los Angeles Chargers",Summary!M$18,$A5="Los Angeles Rams",Summary!M$19,$A5="Las Vegas Raiders",Summary!M$20,$A5="Miami Dolphins",Summary!M$21,$A5="Minnesota Vikings",Summary!M$22,$A5="New England Patriots",Summary!M$23,$A5="New Orleans Saints",Summary!M$24,$A5="New York Giants",Summary!M$25,$A5="New York Jets",Summary!M$26,$A5="Philadelphia Eagles",Summary!M$27,$A5="Pittsburgh Steelers",Summary!M$28,$A5="Seattle Seahawks",Summary!M$29,$A5="San Francisco 49ers",Summary!M$30,$A5="Tampa Bay Buccaneers",Summary!M$31,$A5="Tennessee Titans",Summary!M$32,$A5="Washington Commanders",Summary!M$33)</f>
        <v>23.117647058823529</v>
      </c>
      <c r="Q5" cm="1">
        <f t="array" ref="Q5">_xlfn.IFS($A5="Arizona Cardinals",Summary!N$2,$A5="Atlanta Falcons",Summary!N$3,$A5="Baltimore Ravens",Summary!N$4,$A5="Buffalo Bills",Summary!N$5,$A5="Carolina Panthers",Summary!N$6,$A5="Chicago Bears",Summary!N$8,$A5="Cincinnati Bengals",Summary!N$9,$A5="Cleveland Browns",Summary!#REF!,$A5="Dallas Cowboys",Summary!N$10,$A5="Denver Broncos",Summary!N$11,$A5="Detroit Lions",Summary!N$12,$A5="Green Bay Packers",Summary!N$13,$A5="Houston Texans",Summary!N$14,$A5="Indianapolis Colts",Summary!N$15,$A5="Jacksonville Jaguars",Summary!N$16,$A5="Kansas City Chiefs",Summary!N$17,$A5="Los Angeles Chargers",Summary!N$18,$A5="Los Angeles Rams",Summary!N$19,$A5="Las Vegas Raiders",Summary!N$20,$A5="Miami Dolphins",Summary!N$21,$A5="Minnesota Vikings",Summary!N$22,$A5="New England Patriots",Summary!N$23,$A5="New Orleans Saints",Summary!N$24,$A5="New York Giants",Summary!N$25,$A5="New York Jets",Summary!N$26,$A5="Philadelphia Eagles",Summary!N$27,$A5="Pittsburgh Steelers",Summary!N$28,$A5="Seattle Seahawks",Summary!N$29,$A5="San Francisco 49ers",Summary!N$30,$A5="Tampa Bay Buccaneers",Summary!N$31,$A5="Tennessee Titans",Summary!N$32,$A5="Washington Commanders",Summary!N$33)</f>
        <v>91.352941176470594</v>
      </c>
      <c r="R5" cm="1">
        <f t="array" ref="R5">_xlfn.IFS($A5="Arizona Cardinals",Summary!O$2,$A5="Atlanta Falcons",Summary!O$3,$A5="Baltimore Ravens",Summary!O$4,$A5="Buffalo Bills",Summary!O$5,$A5="Carolina Panthers",Summary!O$6,$A5="Chicago Bears",Summary!O$8,$A5="Cincinnati Bengals",Summary!O$9,$A5="Cleveland Browns",Summary!#REF!,$A5="Dallas Cowboys",Summary!O$10,$A5="Denver Broncos",Summary!O$11,$A5="Detroit Lions",Summary!O$12,$A5="Green Bay Packers",Summary!O$13,$A5="Houston Texans",Summary!O$14,$A5="Indianapolis Colts",Summary!O$15,$A5="Jacksonville Jaguars",Summary!O$16,$A5="Kansas City Chiefs",Summary!O$17,$A5="Los Angeles Chargers",Summary!O$18,$A5="Los Angeles Rams",Summary!O$19,$A5="Las Vegas Raiders",Summary!O$20,$A5="Miami Dolphins",Summary!O$21,$A5="Minnesota Vikings",Summary!O$22,$A5="New England Patriots",Summary!O$23,$A5="New Orleans Saints",Summary!O$24,$A5="New York Giants",Summary!O$25,$A5="New York Jets",Summary!O$26,$A5="Philadelphia Eagles",Summary!O$27,$A5="Pittsburgh Steelers",Summary!O$28,$A5="Seattle Seahawks",Summary!O$29,$A5="San Francisco 49ers",Summary!O$30,$A5="Tampa Bay Buccaneers",Summary!O$31,$A5="Tennessee Titans",Summary!O$32,$A5="Washington Commanders",Summary!O$33)</f>
        <v>3.8</v>
      </c>
      <c r="S5" cm="1">
        <f t="array" ref="S5">_xlfn.IFS($A5="Arizona Cardinals",Summary!P$2,$A5="Atlanta Falcons",Summary!P$3,$A5="Baltimore Ravens",Summary!P$4,$A5="Buffalo Bills",Summary!P$5,$A5="Carolina Panthers",Summary!P$6,$A5="Chicago Bears",Summary!P$8,$A5="Cincinnati Bengals",Summary!P$9,$A5="Cleveland Browns",Summary!#REF!,$A5="Dallas Cowboys",Summary!P$10,$A5="Denver Broncos",Summary!P$11,$A5="Detroit Lions",Summary!P$12,$A5="Green Bay Packers",Summary!P$13,$A5="Houston Texans",Summary!P$14,$A5="Indianapolis Colts",Summary!P$15,$A5="Jacksonville Jaguars",Summary!P$16,$A5="Kansas City Chiefs",Summary!P$17,$A5="Los Angeles Chargers",Summary!P$18,$A5="Los Angeles Rams",Summary!P$19,$A5="Las Vegas Raiders",Summary!P$20,$A5="Miami Dolphins",Summary!P$21,$A5="Minnesota Vikings",Summary!P$22,$A5="New England Patriots",Summary!P$23,$A5="New Orleans Saints",Summary!P$24,$A5="New York Giants",Summary!P$25,$A5="New York Jets",Summary!P$26,$A5="Philadelphia Eagles",Summary!P$27,$A5="Pittsburgh Steelers",Summary!P$28,$A5="Seattle Seahawks",Summary!P$29,$A5="San Francisco 49ers",Summary!P$30,$A5="Tampa Bay Buccaneers",Summary!P$31,$A5="Tennessee Titans",Summary!P$32,$A5="Washington Commanders",Summary!P$33)</f>
        <v>0.41176470588235292</v>
      </c>
      <c r="T5" cm="1">
        <f t="array" ref="T5">_xlfn.IFS($A5="Arizona Cardinals",Summary!Q$2,$A5="Atlanta Falcons",Summary!Q$3,$A5="Baltimore Ravens",Summary!Q$4,$A5="Buffalo Bills",Summary!Q$5,$A5="Carolina Panthers",Summary!Q$6,$A5="Chicago Bears",Summary!Q$8,$A5="Cincinnati Bengals",Summary!Q$9,$A5="Cleveland Browns",Summary!#REF!,$A5="Dallas Cowboys",Summary!Q$10,$A5="Denver Broncos",Summary!Q$11,$A5="Detroit Lions",Summary!Q$12,$A5="Green Bay Packers",Summary!Q$13,$A5="Houston Texans",Summary!Q$14,$A5="Indianapolis Colts",Summary!Q$15,$A5="Jacksonville Jaguars",Summary!Q$16,$A5="Kansas City Chiefs",Summary!Q$17,$A5="Los Angeles Chargers",Summary!Q$18,$A5="Los Angeles Rams",Summary!Q$19,$A5="Las Vegas Raiders",Summary!Q$20,$A5="Miami Dolphins",Summary!Q$21,$A5="Minnesota Vikings",Summary!Q$22,$A5="New England Patriots",Summary!Q$23,$A5="New Orleans Saints",Summary!Q$24,$A5="New York Giants",Summary!Q$25,$A5="New York Jets",Summary!Q$26,$A5="Philadelphia Eagles",Summary!Q$27,$A5="Pittsburgh Steelers",Summary!Q$28,$A5="Seattle Seahawks",Summary!Q$29,$A5="San Francisco 49ers",Summary!Q$30,$A5="Tampa Bay Buccaneers",Summary!Q$31,$A5="Tennessee Titans",Summary!Q$32,$A5="Washington Commanders",Summary!Q$33)</f>
        <v>1.411764705882353</v>
      </c>
      <c r="U5" cm="1">
        <f t="array" ref="U5">_xlfn.IFS($A5="Arizona Cardinals",Summary!R$2,$A5="Atlanta Falcons",Summary!R$3,$A5="Baltimore Ravens",Summary!R$4,$A5="Buffalo Bills",Summary!R$5,$A5="Carolina Panthers",Summary!R$6,$A5="Chicago Bears",Summary!R$8,$A5="Cincinnati Bengals",Summary!R$9,$A5="Cleveland Browns",Summary!#REF!,$A5="Dallas Cowboys",Summary!R$10,$A5="Denver Broncos",Summary!R$11,$A5="Detroit Lions",Summary!R$12,$A5="Green Bay Packers",Summary!R$13,$A5="Houston Texans",Summary!R$14,$A5="Indianapolis Colts",Summary!R$15,$A5="Jacksonville Jaguars",Summary!R$16,$A5="Kansas City Chiefs",Summary!R$17,$A5="Los Angeles Chargers",Summary!R$18,$A5="Los Angeles Rams",Summary!R$19,$A5="Las Vegas Raiders",Summary!R$20,$A5="Miami Dolphins",Summary!R$21,$A5="Minnesota Vikings",Summary!R$22,$A5="New England Patriots",Summary!R$23,$A5="New Orleans Saints",Summary!R$24,$A5="New York Giants",Summary!R$25,$A5="New York Jets",Summary!R$26,$A5="Philadelphia Eagles",Summary!R$27,$A5="Pittsburgh Steelers",Summary!R$28,$A5="Seattle Seahawks",Summary!R$29,$A5="San Francisco 49ers",Summary!R$30,$A5="Tampa Bay Buccaneers",Summary!R$31,$A5="Tennessee Titans",Summary!R$32,$A5="Washington Commanders",Summary!R$33)</f>
        <v>1.7647058823529409</v>
      </c>
      <c r="V5" cm="1">
        <f t="array" ref="V5">_xlfn.IFS($A5="Arizona Cardinals",Summary!S$2,$A5="Atlanta Falcons",Summary!S$3,$A5="Baltimore Ravens",Summary!S$4,$A5="Buffalo Bills",Summary!S$5,$A5="Carolina Panthers",Summary!S$6,$A5="Chicago Bears",Summary!S$8,$A5="Cincinnati Bengals",Summary!S$9,$A5="Cleveland Browns",Summary!#REF!,$A5="Dallas Cowboys",Summary!S$10,$A5="Denver Broncos",Summary!S$11,$A5="Detroit Lions",Summary!S$12,$A5="Green Bay Packers",Summary!S$13,$A5="Houston Texans",Summary!S$14,$A5="Indianapolis Colts",Summary!S$15,$A5="Jacksonville Jaguars",Summary!S$16,$A5="Kansas City Chiefs",Summary!S$17,$A5="Los Angeles Chargers",Summary!S$18,$A5="Los Angeles Rams",Summary!S$19,$A5="Las Vegas Raiders",Summary!S$20,$A5="Miami Dolphins",Summary!S$21,$A5="Minnesota Vikings",Summary!S$22,$A5="New England Patriots",Summary!S$23,$A5="New Orleans Saints",Summary!S$24,$A5="New York Giants",Summary!S$25,$A5="New York Jets",Summary!S$26,$A5="Philadelphia Eagles",Summary!S$27,$A5="Pittsburgh Steelers",Summary!S$28,$A5="Seattle Seahawks",Summary!S$29,$A5="San Francisco 49ers",Summary!S$30,$A5="Tampa Bay Buccaneers",Summary!S$31,$A5="Tennessee Titans",Summary!S$32,$A5="Washington Commanders",Summary!S$33)</f>
        <v>2.117647058823529</v>
      </c>
      <c r="W5" cm="1">
        <f t="array" ref="W5">_xlfn.IFS($A5="Arizona Cardinals",Summary!T$2,$A5="Atlanta Falcons",Summary!T$3,$A5="Baltimore Ravens",Summary!T$4,$A5="Buffalo Bills",Summary!T$5,$A5="Carolina Panthers",Summary!T$6,$A5="Chicago Bears",Summary!T$8,$A5="Cincinnati Bengals",Summary!T$9,$A5="Cleveland Browns",Summary!#REF!,$A5="Dallas Cowboys",Summary!T$10,$A5="Denver Broncos",Summary!T$11,$A5="Detroit Lions",Summary!T$12,$A5="Green Bay Packers",Summary!T$13,$A5="Houston Texans",Summary!T$14,$A5="Indianapolis Colts",Summary!T$15,$A5="Jacksonville Jaguars",Summary!T$16,$A5="Kansas City Chiefs",Summary!T$17,$A5="Los Angeles Chargers",Summary!T$18,$A5="Los Angeles Rams",Summary!T$19,$A5="Las Vegas Raiders",Summary!T$20,$A5="Miami Dolphins",Summary!T$21,$A5="Minnesota Vikings",Summary!T$22,$A5="New England Patriots",Summary!T$23,$A5="New Orleans Saints",Summary!T$24,$A5="New York Giants",Summary!T$25,$A5="New York Jets",Summary!T$26,$A5="Philadelphia Eagles",Summary!T$27,$A5="Pittsburgh Steelers",Summary!T$28,$A5="Seattle Seahawks",Summary!T$29,$A5="San Francisco 49ers",Summary!T$30,$A5="Tampa Bay Buccaneers",Summary!T$31,$A5="Tennessee Titans",Summary!T$32,$A5="Washington Commanders",Summary!T$33)</f>
        <v>2.2352941176470589</v>
      </c>
      <c r="X5" cm="1">
        <f t="array" ref="X5">_xlfn.IFS($A5="Arizona Cardinals",Summary!U$2,$A5="Atlanta Falcons",Summary!U$3,$A5="Baltimore Ravens",Summary!U$4,$A5="Buffalo Bills",Summary!U$5,$A5="Carolina Panthers",Summary!U$6,$A5="Chicago Bears",Summary!U$8,$A5="Cincinnati Bengals",Summary!U$9,$A5="Cleveland Browns",Summary!#REF!,$A5="Dallas Cowboys",Summary!U$10,$A5="Denver Broncos",Summary!U$11,$A5="Detroit Lions",Summary!U$12,$A5="Green Bay Packers",Summary!U$13,$A5="Houston Texans",Summary!U$14,$A5="Indianapolis Colts",Summary!U$15,$A5="Jacksonville Jaguars",Summary!U$16,$A5="Kansas City Chiefs",Summary!U$17,$A5="Los Angeles Chargers",Summary!U$18,$A5="Los Angeles Rams",Summary!U$19,$A5="Las Vegas Raiders",Summary!U$20,$A5="Miami Dolphins",Summary!U$21,$A5="Minnesota Vikings",Summary!U$22,$A5="New England Patriots",Summary!U$23,$A5="New Orleans Saints",Summary!U$24,$A5="New York Giants",Summary!U$25,$A5="New York Jets",Summary!U$26,$A5="Philadelphia Eagles",Summary!U$27,$A5="Pittsburgh Steelers",Summary!U$28,$A5="Seattle Seahawks",Summary!U$29,$A5="San Francisco 49ers",Summary!U$30,$A5="Tampa Bay Buccaneers",Summary!U$31,$A5="Tennessee Titans",Summary!U$32,$A5="Washington Commanders",Summary!U$33)</f>
        <v>3.5294117647058818</v>
      </c>
      <c r="Y5" cm="1">
        <f t="array" ref="Y5">_xlfn.IFS($A5="Arizona Cardinals",Summary!V$2,$A5="Atlanta Falcons",Summary!V$3,$A5="Baltimore Ravens",Summary!V$4,$A5="Buffalo Bills",Summary!V$5,$A5="Carolina Panthers",Summary!V$6,$A5="Chicago Bears",Summary!V$8,$A5="Cincinnati Bengals",Summary!V$9,$A5="Cleveland Browns",Summary!#REF!,$A5="Dallas Cowboys",Summary!V$10,$A5="Denver Broncos",Summary!V$11,$A5="Detroit Lions",Summary!V$12,$A5="Green Bay Packers",Summary!V$13,$A5="Houston Texans",Summary!V$14,$A5="Indianapolis Colts",Summary!V$15,$A5="Jacksonville Jaguars",Summary!V$16,$A5="Kansas City Chiefs",Summary!V$17,$A5="Los Angeles Chargers",Summary!V$18,$A5="Los Angeles Rams",Summary!V$19,$A5="Las Vegas Raiders",Summary!V$20,$A5="Miami Dolphins",Summary!V$21,$A5="Minnesota Vikings",Summary!V$22,$A5="New England Patriots",Summary!V$23,$A5="New Orleans Saints",Summary!V$24,$A5="New York Giants",Summary!V$25,$A5="New York Jets",Summary!V$26,$A5="Philadelphia Eagles",Summary!V$27,$A5="Pittsburgh Steelers",Summary!V$28,$A5="Seattle Seahawks",Summary!V$29,$A5="San Francisco 49ers",Summary!V$30,$A5="Tampa Bay Buccaneers",Summary!V$31,$A5="Tennessee Titans",Summary!V$32,$A5="Washington Commanders",Summary!V$33)</f>
        <v>170.58823529411771</v>
      </c>
      <c r="Z5" cm="1">
        <f t="array" ref="Z5">_xlfn.IFS($A5="Arizona Cardinals",Summary!W$2,$A5="Atlanta Falcons",Summary!W$3,$A5="Baltimore Ravens",Summary!W$4,$A5="Buffalo Bills",Summary!W$5,$A5="Carolina Panthers",Summary!W$6,$A5="Chicago Bears",Summary!W$8,$A5="Cincinnati Bengals",Summary!W$9,$A5="Cleveland Browns",Summary!#REF!,$A5="Dallas Cowboys",Summary!W$10,$A5="Denver Broncos",Summary!W$11,$A5="Detroit Lions",Summary!W$12,$A5="Green Bay Packers",Summary!W$13,$A5="Houston Texans",Summary!W$14,$A5="Indianapolis Colts",Summary!W$15,$A5="Jacksonville Jaguars",Summary!W$16,$A5="Kansas City Chiefs",Summary!W$17,$A5="Los Angeles Chargers",Summary!W$18,$A5="Los Angeles Rams",Summary!W$19,$A5="Las Vegas Raiders",Summary!W$20,$A5="Miami Dolphins",Summary!W$21,$A5="Minnesota Vikings",Summary!W$22,$A5="New England Patriots",Summary!W$23,$A5="New Orleans Saints",Summary!W$24,$A5="New York Giants",Summary!W$25,$A5="New York Jets",Summary!W$26,$A5="Philadelphia Eagles",Summary!W$27,$A5="Pittsburgh Steelers",Summary!W$28,$A5="Seattle Seahawks",Summary!W$29,$A5="San Francisco 49ers",Summary!W$30,$A5="Tampa Bay Buccaneers",Summary!W$31,$A5="Tennessee Titans",Summary!W$32,$A5="Washington Commanders",Summary!W$33)</f>
        <v>5</v>
      </c>
      <c r="AA5" cm="1">
        <f t="array" ref="AA5">_xlfn.IFS($A5="Arizona Cardinals",Summary!X$2,$A5="Atlanta Falcons",Summary!X$3,$A5="Baltimore Ravens",Summary!X$4,$A5="Buffalo Bills",Summary!X$5,$A5="Carolina Panthers",Summary!X$6,$A5="Chicago Bears",Summary!X$8,$A5="Cincinnati Bengals",Summary!X$9,$A5="Cleveland Browns",Summary!#REF!,$A5="Dallas Cowboys",Summary!X$10,$A5="Denver Broncos",Summary!X$11,$A5="Detroit Lions",Summary!X$12,$A5="Green Bay Packers",Summary!X$13,$A5="Houston Texans",Summary!X$14,$A5="Indianapolis Colts",Summary!X$15,$A5="Jacksonville Jaguars",Summary!X$16,$A5="Kansas City Chiefs",Summary!X$17,$A5="Los Angeles Chargers",Summary!X$18,$A5="Los Angeles Rams",Summary!X$19,$A5="Las Vegas Raiders",Summary!X$20,$A5="Miami Dolphins",Summary!X$21,$A5="Minnesota Vikings",Summary!X$22,$A5="New England Patriots",Summary!X$23,$A5="New Orleans Saints",Summary!X$24,$A5="New York Giants",Summary!X$25,$A5="New York Jets",Summary!X$26,$A5="Philadelphia Eagles",Summary!X$27,$A5="Pittsburgh Steelers",Summary!X$28,$A5="Seattle Seahawks",Summary!X$29,$A5="San Francisco 49ers",Summary!X$30,$A5="Tampa Bay Buccaneers",Summary!X$31,$A5="Tennessee Titans",Summary!X$32,$A5="Washington Commanders",Summary!X$33)</f>
        <v>13.117647058823531</v>
      </c>
      <c r="AB5" cm="1">
        <f t="array" ref="AB5">_xlfn.IFS($A5="Arizona Cardinals",Summary!Y$2,$A5="Atlanta Falcons",Summary!Y$3,$A5="Baltimore Ravens",Summary!Y$4,$A5="Buffalo Bills",Summary!Y$5,$A5="Carolina Panthers",Summary!Y$6,$A5="Chicago Bears",Summary!Y$8,$A5="Cincinnati Bengals",Summary!Y$9,$A5="Cleveland Browns",Summary!#REF!,$A5="Dallas Cowboys",Summary!Y$10,$A5="Denver Broncos",Summary!Y$11,$A5="Detroit Lions",Summary!Y$12,$A5="Green Bay Packers",Summary!Y$13,$A5="Houston Texans",Summary!Y$14,$A5="Indianapolis Colts",Summary!Y$15,$A5="Jacksonville Jaguars",Summary!Y$16,$A5="Kansas City Chiefs",Summary!Y$17,$A5="Los Angeles Chargers",Summary!Y$18,$A5="Los Angeles Rams",Summary!Y$19,$A5="Las Vegas Raiders",Summary!Y$20,$A5="Miami Dolphins",Summary!Y$21,$A5="Minnesota Vikings",Summary!Y$22,$A5="New England Patriots",Summary!Y$23,$A5="New Orleans Saints",Summary!Y$24,$A5="New York Giants",Summary!Y$25,$A5="New York Jets",Summary!Y$26,$A5="Philadelphia Eagles",Summary!Y$27,$A5="Pittsburgh Steelers",Summary!Y$28,$A5="Seattle Seahawks",Summary!Y$29,$A5="San Francisco 49ers",Summary!Y$30,$A5="Tampa Bay Buccaneers",Summary!Y$31,$A5="Tennessee Titans",Summary!Y$32,$A5="Washington Commanders",Summary!Y$33)</f>
        <v>1</v>
      </c>
      <c r="AC5" cm="1">
        <f t="array" ref="AC5">_xlfn.IFS($A5="Arizona Cardinals",Summary!Z$2,$A5="Atlanta Falcons",Summary!Z$3,$A5="Baltimore Ravens",Summary!Z$4,$A5="Buffalo Bills",Summary!Z$5,$A5="Carolina Panthers",Summary!Z$6,$A5="Chicago Bears",Summary!Z$8,$A5="Cincinnati Bengals",Summary!Z$9,$A5="Cleveland Browns",Summary!#REF!,$A5="Dallas Cowboys",Summary!Z$10,$A5="Denver Broncos",Summary!Z$11,$A5="Detroit Lions",Summary!Z$12,$A5="Green Bay Packers",Summary!Z$13,$A5="Houston Texans",Summary!Z$14,$A5="Indianapolis Colts",Summary!Z$15,$A5="Jacksonville Jaguars",Summary!Z$16,$A5="Kansas City Chiefs",Summary!Z$17,$A5="Los Angeles Chargers",Summary!Z$18,$A5="Los Angeles Rams",Summary!Z$19,$A5="Las Vegas Raiders",Summary!Z$20,$A5="Miami Dolphins",Summary!Z$21,$A5="Minnesota Vikings",Summary!Z$22,$A5="New England Patriots",Summary!Z$23,$A5="New Orleans Saints",Summary!Z$24,$A5="New York Giants",Summary!Z$25,$A5="New York Jets",Summary!Z$26,$A5="Philadelphia Eagles",Summary!Z$27,$A5="Pittsburgh Steelers",Summary!Z$28,$A5="Seattle Seahawks",Summary!Z$29,$A5="San Francisco 49ers",Summary!Z$30,$A5="Tampa Bay Buccaneers",Summary!Z$31,$A5="Tennessee Titans",Summary!Z$32,$A5="Washington Commanders",Summary!Z$33)</f>
        <v>1.705882352941176</v>
      </c>
      <c r="AD5" cm="1">
        <f t="array" ref="AD5">_xlfn.IFS($A5="Arizona Cardinals",Summary!AA$2,$A5="Atlanta Falcons",Summary!AA$3,$A5="Baltimore Ravens",Summary!AA$4,$A5="Buffalo Bills",Summary!AA$5,$A5="Carolina Panthers",Summary!AA$6,$A5="Chicago Bears",Summary!AA$8,$A5="Cincinnati Bengals",Summary!AA$9,$A5="Cleveland Browns",Summary!#REF!,$A5="Dallas Cowboys",Summary!AA$10,$A5="Denver Broncos",Summary!AA$11,$A5="Detroit Lions",Summary!AA$12,$A5="Green Bay Packers",Summary!AA$13,$A5="Houston Texans",Summary!AA$14,$A5="Indianapolis Colts",Summary!AA$15,$A5="Jacksonville Jaguars",Summary!AA$16,$A5="Kansas City Chiefs",Summary!AA$17,$A5="Los Angeles Chargers",Summary!AA$18,$A5="Los Angeles Rams",Summary!AA$19,$A5="Las Vegas Raiders",Summary!AA$20,$A5="Miami Dolphins",Summary!AA$21,$A5="Minnesota Vikings",Summary!AA$22,$A5="New England Patriots",Summary!AA$23,$A5="New Orleans Saints",Summary!AA$24,$A5="New York Giants",Summary!AA$25,$A5="New York Jets",Summary!AA$26,$A5="Philadelphia Eagles",Summary!AA$27,$A5="Pittsburgh Steelers",Summary!AA$28,$A5="Seattle Seahawks",Summary!AA$29,$A5="San Francisco 49ers",Summary!AA$30,$A5="Tampa Bay Buccaneers",Summary!AA$31,$A5="Tennessee Titans",Summary!AA$32,$A5="Washington Commanders",Summary!AA$33)</f>
        <v>29.262764705882351</v>
      </c>
      <c r="AE5" t="e" cm="1">
        <f t="array" ref="AE5">_xlfn.IFS($A5="Arizona Cardinals",Summary!#REF!,$A5="Atlanta Falcons",Summary!#REF!,$A5="Baltimore Ravens",Summary!#REF!,$A5="Buffalo Bills",Summary!#REF!,$A5="Carolina Panthers",Summary!#REF!,$A5="Chicago Bears",Summary!#REF!,$A5="Cincinnati Bengals",Summary!#REF!,$A5="Cleveland Browns",Summary!#REF!,$A5="Dallas Cowboys",Summary!#REF!,$A5="Denver Broncos",Summary!#REF!,$A5="Detroit Lions",Summary!#REF!,$A5="Green Bay Packers",Summary!#REF!,$A5="Houston Texans",Summary!#REF!,$A5="Indianapolis Colts",Summary!#REF!,$A5="Jacksonville Jaguars",Summary!#REF!,$A5="Kansas City Chiefs",Summary!#REF!,$A5="Los Angeles Chargers",Summary!#REF!,$A5="Los Angeles Rams",Summary!#REF!,$A5="Las Vegas Raiders",Summary!#REF!,$A5="Miami Dolphins",Summary!#REF!,$A5="Minnesota Vikings",Summary!#REF!,$A5="New England Patriots",Summary!#REF!,$A5="New Orleans Saints",Summary!#REF!,$A5="New York Giants",Summary!#REF!,$A5="New York Jets",Summary!#REF!,$A5="Philadelphia Eagles",Summary!#REF!,$A5="Pittsburgh Steelers",Summary!#REF!,$A5="Seattle Seahawks",Summary!#REF!,$A5="San Francisco 49ers",Summary!#REF!,$A5="Tampa Bay Buccaneers",Summary!#REF!,$A5="Tennessee Titans",Summary!#REF!,$A5="Washington Commanders",Summary!#REF!)</f>
        <v>#REF!</v>
      </c>
      <c r="AF5" t="e" cm="1">
        <f t="array" ref="AF5">_xlfn.IFS($B5="Arizona Cardinals",Summary!#REF!,$B5="Atlanta Falcons",Summary!#REF!,$B5="Baltimore Ravens",Summary!#REF!,$B5="Buffalo Bills",Summary!#REF!,$B5="Carolina Panthers",Summary!#REF!,$B5="Chicago Bears",Summary!#REF!,$B5="Cincinnati Bengals",Summary!#REF!,$B5="Cleveland Browns",Summary!#REF!,$B5="Dallas Cowboys",Summary!#REF!,$B5="Denver Broncos",Summary!#REF!,$B5="Detroit Lions",Summary!#REF!,$B5="Green Bay Packers",Summary!#REF!,$B5="Houston Texans",Summary!#REF!,$B5="Indianapolis Colts",Summary!#REF!,$B5="Jacksonville Jaguars",Summary!#REF!,$B5="Kansas City Chiefs",Summary!#REF!,$B5="Los Angeles Chargers",Summary!#REF!,$B5="Los Angeles Rams",Summary!#REF!,$B5="Las Vegas Raiders",Summary!#REF!,$B5="Miami Dolphins",Summary!#REF!,$B5="Minnesota Vikings",Summary!#REF!,$B5="New England Patriots",Summary!#REF!,$B5="New Orleans Saints",Summary!#REF!,$B5="New York Giants",Summary!#REF!,$B5="New York Jets",Summary!#REF!,$B5="Philadelphia Eagles",Summary!#REF!,$B5="Pittsburgh Steelers",Summary!#REF!,$B5="Seattle Seahawks",Summary!#REF!,$B5="San Francisco 49ers",Summary!#REF!,$B5="Tampa Bay Buccaneers",Summary!#REF!,$B5="Tennessee Titans",Summary!#REF!,$B5="Washington Commanders",Summary!#REF!)</f>
        <v>#REF!</v>
      </c>
      <c r="AG5" t="e" cm="1">
        <f t="array" ref="AG5">_xlfn.IFS($B5="Arizona Cardinals",Summary!#REF!,$B5="Atlanta Falcons",Summary!#REF!,$B5="Baltimore Ravens",Summary!#REF!,$B5="Buffalo Bills",Summary!#REF!,$B5="Carolina Panthers",Summary!#REF!,$B5="Chicago Bears",Summary!#REF!,$B5="Cincinnati Bengals",Summary!#REF!,$B5="Cleveland Browns",Summary!#REF!,$B5="Dallas Cowboys",Summary!#REF!,$B5="Denver Broncos",Summary!#REF!,$B5="Detroit Lions",Summary!#REF!,$B5="Green Bay Packers",Summary!#REF!,$B5="Houston Texans",Summary!#REF!,$B5="Indianapolis Colts",Summary!#REF!,$B5="Jacksonville Jaguars",Summary!#REF!,$B5="Kansas City Chiefs",Summary!#REF!,$B5="Los Angeles Chargers",Summary!#REF!,$B5="Los Angeles Rams",Summary!#REF!,$B5="Las Vegas Raiders",Summary!#REF!,$B5="Miami Dolphins",Summary!#REF!,$B5="Minnesota Vikings",Summary!#REF!,$B5="New England Patriots",Summary!#REF!,$B5="New Orleans Saints",Summary!#REF!,$B5="New York Giants",Summary!#REF!,$B5="New York Jets",Summary!#REF!,$B5="Philadelphia Eagles",Summary!#REF!,$B5="Pittsburgh Steelers",Summary!#REF!,$B5="Seattle Seahawks",Summary!#REF!,$B5="San Francisco 49ers",Summary!#REF!,$B5="Tampa Bay Buccaneers",Summary!#REF!,$B5="Tennessee Titans",Summary!#REF!,$B5="Washington Commanders",Summary!#REF!)</f>
        <v>#REF!</v>
      </c>
      <c r="AH5" cm="1">
        <f t="array" ref="AH5">_xlfn.IFS($B5="Arizona Cardinals",Summary!B$2,$B5="Atlanta Falcons",Summary!B$3,$B5="Baltimore Ravens",Summary!B$4,$B5="Buffalo Bills",Summary!B$5,$B5="Carolina Panthers",Summary!B$6,$B5="Chicago Bears",Summary!B$8,$B5="Cincinnati Bengals",Summary!B$9,$B5="Cleveland Browns",Summary!#REF!,$B5="Dallas Cowboys",Summary!B$10,$B5="Denver Broncos",Summary!B$11,$B5="Detroit Lions",Summary!B$12,$B5="Green Bay Packers",Summary!B$13,$B5="Houston Texans",Summary!B$14,$B5="Indianapolis Colts",Summary!B$15,$B5="Jacksonville Jaguars",Summary!B$16,$B5="Kansas City Chiefs",Summary!B$17,$B5="Los Angeles Chargers",Summary!B$18,$B5="Los Angeles Rams",Summary!B$19,$B5="Las Vegas Raiders",Summary!B$20,$B5="Miami Dolphins",Summary!B$21,$B5="Minnesota Vikings",Summary!B$22,$B5="New England Patriots",Summary!B$23,$B5="New Orleans Saints",Summary!B$24,$B5="New York Giants",Summary!B$25,$B5="New York Jets",Summary!B$26,$B5="Philadelphia Eagles",Summary!B$27,$B5="Pittsburgh Steelers",Summary!B$28,$B5="Seattle Seahawks",Summary!B$29,$B5="San Francisco 49ers",Summary!B$30,$B5="Tampa Bay Buccaneers",Summary!B$31,$B5="Tennessee Titans",Summary!B$32,$B5="Washington Commanders",Summary!B$33)</f>
        <v>20.588235294117649</v>
      </c>
      <c r="AI5" cm="1">
        <f t="array" ref="AI5">_xlfn.IFS($B5="Arizona Cardinals",Summary!C$2,$B5="Atlanta Falcons",Summary!C$3,$B5="Baltimore Ravens",Summary!C$4,$B5="Buffalo Bills",Summary!C$5,$B5="Carolina Panthers",Summary!C$6,$B5="Chicago Bears",Summary!C$8,$B5="Cincinnati Bengals",Summary!C$9,$B5="Cleveland Browns",Summary!#REF!,$B5="Dallas Cowboys",Summary!C$10,$B5="Denver Broncos",Summary!C$11,$B5="Detroit Lions",Summary!C$12,$B5="Green Bay Packers",Summary!C$13,$B5="Houston Texans",Summary!C$14,$B5="Indianapolis Colts",Summary!C$15,$B5="Jacksonville Jaguars",Summary!C$16,$B5="Kansas City Chiefs",Summary!C$17,$B5="Los Angeles Chargers",Summary!C$18,$B5="Los Angeles Rams",Summary!C$19,$B5="Las Vegas Raiders",Summary!C$20,$B5="Miami Dolphins",Summary!C$21,$B5="Minnesota Vikings",Summary!C$22,$B5="New England Patriots",Summary!C$23,$B5="New Orleans Saints",Summary!C$24,$B5="New York Giants",Summary!C$25,$B5="New York Jets",Summary!C$26,$B5="Philadelphia Eagles",Summary!C$27,$B5="Pittsburgh Steelers",Summary!C$28,$B5="Seattle Seahawks",Summary!C$29,$B5="San Francisco 49ers",Summary!C$30,$B5="Tampa Bay Buccaneers",Summary!C$31,$B5="Tennessee Titans",Summary!C$32,$B5="Washington Commanders",Summary!C$33)</f>
        <v>34.470588235294123</v>
      </c>
      <c r="AJ5" cm="1">
        <f t="array" ref="AJ5">_xlfn.IFS($B5="Arizona Cardinals",Summary!D$2,$B5="Atlanta Falcons",Summary!D$3,$B5="Baltimore Ravens",Summary!D$4,$B5="Buffalo Bills",Summary!D$5,$B5="Carolina Panthers",Summary!D$6,$B5="Chicago Bears",Summary!D$8,$B5="Cincinnati Bengals",Summary!D$9,$B5="Cleveland Browns",Summary!#REF!,$B5="Dallas Cowboys",Summary!D$10,$B5="Denver Broncos",Summary!D$11,$B5="Detroit Lions",Summary!D$12,$B5="Green Bay Packers",Summary!D$13,$B5="Houston Texans",Summary!D$14,$B5="Indianapolis Colts",Summary!D$15,$B5="Jacksonville Jaguars",Summary!D$16,$B5="Kansas City Chiefs",Summary!D$17,$B5="Los Angeles Chargers",Summary!D$18,$B5="Los Angeles Rams",Summary!D$19,$B5="Las Vegas Raiders",Summary!D$20,$B5="Miami Dolphins",Summary!D$21,$B5="Minnesota Vikings",Summary!D$22,$B5="New England Patriots",Summary!D$23,$B5="New Orleans Saints",Summary!D$24,$B5="New York Giants",Summary!D$25,$B5="New York Jets",Summary!D$26,$B5="Philadelphia Eagles",Summary!D$27,$B5="Pittsburgh Steelers",Summary!D$28,$B5="Seattle Seahawks",Summary!D$29,$B5="San Francisco 49ers",Summary!D$30,$B5="Tampa Bay Buccaneers",Summary!D$31,$B5="Tennessee Titans",Summary!D$32,$B5="Washington Commanders",Summary!D$33)</f>
        <v>161.2352941176471</v>
      </c>
      <c r="AK5" cm="1">
        <f t="array" ref="AK5">_xlfn.IFS($B5="Arizona Cardinals",Summary!E$2,$B5="Atlanta Falcons",Summary!E$3,$B5="Baltimore Ravens",Summary!E$4,$B5="Buffalo Bills",Summary!E$5,$B5="Carolina Panthers",Summary!E$6,$B5="Chicago Bears",Summary!E$8,$B5="Cincinnati Bengals",Summary!E$9,$B5="Cleveland Browns",Summary!#REF!,$B5="Dallas Cowboys",Summary!E$10,$B5="Denver Broncos",Summary!E$11,$B5="Detroit Lions",Summary!E$12,$B5="Green Bay Packers",Summary!E$13,$B5="Houston Texans",Summary!E$14,$B5="Indianapolis Colts",Summary!E$15,$B5="Jacksonville Jaguars",Summary!E$16,$B5="Kansas City Chiefs",Summary!E$17,$B5="Los Angeles Chargers",Summary!E$18,$B5="Los Angeles Rams",Summary!E$19,$B5="Las Vegas Raiders",Summary!E$20,$B5="Miami Dolphins",Summary!E$21,$B5="Minnesota Vikings",Summary!E$22,$B5="New England Patriots",Summary!E$23,$B5="New Orleans Saints",Summary!E$24,$B5="New York Giants",Summary!E$25,$B5="New York Jets",Summary!E$26,$B5="Philadelphia Eagles",Summary!E$27,$B5="Pittsburgh Steelers",Summary!E$28,$B5="Seattle Seahawks",Summary!E$29,$B5="San Francisco 49ers",Summary!E$30,$B5="Tampa Bay Buccaneers",Summary!E$31,$B5="Tennessee Titans",Summary!E$32,$B5="Washington Commanders",Summary!E$33)</f>
        <v>0.76470588235294112</v>
      </c>
      <c r="AL5" cm="1">
        <f t="array" ref="AL5">_xlfn.IFS($B5="Arizona Cardinals",Summary!F$2,$B5="Atlanta Falcons",Summary!F$3,$B5="Baltimore Ravens",Summary!F$4,$B5="Buffalo Bills",Summary!F$5,$B5="Carolina Panthers",Summary!F$6,$B5="Chicago Bears",Summary!F$8,$B5="Cincinnati Bengals",Summary!F$9,$B5="Cleveland Browns",Summary!#REF!,$B5="Dallas Cowboys",Summary!F$10,$B5="Denver Broncos",Summary!F$11,$B5="Detroit Lions",Summary!F$12,$B5="Green Bay Packers",Summary!F$13,$B5="Houston Texans",Summary!F$14,$B5="Indianapolis Colts",Summary!F$15,$B5="Jacksonville Jaguars",Summary!F$16,$B5="Kansas City Chiefs",Summary!F$17,$B5="Los Angeles Chargers",Summary!F$18,$B5="Los Angeles Rams",Summary!F$19,$B5="Las Vegas Raiders",Summary!F$20,$B5="Miami Dolphins",Summary!F$21,$B5="Minnesota Vikings",Summary!F$22,$B5="New England Patriots",Summary!F$23,$B5="New Orleans Saints",Summary!F$24,$B5="New York Giants",Summary!F$25,$B5="New York Jets",Summary!F$26,$B5="Philadelphia Eagles",Summary!F$27,$B5="Pittsburgh Steelers",Summary!F$28,$B5="Seattle Seahawks",Summary!F$29,$B5="San Francisco 49ers",Summary!F$30,$B5="Tampa Bay Buccaneers",Summary!F$31,$B5="Tennessee Titans",Summary!F$32,$B5="Washington Commanders",Summary!F$33)</f>
        <v>0.58823529411764708</v>
      </c>
      <c r="AM5" cm="1">
        <f t="array" ref="AM5">_xlfn.IFS($B5="Arizona Cardinals",Summary!G$2,$B5="Atlanta Falcons",Summary!G$3,$B5="Baltimore Ravens",Summary!G$4,$B5="Buffalo Bills",Summary!G$5,$B5="Carolina Panthers",Summary!G$6,$B5="Chicago Bears",Summary!G$8,$B5="Cincinnati Bengals",Summary!G$9,$B5="Cleveland Browns",Summary!#REF!,$B5="Dallas Cowboys",Summary!G$10,$B5="Denver Broncos",Summary!G$11,$B5="Detroit Lions",Summary!G$12,$B5="Green Bay Packers",Summary!G$13,$B5="Houston Texans",Summary!G$14,$B5="Indianapolis Colts",Summary!G$15,$B5="Jacksonville Jaguars",Summary!G$16,$B5="Kansas City Chiefs",Summary!G$17,$B5="Los Angeles Chargers",Summary!G$18,$B5="Los Angeles Rams",Summary!G$19,$B5="Las Vegas Raiders",Summary!G$20,$B5="Miami Dolphins",Summary!G$21,$B5="Minnesota Vikings",Summary!G$22,$B5="New England Patriots",Summary!G$23,$B5="New Orleans Saints",Summary!G$24,$B5="New York Giants",Summary!G$25,$B5="New York Jets",Summary!G$26,$B5="Philadelphia Eagles",Summary!G$27,$B5="Pittsburgh Steelers",Summary!G$28,$B5="Seattle Seahawks",Summary!G$29,$B5="San Francisco 49ers",Summary!G$30,$B5="Tampa Bay Buccaneers",Summary!G$31,$B5="Tennessee Titans",Summary!G$32,$B5="Washington Commanders",Summary!G$33)</f>
        <v>3.8235294117647061</v>
      </c>
      <c r="AN5" cm="1">
        <f t="array" ref="AN5">_xlfn.IFS($B5="Arizona Cardinals",Summary!H$2,$B5="Atlanta Falcons",Summary!H$3,$B5="Baltimore Ravens",Summary!H$4,$B5="Buffalo Bills",Summary!H$5,$B5="Carolina Panthers",Summary!H$6,$B5="Chicago Bears",Summary!H$8,$B5="Cincinnati Bengals",Summary!H$9,$B5="Cleveland Browns",Summary!#REF!,$B5="Dallas Cowboys",Summary!H$10,$B5="Denver Broncos",Summary!H$11,$B5="Detroit Lions",Summary!H$12,$B5="Green Bay Packers",Summary!H$13,$B5="Houston Texans",Summary!H$14,$B5="Indianapolis Colts",Summary!H$15,$B5="Jacksonville Jaguars",Summary!H$16,$B5="Kansas City Chiefs",Summary!H$17,$B5="Los Angeles Chargers",Summary!H$18,$B5="Los Angeles Rams",Summary!H$19,$B5="Las Vegas Raiders",Summary!H$20,$B5="Miami Dolphins",Summary!H$21,$B5="Minnesota Vikings",Summary!H$22,$B5="New England Patriots",Summary!H$23,$B5="New Orleans Saints",Summary!H$24,$B5="New York Giants",Summary!H$25,$B5="New York Jets",Summary!H$26,$B5="Philadelphia Eagles",Summary!H$27,$B5="Pittsburgh Steelers",Summary!H$28,$B5="Seattle Seahawks",Summary!H$29,$B5="San Francisco 49ers",Summary!H$30,$B5="Tampa Bay Buccaneers",Summary!H$31,$B5="Tennessee Titans",Summary!H$32,$B5="Washington Commanders",Summary!H$33)</f>
        <v>29.647058823529409</v>
      </c>
      <c r="AO5" cm="1">
        <f t="array" ref="AO5">_xlfn.IFS($B5="Arizona Cardinals",Summary!I$2,$B5="Atlanta Falcons",Summary!I$3,$B5="Baltimore Ravens",Summary!I$4,$B5="Buffalo Bills",Summary!I$5,$B5="Carolina Panthers",Summary!I$6,$B5="Chicago Bears",Summary!I$8,$B5="Cincinnati Bengals",Summary!I$9,$B5="Cleveland Browns",Summary!#REF!,$B5="Dallas Cowboys",Summary!I$10,$B5="Denver Broncos",Summary!I$11,$B5="Detroit Lions",Summary!I$12,$B5="Green Bay Packers",Summary!I$13,$B5="Houston Texans",Summary!I$14,$B5="Indianapolis Colts",Summary!I$15,$B5="Jacksonville Jaguars",Summary!I$16,$B5="Kansas City Chiefs",Summary!I$17,$B5="Los Angeles Chargers",Summary!I$18,$B5="Los Angeles Rams",Summary!I$19,$B5="Las Vegas Raiders",Summary!I$20,$B5="Miami Dolphins",Summary!I$21,$B5="Minnesota Vikings",Summary!I$22,$B5="New England Patriots",Summary!I$23,$B5="New Orleans Saints",Summary!I$24,$B5="New York Giants",Summary!I$25,$B5="New York Jets",Summary!I$26,$B5="Philadelphia Eagles",Summary!I$27,$B5="Pittsburgh Steelers",Summary!I$28,$B5="Seattle Seahawks",Summary!I$29,$B5="San Francisco 49ers",Summary!I$30,$B5="Tampa Bay Buccaneers",Summary!I$31,$B5="Tennessee Titans",Summary!I$32,$B5="Washington Commanders",Summary!I$33)</f>
        <v>5.5294117647058822</v>
      </c>
      <c r="AP5" cm="1">
        <f t="array" ref="AP5">_xlfn.IFS($B5="Arizona Cardinals",Summary!J$2,$B5="Atlanta Falcons",Summary!J$3,$B5="Baltimore Ravens",Summary!J$4,$B5="Buffalo Bills",Summary!J$5,$B5="Carolina Panthers",Summary!J$6,$B5="Chicago Bears",Summary!J$8,$B5="Cincinnati Bengals",Summary!J$9,$B5="Cleveland Browns",Summary!#REF!,$B5="Dallas Cowboys",Summary!J$10,$B5="Denver Broncos",Summary!J$11,$B5="Detroit Lions",Summary!J$12,$B5="Green Bay Packers",Summary!J$13,$B5="Houston Texans",Summary!J$14,$B5="Indianapolis Colts",Summary!J$15,$B5="Jacksonville Jaguars",Summary!J$16,$B5="Kansas City Chiefs",Summary!J$17,$B5="Los Angeles Chargers",Summary!J$18,$B5="Los Angeles Rams",Summary!J$19,$B5="Las Vegas Raiders",Summary!J$20,$B5="Miami Dolphins",Summary!J$21,$B5="Minnesota Vikings",Summary!J$22,$B5="New England Patriots",Summary!J$23,$B5="New Orleans Saints",Summary!J$24,$B5="New York Giants",Summary!J$25,$B5="New York Jets",Summary!J$26,$B5="Philadelphia Eagles",Summary!J$27,$B5="Pittsburgh Steelers",Summary!J$28,$B5="Seattle Seahawks",Summary!J$29,$B5="San Francisco 49ers",Summary!J$30,$B5="Tampa Bay Buccaneers",Summary!J$31,$B5="Tennessee Titans",Summary!J$32,$B5="Washington Commanders",Summary!J$33)</f>
        <v>4.1705882352941179</v>
      </c>
      <c r="AQ5" cm="1">
        <f t="array" ref="AQ5">_xlfn.IFS($B5="Arizona Cardinals",Summary!K$2,$B5="Atlanta Falcons",Summary!K$3,$B5="Baltimore Ravens",Summary!K$4,$B5="Buffalo Bills",Summary!K$5,$B5="Carolina Panthers",Summary!K$6,$B5="Chicago Bears",Summary!K$8,$B5="Cincinnati Bengals",Summary!K$9,$B5="Cleveland Browns",Summary!#REF!,$B5="Dallas Cowboys",Summary!K$10,$B5="Denver Broncos",Summary!K$11,$B5="Detroit Lions",Summary!K$12,$B5="Green Bay Packers",Summary!K$13,$B5="Houston Texans",Summary!K$14,$B5="Indianapolis Colts",Summary!K$15,$B5="Jacksonville Jaguars",Summary!K$16,$B5="Kansas City Chiefs",Summary!K$17,$B5="Los Angeles Chargers",Summary!K$18,$B5="Los Angeles Rams",Summary!K$19,$B5="Las Vegas Raiders",Summary!K$20,$B5="Miami Dolphins",Summary!K$21,$B5="Minnesota Vikings",Summary!K$22,$B5="New England Patriots",Summary!K$23,$B5="New Orleans Saints",Summary!K$24,$B5="New York Giants",Summary!K$25,$B5="New York Jets",Summary!K$26,$B5="Philadelphia Eagles",Summary!K$27,$B5="Pittsburgh Steelers",Summary!K$28,$B5="Seattle Seahawks",Summary!K$29,$B5="San Francisco 49ers",Summary!K$30,$B5="Tampa Bay Buccaneers",Summary!K$31,$B5="Tennessee Titans",Summary!K$32,$B5="Washington Commanders",Summary!K$33)</f>
        <v>60.205882352941167</v>
      </c>
      <c r="AR5" cm="1">
        <f t="array" ref="AR5">_xlfn.IFS($B5="Arizona Cardinals",Summary!L$2,$B5="Atlanta Falcons",Summary!L$3,$B5="Baltimore Ravens",Summary!L$4,$B5="Buffalo Bills",Summary!L$5,$B5="Carolina Panthers",Summary!L$6,$B5="Chicago Bears",Summary!L$8,$B5="Cincinnati Bengals",Summary!L$9,$B5="Cleveland Browns",Summary!#REF!,$B5="Dallas Cowboys",Summary!L$10,$B5="Denver Broncos",Summary!L$11,$B5="Detroit Lions",Summary!L$12,$B5="Green Bay Packers",Summary!L$13,$B5="Houston Texans",Summary!L$14,$B5="Indianapolis Colts",Summary!L$15,$B5="Jacksonville Jaguars",Summary!L$16,$B5="Kansas City Chiefs",Summary!L$17,$B5="Los Angeles Chargers",Summary!L$18,$B5="Los Angeles Rams",Summary!L$19,$B5="Las Vegas Raiders",Summary!L$20,$B5="Miami Dolphins",Summary!L$21,$B5="Minnesota Vikings",Summary!L$22,$B5="New England Patriots",Summary!L$23,$B5="New Orleans Saints",Summary!L$24,$B5="New York Giants",Summary!L$25,$B5="New York Jets",Summary!L$26,$B5="Philadelphia Eagles",Summary!L$27,$B5="Pittsburgh Steelers",Summary!L$28,$B5="Seattle Seahawks",Summary!L$29,$B5="San Francisco 49ers",Summary!L$30,$B5="Tampa Bay Buccaneers",Summary!L$31,$B5="Tennessee Titans",Summary!L$32,$B5="Washington Commanders",Summary!L$33)</f>
        <v>71.682352941176475</v>
      </c>
      <c r="AS5" cm="1">
        <f t="array" ref="AS5">_xlfn.IFS($B5="Arizona Cardinals",Summary!M$2,$B5="Atlanta Falcons",Summary!M$3,$B5="Baltimore Ravens",Summary!M$4,$B5="Buffalo Bills",Summary!M$5,$B5="Carolina Panthers",Summary!M$6,$B5="Chicago Bears",Summary!M$8,$B5="Cincinnati Bengals",Summary!M$9,$B5="Cleveland Browns",Summary!#REF!,$B5="Dallas Cowboys",Summary!M$10,$B5="Denver Broncos",Summary!M$11,$B5="Detroit Lions",Summary!M$12,$B5="Green Bay Packers",Summary!M$13,$B5="Houston Texans",Summary!M$14,$B5="Indianapolis Colts",Summary!M$15,$B5="Jacksonville Jaguars",Summary!M$16,$B5="Kansas City Chiefs",Summary!M$17,$B5="Los Angeles Chargers",Summary!M$18,$B5="Los Angeles Rams",Summary!M$19,$B5="Las Vegas Raiders",Summary!M$20,$B5="Miami Dolphins",Summary!M$21,$B5="Minnesota Vikings",Summary!M$22,$B5="New England Patriots",Summary!M$23,$B5="New Orleans Saints",Summary!M$24,$B5="New York Giants",Summary!M$25,$B5="New York Jets",Summary!M$26,$B5="Philadelphia Eagles",Summary!M$27,$B5="Pittsburgh Steelers",Summary!M$28,$B5="Seattle Seahawks",Summary!M$29,$B5="San Francisco 49ers",Summary!M$30,$B5="Tampa Bay Buccaneers",Summary!M$31,$B5="Tennessee Titans",Summary!M$32,$B5="Washington Commanders",Summary!M$33)</f>
        <v>26.17647058823529</v>
      </c>
      <c r="AT5" cm="1">
        <f t="array" ref="AT5">_xlfn.IFS($B5="Arizona Cardinals",Summary!N$2,$B5="Atlanta Falcons",Summary!N$3,$B5="Baltimore Ravens",Summary!N$4,$B5="Buffalo Bills",Summary!N$5,$B5="Carolina Panthers",Summary!N$6,$B5="Chicago Bears",Summary!N$8,$B5="Cincinnati Bengals",Summary!N$9,$B5="Cleveland Browns",Summary!#REF!,$B5="Dallas Cowboys",Summary!N$10,$B5="Denver Broncos",Summary!N$11,$B5="Detroit Lions",Summary!N$12,$B5="Green Bay Packers",Summary!N$13,$B5="Houston Texans",Summary!N$14,$B5="Indianapolis Colts",Summary!N$15,$B5="Jacksonville Jaguars",Summary!N$16,$B5="Kansas City Chiefs",Summary!N$17,$B5="Los Angeles Chargers",Summary!N$18,$B5="Los Angeles Rams",Summary!N$19,$B5="Las Vegas Raiders",Summary!N$20,$B5="Miami Dolphins",Summary!N$21,$B5="Minnesota Vikings",Summary!N$22,$B5="New England Patriots",Summary!N$23,$B5="New Orleans Saints",Summary!N$24,$B5="New York Giants",Summary!N$25,$B5="New York Jets",Summary!N$26,$B5="Philadelphia Eagles",Summary!N$27,$B5="Pittsburgh Steelers",Summary!N$28,$B5="Seattle Seahawks",Summary!N$29,$B5="San Francisco 49ers",Summary!N$30,$B5="Tampa Bay Buccaneers",Summary!N$31,$B5="Tennessee Titans",Summary!N$32,$B5="Washington Commanders",Summary!N$33)</f>
        <v>104.0588235294118</v>
      </c>
      <c r="AU5" cm="1">
        <f t="array" ref="AU5">_xlfn.IFS($B5="Arizona Cardinals",Summary!O$2,$B5="Atlanta Falcons",Summary!O$3,$B5="Baltimore Ravens",Summary!O$4,$B5="Buffalo Bills",Summary!O$5,$B5="Carolina Panthers",Summary!O$6,$B5="Chicago Bears",Summary!O$8,$B5="Cincinnati Bengals",Summary!O$9,$B5="Cleveland Browns",Summary!#REF!,$B5="Dallas Cowboys",Summary!O$10,$B5="Denver Broncos",Summary!O$11,$B5="Detroit Lions",Summary!O$12,$B5="Green Bay Packers",Summary!O$13,$B5="Houston Texans",Summary!O$14,$B5="Indianapolis Colts",Summary!O$15,$B5="Jacksonville Jaguars",Summary!O$16,$B5="Kansas City Chiefs",Summary!O$17,$B5="Los Angeles Chargers",Summary!O$18,$B5="Los Angeles Rams",Summary!O$19,$B5="Las Vegas Raiders",Summary!O$20,$B5="Miami Dolphins",Summary!O$21,$B5="Minnesota Vikings",Summary!O$22,$B5="New England Patriots",Summary!O$23,$B5="New Orleans Saints",Summary!O$24,$B5="New York Giants",Summary!O$25,$B5="New York Jets",Summary!O$26,$B5="Philadelphia Eagles",Summary!O$27,$B5="Pittsburgh Steelers",Summary!O$28,$B5="Seattle Seahawks",Summary!O$29,$B5="San Francisco 49ers",Summary!O$30,$B5="Tampa Bay Buccaneers",Summary!O$31,$B5="Tennessee Titans",Summary!O$32,$B5="Washington Commanders",Summary!O$33)</f>
        <v>3.9117647058823528</v>
      </c>
      <c r="AV5" cm="1">
        <f t="array" ref="AV5">_xlfn.IFS($B5="Arizona Cardinals",Summary!P$2,$B5="Atlanta Falcons",Summary!P$3,$B5="Baltimore Ravens",Summary!P$4,$B5="Buffalo Bills",Summary!P$5,$B5="Carolina Panthers",Summary!P$6,$B5="Chicago Bears",Summary!P$8,$B5="Cincinnati Bengals",Summary!P$9,$B5="Cleveland Browns",Summary!#REF!,$B5="Dallas Cowboys",Summary!P$10,$B5="Denver Broncos",Summary!P$11,$B5="Detroit Lions",Summary!P$12,$B5="Green Bay Packers",Summary!P$13,$B5="Houston Texans",Summary!P$14,$B5="Indianapolis Colts",Summary!P$15,$B5="Jacksonville Jaguars",Summary!P$16,$B5="Kansas City Chiefs",Summary!P$17,$B5="Los Angeles Chargers",Summary!P$18,$B5="Los Angeles Rams",Summary!P$19,$B5="Las Vegas Raiders",Summary!P$20,$B5="Miami Dolphins",Summary!P$21,$B5="Minnesota Vikings",Summary!P$22,$B5="New England Patriots",Summary!P$23,$B5="New Orleans Saints",Summary!P$24,$B5="New York Giants",Summary!P$25,$B5="New York Jets",Summary!P$26,$B5="Philadelphia Eagles",Summary!P$27,$B5="Pittsburgh Steelers",Summary!P$28,$B5="Seattle Seahawks",Summary!P$29,$B5="San Francisco 49ers",Summary!P$30,$B5="Tampa Bay Buccaneers",Summary!P$31,$B5="Tennessee Titans",Summary!P$32,$B5="Washington Commanders",Summary!P$33)</f>
        <v>0.41176470588235292</v>
      </c>
      <c r="AW5" cm="1">
        <f t="array" ref="AW5">_xlfn.IFS($B5="Arizona Cardinals",Summary!Q$2,$B5="Atlanta Falcons",Summary!Q$3,$B5="Baltimore Ravens",Summary!Q$4,$B5="Buffalo Bills",Summary!Q$5,$B5="Carolina Panthers",Summary!Q$6,$B5="Chicago Bears",Summary!Q$8,$B5="Cincinnati Bengals",Summary!Q$9,$B5="Cleveland Browns",Summary!#REF!,$B5="Dallas Cowboys",Summary!Q$10,$B5="Denver Broncos",Summary!Q$11,$B5="Detroit Lions",Summary!Q$12,$B5="Green Bay Packers",Summary!Q$13,$B5="Houston Texans",Summary!Q$14,$B5="Indianapolis Colts",Summary!Q$15,$B5="Jacksonville Jaguars",Summary!Q$16,$B5="Kansas City Chiefs",Summary!Q$17,$B5="Los Angeles Chargers",Summary!Q$18,$B5="Los Angeles Rams",Summary!Q$19,$B5="Las Vegas Raiders",Summary!Q$20,$B5="Miami Dolphins",Summary!Q$21,$B5="Minnesota Vikings",Summary!Q$22,$B5="New England Patriots",Summary!Q$23,$B5="New Orleans Saints",Summary!Q$24,$B5="New York Giants",Summary!Q$25,$B5="New York Jets",Summary!Q$26,$B5="Philadelphia Eagles",Summary!Q$27,$B5="Pittsburgh Steelers",Summary!Q$28,$B5="Seattle Seahawks",Summary!Q$29,$B5="San Francisco 49ers",Summary!Q$30,$B5="Tampa Bay Buccaneers",Summary!Q$31,$B5="Tennessee Titans",Summary!Q$32,$B5="Washington Commanders",Summary!Q$33)</f>
        <v>1.470588235294118</v>
      </c>
      <c r="AX5" cm="1">
        <f t="array" ref="AX5">_xlfn.IFS($B5="Arizona Cardinals",Summary!R$2,$B5="Atlanta Falcons",Summary!R$3,$B5="Baltimore Ravens",Summary!R$4,$B5="Buffalo Bills",Summary!R$5,$B5="Carolina Panthers",Summary!R$6,$B5="Chicago Bears",Summary!R$8,$B5="Cincinnati Bengals",Summary!R$9,$B5="Cleveland Browns",Summary!#REF!,$B5="Dallas Cowboys",Summary!R$10,$B5="Denver Broncos",Summary!R$11,$B5="Detroit Lions",Summary!R$12,$B5="Green Bay Packers",Summary!R$13,$B5="Houston Texans",Summary!R$14,$B5="Indianapolis Colts",Summary!R$15,$B5="Jacksonville Jaguars",Summary!R$16,$B5="Kansas City Chiefs",Summary!R$17,$B5="Los Angeles Chargers",Summary!R$18,$B5="Los Angeles Rams",Summary!R$19,$B5="Las Vegas Raiders",Summary!R$20,$B5="Miami Dolphins",Summary!R$21,$B5="Minnesota Vikings",Summary!R$22,$B5="New England Patriots",Summary!R$23,$B5="New Orleans Saints",Summary!R$24,$B5="New York Giants",Summary!R$25,$B5="New York Jets",Summary!R$26,$B5="Philadelphia Eagles",Summary!R$27,$B5="Pittsburgh Steelers",Summary!R$28,$B5="Seattle Seahawks",Summary!R$29,$B5="San Francisco 49ers",Summary!R$30,$B5="Tampa Bay Buccaneers",Summary!R$31,$B5="Tennessee Titans",Summary!R$32,$B5="Washington Commanders",Summary!R$33)</f>
        <v>1.7647058823529409</v>
      </c>
      <c r="AY5" cm="1">
        <f t="array" ref="AY5">_xlfn.IFS($B5="Arizona Cardinals",Summary!S$2,$B5="Atlanta Falcons",Summary!S$3,$B5="Baltimore Ravens",Summary!S$4,$B5="Buffalo Bills",Summary!S$5,$B5="Carolina Panthers",Summary!S$6,$B5="Chicago Bears",Summary!S$8,$B5="Cincinnati Bengals",Summary!S$9,$B5="Cleveland Browns",Summary!#REF!,$B5="Dallas Cowboys",Summary!S$10,$B5="Denver Broncos",Summary!S$11,$B5="Detroit Lions",Summary!S$12,$B5="Green Bay Packers",Summary!S$13,$B5="Houston Texans",Summary!S$14,$B5="Indianapolis Colts",Summary!S$15,$B5="Jacksonville Jaguars",Summary!S$16,$B5="Kansas City Chiefs",Summary!S$17,$B5="Los Angeles Chargers",Summary!S$18,$B5="Los Angeles Rams",Summary!S$19,$B5="Las Vegas Raiders",Summary!S$20,$B5="Miami Dolphins",Summary!S$21,$B5="Minnesota Vikings",Summary!S$22,$B5="New England Patriots",Summary!S$23,$B5="New Orleans Saints",Summary!S$24,$B5="New York Giants",Summary!S$25,$B5="New York Jets",Summary!S$26,$B5="Philadelphia Eagles",Summary!S$27,$B5="Pittsburgh Steelers",Summary!S$28,$B5="Seattle Seahawks",Summary!S$29,$B5="San Francisco 49ers",Summary!S$30,$B5="Tampa Bay Buccaneers",Summary!S$31,$B5="Tennessee Titans",Summary!S$32,$B5="Washington Commanders",Summary!S$33)</f>
        <v>1</v>
      </c>
      <c r="AZ5" cm="1">
        <f t="array" ref="AZ5">_xlfn.IFS($B5="Arizona Cardinals",Summary!T$2,$B5="Atlanta Falcons",Summary!T$3,$B5="Baltimore Ravens",Summary!T$4,$B5="Buffalo Bills",Summary!T$5,$B5="Carolina Panthers",Summary!T$6,$B5="Chicago Bears",Summary!T$8,$B5="Cincinnati Bengals",Summary!T$9,$B5="Cleveland Browns",Summary!#REF!,$B5="Dallas Cowboys",Summary!T$10,$B5="Denver Broncos",Summary!T$11,$B5="Detroit Lions",Summary!T$12,$B5="Green Bay Packers",Summary!T$13,$B5="Houston Texans",Summary!T$14,$B5="Indianapolis Colts",Summary!T$15,$B5="Jacksonville Jaguars",Summary!T$16,$B5="Kansas City Chiefs",Summary!T$17,$B5="Los Angeles Chargers",Summary!T$18,$B5="Los Angeles Rams",Summary!T$19,$B5="Las Vegas Raiders",Summary!T$20,$B5="Miami Dolphins",Summary!T$21,$B5="Minnesota Vikings",Summary!T$22,$B5="New England Patriots",Summary!T$23,$B5="New Orleans Saints",Summary!T$24,$B5="New York Giants",Summary!T$25,$B5="New York Jets",Summary!T$26,$B5="Philadelphia Eagles",Summary!T$27,$B5="Pittsburgh Steelers",Summary!T$28,$B5="Seattle Seahawks",Summary!T$29,$B5="San Francisco 49ers",Summary!T$30,$B5="Tampa Bay Buccaneers",Summary!T$31,$B5="Tennessee Titans",Summary!T$32,$B5="Washington Commanders",Summary!T$33)</f>
        <v>1.1764705882352939</v>
      </c>
      <c r="BA5" cm="1">
        <f t="array" ref="BA5">_xlfn.IFS($B5="Arizona Cardinals",Summary!U$2,$B5="Atlanta Falcons",Summary!U$3,$B5="Baltimore Ravens",Summary!U$4,$B5="Buffalo Bills",Summary!U$5,$B5="Carolina Panthers",Summary!U$6,$B5="Chicago Bears",Summary!U$8,$B5="Cincinnati Bengals",Summary!U$9,$B5="Cleveland Browns",Summary!#REF!,$B5="Dallas Cowboys",Summary!U$10,$B5="Denver Broncos",Summary!U$11,$B5="Detroit Lions",Summary!U$12,$B5="Green Bay Packers",Summary!U$13,$B5="Houston Texans",Summary!U$14,$B5="Indianapolis Colts",Summary!U$15,$B5="Jacksonville Jaguars",Summary!U$16,$B5="Kansas City Chiefs",Summary!U$17,$B5="Los Angeles Chargers",Summary!U$18,$B5="Los Angeles Rams",Summary!U$19,$B5="Las Vegas Raiders",Summary!U$20,$B5="Miami Dolphins",Summary!U$21,$B5="Minnesota Vikings",Summary!U$22,$B5="New England Patriots",Summary!U$23,$B5="New Orleans Saints",Summary!U$24,$B5="New York Giants",Summary!U$25,$B5="New York Jets",Summary!U$26,$B5="Philadelphia Eagles",Summary!U$27,$B5="Pittsburgh Steelers",Summary!U$28,$B5="Seattle Seahawks",Summary!U$29,$B5="San Francisco 49ers",Summary!U$30,$B5="Tampa Bay Buccaneers",Summary!U$31,$B5="Tennessee Titans",Summary!U$32,$B5="Washington Commanders",Summary!U$33)</f>
        <v>4.8235294117647056</v>
      </c>
      <c r="BB5" cm="1">
        <f t="array" ref="BB5">_xlfn.IFS($B5="Arizona Cardinals",Summary!V$2,$B5="Atlanta Falcons",Summary!V$3,$B5="Baltimore Ravens",Summary!V$4,$B5="Buffalo Bills",Summary!V$5,$B5="Carolina Panthers",Summary!V$6,$B5="Chicago Bears",Summary!V$8,$B5="Cincinnati Bengals",Summary!V$9,$B5="Cleveland Browns",Summary!#REF!,$B5="Dallas Cowboys",Summary!V$10,$B5="Denver Broncos",Summary!V$11,$B5="Detroit Lions",Summary!V$12,$B5="Green Bay Packers",Summary!V$13,$B5="Houston Texans",Summary!V$14,$B5="Indianapolis Colts",Summary!V$15,$B5="Jacksonville Jaguars",Summary!V$16,$B5="Kansas City Chiefs",Summary!V$17,$B5="Los Angeles Chargers",Summary!V$18,$B5="Los Angeles Rams",Summary!V$19,$B5="Las Vegas Raiders",Summary!V$20,$B5="Miami Dolphins",Summary!V$21,$B5="Minnesota Vikings",Summary!V$22,$B5="New England Patriots",Summary!V$23,$B5="New Orleans Saints",Summary!V$24,$B5="New York Giants",Summary!V$25,$B5="New York Jets",Summary!V$26,$B5="Philadelphia Eagles",Summary!V$27,$B5="Pittsburgh Steelers",Summary!V$28,$B5="Seattle Seahawks",Summary!V$29,$B5="San Francisco 49ers",Summary!V$30,$B5="Tampa Bay Buccaneers",Summary!V$31,$B5="Tennessee Titans",Summary!V$32,$B5="Washington Commanders",Summary!V$33)</f>
        <v>225.7647058823529</v>
      </c>
      <c r="BC5" cm="1">
        <f t="array" ref="BC5">_xlfn.IFS($B5="Arizona Cardinals",Summary!W$2,$B5="Atlanta Falcons",Summary!W$3,$B5="Baltimore Ravens",Summary!W$4,$B5="Buffalo Bills",Summary!W$5,$B5="Carolina Panthers",Summary!W$6,$B5="Chicago Bears",Summary!W$8,$B5="Cincinnati Bengals",Summary!W$9,$B5="Cleveland Browns",Summary!#REF!,$B5="Dallas Cowboys",Summary!W$10,$B5="Denver Broncos",Summary!W$11,$B5="Detroit Lions",Summary!W$12,$B5="Green Bay Packers",Summary!W$13,$B5="Houston Texans",Summary!W$14,$B5="Indianapolis Colts",Summary!W$15,$B5="Jacksonville Jaguars",Summary!W$16,$B5="Kansas City Chiefs",Summary!W$17,$B5="Los Angeles Chargers",Summary!W$18,$B5="Los Angeles Rams",Summary!W$19,$B5="Las Vegas Raiders",Summary!W$20,$B5="Miami Dolphins",Summary!W$21,$B5="Minnesota Vikings",Summary!W$22,$B5="New England Patriots",Summary!W$23,$B5="New Orleans Saints",Summary!W$24,$B5="New York Giants",Summary!W$25,$B5="New York Jets",Summary!W$26,$B5="Philadelphia Eagles",Summary!W$27,$B5="Pittsburgh Steelers",Summary!W$28,$B5="Seattle Seahawks",Summary!W$29,$B5="San Francisco 49ers",Summary!W$30,$B5="Tampa Bay Buccaneers",Summary!W$31,$B5="Tennessee Titans",Summary!W$32,$B5="Washington Commanders",Summary!W$33)</f>
        <v>5</v>
      </c>
      <c r="BD5" cm="1">
        <f t="array" ref="BD5">_xlfn.IFS($B5="Arizona Cardinals",Summary!X$2,$B5="Atlanta Falcons",Summary!X$3,$B5="Baltimore Ravens",Summary!X$4,$B5="Buffalo Bills",Summary!X$5,$B5="Carolina Panthers",Summary!X$6,$B5="Chicago Bears",Summary!X$8,$B5="Cincinnati Bengals",Summary!X$9,$B5="Cleveland Browns",Summary!#REF!,$B5="Dallas Cowboys",Summary!X$10,$B5="Denver Broncos",Summary!X$11,$B5="Detroit Lions",Summary!X$12,$B5="Green Bay Packers",Summary!X$13,$B5="Houston Texans",Summary!X$14,$B5="Indianapolis Colts",Summary!X$15,$B5="Jacksonville Jaguars",Summary!X$16,$B5="Kansas City Chiefs",Summary!X$17,$B5="Los Angeles Chargers",Summary!X$18,$B5="Los Angeles Rams",Summary!X$19,$B5="Las Vegas Raiders",Summary!X$20,$B5="Miami Dolphins",Summary!X$21,$B5="Minnesota Vikings",Summary!X$22,$B5="New England Patriots",Summary!X$23,$B5="New Orleans Saints",Summary!X$24,$B5="New York Giants",Summary!X$25,$B5="New York Jets",Summary!X$26,$B5="Philadelphia Eagles",Summary!X$27,$B5="Pittsburgh Steelers",Summary!X$28,$B5="Seattle Seahawks",Summary!X$29,$B5="San Francisco 49ers",Summary!X$30,$B5="Tampa Bay Buccaneers",Summary!X$31,$B5="Tennessee Titans",Summary!X$32,$B5="Washington Commanders",Summary!X$33)</f>
        <v>14.647058823529409</v>
      </c>
      <c r="BE5" cm="1">
        <f t="array" ref="BE5">_xlfn.IFS($B5="Arizona Cardinals",Summary!Y$2,$B5="Atlanta Falcons",Summary!Y$3,$B5="Baltimore Ravens",Summary!Y$4,$B5="Buffalo Bills",Summary!Y$5,$B5="Carolina Panthers",Summary!Y$6,$B5="Chicago Bears",Summary!Y$8,$B5="Cincinnati Bengals",Summary!Y$9,$B5="Cleveland Browns",Summary!#REF!,$B5="Dallas Cowboys",Summary!Y$10,$B5="Denver Broncos",Summary!Y$11,$B5="Detroit Lions",Summary!Y$12,$B5="Green Bay Packers",Summary!Y$13,$B5="Houston Texans",Summary!Y$14,$B5="Indianapolis Colts",Summary!Y$15,$B5="Jacksonville Jaguars",Summary!Y$16,$B5="Kansas City Chiefs",Summary!Y$17,$B5="Los Angeles Chargers",Summary!Y$18,$B5="Los Angeles Rams",Summary!Y$19,$B5="Las Vegas Raiders",Summary!Y$20,$B5="Miami Dolphins",Summary!Y$21,$B5="Minnesota Vikings",Summary!Y$22,$B5="New England Patriots",Summary!Y$23,$B5="New Orleans Saints",Summary!Y$24,$B5="New York Giants",Summary!Y$25,$B5="New York Jets",Summary!Y$26,$B5="Philadelphia Eagles",Summary!Y$27,$B5="Pittsburgh Steelers",Summary!Y$28,$B5="Seattle Seahawks",Summary!Y$29,$B5="San Francisco 49ers",Summary!Y$30,$B5="Tampa Bay Buccaneers",Summary!Y$31,$B5="Tennessee Titans",Summary!Y$32,$B5="Washington Commanders",Summary!Y$33)</f>
        <v>1.3529411764705881</v>
      </c>
      <c r="BF5" cm="1">
        <f t="array" ref="BF5">_xlfn.IFS($B5="Arizona Cardinals",Summary!Z$2,$B5="Atlanta Falcons",Summary!Z$3,$B5="Baltimore Ravens",Summary!Z$4,$B5="Buffalo Bills",Summary!Z$5,$B5="Carolina Panthers",Summary!Z$6,$B5="Chicago Bears",Summary!Z$8,$B5="Cincinnati Bengals",Summary!Z$9,$B5="Cleveland Browns",Summary!#REF!,$B5="Dallas Cowboys",Summary!Z$10,$B5="Denver Broncos",Summary!Z$11,$B5="Detroit Lions",Summary!Z$12,$B5="Green Bay Packers",Summary!Z$13,$B5="Houston Texans",Summary!Z$14,$B5="Indianapolis Colts",Summary!Z$15,$B5="Jacksonville Jaguars",Summary!Z$16,$B5="Kansas City Chiefs",Summary!Z$17,$B5="Los Angeles Chargers",Summary!Z$18,$B5="Los Angeles Rams",Summary!Z$19,$B5="Las Vegas Raiders",Summary!Z$20,$B5="Miami Dolphins",Summary!Z$21,$B5="Minnesota Vikings",Summary!Z$22,$B5="New England Patriots",Summary!Z$23,$B5="New Orleans Saints",Summary!Z$24,$B5="New York Giants",Summary!Z$25,$B5="New York Jets",Summary!Z$26,$B5="Philadelphia Eagles",Summary!Z$27,$B5="Pittsburgh Steelers",Summary!Z$28,$B5="Seattle Seahawks",Summary!Z$29,$B5="San Francisco 49ers",Summary!Z$30,$B5="Tampa Bay Buccaneers",Summary!Z$31,$B5="Tennessee Titans",Summary!Z$32,$B5="Washington Commanders",Summary!Z$33)</f>
        <v>2.8235294117647061</v>
      </c>
      <c r="BG5" cm="1">
        <f t="array" ref="BG5">_xlfn.IFS($B5="Arizona Cardinals",Summary!AA$2,$B5="Atlanta Falcons",Summary!AA$3,$B5="Baltimore Ravens",Summary!AA$4,$B5="Buffalo Bills",Summary!AA$5,$B5="Carolina Panthers",Summary!AA$6,$B5="Chicago Bears",Summary!AA$8,$B5="Cincinnati Bengals",Summary!AA$9,$B5="Cleveland Browns",Summary!#REF!,$B5="Dallas Cowboys",Summary!AA$10,$B5="Denver Broncos",Summary!AA$11,$B5="Detroit Lions",Summary!AA$12,$B5="Green Bay Packers",Summary!AA$13,$B5="Houston Texans",Summary!AA$14,$B5="Indianapolis Colts",Summary!AA$15,$B5="Jacksonville Jaguars",Summary!AA$16,$B5="Kansas City Chiefs",Summary!AA$17,$B5="Los Angeles Chargers",Summary!AA$18,$B5="Los Angeles Rams",Summary!AA$19,$B5="Las Vegas Raiders",Summary!AA$20,$B5="Miami Dolphins",Summary!AA$21,$B5="Minnesota Vikings",Summary!AA$22,$B5="New England Patriots",Summary!AA$23,$B5="New Orleans Saints",Summary!AA$24,$B5="New York Giants",Summary!AA$25,$B5="New York Jets",Summary!AA$26,$B5="Philadelphia Eagles",Summary!AA$27,$B5="Pittsburgh Steelers",Summary!AA$28,$B5="Seattle Seahawks",Summary!AA$29,$B5="San Francisco 49ers",Summary!AA$30,$B5="Tampa Bay Buccaneers",Summary!AA$31,$B5="Tennessee Titans",Summary!AA$32,$B5="Washington Commanders",Summary!AA$33)</f>
        <v>31.110647058823531</v>
      </c>
      <c r="BH5" t="e" cm="1">
        <f t="array" ref="BH5">_xlfn.IFS($B5="Arizona Cardinals",Summary!#REF!,$B5="Atlanta Falcons",Summary!#REF!,$B5="Baltimore Ravens",Summary!#REF!,$B5="Buffalo Bills",Summary!#REF!,$B5="Carolina Panthers",Summary!#REF!,$B5="Chicago Bears",Summary!#REF!,$B5="Cincinnati Bengals",Summary!#REF!,$B5="Cleveland Browns",Summary!#REF!,$B5="Dallas Cowboys",Summary!#REF!,$B5="Denver Broncos",Summary!#REF!,$B5="Detroit Lions",Summary!#REF!,$B5="Green Bay Packers",Summary!#REF!,$B5="Houston Texans",Summary!#REF!,$B5="Indianapolis Colts",Summary!#REF!,$B5="Jacksonville Jaguars",Summary!#REF!,$B5="Kansas City Chiefs",Summary!#REF!,$B5="Los Angeles Chargers",Summary!#REF!,$B5="Los Angeles Rams",Summary!#REF!,$B5="Las Vegas Raiders",Summary!#REF!,$B5="Miami Dolphins",Summary!#REF!,$B5="Minnesota Vikings",Summary!#REF!,$B5="New England Patriots",Summary!#REF!,$B5="New Orleans Saints",Summary!#REF!,$B5="New York Giants",Summary!#REF!,$B5="New York Jets",Summary!#REF!,$B5="Philadelphia Eagles",Summary!#REF!,$B5="Pittsburgh Steelers",Summary!#REF!,$B5="Seattle Seahawks",Summary!#REF!,$B5="San Francisco 49ers",Summary!#REF!,$B5="Tampa Bay Buccaneers",Summary!#REF!,$B5="Tennessee Titans",Summary!#REF!,$B5="Washington Commanders",Summary!#REF!)</f>
        <v>#REF!</v>
      </c>
    </row>
    <row r="6" spans="1:60">
      <c r="A6" t="s">
        <v>34</v>
      </c>
      <c r="B6" t="s">
        <v>116</v>
      </c>
      <c r="C6" t="e" cm="1">
        <f t="array" ref="C6">_xlfn.IFS($A6="Arizona Cardinals",Summary!#REF!,$A6="Atlanta Falcons",Summary!#REF!,$A6="Baltimore Ravens",Summary!#REF!,$A6="Buffalo Bills",Summary!#REF!,$A6="Carolina Panthers",Summary!#REF!,$A6="Chicago Bears",Summary!#REF!,$A6="Cincinnati Bengals",Summary!#REF!,$A6="Cleveland Browns",Summary!#REF!,$A6="Dallas Cowboys",Summary!#REF!,$A6="Denver Broncos",Summary!#REF!,$A6="Detroit Lions",Summary!#REF!,$A6="Green Bay Packers",Summary!#REF!,$A6="Houston Texans",Summary!#REF!,$A6="Indianapolis Colts",Summary!#REF!,$A6="Jacksonville Jaguars",Summary!#REF!,$A6="Kansas City Chiefs",Summary!#REF!,$A6="Los Angeles Chargers",Summary!#REF!,$A6="Los Angeles Rams",Summary!#REF!,$A6="Las Vegas Raiders",Summary!#REF!,$A6="Miami Dolphins",Summary!#REF!,$A6="Minnesota Vikings",Summary!#REF!,$A6="New England Patriots",Summary!#REF!,$A6="New Orleans Saints",Summary!#REF!,$A6="New York Giants",Summary!#REF!,$A6="New York Jets",Summary!#REF!,$A6="Philadelphia Eagles",Summary!#REF!,$A6="Pittsburgh Steelers",Summary!#REF!,$A6="Seattle Seahawks",Summary!#REF!,$A6="San Francisco 49ers",Summary!#REF!,$A6="Tampa Bay Buccaneers",Summary!#REF!,$A6="Tennessee Titans",Summary!#REF!,$A6="Washington Commanders",Summary!#REF!)</f>
        <v>#REF!</v>
      </c>
      <c r="D6" t="e" cm="1">
        <f t="array" ref="D6">_xlfn.IFS($A6="Arizona Cardinals",Summary!#REF!,$A6="Atlanta Falcons",Summary!#REF!,$A6="Baltimore Ravens",Summary!#REF!,$A6="Buffalo Bills",Summary!#REF!,$A6="Carolina Panthers",Summary!#REF!,$A6="Chicago Bears",Summary!#REF!,$A6="Cincinnati Bengals",Summary!#REF!,$A6="Cleveland Browns",Summary!#REF!,$A6="Dallas Cowboys",Summary!#REF!,$A6="Denver Broncos",Summary!#REF!,$A6="Detroit Lions",Summary!#REF!,$A6="Green Bay Packers",Summary!#REF!,$A6="Houston Texans",Summary!#REF!,$A6="Indianapolis Colts",Summary!#REF!,$A6="Jacksonville Jaguars",Summary!#REF!,$A6="Kansas City Chiefs",Summary!#REF!,$A6="Los Angeles Chargers",Summary!#REF!,$A6="Los Angeles Rams",Summary!#REF!,$A6="Las Vegas Raiders",Summary!#REF!,$A6="Miami Dolphins",Summary!#REF!,$A6="Minnesota Vikings",Summary!#REF!,$A6="New England Patriots",Summary!#REF!,$A6="New Orleans Saints",Summary!#REF!,$A6="New York Giants",Summary!#REF!,$A6="New York Jets",Summary!#REF!,$A6="Philadelphia Eagles",Summary!#REF!,$A6="Pittsburgh Steelers",Summary!#REF!,$A6="Seattle Seahawks",Summary!#REF!,$A6="San Francisco 49ers",Summary!#REF!,$A6="Tampa Bay Buccaneers",Summary!#REF!,$A6="Tennessee Titans",Summary!#REF!,$A6="Washington Commanders",Summary!#REF!)</f>
        <v>#REF!</v>
      </c>
      <c r="E6" cm="1">
        <f t="array" ref="E6">_xlfn.IFS($A6="Arizona Cardinals",Summary!B$2,$A6="Atlanta Falcons",Summary!B$3,$A6="Baltimore Ravens",Summary!B$4,$A6="Buffalo Bills",Summary!B$5,$A6="Carolina Panthers",Summary!B$6,$A6="Chicago Bears",Summary!B$8,$A6="Cincinnati Bengals",Summary!B$9,$A6="Cleveland Browns",Summary!#REF!,$A6="Dallas Cowboys",Summary!B$10,$A6="Denver Broncos",Summary!B$11,$A6="Detroit Lions",Summary!B$12,$A6="Green Bay Packers",Summary!B$13,$A6="Houston Texans",Summary!B$14,$A6="Indianapolis Colts",Summary!B$15,$A6="Jacksonville Jaguars",Summary!B$16,$A6="Kansas City Chiefs",Summary!B$17,$A6="Los Angeles Chargers",Summary!B$18,$A6="Los Angeles Rams",Summary!B$19,$A6="Las Vegas Raiders",Summary!B$20,$A6="Miami Dolphins",Summary!B$21,$A6="Minnesota Vikings",Summary!B$22,$A6="New England Patriots",Summary!B$23,$A6="New Orleans Saints",Summary!B$24,$A6="New York Giants",Summary!B$25,$A6="New York Jets",Summary!B$26,$A6="Philadelphia Eagles",Summary!B$27,$A6="Pittsburgh Steelers",Summary!B$28,$A6="Seattle Seahawks",Summary!B$29,$A6="San Francisco 49ers",Summary!B$30,$A6="Tampa Bay Buccaneers",Summary!B$31,$A6="Tennessee Titans",Summary!B$32,$A6="Washington Commanders",Summary!B$33)</f>
        <v>24.941176470588239</v>
      </c>
      <c r="F6" cm="1">
        <f t="array" ref="F6">_xlfn.IFS($A6="Arizona Cardinals",Summary!C$2,$A6="Atlanta Falcons",Summary!C$3,$A6="Baltimore Ravens",Summary!C$4,$A6="Buffalo Bills",Summary!C$5,$A6="Carolina Panthers",Summary!C$6,$A6="Chicago Bears",Summary!C$8,$A6="Cincinnati Bengals",Summary!C$9,$A6="Cleveland Browns",Summary!#REF!,$A6="Dallas Cowboys",Summary!C$10,$A6="Denver Broncos",Summary!C$11,$A6="Detroit Lions",Summary!C$12,$A6="Green Bay Packers",Summary!C$13,$A6="Houston Texans",Summary!C$14,$A6="Indianapolis Colts",Summary!C$15,$A6="Jacksonville Jaguars",Summary!C$16,$A6="Kansas City Chiefs",Summary!C$17,$A6="Los Angeles Chargers",Summary!C$18,$A6="Los Angeles Rams",Summary!C$19,$A6="Las Vegas Raiders",Summary!C$20,$A6="Miami Dolphins",Summary!C$21,$A6="Minnesota Vikings",Summary!C$22,$A6="New England Patriots",Summary!C$23,$A6="New Orleans Saints",Summary!C$24,$A6="New York Giants",Summary!C$25,$A6="New York Jets",Summary!C$26,$A6="Philadelphia Eagles",Summary!C$27,$A6="Pittsburgh Steelers",Summary!C$28,$A6="Seattle Seahawks",Summary!C$29,$A6="San Francisco 49ers",Summary!C$30,$A6="Tampa Bay Buccaneers",Summary!C$31,$A6="Tennessee Titans",Summary!C$32,$A6="Washington Commanders",Summary!C$33)</f>
        <v>37.117647058823529</v>
      </c>
      <c r="G6" cm="1">
        <f t="array" ref="G6">_xlfn.IFS($A6="Arizona Cardinals",Summary!D$2,$A6="Atlanta Falcons",Summary!D$3,$A6="Baltimore Ravens",Summary!D$4,$A6="Buffalo Bills",Summary!D$5,$A6="Carolina Panthers",Summary!D$6,$A6="Chicago Bears",Summary!D$8,$A6="Cincinnati Bengals",Summary!D$9,$A6="Cleveland Browns",Summary!#REF!,$A6="Dallas Cowboys",Summary!D$10,$A6="Denver Broncos",Summary!D$11,$A6="Detroit Lions",Summary!D$12,$A6="Green Bay Packers",Summary!D$13,$A6="Houston Texans",Summary!D$14,$A6="Indianapolis Colts",Summary!D$15,$A6="Jacksonville Jaguars",Summary!D$16,$A6="Kansas City Chiefs",Summary!D$17,$A6="Los Angeles Chargers",Summary!D$18,$A6="Los Angeles Rams",Summary!D$19,$A6="Las Vegas Raiders",Summary!D$20,$A6="Miami Dolphins",Summary!D$21,$A6="Minnesota Vikings",Summary!D$22,$A6="New England Patriots",Summary!D$23,$A6="New Orleans Saints",Summary!D$24,$A6="New York Giants",Summary!D$25,$A6="New York Jets",Summary!D$26,$A6="Philadelphia Eagles",Summary!D$27,$A6="Pittsburgh Steelers",Summary!D$28,$A6="Seattle Seahawks",Summary!D$29,$A6="San Francisco 49ers",Summary!D$30,$A6="Tampa Bay Buccaneers",Summary!D$31,$A6="Tennessee Titans",Summary!D$32,$A6="Washington Commanders",Summary!D$33)</f>
        <v>256.41176470588238</v>
      </c>
      <c r="H6" cm="1">
        <f t="array" ref="H6">_xlfn.IFS($A6="Arizona Cardinals",Summary!E$2,$A6="Atlanta Falcons",Summary!E$3,$A6="Baltimore Ravens",Summary!E$4,$A6="Buffalo Bills",Summary!E$5,$A6="Carolina Panthers",Summary!E$6,$A6="Chicago Bears",Summary!E$8,$A6="Cincinnati Bengals",Summary!E$9,$A6="Cleveland Browns",Summary!#REF!,$A6="Dallas Cowboys",Summary!E$10,$A6="Denver Broncos",Summary!E$11,$A6="Detroit Lions",Summary!E$12,$A6="Green Bay Packers",Summary!E$13,$A6="Houston Texans",Summary!E$14,$A6="Indianapolis Colts",Summary!E$15,$A6="Jacksonville Jaguars",Summary!E$16,$A6="Kansas City Chiefs",Summary!E$17,$A6="Los Angeles Chargers",Summary!E$18,$A6="Los Angeles Rams",Summary!E$19,$A6="Las Vegas Raiders",Summary!E$20,$A6="Miami Dolphins",Summary!E$21,$A6="Minnesota Vikings",Summary!E$22,$A6="New England Patriots",Summary!E$23,$A6="New Orleans Saints",Summary!E$24,$A6="New York Giants",Summary!E$25,$A6="New York Jets",Summary!E$26,$A6="Philadelphia Eagles",Summary!E$27,$A6="Pittsburgh Steelers",Summary!E$28,$A6="Seattle Seahawks",Summary!E$29,$A6="San Francisco 49ers",Summary!E$30,$A6="Tampa Bay Buccaneers",Summary!E$31,$A6="Tennessee Titans",Summary!E$32,$A6="Washington Commanders",Summary!E$33)</f>
        <v>1.7647058823529409</v>
      </c>
      <c r="I6" cm="1">
        <f t="array" ref="I6">_xlfn.IFS($A6="Arizona Cardinals",Summary!F$2,$A6="Atlanta Falcons",Summary!F$3,$A6="Baltimore Ravens",Summary!F$4,$A6="Buffalo Bills",Summary!F$5,$A6="Carolina Panthers",Summary!F$6,$A6="Chicago Bears",Summary!F$8,$A6="Cincinnati Bengals",Summary!F$9,$A6="Cleveland Browns",Summary!#REF!,$A6="Dallas Cowboys",Summary!F$10,$A6="Denver Broncos",Summary!F$11,$A6="Detroit Lions",Summary!F$12,$A6="Green Bay Packers",Summary!F$13,$A6="Houston Texans",Summary!F$14,$A6="Indianapolis Colts",Summary!F$15,$A6="Jacksonville Jaguars",Summary!F$16,$A6="Kansas City Chiefs",Summary!F$17,$A6="Los Angeles Chargers",Summary!F$18,$A6="Los Angeles Rams",Summary!F$19,$A6="Las Vegas Raiders",Summary!F$20,$A6="Miami Dolphins",Summary!F$21,$A6="Minnesota Vikings",Summary!F$22,$A6="New England Patriots",Summary!F$23,$A6="New Orleans Saints",Summary!F$24,$A6="New York Giants",Summary!F$25,$A6="New York Jets",Summary!F$26,$A6="Philadelphia Eagles",Summary!F$27,$A6="Pittsburgh Steelers",Summary!F$28,$A6="Seattle Seahawks",Summary!F$29,$A6="San Francisco 49ers",Summary!F$30,$A6="Tampa Bay Buccaneers",Summary!F$31,$A6="Tennessee Titans",Summary!F$32,$A6="Washington Commanders",Summary!F$33)</f>
        <v>1.117647058823529</v>
      </c>
      <c r="J6" cm="1">
        <f t="array" ref="J6">_xlfn.IFS($A6="Arizona Cardinals",Summary!G$2,$A6="Atlanta Falcons",Summary!G$3,$A6="Baltimore Ravens",Summary!G$4,$A6="Buffalo Bills",Summary!G$5,$A6="Carolina Panthers",Summary!G$6,$A6="Chicago Bears",Summary!G$8,$A6="Cincinnati Bengals",Summary!G$9,$A6="Cleveland Browns",Summary!#REF!,$A6="Dallas Cowboys",Summary!G$10,$A6="Denver Broncos",Summary!G$11,$A6="Detroit Lions",Summary!G$12,$A6="Green Bay Packers",Summary!G$13,$A6="Houston Texans",Summary!G$14,$A6="Indianapolis Colts",Summary!G$15,$A6="Jacksonville Jaguars",Summary!G$16,$A6="Kansas City Chiefs",Summary!G$17,$A6="Los Angeles Chargers",Summary!G$18,$A6="Los Angeles Rams",Summary!G$19,$A6="Las Vegas Raiders",Summary!G$20,$A6="Miami Dolphins",Summary!G$21,$A6="Minnesota Vikings",Summary!G$22,$A6="New England Patriots",Summary!G$23,$A6="New Orleans Saints",Summary!G$24,$A6="New York Giants",Summary!G$25,$A6="New York Jets",Summary!G$26,$A6="Philadelphia Eagles",Summary!G$27,$A6="Pittsburgh Steelers",Summary!G$28,$A6="Seattle Seahawks",Summary!G$29,$A6="San Francisco 49ers",Summary!G$30,$A6="Tampa Bay Buccaneers",Summary!G$31,$A6="Tennessee Titans",Summary!G$32,$A6="Washington Commanders",Summary!G$33)</f>
        <v>2.7647058823529411</v>
      </c>
      <c r="K6" cm="1">
        <f t="array" ref="K6">_xlfn.IFS($A6="Arizona Cardinals",Summary!H$2,$A6="Atlanta Falcons",Summary!H$3,$A6="Baltimore Ravens",Summary!H$4,$A6="Buffalo Bills",Summary!H$5,$A6="Carolina Panthers",Summary!H$6,$A6="Chicago Bears",Summary!H$8,$A6="Cincinnati Bengals",Summary!H$9,$A6="Cleveland Browns",Summary!#REF!,$A6="Dallas Cowboys",Summary!H$10,$A6="Denver Broncos",Summary!H$11,$A6="Detroit Lions",Summary!H$12,$A6="Green Bay Packers",Summary!H$13,$A6="Houston Texans",Summary!H$14,$A6="Indianapolis Colts",Summary!H$15,$A6="Jacksonville Jaguars",Summary!H$16,$A6="Kansas City Chiefs",Summary!H$17,$A6="Los Angeles Chargers",Summary!H$18,$A6="Los Angeles Rams",Summary!H$19,$A6="Las Vegas Raiders",Summary!H$20,$A6="Miami Dolphins",Summary!H$21,$A6="Minnesota Vikings",Summary!H$22,$A6="New England Patriots",Summary!H$23,$A6="New Orleans Saints",Summary!H$24,$A6="New York Giants",Summary!H$25,$A6="New York Jets",Summary!H$26,$A6="Philadelphia Eagles",Summary!H$27,$A6="Pittsburgh Steelers",Summary!H$28,$A6="Seattle Seahawks",Summary!H$29,$A6="San Francisco 49ers",Summary!H$30,$A6="Tampa Bay Buccaneers",Summary!H$31,$A6="Tennessee Titans",Summary!H$32,$A6="Washington Commanders",Summary!H$33)</f>
        <v>20.058823529411761</v>
      </c>
      <c r="L6" cm="1">
        <f t="array" ref="L6">_xlfn.IFS($A6="Arizona Cardinals",Summary!I$2,$A6="Atlanta Falcons",Summary!I$3,$A6="Baltimore Ravens",Summary!I$4,$A6="Buffalo Bills",Summary!I$5,$A6="Carolina Panthers",Summary!I$6,$A6="Chicago Bears",Summary!I$8,$A6="Cincinnati Bengals",Summary!I$9,$A6="Cleveland Browns",Summary!#REF!,$A6="Dallas Cowboys",Summary!I$10,$A6="Denver Broncos",Summary!I$11,$A6="Detroit Lions",Summary!I$12,$A6="Green Bay Packers",Summary!I$13,$A6="Houston Texans",Summary!I$14,$A6="Indianapolis Colts",Summary!I$15,$A6="Jacksonville Jaguars",Summary!I$16,$A6="Kansas City Chiefs",Summary!I$17,$A6="Los Angeles Chargers",Summary!I$18,$A6="Los Angeles Rams",Summary!I$19,$A6="Las Vegas Raiders",Summary!I$20,$A6="Miami Dolphins",Summary!I$21,$A6="Minnesota Vikings",Summary!I$22,$A6="New England Patriots",Summary!I$23,$A6="New Orleans Saints",Summary!I$24,$A6="New York Giants",Summary!I$25,$A6="New York Jets",Summary!I$26,$A6="Philadelphia Eagles",Summary!I$27,$A6="Pittsburgh Steelers",Summary!I$28,$A6="Seattle Seahawks",Summary!I$29,$A6="San Francisco 49ers",Summary!I$30,$A6="Tampa Bay Buccaneers",Summary!I$31,$A6="Tennessee Titans",Summary!I$32,$A6="Washington Commanders",Summary!I$33)</f>
        <v>7.3882352941176466</v>
      </c>
      <c r="M6" cm="1">
        <f t="array" ref="M6">_xlfn.IFS($A6="Arizona Cardinals",Summary!J$2,$A6="Atlanta Falcons",Summary!J$3,$A6="Baltimore Ravens",Summary!J$4,$A6="Buffalo Bills",Summary!J$5,$A6="Carolina Panthers",Summary!J$6,$A6="Chicago Bears",Summary!J$8,$A6="Cincinnati Bengals",Summary!J$9,$A6="Cleveland Browns",Summary!#REF!,$A6="Dallas Cowboys",Summary!J$10,$A6="Denver Broncos",Summary!J$11,$A6="Detroit Lions",Summary!J$12,$A6="Green Bay Packers",Summary!J$13,$A6="Houston Texans",Summary!J$14,$A6="Indianapolis Colts",Summary!J$15,$A6="Jacksonville Jaguars",Summary!J$16,$A6="Kansas City Chiefs",Summary!J$17,$A6="Los Angeles Chargers",Summary!J$18,$A6="Los Angeles Rams",Summary!J$19,$A6="Las Vegas Raiders",Summary!J$20,$A6="Miami Dolphins",Summary!J$21,$A6="Minnesota Vikings",Summary!J$22,$A6="New England Patriots",Summary!J$23,$A6="New Orleans Saints",Summary!J$24,$A6="New York Giants",Summary!J$25,$A6="New York Jets",Summary!J$26,$A6="Philadelphia Eagles",Summary!J$27,$A6="Pittsburgh Steelers",Summary!J$28,$A6="Seattle Seahawks",Summary!J$29,$A6="San Francisco 49ers",Summary!J$30,$A6="Tampa Bay Buccaneers",Summary!J$31,$A6="Tennessee Titans",Summary!J$32,$A6="Washington Commanders",Summary!J$33)</f>
        <v>6.382352941176471</v>
      </c>
      <c r="N6" cm="1">
        <f t="array" ref="N6">_xlfn.IFS($A6="Arizona Cardinals",Summary!K$2,$A6="Atlanta Falcons",Summary!K$3,$A6="Baltimore Ravens",Summary!K$4,$A6="Buffalo Bills",Summary!K$5,$A6="Carolina Panthers",Summary!K$6,$A6="Chicago Bears",Summary!K$8,$A6="Cincinnati Bengals",Summary!K$9,$A6="Cleveland Browns",Summary!#REF!,$A6="Dallas Cowboys",Summary!K$10,$A6="Denver Broncos",Summary!K$11,$A6="Detroit Lions",Summary!K$12,$A6="Green Bay Packers",Summary!K$13,$A6="Houston Texans",Summary!K$14,$A6="Indianapolis Colts",Summary!K$15,$A6="Jacksonville Jaguars",Summary!K$16,$A6="Kansas City Chiefs",Summary!K$17,$A6="Los Angeles Chargers",Summary!K$18,$A6="Los Angeles Rams",Summary!K$19,$A6="Las Vegas Raiders",Summary!K$20,$A6="Miami Dolphins",Summary!K$21,$A6="Minnesota Vikings",Summary!K$22,$A6="New England Patriots",Summary!K$23,$A6="New Orleans Saints",Summary!K$24,$A6="New York Giants",Summary!K$25,$A6="New York Jets",Summary!K$26,$A6="Philadelphia Eagles",Summary!K$27,$A6="Pittsburgh Steelers",Summary!K$28,$A6="Seattle Seahawks",Summary!K$29,$A6="San Francisco 49ers",Summary!K$30,$A6="Tampa Bay Buccaneers",Summary!K$31,$A6="Tennessee Titans",Summary!K$32,$A6="Washington Commanders",Summary!K$33)</f>
        <v>66.905882352941177</v>
      </c>
      <c r="O6" cm="1">
        <f t="array" ref="O6">_xlfn.IFS($A6="Arizona Cardinals",Summary!L$2,$A6="Atlanta Falcons",Summary!L$3,$A6="Baltimore Ravens",Summary!L$4,$A6="Buffalo Bills",Summary!L$5,$A6="Carolina Panthers",Summary!L$6,$A6="Chicago Bears",Summary!L$8,$A6="Cincinnati Bengals",Summary!L$9,$A6="Cleveland Browns",Summary!#REF!,$A6="Dallas Cowboys",Summary!L$10,$A6="Denver Broncos",Summary!L$11,$A6="Detroit Lions",Summary!L$12,$A6="Green Bay Packers",Summary!L$13,$A6="Houston Texans",Summary!L$14,$A6="Indianapolis Colts",Summary!L$15,$A6="Jacksonville Jaguars",Summary!L$16,$A6="Kansas City Chiefs",Summary!L$17,$A6="Los Angeles Chargers",Summary!L$18,$A6="Los Angeles Rams",Summary!L$19,$A6="Las Vegas Raiders",Summary!L$20,$A6="Miami Dolphins",Summary!L$21,$A6="Minnesota Vikings",Summary!L$22,$A6="New England Patriots",Summary!L$23,$A6="New Orleans Saints",Summary!L$24,$A6="New York Giants",Summary!L$25,$A6="New York Jets",Summary!L$26,$A6="Philadelphia Eagles",Summary!L$27,$A6="Pittsburgh Steelers",Summary!L$28,$A6="Seattle Seahawks",Summary!L$29,$A6="San Francisco 49ers",Summary!L$30,$A6="Tampa Bay Buccaneers",Summary!L$31,$A6="Tennessee Titans",Summary!L$32,$A6="Washington Commanders",Summary!L$33)</f>
        <v>89.729411764705873</v>
      </c>
      <c r="P6" cm="1">
        <f t="array" ref="P6">_xlfn.IFS($A6="Arizona Cardinals",Summary!M$2,$A6="Atlanta Falcons",Summary!M$3,$A6="Baltimore Ravens",Summary!M$4,$A6="Buffalo Bills",Summary!M$5,$A6="Carolina Panthers",Summary!M$6,$A6="Chicago Bears",Summary!M$8,$A6="Cincinnati Bengals",Summary!M$9,$A6="Cleveland Browns",Summary!#REF!,$A6="Dallas Cowboys",Summary!M$10,$A6="Denver Broncos",Summary!M$11,$A6="Detroit Lions",Summary!M$12,$A6="Green Bay Packers",Summary!M$13,$A6="Houston Texans",Summary!M$14,$A6="Indianapolis Colts",Summary!M$15,$A6="Jacksonville Jaguars",Summary!M$16,$A6="Kansas City Chiefs",Summary!M$17,$A6="Los Angeles Chargers",Summary!M$18,$A6="Los Angeles Rams",Summary!M$19,$A6="Las Vegas Raiders",Summary!M$20,$A6="Miami Dolphins",Summary!M$21,$A6="Minnesota Vikings",Summary!M$22,$A6="New England Patriots",Summary!M$23,$A6="New Orleans Saints",Summary!M$24,$A6="New York Giants",Summary!M$25,$A6="New York Jets",Summary!M$26,$A6="Philadelphia Eagles",Summary!M$27,$A6="Pittsburgh Steelers",Summary!M$28,$A6="Seattle Seahawks",Summary!M$29,$A6="San Francisco 49ers",Summary!M$30,$A6="Tampa Bay Buccaneers",Summary!M$31,$A6="Tennessee Titans",Summary!M$32,$A6="Washington Commanders",Summary!M$33)</f>
        <v>23.117647058823529</v>
      </c>
      <c r="Q6" cm="1">
        <f t="array" ref="Q6">_xlfn.IFS($A6="Arizona Cardinals",Summary!N$2,$A6="Atlanta Falcons",Summary!N$3,$A6="Baltimore Ravens",Summary!N$4,$A6="Buffalo Bills",Summary!N$5,$A6="Carolina Panthers",Summary!N$6,$A6="Chicago Bears",Summary!N$8,$A6="Cincinnati Bengals",Summary!N$9,$A6="Cleveland Browns",Summary!#REF!,$A6="Dallas Cowboys",Summary!N$10,$A6="Denver Broncos",Summary!N$11,$A6="Detroit Lions",Summary!N$12,$A6="Green Bay Packers",Summary!N$13,$A6="Houston Texans",Summary!N$14,$A6="Indianapolis Colts",Summary!N$15,$A6="Jacksonville Jaguars",Summary!N$16,$A6="Kansas City Chiefs",Summary!N$17,$A6="Los Angeles Chargers",Summary!N$18,$A6="Los Angeles Rams",Summary!N$19,$A6="Las Vegas Raiders",Summary!N$20,$A6="Miami Dolphins",Summary!N$21,$A6="Minnesota Vikings",Summary!N$22,$A6="New England Patriots",Summary!N$23,$A6="New Orleans Saints",Summary!N$24,$A6="New York Giants",Summary!N$25,$A6="New York Jets",Summary!N$26,$A6="Philadelphia Eagles",Summary!N$27,$A6="Pittsburgh Steelers",Summary!N$28,$A6="Seattle Seahawks",Summary!N$29,$A6="San Francisco 49ers",Summary!N$30,$A6="Tampa Bay Buccaneers",Summary!N$31,$A6="Tennessee Titans",Summary!N$32,$A6="Washington Commanders",Summary!N$33)</f>
        <v>91.352941176470594</v>
      </c>
      <c r="R6" cm="1">
        <f t="array" ref="R6">_xlfn.IFS($A6="Arizona Cardinals",Summary!O$2,$A6="Atlanta Falcons",Summary!O$3,$A6="Baltimore Ravens",Summary!O$4,$A6="Buffalo Bills",Summary!O$5,$A6="Carolina Panthers",Summary!O$6,$A6="Chicago Bears",Summary!O$8,$A6="Cincinnati Bengals",Summary!O$9,$A6="Cleveland Browns",Summary!#REF!,$A6="Dallas Cowboys",Summary!O$10,$A6="Denver Broncos",Summary!O$11,$A6="Detroit Lions",Summary!O$12,$A6="Green Bay Packers",Summary!O$13,$A6="Houston Texans",Summary!O$14,$A6="Indianapolis Colts",Summary!O$15,$A6="Jacksonville Jaguars",Summary!O$16,$A6="Kansas City Chiefs",Summary!O$17,$A6="Los Angeles Chargers",Summary!O$18,$A6="Los Angeles Rams",Summary!O$19,$A6="Las Vegas Raiders",Summary!O$20,$A6="Miami Dolphins",Summary!O$21,$A6="Minnesota Vikings",Summary!O$22,$A6="New England Patriots",Summary!O$23,$A6="New Orleans Saints",Summary!O$24,$A6="New York Giants",Summary!O$25,$A6="New York Jets",Summary!O$26,$A6="Philadelphia Eagles",Summary!O$27,$A6="Pittsburgh Steelers",Summary!O$28,$A6="Seattle Seahawks",Summary!O$29,$A6="San Francisco 49ers",Summary!O$30,$A6="Tampa Bay Buccaneers",Summary!O$31,$A6="Tennessee Titans",Summary!O$32,$A6="Washington Commanders",Summary!O$33)</f>
        <v>3.8</v>
      </c>
      <c r="S6" cm="1">
        <f t="array" ref="S6">_xlfn.IFS($A6="Arizona Cardinals",Summary!P$2,$A6="Atlanta Falcons",Summary!P$3,$A6="Baltimore Ravens",Summary!P$4,$A6="Buffalo Bills",Summary!P$5,$A6="Carolina Panthers",Summary!P$6,$A6="Chicago Bears",Summary!P$8,$A6="Cincinnati Bengals",Summary!P$9,$A6="Cleveland Browns",Summary!#REF!,$A6="Dallas Cowboys",Summary!P$10,$A6="Denver Broncos",Summary!P$11,$A6="Detroit Lions",Summary!P$12,$A6="Green Bay Packers",Summary!P$13,$A6="Houston Texans",Summary!P$14,$A6="Indianapolis Colts",Summary!P$15,$A6="Jacksonville Jaguars",Summary!P$16,$A6="Kansas City Chiefs",Summary!P$17,$A6="Los Angeles Chargers",Summary!P$18,$A6="Los Angeles Rams",Summary!P$19,$A6="Las Vegas Raiders",Summary!P$20,$A6="Miami Dolphins",Summary!P$21,$A6="Minnesota Vikings",Summary!P$22,$A6="New England Patriots",Summary!P$23,$A6="New Orleans Saints",Summary!P$24,$A6="New York Giants",Summary!P$25,$A6="New York Jets",Summary!P$26,$A6="Philadelphia Eagles",Summary!P$27,$A6="Pittsburgh Steelers",Summary!P$28,$A6="Seattle Seahawks",Summary!P$29,$A6="San Francisco 49ers",Summary!P$30,$A6="Tampa Bay Buccaneers",Summary!P$31,$A6="Tennessee Titans",Summary!P$32,$A6="Washington Commanders",Summary!P$33)</f>
        <v>0.41176470588235292</v>
      </c>
      <c r="T6" cm="1">
        <f t="array" ref="T6">_xlfn.IFS($A6="Arizona Cardinals",Summary!Q$2,$A6="Atlanta Falcons",Summary!Q$3,$A6="Baltimore Ravens",Summary!Q$4,$A6="Buffalo Bills",Summary!Q$5,$A6="Carolina Panthers",Summary!Q$6,$A6="Chicago Bears",Summary!Q$8,$A6="Cincinnati Bengals",Summary!Q$9,$A6="Cleveland Browns",Summary!#REF!,$A6="Dallas Cowboys",Summary!Q$10,$A6="Denver Broncos",Summary!Q$11,$A6="Detroit Lions",Summary!Q$12,$A6="Green Bay Packers",Summary!Q$13,$A6="Houston Texans",Summary!Q$14,$A6="Indianapolis Colts",Summary!Q$15,$A6="Jacksonville Jaguars",Summary!Q$16,$A6="Kansas City Chiefs",Summary!Q$17,$A6="Los Angeles Chargers",Summary!Q$18,$A6="Los Angeles Rams",Summary!Q$19,$A6="Las Vegas Raiders",Summary!Q$20,$A6="Miami Dolphins",Summary!Q$21,$A6="Minnesota Vikings",Summary!Q$22,$A6="New England Patriots",Summary!Q$23,$A6="New Orleans Saints",Summary!Q$24,$A6="New York Giants",Summary!Q$25,$A6="New York Jets",Summary!Q$26,$A6="Philadelphia Eagles",Summary!Q$27,$A6="Pittsburgh Steelers",Summary!Q$28,$A6="Seattle Seahawks",Summary!Q$29,$A6="San Francisco 49ers",Summary!Q$30,$A6="Tampa Bay Buccaneers",Summary!Q$31,$A6="Tennessee Titans",Summary!Q$32,$A6="Washington Commanders",Summary!Q$33)</f>
        <v>1.411764705882353</v>
      </c>
      <c r="U6" cm="1">
        <f t="array" ref="U6">_xlfn.IFS($A6="Arizona Cardinals",Summary!R$2,$A6="Atlanta Falcons",Summary!R$3,$A6="Baltimore Ravens",Summary!R$4,$A6="Buffalo Bills",Summary!R$5,$A6="Carolina Panthers",Summary!R$6,$A6="Chicago Bears",Summary!R$8,$A6="Cincinnati Bengals",Summary!R$9,$A6="Cleveland Browns",Summary!#REF!,$A6="Dallas Cowboys",Summary!R$10,$A6="Denver Broncos",Summary!R$11,$A6="Detroit Lions",Summary!R$12,$A6="Green Bay Packers",Summary!R$13,$A6="Houston Texans",Summary!R$14,$A6="Indianapolis Colts",Summary!R$15,$A6="Jacksonville Jaguars",Summary!R$16,$A6="Kansas City Chiefs",Summary!R$17,$A6="Los Angeles Chargers",Summary!R$18,$A6="Los Angeles Rams",Summary!R$19,$A6="Las Vegas Raiders",Summary!R$20,$A6="Miami Dolphins",Summary!R$21,$A6="Minnesota Vikings",Summary!R$22,$A6="New England Patriots",Summary!R$23,$A6="New Orleans Saints",Summary!R$24,$A6="New York Giants",Summary!R$25,$A6="New York Jets",Summary!R$26,$A6="Philadelphia Eagles",Summary!R$27,$A6="Pittsburgh Steelers",Summary!R$28,$A6="Seattle Seahawks",Summary!R$29,$A6="San Francisco 49ers",Summary!R$30,$A6="Tampa Bay Buccaneers",Summary!R$31,$A6="Tennessee Titans",Summary!R$32,$A6="Washington Commanders",Summary!R$33)</f>
        <v>1.7647058823529409</v>
      </c>
      <c r="V6" cm="1">
        <f t="array" ref="V6">_xlfn.IFS($A6="Arizona Cardinals",Summary!S$2,$A6="Atlanta Falcons",Summary!S$3,$A6="Baltimore Ravens",Summary!S$4,$A6="Buffalo Bills",Summary!S$5,$A6="Carolina Panthers",Summary!S$6,$A6="Chicago Bears",Summary!S$8,$A6="Cincinnati Bengals",Summary!S$9,$A6="Cleveland Browns",Summary!#REF!,$A6="Dallas Cowboys",Summary!S$10,$A6="Denver Broncos",Summary!S$11,$A6="Detroit Lions",Summary!S$12,$A6="Green Bay Packers",Summary!S$13,$A6="Houston Texans",Summary!S$14,$A6="Indianapolis Colts",Summary!S$15,$A6="Jacksonville Jaguars",Summary!S$16,$A6="Kansas City Chiefs",Summary!S$17,$A6="Los Angeles Chargers",Summary!S$18,$A6="Los Angeles Rams",Summary!S$19,$A6="Las Vegas Raiders",Summary!S$20,$A6="Miami Dolphins",Summary!S$21,$A6="Minnesota Vikings",Summary!S$22,$A6="New England Patriots",Summary!S$23,$A6="New Orleans Saints",Summary!S$24,$A6="New York Giants",Summary!S$25,$A6="New York Jets",Summary!S$26,$A6="Philadelphia Eagles",Summary!S$27,$A6="Pittsburgh Steelers",Summary!S$28,$A6="Seattle Seahawks",Summary!S$29,$A6="San Francisco 49ers",Summary!S$30,$A6="Tampa Bay Buccaneers",Summary!S$31,$A6="Tennessee Titans",Summary!S$32,$A6="Washington Commanders",Summary!S$33)</f>
        <v>2.117647058823529</v>
      </c>
      <c r="W6" cm="1">
        <f t="array" ref="W6">_xlfn.IFS($A6="Arizona Cardinals",Summary!T$2,$A6="Atlanta Falcons",Summary!T$3,$A6="Baltimore Ravens",Summary!T$4,$A6="Buffalo Bills",Summary!T$5,$A6="Carolina Panthers",Summary!T$6,$A6="Chicago Bears",Summary!T$8,$A6="Cincinnati Bengals",Summary!T$9,$A6="Cleveland Browns",Summary!#REF!,$A6="Dallas Cowboys",Summary!T$10,$A6="Denver Broncos",Summary!T$11,$A6="Detroit Lions",Summary!T$12,$A6="Green Bay Packers",Summary!T$13,$A6="Houston Texans",Summary!T$14,$A6="Indianapolis Colts",Summary!T$15,$A6="Jacksonville Jaguars",Summary!T$16,$A6="Kansas City Chiefs",Summary!T$17,$A6="Los Angeles Chargers",Summary!T$18,$A6="Los Angeles Rams",Summary!T$19,$A6="Las Vegas Raiders",Summary!T$20,$A6="Miami Dolphins",Summary!T$21,$A6="Minnesota Vikings",Summary!T$22,$A6="New England Patriots",Summary!T$23,$A6="New Orleans Saints",Summary!T$24,$A6="New York Giants",Summary!T$25,$A6="New York Jets",Summary!T$26,$A6="Philadelphia Eagles",Summary!T$27,$A6="Pittsburgh Steelers",Summary!T$28,$A6="Seattle Seahawks",Summary!T$29,$A6="San Francisco 49ers",Summary!T$30,$A6="Tampa Bay Buccaneers",Summary!T$31,$A6="Tennessee Titans",Summary!T$32,$A6="Washington Commanders",Summary!T$33)</f>
        <v>2.2352941176470589</v>
      </c>
      <c r="X6" cm="1">
        <f t="array" ref="X6">_xlfn.IFS($A6="Arizona Cardinals",Summary!U$2,$A6="Atlanta Falcons",Summary!U$3,$A6="Baltimore Ravens",Summary!U$4,$A6="Buffalo Bills",Summary!U$5,$A6="Carolina Panthers",Summary!U$6,$A6="Chicago Bears",Summary!U$8,$A6="Cincinnati Bengals",Summary!U$9,$A6="Cleveland Browns",Summary!#REF!,$A6="Dallas Cowboys",Summary!U$10,$A6="Denver Broncos",Summary!U$11,$A6="Detroit Lions",Summary!U$12,$A6="Green Bay Packers",Summary!U$13,$A6="Houston Texans",Summary!U$14,$A6="Indianapolis Colts",Summary!U$15,$A6="Jacksonville Jaguars",Summary!U$16,$A6="Kansas City Chiefs",Summary!U$17,$A6="Los Angeles Chargers",Summary!U$18,$A6="Los Angeles Rams",Summary!U$19,$A6="Las Vegas Raiders",Summary!U$20,$A6="Miami Dolphins",Summary!U$21,$A6="Minnesota Vikings",Summary!U$22,$A6="New England Patriots",Summary!U$23,$A6="New Orleans Saints",Summary!U$24,$A6="New York Giants",Summary!U$25,$A6="New York Jets",Summary!U$26,$A6="Philadelphia Eagles",Summary!U$27,$A6="Pittsburgh Steelers",Summary!U$28,$A6="Seattle Seahawks",Summary!U$29,$A6="San Francisco 49ers",Summary!U$30,$A6="Tampa Bay Buccaneers",Summary!U$31,$A6="Tennessee Titans",Summary!U$32,$A6="Washington Commanders",Summary!U$33)</f>
        <v>3.5294117647058818</v>
      </c>
      <c r="Y6" cm="1">
        <f t="array" ref="Y6">_xlfn.IFS($A6="Arizona Cardinals",Summary!V$2,$A6="Atlanta Falcons",Summary!V$3,$A6="Baltimore Ravens",Summary!V$4,$A6="Buffalo Bills",Summary!V$5,$A6="Carolina Panthers",Summary!V$6,$A6="Chicago Bears",Summary!V$8,$A6="Cincinnati Bengals",Summary!V$9,$A6="Cleveland Browns",Summary!#REF!,$A6="Dallas Cowboys",Summary!V$10,$A6="Denver Broncos",Summary!V$11,$A6="Detroit Lions",Summary!V$12,$A6="Green Bay Packers",Summary!V$13,$A6="Houston Texans",Summary!V$14,$A6="Indianapolis Colts",Summary!V$15,$A6="Jacksonville Jaguars",Summary!V$16,$A6="Kansas City Chiefs",Summary!V$17,$A6="Los Angeles Chargers",Summary!V$18,$A6="Los Angeles Rams",Summary!V$19,$A6="Las Vegas Raiders",Summary!V$20,$A6="Miami Dolphins",Summary!V$21,$A6="Minnesota Vikings",Summary!V$22,$A6="New England Patriots",Summary!V$23,$A6="New Orleans Saints",Summary!V$24,$A6="New York Giants",Summary!V$25,$A6="New York Jets",Summary!V$26,$A6="Philadelphia Eagles",Summary!V$27,$A6="Pittsburgh Steelers",Summary!V$28,$A6="Seattle Seahawks",Summary!V$29,$A6="San Francisco 49ers",Summary!V$30,$A6="Tampa Bay Buccaneers",Summary!V$31,$A6="Tennessee Titans",Summary!V$32,$A6="Washington Commanders",Summary!V$33)</f>
        <v>170.58823529411771</v>
      </c>
      <c r="Z6" cm="1">
        <f t="array" ref="Z6">_xlfn.IFS($A6="Arizona Cardinals",Summary!W$2,$A6="Atlanta Falcons",Summary!W$3,$A6="Baltimore Ravens",Summary!W$4,$A6="Buffalo Bills",Summary!W$5,$A6="Carolina Panthers",Summary!W$6,$A6="Chicago Bears",Summary!W$8,$A6="Cincinnati Bengals",Summary!W$9,$A6="Cleveland Browns",Summary!#REF!,$A6="Dallas Cowboys",Summary!W$10,$A6="Denver Broncos",Summary!W$11,$A6="Detroit Lions",Summary!W$12,$A6="Green Bay Packers",Summary!W$13,$A6="Houston Texans",Summary!W$14,$A6="Indianapolis Colts",Summary!W$15,$A6="Jacksonville Jaguars",Summary!W$16,$A6="Kansas City Chiefs",Summary!W$17,$A6="Los Angeles Chargers",Summary!W$18,$A6="Los Angeles Rams",Summary!W$19,$A6="Las Vegas Raiders",Summary!W$20,$A6="Miami Dolphins",Summary!W$21,$A6="Minnesota Vikings",Summary!W$22,$A6="New England Patriots",Summary!W$23,$A6="New Orleans Saints",Summary!W$24,$A6="New York Giants",Summary!W$25,$A6="New York Jets",Summary!W$26,$A6="Philadelphia Eagles",Summary!W$27,$A6="Pittsburgh Steelers",Summary!W$28,$A6="Seattle Seahawks",Summary!W$29,$A6="San Francisco 49ers",Summary!W$30,$A6="Tampa Bay Buccaneers",Summary!W$31,$A6="Tennessee Titans",Summary!W$32,$A6="Washington Commanders",Summary!W$33)</f>
        <v>5</v>
      </c>
      <c r="AA6" cm="1">
        <f t="array" ref="AA6">_xlfn.IFS($A6="Arizona Cardinals",Summary!X$2,$A6="Atlanta Falcons",Summary!X$3,$A6="Baltimore Ravens",Summary!X$4,$A6="Buffalo Bills",Summary!X$5,$A6="Carolina Panthers",Summary!X$6,$A6="Chicago Bears",Summary!X$8,$A6="Cincinnati Bengals",Summary!X$9,$A6="Cleveland Browns",Summary!#REF!,$A6="Dallas Cowboys",Summary!X$10,$A6="Denver Broncos",Summary!X$11,$A6="Detroit Lions",Summary!X$12,$A6="Green Bay Packers",Summary!X$13,$A6="Houston Texans",Summary!X$14,$A6="Indianapolis Colts",Summary!X$15,$A6="Jacksonville Jaguars",Summary!X$16,$A6="Kansas City Chiefs",Summary!X$17,$A6="Los Angeles Chargers",Summary!X$18,$A6="Los Angeles Rams",Summary!X$19,$A6="Las Vegas Raiders",Summary!X$20,$A6="Miami Dolphins",Summary!X$21,$A6="Minnesota Vikings",Summary!X$22,$A6="New England Patriots",Summary!X$23,$A6="New Orleans Saints",Summary!X$24,$A6="New York Giants",Summary!X$25,$A6="New York Jets",Summary!X$26,$A6="Philadelphia Eagles",Summary!X$27,$A6="Pittsburgh Steelers",Summary!X$28,$A6="Seattle Seahawks",Summary!X$29,$A6="San Francisco 49ers",Summary!X$30,$A6="Tampa Bay Buccaneers",Summary!X$31,$A6="Tennessee Titans",Summary!X$32,$A6="Washington Commanders",Summary!X$33)</f>
        <v>13.117647058823531</v>
      </c>
      <c r="AB6" cm="1">
        <f t="array" ref="AB6">_xlfn.IFS($A6="Arizona Cardinals",Summary!Y$2,$A6="Atlanta Falcons",Summary!Y$3,$A6="Baltimore Ravens",Summary!Y$4,$A6="Buffalo Bills",Summary!Y$5,$A6="Carolina Panthers",Summary!Y$6,$A6="Chicago Bears",Summary!Y$8,$A6="Cincinnati Bengals",Summary!Y$9,$A6="Cleveland Browns",Summary!#REF!,$A6="Dallas Cowboys",Summary!Y$10,$A6="Denver Broncos",Summary!Y$11,$A6="Detroit Lions",Summary!Y$12,$A6="Green Bay Packers",Summary!Y$13,$A6="Houston Texans",Summary!Y$14,$A6="Indianapolis Colts",Summary!Y$15,$A6="Jacksonville Jaguars",Summary!Y$16,$A6="Kansas City Chiefs",Summary!Y$17,$A6="Los Angeles Chargers",Summary!Y$18,$A6="Los Angeles Rams",Summary!Y$19,$A6="Las Vegas Raiders",Summary!Y$20,$A6="Miami Dolphins",Summary!Y$21,$A6="Minnesota Vikings",Summary!Y$22,$A6="New England Patriots",Summary!Y$23,$A6="New Orleans Saints",Summary!Y$24,$A6="New York Giants",Summary!Y$25,$A6="New York Jets",Summary!Y$26,$A6="Philadelphia Eagles",Summary!Y$27,$A6="Pittsburgh Steelers",Summary!Y$28,$A6="Seattle Seahawks",Summary!Y$29,$A6="San Francisco 49ers",Summary!Y$30,$A6="Tampa Bay Buccaneers",Summary!Y$31,$A6="Tennessee Titans",Summary!Y$32,$A6="Washington Commanders",Summary!Y$33)</f>
        <v>1</v>
      </c>
      <c r="AC6" cm="1">
        <f t="array" ref="AC6">_xlfn.IFS($A6="Arizona Cardinals",Summary!Z$2,$A6="Atlanta Falcons",Summary!Z$3,$A6="Baltimore Ravens",Summary!Z$4,$A6="Buffalo Bills",Summary!Z$5,$A6="Carolina Panthers",Summary!Z$6,$A6="Chicago Bears",Summary!Z$8,$A6="Cincinnati Bengals",Summary!Z$9,$A6="Cleveland Browns",Summary!#REF!,$A6="Dallas Cowboys",Summary!Z$10,$A6="Denver Broncos",Summary!Z$11,$A6="Detroit Lions",Summary!Z$12,$A6="Green Bay Packers",Summary!Z$13,$A6="Houston Texans",Summary!Z$14,$A6="Indianapolis Colts",Summary!Z$15,$A6="Jacksonville Jaguars",Summary!Z$16,$A6="Kansas City Chiefs",Summary!Z$17,$A6="Los Angeles Chargers",Summary!Z$18,$A6="Los Angeles Rams",Summary!Z$19,$A6="Las Vegas Raiders",Summary!Z$20,$A6="Miami Dolphins",Summary!Z$21,$A6="Minnesota Vikings",Summary!Z$22,$A6="New England Patriots",Summary!Z$23,$A6="New Orleans Saints",Summary!Z$24,$A6="New York Giants",Summary!Z$25,$A6="New York Jets",Summary!Z$26,$A6="Philadelphia Eagles",Summary!Z$27,$A6="Pittsburgh Steelers",Summary!Z$28,$A6="Seattle Seahawks",Summary!Z$29,$A6="San Francisco 49ers",Summary!Z$30,$A6="Tampa Bay Buccaneers",Summary!Z$31,$A6="Tennessee Titans",Summary!Z$32,$A6="Washington Commanders",Summary!Z$33)</f>
        <v>1.705882352941176</v>
      </c>
      <c r="AD6" cm="1">
        <f t="array" ref="AD6">_xlfn.IFS($A6="Arizona Cardinals",Summary!AA$2,$A6="Atlanta Falcons",Summary!AA$3,$A6="Baltimore Ravens",Summary!AA$4,$A6="Buffalo Bills",Summary!AA$5,$A6="Carolina Panthers",Summary!AA$6,$A6="Chicago Bears",Summary!AA$8,$A6="Cincinnati Bengals",Summary!AA$9,$A6="Cleveland Browns",Summary!#REF!,$A6="Dallas Cowboys",Summary!AA$10,$A6="Denver Broncos",Summary!AA$11,$A6="Detroit Lions",Summary!AA$12,$A6="Green Bay Packers",Summary!AA$13,$A6="Houston Texans",Summary!AA$14,$A6="Indianapolis Colts",Summary!AA$15,$A6="Jacksonville Jaguars",Summary!AA$16,$A6="Kansas City Chiefs",Summary!AA$17,$A6="Los Angeles Chargers",Summary!AA$18,$A6="Los Angeles Rams",Summary!AA$19,$A6="Las Vegas Raiders",Summary!AA$20,$A6="Miami Dolphins",Summary!AA$21,$A6="Minnesota Vikings",Summary!AA$22,$A6="New England Patriots",Summary!AA$23,$A6="New Orleans Saints",Summary!AA$24,$A6="New York Giants",Summary!AA$25,$A6="New York Jets",Summary!AA$26,$A6="Philadelphia Eagles",Summary!AA$27,$A6="Pittsburgh Steelers",Summary!AA$28,$A6="Seattle Seahawks",Summary!AA$29,$A6="San Francisco 49ers",Summary!AA$30,$A6="Tampa Bay Buccaneers",Summary!AA$31,$A6="Tennessee Titans",Summary!AA$32,$A6="Washington Commanders",Summary!AA$33)</f>
        <v>29.262764705882351</v>
      </c>
      <c r="AE6" t="e" cm="1">
        <f t="array" ref="AE6">_xlfn.IFS($A6="Arizona Cardinals",Summary!#REF!,$A6="Atlanta Falcons",Summary!#REF!,$A6="Baltimore Ravens",Summary!#REF!,$A6="Buffalo Bills",Summary!#REF!,$A6="Carolina Panthers",Summary!#REF!,$A6="Chicago Bears",Summary!#REF!,$A6="Cincinnati Bengals",Summary!#REF!,$A6="Cleveland Browns",Summary!#REF!,$A6="Dallas Cowboys",Summary!#REF!,$A6="Denver Broncos",Summary!#REF!,$A6="Detroit Lions",Summary!#REF!,$A6="Green Bay Packers",Summary!#REF!,$A6="Houston Texans",Summary!#REF!,$A6="Indianapolis Colts",Summary!#REF!,$A6="Jacksonville Jaguars",Summary!#REF!,$A6="Kansas City Chiefs",Summary!#REF!,$A6="Los Angeles Chargers",Summary!#REF!,$A6="Los Angeles Rams",Summary!#REF!,$A6="Las Vegas Raiders",Summary!#REF!,$A6="Miami Dolphins",Summary!#REF!,$A6="Minnesota Vikings",Summary!#REF!,$A6="New England Patriots",Summary!#REF!,$A6="New Orleans Saints",Summary!#REF!,$A6="New York Giants",Summary!#REF!,$A6="New York Jets",Summary!#REF!,$A6="Philadelphia Eagles",Summary!#REF!,$A6="Pittsburgh Steelers",Summary!#REF!,$A6="Seattle Seahawks",Summary!#REF!,$A6="San Francisco 49ers",Summary!#REF!,$A6="Tampa Bay Buccaneers",Summary!#REF!,$A6="Tennessee Titans",Summary!#REF!,$A6="Washington Commanders",Summary!#REF!)</f>
        <v>#REF!</v>
      </c>
      <c r="AF6" t="e" cm="1">
        <f t="array" ref="AF6">_xlfn.IFS($B6="Arizona Cardinals",Summary!#REF!,$B6="Atlanta Falcons",Summary!#REF!,$B6="Baltimore Ravens",Summary!#REF!,$B6="Buffalo Bills",Summary!#REF!,$B6="Carolina Panthers",Summary!#REF!,$B6="Chicago Bears",Summary!#REF!,$B6="Cincinnati Bengals",Summary!#REF!,$B6="Cleveland Browns",Summary!#REF!,$B6="Dallas Cowboys",Summary!#REF!,$B6="Denver Broncos",Summary!#REF!,$B6="Detroit Lions",Summary!#REF!,$B6="Green Bay Packers",Summary!#REF!,$B6="Houston Texans",Summary!#REF!,$B6="Indianapolis Colts",Summary!#REF!,$B6="Jacksonville Jaguars",Summary!#REF!,$B6="Kansas City Chiefs",Summary!#REF!,$B6="Los Angeles Chargers",Summary!#REF!,$B6="Los Angeles Rams",Summary!#REF!,$B6="Las Vegas Raiders",Summary!#REF!,$B6="Miami Dolphins",Summary!#REF!,$B6="Minnesota Vikings",Summary!#REF!,$B6="New England Patriots",Summary!#REF!,$B6="New Orleans Saints",Summary!#REF!,$B6="New York Giants",Summary!#REF!,$B6="New York Jets",Summary!#REF!,$B6="Philadelphia Eagles",Summary!#REF!,$B6="Pittsburgh Steelers",Summary!#REF!,$B6="Seattle Seahawks",Summary!#REF!,$B6="San Francisco 49ers",Summary!#REF!,$B6="Tampa Bay Buccaneers",Summary!#REF!,$B6="Tennessee Titans",Summary!#REF!,$B6="Washington Commanders",Summary!#REF!)</f>
        <v>#REF!</v>
      </c>
      <c r="AG6" t="e" cm="1">
        <f t="array" ref="AG6">_xlfn.IFS($B6="Arizona Cardinals",Summary!#REF!,$B6="Atlanta Falcons",Summary!#REF!,$B6="Baltimore Ravens",Summary!#REF!,$B6="Buffalo Bills",Summary!#REF!,$B6="Carolina Panthers",Summary!#REF!,$B6="Chicago Bears",Summary!#REF!,$B6="Cincinnati Bengals",Summary!#REF!,$B6="Cleveland Browns",Summary!#REF!,$B6="Dallas Cowboys",Summary!#REF!,$B6="Denver Broncos",Summary!#REF!,$B6="Detroit Lions",Summary!#REF!,$B6="Green Bay Packers",Summary!#REF!,$B6="Houston Texans",Summary!#REF!,$B6="Indianapolis Colts",Summary!#REF!,$B6="Jacksonville Jaguars",Summary!#REF!,$B6="Kansas City Chiefs",Summary!#REF!,$B6="Los Angeles Chargers",Summary!#REF!,$B6="Los Angeles Rams",Summary!#REF!,$B6="Las Vegas Raiders",Summary!#REF!,$B6="Miami Dolphins",Summary!#REF!,$B6="Minnesota Vikings",Summary!#REF!,$B6="New England Patriots",Summary!#REF!,$B6="New Orleans Saints",Summary!#REF!,$B6="New York Giants",Summary!#REF!,$B6="New York Jets",Summary!#REF!,$B6="Philadelphia Eagles",Summary!#REF!,$B6="Pittsburgh Steelers",Summary!#REF!,$B6="Seattle Seahawks",Summary!#REF!,$B6="San Francisco 49ers",Summary!#REF!,$B6="Tampa Bay Buccaneers",Summary!#REF!,$B6="Tennessee Titans",Summary!#REF!,$B6="Washington Commanders",Summary!#REF!)</f>
        <v>#REF!</v>
      </c>
      <c r="AH6" cm="1">
        <f t="array" ref="AH6">_xlfn.IFS($B6="Arizona Cardinals",Summary!B$2,$B6="Atlanta Falcons",Summary!B$3,$B6="Baltimore Ravens",Summary!B$4,$B6="Buffalo Bills",Summary!B$5,$B6="Carolina Panthers",Summary!B$6,$B6="Chicago Bears",Summary!B$8,$B6="Cincinnati Bengals",Summary!B$9,$B6="Cleveland Browns",Summary!#REF!,$B6="Dallas Cowboys",Summary!B$10,$B6="Denver Broncos",Summary!B$11,$B6="Detroit Lions",Summary!B$12,$B6="Green Bay Packers",Summary!B$13,$B6="Houston Texans",Summary!B$14,$B6="Indianapolis Colts",Summary!B$15,$B6="Jacksonville Jaguars",Summary!B$16,$B6="Kansas City Chiefs",Summary!B$17,$B6="Los Angeles Chargers",Summary!B$18,$B6="Los Angeles Rams",Summary!B$19,$B6="Las Vegas Raiders",Summary!B$20,$B6="Miami Dolphins",Summary!B$21,$B6="Minnesota Vikings",Summary!B$22,$B6="New England Patriots",Summary!B$23,$B6="New Orleans Saints",Summary!B$24,$B6="New York Giants",Summary!B$25,$B6="New York Jets",Summary!B$26,$B6="Philadelphia Eagles",Summary!B$27,$B6="Pittsburgh Steelers",Summary!B$28,$B6="Seattle Seahawks",Summary!B$29,$B6="San Francisco 49ers",Summary!B$30,$B6="Tampa Bay Buccaneers",Summary!B$31,$B6="Tennessee Titans",Summary!B$32,$B6="Washington Commanders",Summary!B$33)</f>
        <v>24.764705882352938</v>
      </c>
      <c r="AI6" cm="1">
        <f t="array" ref="AI6">_xlfn.IFS($B6="Arizona Cardinals",Summary!C$2,$B6="Atlanta Falcons",Summary!C$3,$B6="Baltimore Ravens",Summary!C$4,$B6="Buffalo Bills",Summary!C$5,$B6="Carolina Panthers",Summary!C$6,$B6="Chicago Bears",Summary!C$8,$B6="Cincinnati Bengals",Summary!C$9,$B6="Cleveland Browns",Summary!#REF!,$B6="Dallas Cowboys",Summary!C$10,$B6="Denver Broncos",Summary!C$11,$B6="Detroit Lions",Summary!C$12,$B6="Green Bay Packers",Summary!C$13,$B6="Houston Texans",Summary!C$14,$B6="Indianapolis Colts",Summary!C$15,$B6="Jacksonville Jaguars",Summary!C$16,$B6="Kansas City Chiefs",Summary!C$17,$B6="Los Angeles Chargers",Summary!C$18,$B6="Los Angeles Rams",Summary!C$19,$B6="Las Vegas Raiders",Summary!C$20,$B6="Miami Dolphins",Summary!C$21,$B6="Minnesota Vikings",Summary!C$22,$B6="New England Patriots",Summary!C$23,$B6="New Orleans Saints",Summary!C$24,$B6="New York Giants",Summary!C$25,$B6="New York Jets",Summary!C$26,$B6="Philadelphia Eagles",Summary!C$27,$B6="Pittsburgh Steelers",Summary!C$28,$B6="Seattle Seahawks",Summary!C$29,$B6="San Francisco 49ers",Summary!C$30,$B6="Tampa Bay Buccaneers",Summary!C$31,$B6="Tennessee Titans",Summary!C$32,$B6="Washington Commanders",Summary!C$33)</f>
        <v>37.352941176470587</v>
      </c>
      <c r="AJ6" cm="1">
        <f t="array" ref="AJ6">_xlfn.IFS($B6="Arizona Cardinals",Summary!D$2,$B6="Atlanta Falcons",Summary!D$3,$B6="Baltimore Ravens",Summary!D$4,$B6="Buffalo Bills",Summary!D$5,$B6="Carolina Panthers",Summary!D$6,$B6="Chicago Bears",Summary!D$8,$B6="Cincinnati Bengals",Summary!D$9,$B6="Cleveland Browns",Summary!#REF!,$B6="Dallas Cowboys",Summary!D$10,$B6="Denver Broncos",Summary!D$11,$B6="Detroit Lions",Summary!D$12,$B6="Green Bay Packers",Summary!D$13,$B6="Houston Texans",Summary!D$14,$B6="Indianapolis Colts",Summary!D$15,$B6="Jacksonville Jaguars",Summary!D$16,$B6="Kansas City Chiefs",Summary!D$17,$B6="Los Angeles Chargers",Summary!D$18,$B6="Los Angeles Rams",Summary!D$19,$B6="Las Vegas Raiders",Summary!D$20,$B6="Miami Dolphins",Summary!D$21,$B6="Minnesota Vikings",Summary!D$22,$B6="New England Patriots",Summary!D$23,$B6="New Orleans Saints",Summary!D$24,$B6="New York Giants",Summary!D$25,$B6="New York Jets",Summary!D$26,$B6="Philadelphia Eagles",Summary!D$27,$B6="Pittsburgh Steelers",Summary!D$28,$B6="Seattle Seahawks",Summary!D$29,$B6="San Francisco 49ers",Summary!D$30,$B6="Tampa Bay Buccaneers",Summary!D$31,$B6="Tennessee Titans",Summary!D$32,$B6="Washington Commanders",Summary!D$33)</f>
        <v>246.35294117647061</v>
      </c>
      <c r="AK6" cm="1">
        <f t="array" ref="AK6">_xlfn.IFS($B6="Arizona Cardinals",Summary!E$2,$B6="Atlanta Falcons",Summary!E$3,$B6="Baltimore Ravens",Summary!E$4,$B6="Buffalo Bills",Summary!E$5,$B6="Carolina Panthers",Summary!E$6,$B6="Chicago Bears",Summary!E$8,$B6="Cincinnati Bengals",Summary!E$9,$B6="Cleveland Browns",Summary!#REF!,$B6="Dallas Cowboys",Summary!E$10,$B6="Denver Broncos",Summary!E$11,$B6="Detroit Lions",Summary!E$12,$B6="Green Bay Packers",Summary!E$13,$B6="Houston Texans",Summary!E$14,$B6="Indianapolis Colts",Summary!E$15,$B6="Jacksonville Jaguars",Summary!E$16,$B6="Kansas City Chiefs",Summary!E$17,$B6="Los Angeles Chargers",Summary!E$18,$B6="Los Angeles Rams",Summary!E$19,$B6="Las Vegas Raiders",Summary!E$20,$B6="Miami Dolphins",Summary!E$21,$B6="Minnesota Vikings",Summary!E$22,$B6="New England Patriots",Summary!E$23,$B6="New Orleans Saints",Summary!E$24,$B6="New York Giants",Summary!E$25,$B6="New York Jets",Summary!E$26,$B6="Philadelphia Eagles",Summary!E$27,$B6="Pittsburgh Steelers",Summary!E$28,$B6="Seattle Seahawks",Summary!E$29,$B6="San Francisco 49ers",Summary!E$30,$B6="Tampa Bay Buccaneers",Summary!E$31,$B6="Tennessee Titans",Summary!E$32,$B6="Washington Commanders",Summary!E$33)</f>
        <v>1.6470588235294119</v>
      </c>
      <c r="AL6" cm="1">
        <f t="array" ref="AL6">_xlfn.IFS($B6="Arizona Cardinals",Summary!F$2,$B6="Atlanta Falcons",Summary!F$3,$B6="Baltimore Ravens",Summary!F$4,$B6="Buffalo Bills",Summary!F$5,$B6="Carolina Panthers",Summary!F$6,$B6="Chicago Bears",Summary!F$8,$B6="Cincinnati Bengals",Summary!F$9,$B6="Cleveland Browns",Summary!#REF!,$B6="Dallas Cowboys",Summary!F$10,$B6="Denver Broncos",Summary!F$11,$B6="Detroit Lions",Summary!F$12,$B6="Green Bay Packers",Summary!F$13,$B6="Houston Texans",Summary!F$14,$B6="Indianapolis Colts",Summary!F$15,$B6="Jacksonville Jaguars",Summary!F$16,$B6="Kansas City Chiefs",Summary!F$17,$B6="Los Angeles Chargers",Summary!F$18,$B6="Los Angeles Rams",Summary!F$19,$B6="Las Vegas Raiders",Summary!F$20,$B6="Miami Dolphins",Summary!F$21,$B6="Minnesota Vikings",Summary!F$22,$B6="New England Patriots",Summary!F$23,$B6="New Orleans Saints",Summary!F$24,$B6="New York Giants",Summary!F$25,$B6="New York Jets",Summary!F$26,$B6="Philadelphia Eagles",Summary!F$27,$B6="Pittsburgh Steelers",Summary!F$28,$B6="Seattle Seahawks",Summary!F$29,$B6="San Francisco 49ers",Summary!F$30,$B6="Tampa Bay Buccaneers",Summary!F$31,$B6="Tennessee Titans",Summary!F$32,$B6="Washington Commanders",Summary!F$33)</f>
        <v>1</v>
      </c>
      <c r="AM6" cm="1">
        <f t="array" ref="AM6">_xlfn.IFS($B6="Arizona Cardinals",Summary!G$2,$B6="Atlanta Falcons",Summary!G$3,$B6="Baltimore Ravens",Summary!G$4,$B6="Buffalo Bills",Summary!G$5,$B6="Carolina Panthers",Summary!G$6,$B6="Chicago Bears",Summary!G$8,$B6="Cincinnati Bengals",Summary!G$9,$B6="Cleveland Browns",Summary!#REF!,$B6="Dallas Cowboys",Summary!G$10,$B6="Denver Broncos",Summary!G$11,$B6="Detroit Lions",Summary!G$12,$B6="Green Bay Packers",Summary!G$13,$B6="Houston Texans",Summary!G$14,$B6="Indianapolis Colts",Summary!G$15,$B6="Jacksonville Jaguars",Summary!G$16,$B6="Kansas City Chiefs",Summary!G$17,$B6="Los Angeles Chargers",Summary!G$18,$B6="Los Angeles Rams",Summary!G$19,$B6="Las Vegas Raiders",Summary!G$20,$B6="Miami Dolphins",Summary!G$21,$B6="Minnesota Vikings",Summary!G$22,$B6="New England Patriots",Summary!G$23,$B6="New Orleans Saints",Summary!G$24,$B6="New York Giants",Summary!G$25,$B6="New York Jets",Summary!G$26,$B6="Philadelphia Eagles",Summary!G$27,$B6="Pittsburgh Steelers",Summary!G$28,$B6="Seattle Seahawks",Summary!G$29,$B6="San Francisco 49ers",Summary!G$30,$B6="Tampa Bay Buccaneers",Summary!G$31,$B6="Tennessee Titans",Summary!G$32,$B6="Washington Commanders",Summary!G$33)</f>
        <v>1.6470588235294119</v>
      </c>
      <c r="AN6" cm="1">
        <f t="array" ref="AN6">_xlfn.IFS($B6="Arizona Cardinals",Summary!H$2,$B6="Atlanta Falcons",Summary!H$3,$B6="Baltimore Ravens",Summary!H$4,$B6="Buffalo Bills",Summary!H$5,$B6="Carolina Panthers",Summary!H$6,$B6="Chicago Bears",Summary!H$8,$B6="Cincinnati Bengals",Summary!H$9,$B6="Cleveland Browns",Summary!#REF!,$B6="Dallas Cowboys",Summary!H$10,$B6="Denver Broncos",Summary!H$11,$B6="Detroit Lions",Summary!H$12,$B6="Green Bay Packers",Summary!H$13,$B6="Houston Texans",Summary!H$14,$B6="Indianapolis Colts",Summary!H$15,$B6="Jacksonville Jaguars",Summary!H$16,$B6="Kansas City Chiefs",Summary!H$17,$B6="Los Angeles Chargers",Summary!H$18,$B6="Los Angeles Rams",Summary!H$19,$B6="Las Vegas Raiders",Summary!H$20,$B6="Miami Dolphins",Summary!H$21,$B6="Minnesota Vikings",Summary!H$22,$B6="New England Patriots",Summary!H$23,$B6="New Orleans Saints",Summary!H$24,$B6="New York Giants",Summary!H$25,$B6="New York Jets",Summary!H$26,$B6="Philadelphia Eagles",Summary!H$27,$B6="Pittsburgh Steelers",Summary!H$28,$B6="Seattle Seahawks",Summary!H$29,$B6="San Francisco 49ers",Summary!H$30,$B6="Tampa Bay Buccaneers",Summary!H$31,$B6="Tennessee Titans",Summary!H$32,$B6="Washington Commanders",Summary!H$33)</f>
        <v>11.47058823529412</v>
      </c>
      <c r="AO6" cm="1">
        <f t="array" ref="AO6">_xlfn.IFS($B6="Arizona Cardinals",Summary!I$2,$B6="Atlanta Falcons",Summary!I$3,$B6="Baltimore Ravens",Summary!I$4,$B6="Buffalo Bills",Summary!I$5,$B6="Carolina Panthers",Summary!I$6,$B6="Chicago Bears",Summary!I$8,$B6="Cincinnati Bengals",Summary!I$9,$B6="Cleveland Browns",Summary!#REF!,$B6="Dallas Cowboys",Summary!I$10,$B6="Denver Broncos",Summary!I$11,$B6="Detroit Lions",Summary!I$12,$B6="Green Bay Packers",Summary!I$13,$B6="Houston Texans",Summary!I$14,$B6="Indianapolis Colts",Summary!I$15,$B6="Jacksonville Jaguars",Summary!I$16,$B6="Kansas City Chiefs",Summary!I$17,$B6="Los Angeles Chargers",Summary!I$18,$B6="Los Angeles Rams",Summary!I$19,$B6="Las Vegas Raiders",Summary!I$20,$B6="Miami Dolphins",Summary!I$21,$B6="Minnesota Vikings",Summary!I$22,$B6="New England Patriots",Summary!I$23,$B6="New Orleans Saints",Summary!I$24,$B6="New York Giants",Summary!I$25,$B6="New York Jets",Summary!I$26,$B6="Philadelphia Eagles",Summary!I$27,$B6="Pittsburgh Steelers",Summary!I$28,$B6="Seattle Seahawks",Summary!I$29,$B6="San Francisco 49ers",Summary!I$30,$B6="Tampa Bay Buccaneers",Summary!I$31,$B6="Tennessee Titans",Summary!I$32,$B6="Washington Commanders",Summary!I$33)</f>
        <v>6.9235294117647053</v>
      </c>
      <c r="AP6" cm="1">
        <f t="array" ref="AP6">_xlfn.IFS($B6="Arizona Cardinals",Summary!J$2,$B6="Atlanta Falcons",Summary!J$3,$B6="Baltimore Ravens",Summary!J$4,$B6="Buffalo Bills",Summary!J$5,$B6="Carolina Panthers",Summary!J$6,$B6="Chicago Bears",Summary!J$8,$B6="Cincinnati Bengals",Summary!J$9,$B6="Cleveland Browns",Summary!#REF!,$B6="Dallas Cowboys",Summary!J$10,$B6="Denver Broncos",Summary!J$11,$B6="Detroit Lions",Summary!J$12,$B6="Green Bay Packers",Summary!J$13,$B6="Houston Texans",Summary!J$14,$B6="Indianapolis Colts",Summary!J$15,$B6="Jacksonville Jaguars",Summary!J$16,$B6="Kansas City Chiefs",Summary!J$17,$B6="Los Angeles Chargers",Summary!J$18,$B6="Los Angeles Rams",Summary!J$19,$B6="Las Vegas Raiders",Summary!J$20,$B6="Miami Dolphins",Summary!J$21,$B6="Minnesota Vikings",Summary!J$22,$B6="New England Patriots",Summary!J$23,$B6="New Orleans Saints",Summary!J$24,$B6="New York Giants",Summary!J$25,$B6="New York Jets",Summary!J$26,$B6="Philadelphia Eagles",Summary!J$27,$B6="Pittsburgh Steelers",Summary!J$28,$B6="Seattle Seahawks",Summary!J$29,$B6="San Francisco 49ers",Summary!J$30,$B6="Tampa Bay Buccaneers",Summary!J$31,$B6="Tennessee Titans",Summary!J$32,$B6="Washington Commanders",Summary!J$33)</f>
        <v>6.352941176470587</v>
      </c>
      <c r="AQ6" cm="1">
        <f t="array" ref="AQ6">_xlfn.IFS($B6="Arizona Cardinals",Summary!K$2,$B6="Atlanta Falcons",Summary!K$3,$B6="Baltimore Ravens",Summary!K$4,$B6="Buffalo Bills",Summary!K$5,$B6="Carolina Panthers",Summary!K$6,$B6="Chicago Bears",Summary!K$8,$B6="Cincinnati Bengals",Summary!K$9,$B6="Cleveland Browns",Summary!#REF!,$B6="Dallas Cowboys",Summary!K$10,$B6="Denver Broncos",Summary!K$11,$B6="Detroit Lions",Summary!K$12,$B6="Green Bay Packers",Summary!K$13,$B6="Houston Texans",Summary!K$14,$B6="Indianapolis Colts",Summary!K$15,$B6="Jacksonville Jaguars",Summary!K$16,$B6="Kansas City Chiefs",Summary!K$17,$B6="Los Angeles Chargers",Summary!K$18,$B6="Los Angeles Rams",Summary!K$19,$B6="Las Vegas Raiders",Summary!K$20,$B6="Miami Dolphins",Summary!K$21,$B6="Minnesota Vikings",Summary!K$22,$B6="New England Patriots",Summary!K$23,$B6="New Orleans Saints",Summary!K$24,$B6="New York Giants",Summary!K$25,$B6="New York Jets",Summary!K$26,$B6="Philadelphia Eagles",Summary!K$27,$B6="Pittsburgh Steelers",Summary!K$28,$B6="Seattle Seahawks",Summary!K$29,$B6="San Francisco 49ers",Summary!K$30,$B6="Tampa Bay Buccaneers",Summary!K$31,$B6="Tennessee Titans",Summary!K$32,$B6="Washington Commanders",Summary!K$33)</f>
        <v>66.21764705882353</v>
      </c>
      <c r="AR6" cm="1">
        <f t="array" ref="AR6">_xlfn.IFS($B6="Arizona Cardinals",Summary!L$2,$B6="Atlanta Falcons",Summary!L$3,$B6="Baltimore Ravens",Summary!L$4,$B6="Buffalo Bills",Summary!L$5,$B6="Carolina Panthers",Summary!L$6,$B6="Chicago Bears",Summary!L$8,$B6="Cincinnati Bengals",Summary!L$9,$B6="Cleveland Browns",Summary!#REF!,$B6="Dallas Cowboys",Summary!L$10,$B6="Denver Broncos",Summary!L$11,$B6="Detroit Lions",Summary!L$12,$B6="Green Bay Packers",Summary!L$13,$B6="Houston Texans",Summary!L$14,$B6="Indianapolis Colts",Summary!L$15,$B6="Jacksonville Jaguars",Summary!L$16,$B6="Kansas City Chiefs",Summary!L$17,$B6="Los Angeles Chargers",Summary!L$18,$B6="Los Angeles Rams",Summary!L$19,$B6="Las Vegas Raiders",Summary!L$20,$B6="Miami Dolphins",Summary!L$21,$B6="Minnesota Vikings",Summary!L$22,$B6="New England Patriots",Summary!L$23,$B6="New Orleans Saints",Summary!L$24,$B6="New York Giants",Summary!L$25,$B6="New York Jets",Summary!L$26,$B6="Philadelphia Eagles",Summary!L$27,$B6="Pittsburgh Steelers",Summary!L$28,$B6="Seattle Seahawks",Summary!L$29,$B6="San Francisco 49ers",Summary!L$30,$B6="Tampa Bay Buccaneers",Summary!L$31,$B6="Tennessee Titans",Summary!L$32,$B6="Washington Commanders",Summary!L$33)</f>
        <v>88.105882352941194</v>
      </c>
      <c r="AS6" cm="1">
        <f t="array" ref="AS6">_xlfn.IFS($B6="Arizona Cardinals",Summary!M$2,$B6="Atlanta Falcons",Summary!M$3,$B6="Baltimore Ravens",Summary!M$4,$B6="Buffalo Bills",Summary!M$5,$B6="Carolina Panthers",Summary!M$6,$B6="Chicago Bears",Summary!M$8,$B6="Cincinnati Bengals",Summary!M$9,$B6="Cleveland Browns",Summary!#REF!,$B6="Dallas Cowboys",Summary!M$10,$B6="Denver Broncos",Summary!M$11,$B6="Detroit Lions",Summary!M$12,$B6="Green Bay Packers",Summary!M$13,$B6="Houston Texans",Summary!M$14,$B6="Indianapolis Colts",Summary!M$15,$B6="Jacksonville Jaguars",Summary!M$16,$B6="Kansas City Chiefs",Summary!M$17,$B6="Los Angeles Chargers",Summary!M$18,$B6="Los Angeles Rams",Summary!M$19,$B6="Las Vegas Raiders",Summary!M$20,$B6="Miami Dolphins",Summary!M$21,$B6="Minnesota Vikings",Summary!M$22,$B6="New England Patriots",Summary!M$23,$B6="New Orleans Saints",Summary!M$24,$B6="New York Giants",Summary!M$25,$B6="New York Jets",Summary!M$26,$B6="Philadelphia Eagles",Summary!M$27,$B6="Pittsburgh Steelers",Summary!M$28,$B6="Seattle Seahawks",Summary!M$29,$B6="San Francisco 49ers",Summary!M$30,$B6="Tampa Bay Buccaneers",Summary!M$31,$B6="Tennessee Titans",Summary!M$32,$B6="Washington Commanders",Summary!M$33)</f>
        <v>24.52941176470588</v>
      </c>
      <c r="AT6" cm="1">
        <f t="array" ref="AT6">_xlfn.IFS($B6="Arizona Cardinals",Summary!N$2,$B6="Atlanta Falcons",Summary!N$3,$B6="Baltimore Ravens",Summary!N$4,$B6="Buffalo Bills",Summary!N$5,$B6="Carolina Panthers",Summary!N$6,$B6="Chicago Bears",Summary!N$8,$B6="Cincinnati Bengals",Summary!N$9,$B6="Cleveland Browns",Summary!#REF!,$B6="Dallas Cowboys",Summary!N$10,$B6="Denver Broncos",Summary!N$11,$B6="Detroit Lions",Summary!N$12,$B6="Green Bay Packers",Summary!N$13,$B6="Houston Texans",Summary!N$14,$B6="Indianapolis Colts",Summary!N$15,$B6="Jacksonville Jaguars",Summary!N$16,$B6="Kansas City Chiefs",Summary!N$17,$B6="Los Angeles Chargers",Summary!N$18,$B6="Los Angeles Rams",Summary!N$19,$B6="Las Vegas Raiders",Summary!N$20,$B6="Miami Dolphins",Summary!N$21,$B6="Minnesota Vikings",Summary!N$22,$B6="New England Patriots",Summary!N$23,$B6="New Orleans Saints",Summary!N$24,$B6="New York Giants",Summary!N$25,$B6="New York Jets",Summary!N$26,$B6="Philadelphia Eagles",Summary!N$27,$B6="Pittsburgh Steelers",Summary!N$28,$B6="Seattle Seahawks",Summary!N$29,$B6="San Francisco 49ers",Summary!N$30,$B6="Tampa Bay Buccaneers",Summary!N$31,$B6="Tennessee Titans",Summary!N$32,$B6="Washington Commanders",Summary!N$33)</f>
        <v>104.9411764705882</v>
      </c>
      <c r="AU6" cm="1">
        <f t="array" ref="AU6">_xlfn.IFS($B6="Arizona Cardinals",Summary!O$2,$B6="Atlanta Falcons",Summary!O$3,$B6="Baltimore Ravens",Summary!O$4,$B6="Buffalo Bills",Summary!O$5,$B6="Carolina Panthers",Summary!O$6,$B6="Chicago Bears",Summary!O$8,$B6="Cincinnati Bengals",Summary!O$9,$B6="Cleveland Browns",Summary!#REF!,$B6="Dallas Cowboys",Summary!O$10,$B6="Denver Broncos",Summary!O$11,$B6="Detroit Lions",Summary!O$12,$B6="Green Bay Packers",Summary!O$13,$B6="Houston Texans",Summary!O$14,$B6="Indianapolis Colts",Summary!O$15,$B6="Jacksonville Jaguars",Summary!O$16,$B6="Kansas City Chiefs",Summary!O$17,$B6="Los Angeles Chargers",Summary!O$18,$B6="Los Angeles Rams",Summary!O$19,$B6="Las Vegas Raiders",Summary!O$20,$B6="Miami Dolphins",Summary!O$21,$B6="Minnesota Vikings",Summary!O$22,$B6="New England Patriots",Summary!O$23,$B6="New Orleans Saints",Summary!O$24,$B6="New York Giants",Summary!O$25,$B6="New York Jets",Summary!O$26,$B6="Philadelphia Eagles",Summary!O$27,$B6="Pittsburgh Steelers",Summary!O$28,$B6="Seattle Seahawks",Summary!O$29,$B6="San Francisco 49ers",Summary!O$30,$B6="Tampa Bay Buccaneers",Summary!O$31,$B6="Tennessee Titans",Summary!O$32,$B6="Washington Commanders",Summary!O$33)</f>
        <v>4.1941176470588246</v>
      </c>
      <c r="AV6" cm="1">
        <f t="array" ref="AV6">_xlfn.IFS($B6="Arizona Cardinals",Summary!P$2,$B6="Atlanta Falcons",Summary!P$3,$B6="Baltimore Ravens",Summary!P$4,$B6="Buffalo Bills",Summary!P$5,$B6="Carolina Panthers",Summary!P$6,$B6="Chicago Bears",Summary!P$8,$B6="Cincinnati Bengals",Summary!P$9,$B6="Cleveland Browns",Summary!#REF!,$B6="Dallas Cowboys",Summary!P$10,$B6="Denver Broncos",Summary!P$11,$B6="Detroit Lions",Summary!P$12,$B6="Green Bay Packers",Summary!P$13,$B6="Houston Texans",Summary!P$14,$B6="Indianapolis Colts",Summary!P$15,$B6="Jacksonville Jaguars",Summary!P$16,$B6="Kansas City Chiefs",Summary!P$17,$B6="Los Angeles Chargers",Summary!P$18,$B6="Los Angeles Rams",Summary!P$19,$B6="Las Vegas Raiders",Summary!P$20,$B6="Miami Dolphins",Summary!P$21,$B6="Minnesota Vikings",Summary!P$22,$B6="New England Patriots",Summary!P$23,$B6="New Orleans Saints",Summary!P$24,$B6="New York Giants",Summary!P$25,$B6="New York Jets",Summary!P$26,$B6="Philadelphia Eagles",Summary!P$27,$B6="Pittsburgh Steelers",Summary!P$28,$B6="Seattle Seahawks",Summary!P$29,$B6="San Francisco 49ers",Summary!P$30,$B6="Tampa Bay Buccaneers",Summary!P$31,$B6="Tennessee Titans",Summary!P$32,$B6="Washington Commanders",Summary!P$33)</f>
        <v>0.52941176470588236</v>
      </c>
      <c r="AW6" cm="1">
        <f t="array" ref="AW6">_xlfn.IFS($B6="Arizona Cardinals",Summary!Q$2,$B6="Atlanta Falcons",Summary!Q$3,$B6="Baltimore Ravens",Summary!Q$4,$B6="Buffalo Bills",Summary!Q$5,$B6="Carolina Panthers",Summary!Q$6,$B6="Chicago Bears",Summary!Q$8,$B6="Cincinnati Bengals",Summary!Q$9,$B6="Cleveland Browns",Summary!#REF!,$B6="Dallas Cowboys",Summary!Q$10,$B6="Denver Broncos",Summary!Q$11,$B6="Detroit Lions",Summary!Q$12,$B6="Green Bay Packers",Summary!Q$13,$B6="Houston Texans",Summary!Q$14,$B6="Indianapolis Colts",Summary!Q$15,$B6="Jacksonville Jaguars",Summary!Q$16,$B6="Kansas City Chiefs",Summary!Q$17,$B6="Los Angeles Chargers",Summary!Q$18,$B6="Los Angeles Rams",Summary!Q$19,$B6="Las Vegas Raiders",Summary!Q$20,$B6="Miami Dolphins",Summary!Q$21,$B6="Minnesota Vikings",Summary!Q$22,$B6="New England Patriots",Summary!Q$23,$B6="New Orleans Saints",Summary!Q$24,$B6="New York Giants",Summary!Q$25,$B6="New York Jets",Summary!Q$26,$B6="Philadelphia Eagles",Summary!Q$27,$B6="Pittsburgh Steelers",Summary!Q$28,$B6="Seattle Seahawks",Summary!Q$29,$B6="San Francisco 49ers",Summary!Q$30,$B6="Tampa Bay Buccaneers",Summary!Q$31,$B6="Tennessee Titans",Summary!Q$32,$B6="Washington Commanders",Summary!Q$33)</f>
        <v>1.9411764705882351</v>
      </c>
      <c r="AX6" cm="1">
        <f t="array" ref="AX6">_xlfn.IFS($B6="Arizona Cardinals",Summary!R$2,$B6="Atlanta Falcons",Summary!R$3,$B6="Baltimore Ravens",Summary!R$4,$B6="Buffalo Bills",Summary!R$5,$B6="Carolina Panthers",Summary!R$6,$B6="Chicago Bears",Summary!R$8,$B6="Cincinnati Bengals",Summary!R$9,$B6="Cleveland Browns",Summary!#REF!,$B6="Dallas Cowboys",Summary!R$10,$B6="Denver Broncos",Summary!R$11,$B6="Detroit Lions",Summary!R$12,$B6="Green Bay Packers",Summary!R$13,$B6="Houston Texans",Summary!R$14,$B6="Indianapolis Colts",Summary!R$15,$B6="Jacksonville Jaguars",Summary!R$16,$B6="Kansas City Chiefs",Summary!R$17,$B6="Los Angeles Chargers",Summary!R$18,$B6="Los Angeles Rams",Summary!R$19,$B6="Las Vegas Raiders",Summary!R$20,$B6="Miami Dolphins",Summary!R$21,$B6="Minnesota Vikings",Summary!R$22,$B6="New England Patriots",Summary!R$23,$B6="New Orleans Saints",Summary!R$24,$B6="New York Giants",Summary!R$25,$B6="New York Jets",Summary!R$26,$B6="Philadelphia Eagles",Summary!R$27,$B6="Pittsburgh Steelers",Summary!R$28,$B6="Seattle Seahawks",Summary!R$29,$B6="San Francisco 49ers",Summary!R$30,$B6="Tampa Bay Buccaneers",Summary!R$31,$B6="Tennessee Titans",Summary!R$32,$B6="Washington Commanders",Summary!R$33)</f>
        <v>2.0588235294117641</v>
      </c>
      <c r="AY6" cm="1">
        <f t="array" ref="AY6">_xlfn.IFS($B6="Arizona Cardinals",Summary!S$2,$B6="Atlanta Falcons",Summary!S$3,$B6="Baltimore Ravens",Summary!S$4,$B6="Buffalo Bills",Summary!S$5,$B6="Carolina Panthers",Summary!S$6,$B6="Chicago Bears",Summary!S$8,$B6="Cincinnati Bengals",Summary!S$9,$B6="Cleveland Browns",Summary!#REF!,$B6="Dallas Cowboys",Summary!S$10,$B6="Denver Broncos",Summary!S$11,$B6="Detroit Lions",Summary!S$12,$B6="Green Bay Packers",Summary!S$13,$B6="Houston Texans",Summary!S$14,$B6="Indianapolis Colts",Summary!S$15,$B6="Jacksonville Jaguars",Summary!S$16,$B6="Kansas City Chiefs",Summary!S$17,$B6="Los Angeles Chargers",Summary!S$18,$B6="Los Angeles Rams",Summary!S$19,$B6="Las Vegas Raiders",Summary!S$20,$B6="Miami Dolphins",Summary!S$21,$B6="Minnesota Vikings",Summary!S$22,$B6="New England Patriots",Summary!S$23,$B6="New Orleans Saints",Summary!S$24,$B6="New York Giants",Summary!S$25,$B6="New York Jets",Summary!S$26,$B6="Philadelphia Eagles",Summary!S$27,$B6="Pittsburgh Steelers",Summary!S$28,$B6="Seattle Seahawks",Summary!S$29,$B6="San Francisco 49ers",Summary!S$30,$B6="Tampa Bay Buccaneers",Summary!S$31,$B6="Tennessee Titans",Summary!S$32,$B6="Washington Commanders",Summary!S$33)</f>
        <v>2.2352941176470589</v>
      </c>
      <c r="AZ6" cm="1">
        <f t="array" ref="AZ6">_xlfn.IFS($B6="Arizona Cardinals",Summary!T$2,$B6="Atlanta Falcons",Summary!T$3,$B6="Baltimore Ravens",Summary!T$4,$B6="Buffalo Bills",Summary!T$5,$B6="Carolina Panthers",Summary!T$6,$B6="Chicago Bears",Summary!T$8,$B6="Cincinnati Bengals",Summary!T$9,$B6="Cleveland Browns",Summary!#REF!,$B6="Dallas Cowboys",Summary!T$10,$B6="Denver Broncos",Summary!T$11,$B6="Detroit Lions",Summary!T$12,$B6="Green Bay Packers",Summary!T$13,$B6="Houston Texans",Summary!T$14,$B6="Indianapolis Colts",Summary!T$15,$B6="Jacksonville Jaguars",Summary!T$16,$B6="Kansas City Chiefs",Summary!T$17,$B6="Los Angeles Chargers",Summary!T$18,$B6="Los Angeles Rams",Summary!T$19,$B6="Las Vegas Raiders",Summary!T$20,$B6="Miami Dolphins",Summary!T$21,$B6="Minnesota Vikings",Summary!T$22,$B6="New England Patriots",Summary!T$23,$B6="New Orleans Saints",Summary!T$24,$B6="New York Giants",Summary!T$25,$B6="New York Jets",Summary!T$26,$B6="Philadelphia Eagles",Summary!T$27,$B6="Pittsburgh Steelers",Summary!T$28,$B6="Seattle Seahawks",Summary!T$29,$B6="San Francisco 49ers",Summary!T$30,$B6="Tampa Bay Buccaneers",Summary!T$31,$B6="Tennessee Titans",Summary!T$32,$B6="Washington Commanders",Summary!T$33)</f>
        <v>2.2352941176470589</v>
      </c>
      <c r="BA6" cm="1">
        <f t="array" ref="BA6">_xlfn.IFS($B6="Arizona Cardinals",Summary!U$2,$B6="Atlanta Falcons",Summary!U$3,$B6="Baltimore Ravens",Summary!U$4,$B6="Buffalo Bills",Summary!U$5,$B6="Carolina Panthers",Summary!U$6,$B6="Chicago Bears",Summary!U$8,$B6="Cincinnati Bengals",Summary!U$9,$B6="Cleveland Browns",Summary!#REF!,$B6="Dallas Cowboys",Summary!U$10,$B6="Denver Broncos",Summary!U$11,$B6="Detroit Lions",Summary!U$12,$B6="Green Bay Packers",Summary!U$13,$B6="Houston Texans",Summary!U$14,$B6="Indianapolis Colts",Summary!U$15,$B6="Jacksonville Jaguars",Summary!U$16,$B6="Kansas City Chiefs",Summary!U$17,$B6="Los Angeles Chargers",Summary!U$18,$B6="Los Angeles Rams",Summary!U$19,$B6="Las Vegas Raiders",Summary!U$20,$B6="Miami Dolphins",Summary!U$21,$B6="Minnesota Vikings",Summary!U$22,$B6="New England Patriots",Summary!U$23,$B6="New Orleans Saints",Summary!U$24,$B6="New York Giants",Summary!U$25,$B6="New York Jets",Summary!U$26,$B6="Philadelphia Eagles",Summary!U$27,$B6="Pittsburgh Steelers",Summary!U$28,$B6="Seattle Seahawks",Summary!U$29,$B6="San Francisco 49ers",Summary!U$30,$B6="Tampa Bay Buccaneers",Summary!U$31,$B6="Tennessee Titans",Summary!U$32,$B6="Washington Commanders",Summary!U$33)</f>
        <v>3.4705882352941182</v>
      </c>
      <c r="BB6" cm="1">
        <f t="array" ref="BB6">_xlfn.IFS($B6="Arizona Cardinals",Summary!V$2,$B6="Atlanta Falcons",Summary!V$3,$B6="Baltimore Ravens",Summary!V$4,$B6="Buffalo Bills",Summary!V$5,$B6="Carolina Panthers",Summary!V$6,$B6="Chicago Bears",Summary!V$8,$B6="Cincinnati Bengals",Summary!V$9,$B6="Cleveland Browns",Summary!#REF!,$B6="Dallas Cowboys",Summary!V$10,$B6="Denver Broncos",Summary!V$11,$B6="Detroit Lions",Summary!V$12,$B6="Green Bay Packers",Summary!V$13,$B6="Houston Texans",Summary!V$14,$B6="Indianapolis Colts",Summary!V$15,$B6="Jacksonville Jaguars",Summary!V$16,$B6="Kansas City Chiefs",Summary!V$17,$B6="Los Angeles Chargers",Summary!V$18,$B6="Los Angeles Rams",Summary!V$19,$B6="Las Vegas Raiders",Summary!V$20,$B6="Miami Dolphins",Summary!V$21,$B6="Minnesota Vikings",Summary!V$22,$B6="New England Patriots",Summary!V$23,$B6="New Orleans Saints",Summary!V$24,$B6="New York Giants",Summary!V$25,$B6="New York Jets",Summary!V$26,$B6="Philadelphia Eagles",Summary!V$27,$B6="Pittsburgh Steelers",Summary!V$28,$B6="Seattle Seahawks",Summary!V$29,$B6="San Francisco 49ers",Summary!V$30,$B6="Tampa Bay Buccaneers",Summary!V$31,$B6="Tennessee Titans",Summary!V$32,$B6="Washington Commanders",Summary!V$33)</f>
        <v>163.29411764705881</v>
      </c>
      <c r="BC6" cm="1">
        <f t="array" ref="BC6">_xlfn.IFS($B6="Arizona Cardinals",Summary!W$2,$B6="Atlanta Falcons",Summary!W$3,$B6="Baltimore Ravens",Summary!W$4,$B6="Buffalo Bills",Summary!W$5,$B6="Carolina Panthers",Summary!W$6,$B6="Chicago Bears",Summary!W$8,$B6="Cincinnati Bengals",Summary!W$9,$B6="Cleveland Browns",Summary!#REF!,$B6="Dallas Cowboys",Summary!W$10,$B6="Denver Broncos",Summary!W$11,$B6="Detroit Lions",Summary!W$12,$B6="Green Bay Packers",Summary!W$13,$B6="Houston Texans",Summary!W$14,$B6="Indianapolis Colts",Summary!W$15,$B6="Jacksonville Jaguars",Summary!W$16,$B6="Kansas City Chiefs",Summary!W$17,$B6="Los Angeles Chargers",Summary!W$18,$B6="Los Angeles Rams",Summary!W$19,$B6="Las Vegas Raiders",Summary!W$20,$B6="Miami Dolphins",Summary!W$21,$B6="Minnesota Vikings",Summary!W$22,$B6="New England Patriots",Summary!W$23,$B6="New Orleans Saints",Summary!W$24,$B6="New York Giants",Summary!W$25,$B6="New York Jets",Summary!W$26,$B6="Philadelphia Eagles",Summary!W$27,$B6="Pittsburgh Steelers",Summary!W$28,$B6="Seattle Seahawks",Summary!W$29,$B6="San Francisco 49ers",Summary!W$30,$B6="Tampa Bay Buccaneers",Summary!W$31,$B6="Tennessee Titans",Summary!W$32,$B6="Washington Commanders",Summary!W$33)</f>
        <v>5.6470588235294121</v>
      </c>
      <c r="BD6" cm="1">
        <f t="array" ref="BD6">_xlfn.IFS($B6="Arizona Cardinals",Summary!X$2,$B6="Atlanta Falcons",Summary!X$3,$B6="Baltimore Ravens",Summary!X$4,$B6="Buffalo Bills",Summary!X$5,$B6="Carolina Panthers",Summary!X$6,$B6="Chicago Bears",Summary!X$8,$B6="Cincinnati Bengals",Summary!X$9,$B6="Cleveland Browns",Summary!#REF!,$B6="Dallas Cowboys",Summary!X$10,$B6="Denver Broncos",Summary!X$11,$B6="Detroit Lions",Summary!X$12,$B6="Green Bay Packers",Summary!X$13,$B6="Houston Texans",Summary!X$14,$B6="Indianapolis Colts",Summary!X$15,$B6="Jacksonville Jaguars",Summary!X$16,$B6="Kansas City Chiefs",Summary!X$17,$B6="Los Angeles Chargers",Summary!X$18,$B6="Los Angeles Rams",Summary!X$19,$B6="Las Vegas Raiders",Summary!X$20,$B6="Miami Dolphins",Summary!X$21,$B6="Minnesota Vikings",Summary!X$22,$B6="New England Patriots",Summary!X$23,$B6="New Orleans Saints",Summary!X$24,$B6="New York Giants",Summary!X$25,$B6="New York Jets",Summary!X$26,$B6="Philadelphia Eagles",Summary!X$27,$B6="Pittsburgh Steelers",Summary!X$28,$B6="Seattle Seahawks",Summary!X$29,$B6="San Francisco 49ers",Summary!X$30,$B6="Tampa Bay Buccaneers",Summary!X$31,$B6="Tennessee Titans",Summary!X$32,$B6="Washington Commanders",Summary!X$33)</f>
        <v>12.941176470588241</v>
      </c>
      <c r="BE6" cm="1">
        <f t="array" ref="BE6">_xlfn.IFS($B6="Arizona Cardinals",Summary!Y$2,$B6="Atlanta Falcons",Summary!Y$3,$B6="Baltimore Ravens",Summary!Y$4,$B6="Buffalo Bills",Summary!Y$5,$B6="Carolina Panthers",Summary!Y$6,$B6="Chicago Bears",Summary!Y$8,$B6="Cincinnati Bengals",Summary!Y$9,$B6="Cleveland Browns",Summary!#REF!,$B6="Dallas Cowboys",Summary!Y$10,$B6="Denver Broncos",Summary!Y$11,$B6="Detroit Lions",Summary!Y$12,$B6="Green Bay Packers",Summary!Y$13,$B6="Houston Texans",Summary!Y$14,$B6="Indianapolis Colts",Summary!Y$15,$B6="Jacksonville Jaguars",Summary!Y$16,$B6="Kansas City Chiefs",Summary!Y$17,$B6="Los Angeles Chargers",Summary!Y$18,$B6="Los Angeles Rams",Summary!Y$19,$B6="Las Vegas Raiders",Summary!Y$20,$B6="Miami Dolphins",Summary!Y$21,$B6="Minnesota Vikings",Summary!Y$22,$B6="New England Patriots",Summary!Y$23,$B6="New Orleans Saints",Summary!Y$24,$B6="New York Giants",Summary!Y$25,$B6="New York Jets",Summary!Y$26,$B6="Philadelphia Eagles",Summary!Y$27,$B6="Pittsburgh Steelers",Summary!Y$28,$B6="Seattle Seahawks",Summary!Y$29,$B6="San Francisco 49ers",Summary!Y$30,$B6="Tampa Bay Buccaneers",Summary!Y$31,$B6="Tennessee Titans",Summary!Y$32,$B6="Washington Commanders",Summary!Y$33)</f>
        <v>0.58823529411764708</v>
      </c>
      <c r="BF6" cm="1">
        <f t="array" ref="BF6">_xlfn.IFS($B6="Arizona Cardinals",Summary!Z$2,$B6="Atlanta Falcons",Summary!Z$3,$B6="Baltimore Ravens",Summary!Z$4,$B6="Buffalo Bills",Summary!Z$5,$B6="Carolina Panthers",Summary!Z$6,$B6="Chicago Bears",Summary!Z$8,$B6="Cincinnati Bengals",Summary!Z$9,$B6="Cleveland Browns",Summary!#REF!,$B6="Dallas Cowboys",Summary!Z$10,$B6="Denver Broncos",Summary!Z$11,$B6="Detroit Lions",Summary!Z$12,$B6="Green Bay Packers",Summary!Z$13,$B6="Houston Texans",Summary!Z$14,$B6="Indianapolis Colts",Summary!Z$15,$B6="Jacksonville Jaguars",Summary!Z$16,$B6="Kansas City Chiefs",Summary!Z$17,$B6="Los Angeles Chargers",Summary!Z$18,$B6="Los Angeles Rams",Summary!Z$19,$B6="Las Vegas Raiders",Summary!Z$20,$B6="Miami Dolphins",Summary!Z$21,$B6="Minnesota Vikings",Summary!Z$22,$B6="New England Patriots",Summary!Z$23,$B6="New Orleans Saints",Summary!Z$24,$B6="New York Giants",Summary!Z$25,$B6="New York Jets",Summary!Z$26,$B6="Philadelphia Eagles",Summary!Z$27,$B6="Pittsburgh Steelers",Summary!Z$28,$B6="Seattle Seahawks",Summary!Z$29,$B6="San Francisco 49ers",Summary!Z$30,$B6="Tampa Bay Buccaneers",Summary!Z$31,$B6="Tennessee Titans",Summary!Z$32,$B6="Washington Commanders",Summary!Z$33)</f>
        <v>1.1764705882352939</v>
      </c>
      <c r="BG6" cm="1">
        <f t="array" ref="BG6">_xlfn.IFS($B6="Arizona Cardinals",Summary!AA$2,$B6="Atlanta Falcons",Summary!AA$3,$B6="Baltimore Ravens",Summary!AA$4,$B6="Buffalo Bills",Summary!AA$5,$B6="Carolina Panthers",Summary!AA$6,$B6="Chicago Bears",Summary!AA$8,$B6="Cincinnati Bengals",Summary!AA$9,$B6="Cleveland Browns",Summary!#REF!,$B6="Dallas Cowboys",Summary!AA$10,$B6="Denver Broncos",Summary!AA$11,$B6="Detroit Lions",Summary!AA$12,$B6="Green Bay Packers",Summary!AA$13,$B6="Houston Texans",Summary!AA$14,$B6="Indianapolis Colts",Summary!AA$15,$B6="Jacksonville Jaguars",Summary!AA$16,$B6="Kansas City Chiefs",Summary!AA$17,$B6="Los Angeles Chargers",Summary!AA$18,$B6="Los Angeles Rams",Summary!AA$19,$B6="Las Vegas Raiders",Summary!AA$20,$B6="Miami Dolphins",Summary!AA$21,$B6="Minnesota Vikings",Summary!AA$22,$B6="New England Patriots",Summary!AA$23,$B6="New Orleans Saints",Summary!AA$24,$B6="New York Giants",Summary!AA$25,$B6="New York Jets",Summary!AA$26,$B6="Philadelphia Eagles",Summary!AA$27,$B6="Pittsburgh Steelers",Summary!AA$28,$B6="Seattle Seahawks",Summary!AA$29,$B6="San Francisco 49ers",Summary!AA$30,$B6="Tampa Bay Buccaneers",Summary!AA$31,$B6="Tennessee Titans",Summary!AA$32,$B6="Washington Commanders",Summary!AA$33)</f>
        <v>30.473647058823531</v>
      </c>
      <c r="BH6" t="e" cm="1">
        <f t="array" ref="BH6">_xlfn.IFS($B6="Arizona Cardinals",Summary!#REF!,$B6="Atlanta Falcons",Summary!#REF!,$B6="Baltimore Ravens",Summary!#REF!,$B6="Buffalo Bills",Summary!#REF!,$B6="Carolina Panthers",Summary!#REF!,$B6="Chicago Bears",Summary!#REF!,$B6="Cincinnati Bengals",Summary!#REF!,$B6="Cleveland Browns",Summary!#REF!,$B6="Dallas Cowboys",Summary!#REF!,$B6="Denver Broncos",Summary!#REF!,$B6="Detroit Lions",Summary!#REF!,$B6="Green Bay Packers",Summary!#REF!,$B6="Houston Texans",Summary!#REF!,$B6="Indianapolis Colts",Summary!#REF!,$B6="Jacksonville Jaguars",Summary!#REF!,$B6="Kansas City Chiefs",Summary!#REF!,$B6="Los Angeles Chargers",Summary!#REF!,$B6="Los Angeles Rams",Summary!#REF!,$B6="Las Vegas Raiders",Summary!#REF!,$B6="Miami Dolphins",Summary!#REF!,$B6="Minnesota Vikings",Summary!#REF!,$B6="New England Patriots",Summary!#REF!,$B6="New Orleans Saints",Summary!#REF!,$B6="New York Giants",Summary!#REF!,$B6="New York Jets",Summary!#REF!,$B6="Philadelphia Eagles",Summary!#REF!,$B6="Pittsburgh Steelers",Summary!#REF!,$B6="Seattle Seahawks",Summary!#REF!,$B6="San Francisco 49ers",Summary!#REF!,$B6="Tampa Bay Buccaneers",Summary!#REF!,$B6="Tennessee Titans",Summary!#REF!,$B6="Washington Commanders",Summary!#REF!)</f>
        <v>#REF!</v>
      </c>
    </row>
    <row r="7" spans="1:60">
      <c r="A7" t="s">
        <v>34</v>
      </c>
      <c r="B7" t="s">
        <v>38</v>
      </c>
      <c r="C7" t="e" cm="1">
        <f t="array" ref="C7">_xlfn.IFS($A7="Arizona Cardinals",Summary!#REF!,$A7="Atlanta Falcons",Summary!#REF!,$A7="Baltimore Ravens",Summary!#REF!,$A7="Buffalo Bills",Summary!#REF!,$A7="Carolina Panthers",Summary!#REF!,$A7="Chicago Bears",Summary!#REF!,$A7="Cincinnati Bengals",Summary!#REF!,$A7="Cleveland Browns",Summary!#REF!,$A7="Dallas Cowboys",Summary!#REF!,$A7="Denver Broncos",Summary!#REF!,$A7="Detroit Lions",Summary!#REF!,$A7="Green Bay Packers",Summary!#REF!,$A7="Houston Texans",Summary!#REF!,$A7="Indianapolis Colts",Summary!#REF!,$A7="Jacksonville Jaguars",Summary!#REF!,$A7="Kansas City Chiefs",Summary!#REF!,$A7="Los Angeles Chargers",Summary!#REF!,$A7="Los Angeles Rams",Summary!#REF!,$A7="Las Vegas Raiders",Summary!#REF!,$A7="Miami Dolphins",Summary!#REF!,$A7="Minnesota Vikings",Summary!#REF!,$A7="New England Patriots",Summary!#REF!,$A7="New Orleans Saints",Summary!#REF!,$A7="New York Giants",Summary!#REF!,$A7="New York Jets",Summary!#REF!,$A7="Philadelphia Eagles",Summary!#REF!,$A7="Pittsburgh Steelers",Summary!#REF!,$A7="Seattle Seahawks",Summary!#REF!,$A7="San Francisco 49ers",Summary!#REF!,$A7="Tampa Bay Buccaneers",Summary!#REF!,$A7="Tennessee Titans",Summary!#REF!,$A7="Washington Commanders",Summary!#REF!)</f>
        <v>#REF!</v>
      </c>
      <c r="D7" t="e" cm="1">
        <f t="array" ref="D7">_xlfn.IFS($A7="Arizona Cardinals",Summary!#REF!,$A7="Atlanta Falcons",Summary!#REF!,$A7="Baltimore Ravens",Summary!#REF!,$A7="Buffalo Bills",Summary!#REF!,$A7="Carolina Panthers",Summary!#REF!,$A7="Chicago Bears",Summary!#REF!,$A7="Cincinnati Bengals",Summary!#REF!,$A7="Cleveland Browns",Summary!#REF!,$A7="Dallas Cowboys",Summary!#REF!,$A7="Denver Broncos",Summary!#REF!,$A7="Detroit Lions",Summary!#REF!,$A7="Green Bay Packers",Summary!#REF!,$A7="Houston Texans",Summary!#REF!,$A7="Indianapolis Colts",Summary!#REF!,$A7="Jacksonville Jaguars",Summary!#REF!,$A7="Kansas City Chiefs",Summary!#REF!,$A7="Los Angeles Chargers",Summary!#REF!,$A7="Los Angeles Rams",Summary!#REF!,$A7="Las Vegas Raiders",Summary!#REF!,$A7="Miami Dolphins",Summary!#REF!,$A7="Minnesota Vikings",Summary!#REF!,$A7="New England Patriots",Summary!#REF!,$A7="New Orleans Saints",Summary!#REF!,$A7="New York Giants",Summary!#REF!,$A7="New York Jets",Summary!#REF!,$A7="Philadelphia Eagles",Summary!#REF!,$A7="Pittsburgh Steelers",Summary!#REF!,$A7="Seattle Seahawks",Summary!#REF!,$A7="San Francisco 49ers",Summary!#REF!,$A7="Tampa Bay Buccaneers",Summary!#REF!,$A7="Tennessee Titans",Summary!#REF!,$A7="Washington Commanders",Summary!#REF!)</f>
        <v>#REF!</v>
      </c>
      <c r="E7" cm="1">
        <f t="array" ref="E7">_xlfn.IFS($A7="Arizona Cardinals",Summary!B$2,$A7="Atlanta Falcons",Summary!B$3,$A7="Baltimore Ravens",Summary!B$4,$A7="Buffalo Bills",Summary!B$5,$A7="Carolina Panthers",Summary!B$6,$A7="Chicago Bears",Summary!B$8,$A7="Cincinnati Bengals",Summary!B$9,$A7="Cleveland Browns",Summary!#REF!,$A7="Dallas Cowboys",Summary!B$10,$A7="Denver Broncos",Summary!B$11,$A7="Detroit Lions",Summary!B$12,$A7="Green Bay Packers",Summary!B$13,$A7="Houston Texans",Summary!B$14,$A7="Indianapolis Colts",Summary!B$15,$A7="Jacksonville Jaguars",Summary!B$16,$A7="Kansas City Chiefs",Summary!B$17,$A7="Los Angeles Chargers",Summary!B$18,$A7="Los Angeles Rams",Summary!B$19,$A7="Las Vegas Raiders",Summary!B$20,$A7="Miami Dolphins",Summary!B$21,$A7="Minnesota Vikings",Summary!B$22,$A7="New England Patriots",Summary!B$23,$A7="New Orleans Saints",Summary!B$24,$A7="New York Giants",Summary!B$25,$A7="New York Jets",Summary!B$26,$A7="Philadelphia Eagles",Summary!B$27,$A7="Pittsburgh Steelers",Summary!B$28,$A7="Seattle Seahawks",Summary!B$29,$A7="San Francisco 49ers",Summary!B$30,$A7="Tampa Bay Buccaneers",Summary!B$31,$A7="Tennessee Titans",Summary!B$32,$A7="Washington Commanders",Summary!B$33)</f>
        <v>24.941176470588239</v>
      </c>
      <c r="F7" cm="1">
        <f t="array" ref="F7">_xlfn.IFS($A7="Arizona Cardinals",Summary!C$2,$A7="Atlanta Falcons",Summary!C$3,$A7="Baltimore Ravens",Summary!C$4,$A7="Buffalo Bills",Summary!C$5,$A7="Carolina Panthers",Summary!C$6,$A7="Chicago Bears",Summary!C$8,$A7="Cincinnati Bengals",Summary!C$9,$A7="Cleveland Browns",Summary!#REF!,$A7="Dallas Cowboys",Summary!C$10,$A7="Denver Broncos",Summary!C$11,$A7="Detroit Lions",Summary!C$12,$A7="Green Bay Packers",Summary!C$13,$A7="Houston Texans",Summary!C$14,$A7="Indianapolis Colts",Summary!C$15,$A7="Jacksonville Jaguars",Summary!C$16,$A7="Kansas City Chiefs",Summary!C$17,$A7="Los Angeles Chargers",Summary!C$18,$A7="Los Angeles Rams",Summary!C$19,$A7="Las Vegas Raiders",Summary!C$20,$A7="Miami Dolphins",Summary!C$21,$A7="Minnesota Vikings",Summary!C$22,$A7="New England Patriots",Summary!C$23,$A7="New Orleans Saints",Summary!C$24,$A7="New York Giants",Summary!C$25,$A7="New York Jets",Summary!C$26,$A7="Philadelphia Eagles",Summary!C$27,$A7="Pittsburgh Steelers",Summary!C$28,$A7="Seattle Seahawks",Summary!C$29,$A7="San Francisco 49ers",Summary!C$30,$A7="Tampa Bay Buccaneers",Summary!C$31,$A7="Tennessee Titans",Summary!C$32,$A7="Washington Commanders",Summary!C$33)</f>
        <v>37.117647058823529</v>
      </c>
      <c r="G7" cm="1">
        <f t="array" ref="G7">_xlfn.IFS($A7="Arizona Cardinals",Summary!D$2,$A7="Atlanta Falcons",Summary!D$3,$A7="Baltimore Ravens",Summary!D$4,$A7="Buffalo Bills",Summary!D$5,$A7="Carolina Panthers",Summary!D$6,$A7="Chicago Bears",Summary!D$8,$A7="Cincinnati Bengals",Summary!D$9,$A7="Cleveland Browns",Summary!#REF!,$A7="Dallas Cowboys",Summary!D$10,$A7="Denver Broncos",Summary!D$11,$A7="Detroit Lions",Summary!D$12,$A7="Green Bay Packers",Summary!D$13,$A7="Houston Texans",Summary!D$14,$A7="Indianapolis Colts",Summary!D$15,$A7="Jacksonville Jaguars",Summary!D$16,$A7="Kansas City Chiefs",Summary!D$17,$A7="Los Angeles Chargers",Summary!D$18,$A7="Los Angeles Rams",Summary!D$19,$A7="Las Vegas Raiders",Summary!D$20,$A7="Miami Dolphins",Summary!D$21,$A7="Minnesota Vikings",Summary!D$22,$A7="New England Patriots",Summary!D$23,$A7="New Orleans Saints",Summary!D$24,$A7="New York Giants",Summary!D$25,$A7="New York Jets",Summary!D$26,$A7="Philadelphia Eagles",Summary!D$27,$A7="Pittsburgh Steelers",Summary!D$28,$A7="Seattle Seahawks",Summary!D$29,$A7="San Francisco 49ers",Summary!D$30,$A7="Tampa Bay Buccaneers",Summary!D$31,$A7="Tennessee Titans",Summary!D$32,$A7="Washington Commanders",Summary!D$33)</f>
        <v>256.41176470588238</v>
      </c>
      <c r="H7" cm="1">
        <f t="array" ref="H7">_xlfn.IFS($A7="Arizona Cardinals",Summary!E$2,$A7="Atlanta Falcons",Summary!E$3,$A7="Baltimore Ravens",Summary!E$4,$A7="Buffalo Bills",Summary!E$5,$A7="Carolina Panthers",Summary!E$6,$A7="Chicago Bears",Summary!E$8,$A7="Cincinnati Bengals",Summary!E$9,$A7="Cleveland Browns",Summary!#REF!,$A7="Dallas Cowboys",Summary!E$10,$A7="Denver Broncos",Summary!E$11,$A7="Detroit Lions",Summary!E$12,$A7="Green Bay Packers",Summary!E$13,$A7="Houston Texans",Summary!E$14,$A7="Indianapolis Colts",Summary!E$15,$A7="Jacksonville Jaguars",Summary!E$16,$A7="Kansas City Chiefs",Summary!E$17,$A7="Los Angeles Chargers",Summary!E$18,$A7="Los Angeles Rams",Summary!E$19,$A7="Las Vegas Raiders",Summary!E$20,$A7="Miami Dolphins",Summary!E$21,$A7="Minnesota Vikings",Summary!E$22,$A7="New England Patriots",Summary!E$23,$A7="New Orleans Saints",Summary!E$24,$A7="New York Giants",Summary!E$25,$A7="New York Jets",Summary!E$26,$A7="Philadelphia Eagles",Summary!E$27,$A7="Pittsburgh Steelers",Summary!E$28,$A7="Seattle Seahawks",Summary!E$29,$A7="San Francisco 49ers",Summary!E$30,$A7="Tampa Bay Buccaneers",Summary!E$31,$A7="Tennessee Titans",Summary!E$32,$A7="Washington Commanders",Summary!E$33)</f>
        <v>1.7647058823529409</v>
      </c>
      <c r="I7" cm="1">
        <f t="array" ref="I7">_xlfn.IFS($A7="Arizona Cardinals",Summary!F$2,$A7="Atlanta Falcons",Summary!F$3,$A7="Baltimore Ravens",Summary!F$4,$A7="Buffalo Bills",Summary!F$5,$A7="Carolina Panthers",Summary!F$6,$A7="Chicago Bears",Summary!F$8,$A7="Cincinnati Bengals",Summary!F$9,$A7="Cleveland Browns",Summary!#REF!,$A7="Dallas Cowboys",Summary!F$10,$A7="Denver Broncos",Summary!F$11,$A7="Detroit Lions",Summary!F$12,$A7="Green Bay Packers",Summary!F$13,$A7="Houston Texans",Summary!F$14,$A7="Indianapolis Colts",Summary!F$15,$A7="Jacksonville Jaguars",Summary!F$16,$A7="Kansas City Chiefs",Summary!F$17,$A7="Los Angeles Chargers",Summary!F$18,$A7="Los Angeles Rams",Summary!F$19,$A7="Las Vegas Raiders",Summary!F$20,$A7="Miami Dolphins",Summary!F$21,$A7="Minnesota Vikings",Summary!F$22,$A7="New England Patriots",Summary!F$23,$A7="New Orleans Saints",Summary!F$24,$A7="New York Giants",Summary!F$25,$A7="New York Jets",Summary!F$26,$A7="Philadelphia Eagles",Summary!F$27,$A7="Pittsburgh Steelers",Summary!F$28,$A7="Seattle Seahawks",Summary!F$29,$A7="San Francisco 49ers",Summary!F$30,$A7="Tampa Bay Buccaneers",Summary!F$31,$A7="Tennessee Titans",Summary!F$32,$A7="Washington Commanders",Summary!F$33)</f>
        <v>1.117647058823529</v>
      </c>
      <c r="J7" cm="1">
        <f t="array" ref="J7">_xlfn.IFS($A7="Arizona Cardinals",Summary!G$2,$A7="Atlanta Falcons",Summary!G$3,$A7="Baltimore Ravens",Summary!G$4,$A7="Buffalo Bills",Summary!G$5,$A7="Carolina Panthers",Summary!G$6,$A7="Chicago Bears",Summary!G$8,$A7="Cincinnati Bengals",Summary!G$9,$A7="Cleveland Browns",Summary!#REF!,$A7="Dallas Cowboys",Summary!G$10,$A7="Denver Broncos",Summary!G$11,$A7="Detroit Lions",Summary!G$12,$A7="Green Bay Packers",Summary!G$13,$A7="Houston Texans",Summary!G$14,$A7="Indianapolis Colts",Summary!G$15,$A7="Jacksonville Jaguars",Summary!G$16,$A7="Kansas City Chiefs",Summary!G$17,$A7="Los Angeles Chargers",Summary!G$18,$A7="Los Angeles Rams",Summary!G$19,$A7="Las Vegas Raiders",Summary!G$20,$A7="Miami Dolphins",Summary!G$21,$A7="Minnesota Vikings",Summary!G$22,$A7="New England Patriots",Summary!G$23,$A7="New Orleans Saints",Summary!G$24,$A7="New York Giants",Summary!G$25,$A7="New York Jets",Summary!G$26,$A7="Philadelphia Eagles",Summary!G$27,$A7="Pittsburgh Steelers",Summary!G$28,$A7="Seattle Seahawks",Summary!G$29,$A7="San Francisco 49ers",Summary!G$30,$A7="Tampa Bay Buccaneers",Summary!G$31,$A7="Tennessee Titans",Summary!G$32,$A7="Washington Commanders",Summary!G$33)</f>
        <v>2.7647058823529411</v>
      </c>
      <c r="K7" cm="1">
        <f t="array" ref="K7">_xlfn.IFS($A7="Arizona Cardinals",Summary!H$2,$A7="Atlanta Falcons",Summary!H$3,$A7="Baltimore Ravens",Summary!H$4,$A7="Buffalo Bills",Summary!H$5,$A7="Carolina Panthers",Summary!H$6,$A7="Chicago Bears",Summary!H$8,$A7="Cincinnati Bengals",Summary!H$9,$A7="Cleveland Browns",Summary!#REF!,$A7="Dallas Cowboys",Summary!H$10,$A7="Denver Broncos",Summary!H$11,$A7="Detroit Lions",Summary!H$12,$A7="Green Bay Packers",Summary!H$13,$A7="Houston Texans",Summary!H$14,$A7="Indianapolis Colts",Summary!H$15,$A7="Jacksonville Jaguars",Summary!H$16,$A7="Kansas City Chiefs",Summary!H$17,$A7="Los Angeles Chargers",Summary!H$18,$A7="Los Angeles Rams",Summary!H$19,$A7="Las Vegas Raiders",Summary!H$20,$A7="Miami Dolphins",Summary!H$21,$A7="Minnesota Vikings",Summary!H$22,$A7="New England Patriots",Summary!H$23,$A7="New Orleans Saints",Summary!H$24,$A7="New York Giants",Summary!H$25,$A7="New York Jets",Summary!H$26,$A7="Philadelphia Eagles",Summary!H$27,$A7="Pittsburgh Steelers",Summary!H$28,$A7="Seattle Seahawks",Summary!H$29,$A7="San Francisco 49ers",Summary!H$30,$A7="Tampa Bay Buccaneers",Summary!H$31,$A7="Tennessee Titans",Summary!H$32,$A7="Washington Commanders",Summary!H$33)</f>
        <v>20.058823529411761</v>
      </c>
      <c r="L7" cm="1">
        <f t="array" ref="L7">_xlfn.IFS($A7="Arizona Cardinals",Summary!I$2,$A7="Atlanta Falcons",Summary!I$3,$A7="Baltimore Ravens",Summary!I$4,$A7="Buffalo Bills",Summary!I$5,$A7="Carolina Panthers",Summary!I$6,$A7="Chicago Bears",Summary!I$8,$A7="Cincinnati Bengals",Summary!I$9,$A7="Cleveland Browns",Summary!#REF!,$A7="Dallas Cowboys",Summary!I$10,$A7="Denver Broncos",Summary!I$11,$A7="Detroit Lions",Summary!I$12,$A7="Green Bay Packers",Summary!I$13,$A7="Houston Texans",Summary!I$14,$A7="Indianapolis Colts",Summary!I$15,$A7="Jacksonville Jaguars",Summary!I$16,$A7="Kansas City Chiefs",Summary!I$17,$A7="Los Angeles Chargers",Summary!I$18,$A7="Los Angeles Rams",Summary!I$19,$A7="Las Vegas Raiders",Summary!I$20,$A7="Miami Dolphins",Summary!I$21,$A7="Minnesota Vikings",Summary!I$22,$A7="New England Patriots",Summary!I$23,$A7="New Orleans Saints",Summary!I$24,$A7="New York Giants",Summary!I$25,$A7="New York Jets",Summary!I$26,$A7="Philadelphia Eagles",Summary!I$27,$A7="Pittsburgh Steelers",Summary!I$28,$A7="Seattle Seahawks",Summary!I$29,$A7="San Francisco 49ers",Summary!I$30,$A7="Tampa Bay Buccaneers",Summary!I$31,$A7="Tennessee Titans",Summary!I$32,$A7="Washington Commanders",Summary!I$33)</f>
        <v>7.3882352941176466</v>
      </c>
      <c r="M7" cm="1">
        <f t="array" ref="M7">_xlfn.IFS($A7="Arizona Cardinals",Summary!J$2,$A7="Atlanta Falcons",Summary!J$3,$A7="Baltimore Ravens",Summary!J$4,$A7="Buffalo Bills",Summary!J$5,$A7="Carolina Panthers",Summary!J$6,$A7="Chicago Bears",Summary!J$8,$A7="Cincinnati Bengals",Summary!J$9,$A7="Cleveland Browns",Summary!#REF!,$A7="Dallas Cowboys",Summary!J$10,$A7="Denver Broncos",Summary!J$11,$A7="Detroit Lions",Summary!J$12,$A7="Green Bay Packers",Summary!J$13,$A7="Houston Texans",Summary!J$14,$A7="Indianapolis Colts",Summary!J$15,$A7="Jacksonville Jaguars",Summary!J$16,$A7="Kansas City Chiefs",Summary!J$17,$A7="Los Angeles Chargers",Summary!J$18,$A7="Los Angeles Rams",Summary!J$19,$A7="Las Vegas Raiders",Summary!J$20,$A7="Miami Dolphins",Summary!J$21,$A7="Minnesota Vikings",Summary!J$22,$A7="New England Patriots",Summary!J$23,$A7="New Orleans Saints",Summary!J$24,$A7="New York Giants",Summary!J$25,$A7="New York Jets",Summary!J$26,$A7="Philadelphia Eagles",Summary!J$27,$A7="Pittsburgh Steelers",Summary!J$28,$A7="Seattle Seahawks",Summary!J$29,$A7="San Francisco 49ers",Summary!J$30,$A7="Tampa Bay Buccaneers",Summary!J$31,$A7="Tennessee Titans",Summary!J$32,$A7="Washington Commanders",Summary!J$33)</f>
        <v>6.382352941176471</v>
      </c>
      <c r="N7" cm="1">
        <f t="array" ref="N7">_xlfn.IFS($A7="Arizona Cardinals",Summary!K$2,$A7="Atlanta Falcons",Summary!K$3,$A7="Baltimore Ravens",Summary!K$4,$A7="Buffalo Bills",Summary!K$5,$A7="Carolina Panthers",Summary!K$6,$A7="Chicago Bears",Summary!K$8,$A7="Cincinnati Bengals",Summary!K$9,$A7="Cleveland Browns",Summary!#REF!,$A7="Dallas Cowboys",Summary!K$10,$A7="Denver Broncos",Summary!K$11,$A7="Detroit Lions",Summary!K$12,$A7="Green Bay Packers",Summary!K$13,$A7="Houston Texans",Summary!K$14,$A7="Indianapolis Colts",Summary!K$15,$A7="Jacksonville Jaguars",Summary!K$16,$A7="Kansas City Chiefs",Summary!K$17,$A7="Los Angeles Chargers",Summary!K$18,$A7="Los Angeles Rams",Summary!K$19,$A7="Las Vegas Raiders",Summary!K$20,$A7="Miami Dolphins",Summary!K$21,$A7="Minnesota Vikings",Summary!K$22,$A7="New England Patriots",Summary!K$23,$A7="New Orleans Saints",Summary!K$24,$A7="New York Giants",Summary!K$25,$A7="New York Jets",Summary!K$26,$A7="Philadelphia Eagles",Summary!K$27,$A7="Pittsburgh Steelers",Summary!K$28,$A7="Seattle Seahawks",Summary!K$29,$A7="San Francisco 49ers",Summary!K$30,$A7="Tampa Bay Buccaneers",Summary!K$31,$A7="Tennessee Titans",Summary!K$32,$A7="Washington Commanders",Summary!K$33)</f>
        <v>66.905882352941177</v>
      </c>
      <c r="O7" cm="1">
        <f t="array" ref="O7">_xlfn.IFS($A7="Arizona Cardinals",Summary!L$2,$A7="Atlanta Falcons",Summary!L$3,$A7="Baltimore Ravens",Summary!L$4,$A7="Buffalo Bills",Summary!L$5,$A7="Carolina Panthers",Summary!L$6,$A7="Chicago Bears",Summary!L$8,$A7="Cincinnati Bengals",Summary!L$9,$A7="Cleveland Browns",Summary!#REF!,$A7="Dallas Cowboys",Summary!L$10,$A7="Denver Broncos",Summary!L$11,$A7="Detroit Lions",Summary!L$12,$A7="Green Bay Packers",Summary!L$13,$A7="Houston Texans",Summary!L$14,$A7="Indianapolis Colts",Summary!L$15,$A7="Jacksonville Jaguars",Summary!L$16,$A7="Kansas City Chiefs",Summary!L$17,$A7="Los Angeles Chargers",Summary!L$18,$A7="Los Angeles Rams",Summary!L$19,$A7="Las Vegas Raiders",Summary!L$20,$A7="Miami Dolphins",Summary!L$21,$A7="Minnesota Vikings",Summary!L$22,$A7="New England Patriots",Summary!L$23,$A7="New Orleans Saints",Summary!L$24,$A7="New York Giants",Summary!L$25,$A7="New York Jets",Summary!L$26,$A7="Philadelphia Eagles",Summary!L$27,$A7="Pittsburgh Steelers",Summary!L$28,$A7="Seattle Seahawks",Summary!L$29,$A7="San Francisco 49ers",Summary!L$30,$A7="Tampa Bay Buccaneers",Summary!L$31,$A7="Tennessee Titans",Summary!L$32,$A7="Washington Commanders",Summary!L$33)</f>
        <v>89.729411764705873</v>
      </c>
      <c r="P7" cm="1">
        <f t="array" ref="P7">_xlfn.IFS($A7="Arizona Cardinals",Summary!M$2,$A7="Atlanta Falcons",Summary!M$3,$A7="Baltimore Ravens",Summary!M$4,$A7="Buffalo Bills",Summary!M$5,$A7="Carolina Panthers",Summary!M$6,$A7="Chicago Bears",Summary!M$8,$A7="Cincinnati Bengals",Summary!M$9,$A7="Cleveland Browns",Summary!#REF!,$A7="Dallas Cowboys",Summary!M$10,$A7="Denver Broncos",Summary!M$11,$A7="Detroit Lions",Summary!M$12,$A7="Green Bay Packers",Summary!M$13,$A7="Houston Texans",Summary!M$14,$A7="Indianapolis Colts",Summary!M$15,$A7="Jacksonville Jaguars",Summary!M$16,$A7="Kansas City Chiefs",Summary!M$17,$A7="Los Angeles Chargers",Summary!M$18,$A7="Los Angeles Rams",Summary!M$19,$A7="Las Vegas Raiders",Summary!M$20,$A7="Miami Dolphins",Summary!M$21,$A7="Minnesota Vikings",Summary!M$22,$A7="New England Patriots",Summary!M$23,$A7="New Orleans Saints",Summary!M$24,$A7="New York Giants",Summary!M$25,$A7="New York Jets",Summary!M$26,$A7="Philadelphia Eagles",Summary!M$27,$A7="Pittsburgh Steelers",Summary!M$28,$A7="Seattle Seahawks",Summary!M$29,$A7="San Francisco 49ers",Summary!M$30,$A7="Tampa Bay Buccaneers",Summary!M$31,$A7="Tennessee Titans",Summary!M$32,$A7="Washington Commanders",Summary!M$33)</f>
        <v>23.117647058823529</v>
      </c>
      <c r="Q7" cm="1">
        <f t="array" ref="Q7">_xlfn.IFS($A7="Arizona Cardinals",Summary!N$2,$A7="Atlanta Falcons",Summary!N$3,$A7="Baltimore Ravens",Summary!N$4,$A7="Buffalo Bills",Summary!N$5,$A7="Carolina Panthers",Summary!N$6,$A7="Chicago Bears",Summary!N$8,$A7="Cincinnati Bengals",Summary!N$9,$A7="Cleveland Browns",Summary!#REF!,$A7="Dallas Cowboys",Summary!N$10,$A7="Denver Broncos",Summary!N$11,$A7="Detroit Lions",Summary!N$12,$A7="Green Bay Packers",Summary!N$13,$A7="Houston Texans",Summary!N$14,$A7="Indianapolis Colts",Summary!N$15,$A7="Jacksonville Jaguars",Summary!N$16,$A7="Kansas City Chiefs",Summary!N$17,$A7="Los Angeles Chargers",Summary!N$18,$A7="Los Angeles Rams",Summary!N$19,$A7="Las Vegas Raiders",Summary!N$20,$A7="Miami Dolphins",Summary!N$21,$A7="Minnesota Vikings",Summary!N$22,$A7="New England Patriots",Summary!N$23,$A7="New Orleans Saints",Summary!N$24,$A7="New York Giants",Summary!N$25,$A7="New York Jets",Summary!N$26,$A7="Philadelphia Eagles",Summary!N$27,$A7="Pittsburgh Steelers",Summary!N$28,$A7="Seattle Seahawks",Summary!N$29,$A7="San Francisco 49ers",Summary!N$30,$A7="Tampa Bay Buccaneers",Summary!N$31,$A7="Tennessee Titans",Summary!N$32,$A7="Washington Commanders",Summary!N$33)</f>
        <v>91.352941176470594</v>
      </c>
      <c r="R7" cm="1">
        <f t="array" ref="R7">_xlfn.IFS($A7="Arizona Cardinals",Summary!O$2,$A7="Atlanta Falcons",Summary!O$3,$A7="Baltimore Ravens",Summary!O$4,$A7="Buffalo Bills",Summary!O$5,$A7="Carolina Panthers",Summary!O$6,$A7="Chicago Bears",Summary!O$8,$A7="Cincinnati Bengals",Summary!O$9,$A7="Cleveland Browns",Summary!#REF!,$A7="Dallas Cowboys",Summary!O$10,$A7="Denver Broncos",Summary!O$11,$A7="Detroit Lions",Summary!O$12,$A7="Green Bay Packers",Summary!O$13,$A7="Houston Texans",Summary!O$14,$A7="Indianapolis Colts",Summary!O$15,$A7="Jacksonville Jaguars",Summary!O$16,$A7="Kansas City Chiefs",Summary!O$17,$A7="Los Angeles Chargers",Summary!O$18,$A7="Los Angeles Rams",Summary!O$19,$A7="Las Vegas Raiders",Summary!O$20,$A7="Miami Dolphins",Summary!O$21,$A7="Minnesota Vikings",Summary!O$22,$A7="New England Patriots",Summary!O$23,$A7="New Orleans Saints",Summary!O$24,$A7="New York Giants",Summary!O$25,$A7="New York Jets",Summary!O$26,$A7="Philadelphia Eagles",Summary!O$27,$A7="Pittsburgh Steelers",Summary!O$28,$A7="Seattle Seahawks",Summary!O$29,$A7="San Francisco 49ers",Summary!O$30,$A7="Tampa Bay Buccaneers",Summary!O$31,$A7="Tennessee Titans",Summary!O$32,$A7="Washington Commanders",Summary!O$33)</f>
        <v>3.8</v>
      </c>
      <c r="S7" cm="1">
        <f t="array" ref="S7">_xlfn.IFS($A7="Arizona Cardinals",Summary!P$2,$A7="Atlanta Falcons",Summary!P$3,$A7="Baltimore Ravens",Summary!P$4,$A7="Buffalo Bills",Summary!P$5,$A7="Carolina Panthers",Summary!P$6,$A7="Chicago Bears",Summary!P$8,$A7="Cincinnati Bengals",Summary!P$9,$A7="Cleveland Browns",Summary!#REF!,$A7="Dallas Cowboys",Summary!P$10,$A7="Denver Broncos",Summary!P$11,$A7="Detroit Lions",Summary!P$12,$A7="Green Bay Packers",Summary!P$13,$A7="Houston Texans",Summary!P$14,$A7="Indianapolis Colts",Summary!P$15,$A7="Jacksonville Jaguars",Summary!P$16,$A7="Kansas City Chiefs",Summary!P$17,$A7="Los Angeles Chargers",Summary!P$18,$A7="Los Angeles Rams",Summary!P$19,$A7="Las Vegas Raiders",Summary!P$20,$A7="Miami Dolphins",Summary!P$21,$A7="Minnesota Vikings",Summary!P$22,$A7="New England Patriots",Summary!P$23,$A7="New Orleans Saints",Summary!P$24,$A7="New York Giants",Summary!P$25,$A7="New York Jets",Summary!P$26,$A7="Philadelphia Eagles",Summary!P$27,$A7="Pittsburgh Steelers",Summary!P$28,$A7="Seattle Seahawks",Summary!P$29,$A7="San Francisco 49ers",Summary!P$30,$A7="Tampa Bay Buccaneers",Summary!P$31,$A7="Tennessee Titans",Summary!P$32,$A7="Washington Commanders",Summary!P$33)</f>
        <v>0.41176470588235292</v>
      </c>
      <c r="T7" cm="1">
        <f t="array" ref="T7">_xlfn.IFS($A7="Arizona Cardinals",Summary!Q$2,$A7="Atlanta Falcons",Summary!Q$3,$A7="Baltimore Ravens",Summary!Q$4,$A7="Buffalo Bills",Summary!Q$5,$A7="Carolina Panthers",Summary!Q$6,$A7="Chicago Bears",Summary!Q$8,$A7="Cincinnati Bengals",Summary!Q$9,$A7="Cleveland Browns",Summary!#REF!,$A7="Dallas Cowboys",Summary!Q$10,$A7="Denver Broncos",Summary!Q$11,$A7="Detroit Lions",Summary!Q$12,$A7="Green Bay Packers",Summary!Q$13,$A7="Houston Texans",Summary!Q$14,$A7="Indianapolis Colts",Summary!Q$15,$A7="Jacksonville Jaguars",Summary!Q$16,$A7="Kansas City Chiefs",Summary!Q$17,$A7="Los Angeles Chargers",Summary!Q$18,$A7="Los Angeles Rams",Summary!Q$19,$A7="Las Vegas Raiders",Summary!Q$20,$A7="Miami Dolphins",Summary!Q$21,$A7="Minnesota Vikings",Summary!Q$22,$A7="New England Patriots",Summary!Q$23,$A7="New Orleans Saints",Summary!Q$24,$A7="New York Giants",Summary!Q$25,$A7="New York Jets",Summary!Q$26,$A7="Philadelphia Eagles",Summary!Q$27,$A7="Pittsburgh Steelers",Summary!Q$28,$A7="Seattle Seahawks",Summary!Q$29,$A7="San Francisco 49ers",Summary!Q$30,$A7="Tampa Bay Buccaneers",Summary!Q$31,$A7="Tennessee Titans",Summary!Q$32,$A7="Washington Commanders",Summary!Q$33)</f>
        <v>1.411764705882353</v>
      </c>
      <c r="U7" cm="1">
        <f t="array" ref="U7">_xlfn.IFS($A7="Arizona Cardinals",Summary!R$2,$A7="Atlanta Falcons",Summary!R$3,$A7="Baltimore Ravens",Summary!R$4,$A7="Buffalo Bills",Summary!R$5,$A7="Carolina Panthers",Summary!R$6,$A7="Chicago Bears",Summary!R$8,$A7="Cincinnati Bengals",Summary!R$9,$A7="Cleveland Browns",Summary!#REF!,$A7="Dallas Cowboys",Summary!R$10,$A7="Denver Broncos",Summary!R$11,$A7="Detroit Lions",Summary!R$12,$A7="Green Bay Packers",Summary!R$13,$A7="Houston Texans",Summary!R$14,$A7="Indianapolis Colts",Summary!R$15,$A7="Jacksonville Jaguars",Summary!R$16,$A7="Kansas City Chiefs",Summary!R$17,$A7="Los Angeles Chargers",Summary!R$18,$A7="Los Angeles Rams",Summary!R$19,$A7="Las Vegas Raiders",Summary!R$20,$A7="Miami Dolphins",Summary!R$21,$A7="Minnesota Vikings",Summary!R$22,$A7="New England Patriots",Summary!R$23,$A7="New Orleans Saints",Summary!R$24,$A7="New York Giants",Summary!R$25,$A7="New York Jets",Summary!R$26,$A7="Philadelphia Eagles",Summary!R$27,$A7="Pittsburgh Steelers",Summary!R$28,$A7="Seattle Seahawks",Summary!R$29,$A7="San Francisco 49ers",Summary!R$30,$A7="Tampa Bay Buccaneers",Summary!R$31,$A7="Tennessee Titans",Summary!R$32,$A7="Washington Commanders",Summary!R$33)</f>
        <v>1.7647058823529409</v>
      </c>
      <c r="V7" cm="1">
        <f t="array" ref="V7">_xlfn.IFS($A7="Arizona Cardinals",Summary!S$2,$A7="Atlanta Falcons",Summary!S$3,$A7="Baltimore Ravens",Summary!S$4,$A7="Buffalo Bills",Summary!S$5,$A7="Carolina Panthers",Summary!S$6,$A7="Chicago Bears",Summary!S$8,$A7="Cincinnati Bengals",Summary!S$9,$A7="Cleveland Browns",Summary!#REF!,$A7="Dallas Cowboys",Summary!S$10,$A7="Denver Broncos",Summary!S$11,$A7="Detroit Lions",Summary!S$12,$A7="Green Bay Packers",Summary!S$13,$A7="Houston Texans",Summary!S$14,$A7="Indianapolis Colts",Summary!S$15,$A7="Jacksonville Jaguars",Summary!S$16,$A7="Kansas City Chiefs",Summary!S$17,$A7="Los Angeles Chargers",Summary!S$18,$A7="Los Angeles Rams",Summary!S$19,$A7="Las Vegas Raiders",Summary!S$20,$A7="Miami Dolphins",Summary!S$21,$A7="Minnesota Vikings",Summary!S$22,$A7="New England Patriots",Summary!S$23,$A7="New Orleans Saints",Summary!S$24,$A7="New York Giants",Summary!S$25,$A7="New York Jets",Summary!S$26,$A7="Philadelphia Eagles",Summary!S$27,$A7="Pittsburgh Steelers",Summary!S$28,$A7="Seattle Seahawks",Summary!S$29,$A7="San Francisco 49ers",Summary!S$30,$A7="Tampa Bay Buccaneers",Summary!S$31,$A7="Tennessee Titans",Summary!S$32,$A7="Washington Commanders",Summary!S$33)</f>
        <v>2.117647058823529</v>
      </c>
      <c r="W7" cm="1">
        <f t="array" ref="W7">_xlfn.IFS($A7="Arizona Cardinals",Summary!T$2,$A7="Atlanta Falcons",Summary!T$3,$A7="Baltimore Ravens",Summary!T$4,$A7="Buffalo Bills",Summary!T$5,$A7="Carolina Panthers",Summary!T$6,$A7="Chicago Bears",Summary!T$8,$A7="Cincinnati Bengals",Summary!T$9,$A7="Cleveland Browns",Summary!#REF!,$A7="Dallas Cowboys",Summary!T$10,$A7="Denver Broncos",Summary!T$11,$A7="Detroit Lions",Summary!T$12,$A7="Green Bay Packers",Summary!T$13,$A7="Houston Texans",Summary!T$14,$A7="Indianapolis Colts",Summary!T$15,$A7="Jacksonville Jaguars",Summary!T$16,$A7="Kansas City Chiefs",Summary!T$17,$A7="Los Angeles Chargers",Summary!T$18,$A7="Los Angeles Rams",Summary!T$19,$A7="Las Vegas Raiders",Summary!T$20,$A7="Miami Dolphins",Summary!T$21,$A7="Minnesota Vikings",Summary!T$22,$A7="New England Patriots",Summary!T$23,$A7="New Orleans Saints",Summary!T$24,$A7="New York Giants",Summary!T$25,$A7="New York Jets",Summary!T$26,$A7="Philadelphia Eagles",Summary!T$27,$A7="Pittsburgh Steelers",Summary!T$28,$A7="Seattle Seahawks",Summary!T$29,$A7="San Francisco 49ers",Summary!T$30,$A7="Tampa Bay Buccaneers",Summary!T$31,$A7="Tennessee Titans",Summary!T$32,$A7="Washington Commanders",Summary!T$33)</f>
        <v>2.2352941176470589</v>
      </c>
      <c r="X7" cm="1">
        <f t="array" ref="X7">_xlfn.IFS($A7="Arizona Cardinals",Summary!U$2,$A7="Atlanta Falcons",Summary!U$3,$A7="Baltimore Ravens",Summary!U$4,$A7="Buffalo Bills",Summary!U$5,$A7="Carolina Panthers",Summary!U$6,$A7="Chicago Bears",Summary!U$8,$A7="Cincinnati Bengals",Summary!U$9,$A7="Cleveland Browns",Summary!#REF!,$A7="Dallas Cowboys",Summary!U$10,$A7="Denver Broncos",Summary!U$11,$A7="Detroit Lions",Summary!U$12,$A7="Green Bay Packers",Summary!U$13,$A7="Houston Texans",Summary!U$14,$A7="Indianapolis Colts",Summary!U$15,$A7="Jacksonville Jaguars",Summary!U$16,$A7="Kansas City Chiefs",Summary!U$17,$A7="Los Angeles Chargers",Summary!U$18,$A7="Los Angeles Rams",Summary!U$19,$A7="Las Vegas Raiders",Summary!U$20,$A7="Miami Dolphins",Summary!U$21,$A7="Minnesota Vikings",Summary!U$22,$A7="New England Patriots",Summary!U$23,$A7="New Orleans Saints",Summary!U$24,$A7="New York Giants",Summary!U$25,$A7="New York Jets",Summary!U$26,$A7="Philadelphia Eagles",Summary!U$27,$A7="Pittsburgh Steelers",Summary!U$28,$A7="Seattle Seahawks",Summary!U$29,$A7="San Francisco 49ers",Summary!U$30,$A7="Tampa Bay Buccaneers",Summary!U$31,$A7="Tennessee Titans",Summary!U$32,$A7="Washington Commanders",Summary!U$33)</f>
        <v>3.5294117647058818</v>
      </c>
      <c r="Y7" cm="1">
        <f t="array" ref="Y7">_xlfn.IFS($A7="Arizona Cardinals",Summary!V$2,$A7="Atlanta Falcons",Summary!V$3,$A7="Baltimore Ravens",Summary!V$4,$A7="Buffalo Bills",Summary!V$5,$A7="Carolina Panthers",Summary!V$6,$A7="Chicago Bears",Summary!V$8,$A7="Cincinnati Bengals",Summary!V$9,$A7="Cleveland Browns",Summary!#REF!,$A7="Dallas Cowboys",Summary!V$10,$A7="Denver Broncos",Summary!V$11,$A7="Detroit Lions",Summary!V$12,$A7="Green Bay Packers",Summary!V$13,$A7="Houston Texans",Summary!V$14,$A7="Indianapolis Colts",Summary!V$15,$A7="Jacksonville Jaguars",Summary!V$16,$A7="Kansas City Chiefs",Summary!V$17,$A7="Los Angeles Chargers",Summary!V$18,$A7="Los Angeles Rams",Summary!V$19,$A7="Las Vegas Raiders",Summary!V$20,$A7="Miami Dolphins",Summary!V$21,$A7="Minnesota Vikings",Summary!V$22,$A7="New England Patriots",Summary!V$23,$A7="New Orleans Saints",Summary!V$24,$A7="New York Giants",Summary!V$25,$A7="New York Jets",Summary!V$26,$A7="Philadelphia Eagles",Summary!V$27,$A7="Pittsburgh Steelers",Summary!V$28,$A7="Seattle Seahawks",Summary!V$29,$A7="San Francisco 49ers",Summary!V$30,$A7="Tampa Bay Buccaneers",Summary!V$31,$A7="Tennessee Titans",Summary!V$32,$A7="Washington Commanders",Summary!V$33)</f>
        <v>170.58823529411771</v>
      </c>
      <c r="Z7" cm="1">
        <f t="array" ref="Z7">_xlfn.IFS($A7="Arizona Cardinals",Summary!W$2,$A7="Atlanta Falcons",Summary!W$3,$A7="Baltimore Ravens",Summary!W$4,$A7="Buffalo Bills",Summary!W$5,$A7="Carolina Panthers",Summary!W$6,$A7="Chicago Bears",Summary!W$8,$A7="Cincinnati Bengals",Summary!W$9,$A7="Cleveland Browns",Summary!#REF!,$A7="Dallas Cowboys",Summary!W$10,$A7="Denver Broncos",Summary!W$11,$A7="Detroit Lions",Summary!W$12,$A7="Green Bay Packers",Summary!W$13,$A7="Houston Texans",Summary!W$14,$A7="Indianapolis Colts",Summary!W$15,$A7="Jacksonville Jaguars",Summary!W$16,$A7="Kansas City Chiefs",Summary!W$17,$A7="Los Angeles Chargers",Summary!W$18,$A7="Los Angeles Rams",Summary!W$19,$A7="Las Vegas Raiders",Summary!W$20,$A7="Miami Dolphins",Summary!W$21,$A7="Minnesota Vikings",Summary!W$22,$A7="New England Patriots",Summary!W$23,$A7="New Orleans Saints",Summary!W$24,$A7="New York Giants",Summary!W$25,$A7="New York Jets",Summary!W$26,$A7="Philadelphia Eagles",Summary!W$27,$A7="Pittsburgh Steelers",Summary!W$28,$A7="Seattle Seahawks",Summary!W$29,$A7="San Francisco 49ers",Summary!W$30,$A7="Tampa Bay Buccaneers",Summary!W$31,$A7="Tennessee Titans",Summary!W$32,$A7="Washington Commanders",Summary!W$33)</f>
        <v>5</v>
      </c>
      <c r="AA7" cm="1">
        <f t="array" ref="AA7">_xlfn.IFS($A7="Arizona Cardinals",Summary!X$2,$A7="Atlanta Falcons",Summary!X$3,$A7="Baltimore Ravens",Summary!X$4,$A7="Buffalo Bills",Summary!X$5,$A7="Carolina Panthers",Summary!X$6,$A7="Chicago Bears",Summary!X$8,$A7="Cincinnati Bengals",Summary!X$9,$A7="Cleveland Browns",Summary!#REF!,$A7="Dallas Cowboys",Summary!X$10,$A7="Denver Broncos",Summary!X$11,$A7="Detroit Lions",Summary!X$12,$A7="Green Bay Packers",Summary!X$13,$A7="Houston Texans",Summary!X$14,$A7="Indianapolis Colts",Summary!X$15,$A7="Jacksonville Jaguars",Summary!X$16,$A7="Kansas City Chiefs",Summary!X$17,$A7="Los Angeles Chargers",Summary!X$18,$A7="Los Angeles Rams",Summary!X$19,$A7="Las Vegas Raiders",Summary!X$20,$A7="Miami Dolphins",Summary!X$21,$A7="Minnesota Vikings",Summary!X$22,$A7="New England Patriots",Summary!X$23,$A7="New Orleans Saints",Summary!X$24,$A7="New York Giants",Summary!X$25,$A7="New York Jets",Summary!X$26,$A7="Philadelphia Eagles",Summary!X$27,$A7="Pittsburgh Steelers",Summary!X$28,$A7="Seattle Seahawks",Summary!X$29,$A7="San Francisco 49ers",Summary!X$30,$A7="Tampa Bay Buccaneers",Summary!X$31,$A7="Tennessee Titans",Summary!X$32,$A7="Washington Commanders",Summary!X$33)</f>
        <v>13.117647058823531</v>
      </c>
      <c r="AB7" cm="1">
        <f t="array" ref="AB7">_xlfn.IFS($A7="Arizona Cardinals",Summary!Y$2,$A7="Atlanta Falcons",Summary!Y$3,$A7="Baltimore Ravens",Summary!Y$4,$A7="Buffalo Bills",Summary!Y$5,$A7="Carolina Panthers",Summary!Y$6,$A7="Chicago Bears",Summary!Y$8,$A7="Cincinnati Bengals",Summary!Y$9,$A7="Cleveland Browns",Summary!#REF!,$A7="Dallas Cowboys",Summary!Y$10,$A7="Denver Broncos",Summary!Y$11,$A7="Detroit Lions",Summary!Y$12,$A7="Green Bay Packers",Summary!Y$13,$A7="Houston Texans",Summary!Y$14,$A7="Indianapolis Colts",Summary!Y$15,$A7="Jacksonville Jaguars",Summary!Y$16,$A7="Kansas City Chiefs",Summary!Y$17,$A7="Los Angeles Chargers",Summary!Y$18,$A7="Los Angeles Rams",Summary!Y$19,$A7="Las Vegas Raiders",Summary!Y$20,$A7="Miami Dolphins",Summary!Y$21,$A7="Minnesota Vikings",Summary!Y$22,$A7="New England Patriots",Summary!Y$23,$A7="New Orleans Saints",Summary!Y$24,$A7="New York Giants",Summary!Y$25,$A7="New York Jets",Summary!Y$26,$A7="Philadelphia Eagles",Summary!Y$27,$A7="Pittsburgh Steelers",Summary!Y$28,$A7="Seattle Seahawks",Summary!Y$29,$A7="San Francisco 49ers",Summary!Y$30,$A7="Tampa Bay Buccaneers",Summary!Y$31,$A7="Tennessee Titans",Summary!Y$32,$A7="Washington Commanders",Summary!Y$33)</f>
        <v>1</v>
      </c>
      <c r="AC7" cm="1">
        <f t="array" ref="AC7">_xlfn.IFS($A7="Arizona Cardinals",Summary!Z$2,$A7="Atlanta Falcons",Summary!Z$3,$A7="Baltimore Ravens",Summary!Z$4,$A7="Buffalo Bills",Summary!Z$5,$A7="Carolina Panthers",Summary!Z$6,$A7="Chicago Bears",Summary!Z$8,$A7="Cincinnati Bengals",Summary!Z$9,$A7="Cleveland Browns",Summary!#REF!,$A7="Dallas Cowboys",Summary!Z$10,$A7="Denver Broncos",Summary!Z$11,$A7="Detroit Lions",Summary!Z$12,$A7="Green Bay Packers",Summary!Z$13,$A7="Houston Texans",Summary!Z$14,$A7="Indianapolis Colts",Summary!Z$15,$A7="Jacksonville Jaguars",Summary!Z$16,$A7="Kansas City Chiefs",Summary!Z$17,$A7="Los Angeles Chargers",Summary!Z$18,$A7="Los Angeles Rams",Summary!Z$19,$A7="Las Vegas Raiders",Summary!Z$20,$A7="Miami Dolphins",Summary!Z$21,$A7="Minnesota Vikings",Summary!Z$22,$A7="New England Patriots",Summary!Z$23,$A7="New Orleans Saints",Summary!Z$24,$A7="New York Giants",Summary!Z$25,$A7="New York Jets",Summary!Z$26,$A7="Philadelphia Eagles",Summary!Z$27,$A7="Pittsburgh Steelers",Summary!Z$28,$A7="Seattle Seahawks",Summary!Z$29,$A7="San Francisco 49ers",Summary!Z$30,$A7="Tampa Bay Buccaneers",Summary!Z$31,$A7="Tennessee Titans",Summary!Z$32,$A7="Washington Commanders",Summary!Z$33)</f>
        <v>1.705882352941176</v>
      </c>
      <c r="AD7" cm="1">
        <f t="array" ref="AD7">_xlfn.IFS($A7="Arizona Cardinals",Summary!AA$2,$A7="Atlanta Falcons",Summary!AA$3,$A7="Baltimore Ravens",Summary!AA$4,$A7="Buffalo Bills",Summary!AA$5,$A7="Carolina Panthers",Summary!AA$6,$A7="Chicago Bears",Summary!AA$8,$A7="Cincinnati Bengals",Summary!AA$9,$A7="Cleveland Browns",Summary!#REF!,$A7="Dallas Cowboys",Summary!AA$10,$A7="Denver Broncos",Summary!AA$11,$A7="Detroit Lions",Summary!AA$12,$A7="Green Bay Packers",Summary!AA$13,$A7="Houston Texans",Summary!AA$14,$A7="Indianapolis Colts",Summary!AA$15,$A7="Jacksonville Jaguars",Summary!AA$16,$A7="Kansas City Chiefs",Summary!AA$17,$A7="Los Angeles Chargers",Summary!AA$18,$A7="Los Angeles Rams",Summary!AA$19,$A7="Las Vegas Raiders",Summary!AA$20,$A7="Miami Dolphins",Summary!AA$21,$A7="Minnesota Vikings",Summary!AA$22,$A7="New England Patriots",Summary!AA$23,$A7="New Orleans Saints",Summary!AA$24,$A7="New York Giants",Summary!AA$25,$A7="New York Jets",Summary!AA$26,$A7="Philadelphia Eagles",Summary!AA$27,$A7="Pittsburgh Steelers",Summary!AA$28,$A7="Seattle Seahawks",Summary!AA$29,$A7="San Francisco 49ers",Summary!AA$30,$A7="Tampa Bay Buccaneers",Summary!AA$31,$A7="Tennessee Titans",Summary!AA$32,$A7="Washington Commanders",Summary!AA$33)</f>
        <v>29.262764705882351</v>
      </c>
      <c r="AE7" t="e" cm="1">
        <f t="array" ref="AE7">_xlfn.IFS($A7="Arizona Cardinals",Summary!#REF!,$A7="Atlanta Falcons",Summary!#REF!,$A7="Baltimore Ravens",Summary!#REF!,$A7="Buffalo Bills",Summary!#REF!,$A7="Carolina Panthers",Summary!#REF!,$A7="Chicago Bears",Summary!#REF!,$A7="Cincinnati Bengals",Summary!#REF!,$A7="Cleveland Browns",Summary!#REF!,$A7="Dallas Cowboys",Summary!#REF!,$A7="Denver Broncos",Summary!#REF!,$A7="Detroit Lions",Summary!#REF!,$A7="Green Bay Packers",Summary!#REF!,$A7="Houston Texans",Summary!#REF!,$A7="Indianapolis Colts",Summary!#REF!,$A7="Jacksonville Jaguars",Summary!#REF!,$A7="Kansas City Chiefs",Summary!#REF!,$A7="Los Angeles Chargers",Summary!#REF!,$A7="Los Angeles Rams",Summary!#REF!,$A7="Las Vegas Raiders",Summary!#REF!,$A7="Miami Dolphins",Summary!#REF!,$A7="Minnesota Vikings",Summary!#REF!,$A7="New England Patriots",Summary!#REF!,$A7="New Orleans Saints",Summary!#REF!,$A7="New York Giants",Summary!#REF!,$A7="New York Jets",Summary!#REF!,$A7="Philadelphia Eagles",Summary!#REF!,$A7="Pittsburgh Steelers",Summary!#REF!,$A7="Seattle Seahawks",Summary!#REF!,$A7="San Francisco 49ers",Summary!#REF!,$A7="Tampa Bay Buccaneers",Summary!#REF!,$A7="Tennessee Titans",Summary!#REF!,$A7="Washington Commanders",Summary!#REF!)</f>
        <v>#REF!</v>
      </c>
      <c r="AF7" t="e" cm="1">
        <f t="array" ref="AF7">_xlfn.IFS($B7="Arizona Cardinals",Summary!#REF!,$B7="Atlanta Falcons",Summary!#REF!,$B7="Baltimore Ravens",Summary!#REF!,$B7="Buffalo Bills",Summary!#REF!,$B7="Carolina Panthers",Summary!#REF!,$B7="Chicago Bears",Summary!#REF!,$B7="Cincinnati Bengals",Summary!#REF!,$B7="Cleveland Browns",Summary!#REF!,$B7="Dallas Cowboys",Summary!#REF!,$B7="Denver Broncos",Summary!#REF!,$B7="Detroit Lions",Summary!#REF!,$B7="Green Bay Packers",Summary!#REF!,$B7="Houston Texans",Summary!#REF!,$B7="Indianapolis Colts",Summary!#REF!,$B7="Jacksonville Jaguars",Summary!#REF!,$B7="Kansas City Chiefs",Summary!#REF!,$B7="Los Angeles Chargers",Summary!#REF!,$B7="Los Angeles Rams",Summary!#REF!,$B7="Las Vegas Raiders",Summary!#REF!,$B7="Miami Dolphins",Summary!#REF!,$B7="Minnesota Vikings",Summary!#REF!,$B7="New England Patriots",Summary!#REF!,$B7="New Orleans Saints",Summary!#REF!,$B7="New York Giants",Summary!#REF!,$B7="New York Jets",Summary!#REF!,$B7="Philadelphia Eagles",Summary!#REF!,$B7="Pittsburgh Steelers",Summary!#REF!,$B7="Seattle Seahawks",Summary!#REF!,$B7="San Francisco 49ers",Summary!#REF!,$B7="Tampa Bay Buccaneers",Summary!#REF!,$B7="Tennessee Titans",Summary!#REF!,$B7="Washington Commanders",Summary!#REF!)</f>
        <v>#REF!</v>
      </c>
      <c r="AG7" t="e" cm="1">
        <f t="array" ref="AG7">_xlfn.IFS($B7="Arizona Cardinals",Summary!#REF!,$B7="Atlanta Falcons",Summary!#REF!,$B7="Baltimore Ravens",Summary!#REF!,$B7="Buffalo Bills",Summary!#REF!,$B7="Carolina Panthers",Summary!#REF!,$B7="Chicago Bears",Summary!#REF!,$B7="Cincinnati Bengals",Summary!#REF!,$B7="Cleveland Browns",Summary!#REF!,$B7="Dallas Cowboys",Summary!#REF!,$B7="Denver Broncos",Summary!#REF!,$B7="Detroit Lions",Summary!#REF!,$B7="Green Bay Packers",Summary!#REF!,$B7="Houston Texans",Summary!#REF!,$B7="Indianapolis Colts",Summary!#REF!,$B7="Jacksonville Jaguars",Summary!#REF!,$B7="Kansas City Chiefs",Summary!#REF!,$B7="Los Angeles Chargers",Summary!#REF!,$B7="Los Angeles Rams",Summary!#REF!,$B7="Las Vegas Raiders",Summary!#REF!,$B7="Miami Dolphins",Summary!#REF!,$B7="Minnesota Vikings",Summary!#REF!,$B7="New England Patriots",Summary!#REF!,$B7="New Orleans Saints",Summary!#REF!,$B7="New York Giants",Summary!#REF!,$B7="New York Jets",Summary!#REF!,$B7="Philadelphia Eagles",Summary!#REF!,$B7="Pittsburgh Steelers",Summary!#REF!,$B7="Seattle Seahawks",Summary!#REF!,$B7="San Francisco 49ers",Summary!#REF!,$B7="Tampa Bay Buccaneers",Summary!#REF!,$B7="Tennessee Titans",Summary!#REF!,$B7="Washington Commanders",Summary!#REF!)</f>
        <v>#REF!</v>
      </c>
      <c r="AH7" cm="1">
        <f t="array" ref="AH7">_xlfn.IFS($B7="Arizona Cardinals",Summary!B$2,$B7="Atlanta Falcons",Summary!B$3,$B7="Baltimore Ravens",Summary!B$4,$B7="Buffalo Bills",Summary!B$5,$B7="Carolina Panthers",Summary!B$6,$B7="Chicago Bears",Summary!B$8,$B7="Cincinnati Bengals",Summary!B$9,$B7="Cleveland Browns",Summary!#REF!,$B7="Dallas Cowboys",Summary!B$10,$B7="Denver Broncos",Summary!B$11,$B7="Detroit Lions",Summary!B$12,$B7="Green Bay Packers",Summary!B$13,$B7="Houston Texans",Summary!B$14,$B7="Indianapolis Colts",Summary!B$15,$B7="Jacksonville Jaguars",Summary!B$16,$B7="Kansas City Chiefs",Summary!B$17,$B7="Los Angeles Chargers",Summary!B$18,$B7="Los Angeles Rams",Summary!B$19,$B7="Las Vegas Raiders",Summary!B$20,$B7="Miami Dolphins",Summary!B$21,$B7="Minnesota Vikings",Summary!B$22,$B7="New England Patriots",Summary!B$23,$B7="New Orleans Saints",Summary!B$24,$B7="New York Giants",Summary!B$25,$B7="New York Jets",Summary!B$26,$B7="Philadelphia Eagles",Summary!B$27,$B7="Pittsburgh Steelers",Summary!B$28,$B7="Seattle Seahawks",Summary!B$29,$B7="San Francisco 49ers",Summary!B$30,$B7="Tampa Bay Buccaneers",Summary!B$31,$B7="Tennessee Titans",Summary!B$32,$B7="Washington Commanders",Summary!B$33)</f>
        <v>24.705882352941181</v>
      </c>
      <c r="AI7" cm="1">
        <f t="array" ref="AI7">_xlfn.IFS($B7="Arizona Cardinals",Summary!C$2,$B7="Atlanta Falcons",Summary!C$3,$B7="Baltimore Ravens",Summary!C$4,$B7="Buffalo Bills",Summary!C$5,$B7="Carolina Panthers",Summary!C$6,$B7="Chicago Bears",Summary!C$8,$B7="Cincinnati Bengals",Summary!C$9,$B7="Cleveland Browns",Summary!#REF!,$B7="Dallas Cowboys",Summary!C$10,$B7="Denver Broncos",Summary!C$11,$B7="Detroit Lions",Summary!C$12,$B7="Green Bay Packers",Summary!C$13,$B7="Houston Texans",Summary!C$14,$B7="Indianapolis Colts",Summary!C$15,$B7="Jacksonville Jaguars",Summary!C$16,$B7="Kansas City Chiefs",Summary!C$17,$B7="Los Angeles Chargers",Summary!C$18,$B7="Los Angeles Rams",Summary!C$19,$B7="Las Vegas Raiders",Summary!C$20,$B7="Miami Dolphins",Summary!C$21,$B7="Minnesota Vikings",Summary!C$22,$B7="New England Patriots",Summary!C$23,$B7="New Orleans Saints",Summary!C$24,$B7="New York Giants",Summary!C$25,$B7="New York Jets",Summary!C$26,$B7="Philadelphia Eagles",Summary!C$27,$B7="Pittsburgh Steelers",Summary!C$28,$B7="Seattle Seahawks",Summary!C$29,$B7="San Francisco 49ers",Summary!C$30,$B7="Tampa Bay Buccaneers",Summary!C$31,$B7="Tennessee Titans",Summary!C$32,$B7="Washington Commanders",Summary!C$33)</f>
        <v>36.176470588235297</v>
      </c>
      <c r="AJ7" cm="1">
        <f t="array" ref="AJ7">_xlfn.IFS($B7="Arizona Cardinals",Summary!D$2,$B7="Atlanta Falcons",Summary!D$3,$B7="Baltimore Ravens",Summary!D$4,$B7="Buffalo Bills",Summary!D$5,$B7="Carolina Panthers",Summary!D$6,$B7="Chicago Bears",Summary!D$8,$B7="Cincinnati Bengals",Summary!D$9,$B7="Cleveland Browns",Summary!#REF!,$B7="Dallas Cowboys",Summary!D$10,$B7="Denver Broncos",Summary!D$11,$B7="Detroit Lions",Summary!D$12,$B7="Green Bay Packers",Summary!D$13,$B7="Houston Texans",Summary!D$14,$B7="Indianapolis Colts",Summary!D$15,$B7="Jacksonville Jaguars",Summary!D$16,$B7="Kansas City Chiefs",Summary!D$17,$B7="Los Angeles Chargers",Summary!D$18,$B7="Los Angeles Rams",Summary!D$19,$B7="Las Vegas Raiders",Summary!D$20,$B7="Miami Dolphins",Summary!D$21,$B7="Minnesota Vikings",Summary!D$22,$B7="New England Patriots",Summary!D$23,$B7="New Orleans Saints",Summary!D$24,$B7="New York Giants",Summary!D$25,$B7="New York Jets",Summary!D$26,$B7="Philadelphia Eagles",Summary!D$27,$B7="Pittsburgh Steelers",Summary!D$28,$B7="Seattle Seahawks",Summary!D$29,$B7="San Francisco 49ers",Summary!D$30,$B7="Tampa Bay Buccaneers",Summary!D$31,$B7="Tennessee Titans",Summary!D$32,$B7="Washington Commanders",Summary!D$33)</f>
        <v>229.11764705882351</v>
      </c>
      <c r="AK7" cm="1">
        <f t="array" ref="AK7">_xlfn.IFS($B7="Arizona Cardinals",Summary!E$2,$B7="Atlanta Falcons",Summary!E$3,$B7="Baltimore Ravens",Summary!E$4,$B7="Buffalo Bills",Summary!E$5,$B7="Carolina Panthers",Summary!E$6,$B7="Chicago Bears",Summary!E$8,$B7="Cincinnati Bengals",Summary!E$9,$B7="Cleveland Browns",Summary!#REF!,$B7="Dallas Cowboys",Summary!E$10,$B7="Denver Broncos",Summary!E$11,$B7="Detroit Lions",Summary!E$12,$B7="Green Bay Packers",Summary!E$13,$B7="Houston Texans",Summary!E$14,$B7="Indianapolis Colts",Summary!E$15,$B7="Jacksonville Jaguars",Summary!E$16,$B7="Kansas City Chiefs",Summary!E$17,$B7="Los Angeles Chargers",Summary!E$18,$B7="Los Angeles Rams",Summary!E$19,$B7="Las Vegas Raiders",Summary!E$20,$B7="Miami Dolphins",Summary!E$21,$B7="Minnesota Vikings",Summary!E$22,$B7="New England Patriots",Summary!E$23,$B7="New Orleans Saints",Summary!E$24,$B7="New York Giants",Summary!E$25,$B7="New York Jets",Summary!E$26,$B7="Philadelphia Eagles",Summary!E$27,$B7="Pittsburgh Steelers",Summary!E$28,$B7="Seattle Seahawks",Summary!E$29,$B7="San Francisco 49ers",Summary!E$30,$B7="Tampa Bay Buccaneers",Summary!E$31,$B7="Tennessee Titans",Summary!E$32,$B7="Washington Commanders",Summary!E$33)</f>
        <v>1.588235294117647</v>
      </c>
      <c r="AL7" cm="1">
        <f t="array" ref="AL7">_xlfn.IFS($B7="Arizona Cardinals",Summary!F$2,$B7="Atlanta Falcons",Summary!F$3,$B7="Baltimore Ravens",Summary!F$4,$B7="Buffalo Bills",Summary!F$5,$B7="Carolina Panthers",Summary!F$6,$B7="Chicago Bears",Summary!F$8,$B7="Cincinnati Bengals",Summary!F$9,$B7="Cleveland Browns",Summary!#REF!,$B7="Dallas Cowboys",Summary!F$10,$B7="Denver Broncos",Summary!F$11,$B7="Detroit Lions",Summary!F$12,$B7="Green Bay Packers",Summary!F$13,$B7="Houston Texans",Summary!F$14,$B7="Indianapolis Colts",Summary!F$15,$B7="Jacksonville Jaguars",Summary!F$16,$B7="Kansas City Chiefs",Summary!F$17,$B7="Los Angeles Chargers",Summary!F$18,$B7="Los Angeles Rams",Summary!F$19,$B7="Las Vegas Raiders",Summary!F$20,$B7="Miami Dolphins",Summary!F$21,$B7="Minnesota Vikings",Summary!F$22,$B7="New England Patriots",Summary!F$23,$B7="New Orleans Saints",Summary!F$24,$B7="New York Giants",Summary!F$25,$B7="New York Jets",Summary!F$26,$B7="Philadelphia Eagles",Summary!F$27,$B7="Pittsburgh Steelers",Summary!F$28,$B7="Seattle Seahawks",Summary!F$29,$B7="San Francisco 49ers",Summary!F$30,$B7="Tampa Bay Buccaneers",Summary!F$31,$B7="Tennessee Titans",Summary!F$32,$B7="Washington Commanders",Summary!F$33)</f>
        <v>0.82352941176470584</v>
      </c>
      <c r="AM7" cm="1">
        <f t="array" ref="AM7">_xlfn.IFS($B7="Arizona Cardinals",Summary!G$2,$B7="Atlanta Falcons",Summary!G$3,$B7="Baltimore Ravens",Summary!G$4,$B7="Buffalo Bills",Summary!G$5,$B7="Carolina Panthers",Summary!G$6,$B7="Chicago Bears",Summary!G$8,$B7="Cincinnati Bengals",Summary!G$9,$B7="Cleveland Browns",Summary!#REF!,$B7="Dallas Cowboys",Summary!G$10,$B7="Denver Broncos",Summary!G$11,$B7="Detroit Lions",Summary!G$12,$B7="Green Bay Packers",Summary!G$13,$B7="Houston Texans",Summary!G$14,$B7="Indianapolis Colts",Summary!G$15,$B7="Jacksonville Jaguars",Summary!G$16,$B7="Kansas City Chiefs",Summary!G$17,$B7="Los Angeles Chargers",Summary!G$18,$B7="Los Angeles Rams",Summary!G$19,$B7="Las Vegas Raiders",Summary!G$20,$B7="Miami Dolphins",Summary!G$21,$B7="Minnesota Vikings",Summary!G$22,$B7="New England Patriots",Summary!G$23,$B7="New Orleans Saints",Summary!G$24,$B7="New York Giants",Summary!G$25,$B7="New York Jets",Summary!G$26,$B7="Philadelphia Eagles",Summary!G$27,$B7="Pittsburgh Steelers",Summary!G$28,$B7="Seattle Seahawks",Summary!G$29,$B7="San Francisco 49ers",Summary!G$30,$B7="Tampa Bay Buccaneers",Summary!G$31,$B7="Tennessee Titans",Summary!G$32,$B7="Washington Commanders",Summary!G$33)</f>
        <v>2.9411764705882359</v>
      </c>
      <c r="AN7" cm="1">
        <f t="array" ref="AN7">_xlfn.IFS($B7="Arizona Cardinals",Summary!H$2,$B7="Atlanta Falcons",Summary!H$3,$B7="Baltimore Ravens",Summary!H$4,$B7="Buffalo Bills",Summary!H$5,$B7="Carolina Panthers",Summary!H$6,$B7="Chicago Bears",Summary!H$8,$B7="Cincinnati Bengals",Summary!H$9,$B7="Cleveland Browns",Summary!#REF!,$B7="Dallas Cowboys",Summary!H$10,$B7="Denver Broncos",Summary!H$11,$B7="Detroit Lions",Summary!H$12,$B7="Green Bay Packers",Summary!H$13,$B7="Houston Texans",Summary!H$14,$B7="Indianapolis Colts",Summary!H$15,$B7="Jacksonville Jaguars",Summary!H$16,$B7="Kansas City Chiefs",Summary!H$17,$B7="Los Angeles Chargers",Summary!H$18,$B7="Los Angeles Rams",Summary!H$19,$B7="Las Vegas Raiders",Summary!H$20,$B7="Miami Dolphins",Summary!H$21,$B7="Minnesota Vikings",Summary!H$22,$B7="New England Patriots",Summary!H$23,$B7="New Orleans Saints",Summary!H$24,$B7="New York Giants",Summary!H$25,$B7="New York Jets",Summary!H$26,$B7="Philadelphia Eagles",Summary!H$27,$B7="Pittsburgh Steelers",Summary!H$28,$B7="Seattle Seahawks",Summary!H$29,$B7="San Francisco 49ers",Summary!H$30,$B7="Tampa Bay Buccaneers",Summary!H$31,$B7="Tennessee Titans",Summary!H$32,$B7="Washington Commanders",Summary!H$33)</f>
        <v>21.294117647058819</v>
      </c>
      <c r="AO7" cm="1">
        <f t="array" ref="AO7">_xlfn.IFS($B7="Arizona Cardinals",Summary!I$2,$B7="Atlanta Falcons",Summary!I$3,$B7="Baltimore Ravens",Summary!I$4,$B7="Buffalo Bills",Summary!I$5,$B7="Carolina Panthers",Summary!I$6,$B7="Chicago Bears",Summary!I$8,$B7="Cincinnati Bengals",Summary!I$9,$B7="Cleveland Browns",Summary!#REF!,$B7="Dallas Cowboys",Summary!I$10,$B7="Denver Broncos",Summary!I$11,$B7="Detroit Lions",Summary!I$12,$B7="Green Bay Packers",Summary!I$13,$B7="Houston Texans",Summary!I$14,$B7="Indianapolis Colts",Summary!I$15,$B7="Jacksonville Jaguars",Summary!I$16,$B7="Kansas City Chiefs",Summary!I$17,$B7="Los Angeles Chargers",Summary!I$18,$B7="Los Angeles Rams",Summary!I$19,$B7="Las Vegas Raiders",Summary!I$20,$B7="Miami Dolphins",Summary!I$21,$B7="Minnesota Vikings",Summary!I$22,$B7="New England Patriots",Summary!I$23,$B7="New Orleans Saints",Summary!I$24,$B7="New York Giants",Summary!I$25,$B7="New York Jets",Summary!I$26,$B7="Philadelphia Eagles",Summary!I$27,$B7="Pittsburgh Steelers",Summary!I$28,$B7="Seattle Seahawks",Summary!I$29,$B7="San Francisco 49ers",Summary!I$30,$B7="Tampa Bay Buccaneers",Summary!I$31,$B7="Tennessee Titans",Summary!I$32,$B7="Washington Commanders",Summary!I$33)</f>
        <v>6.9705882352941169</v>
      </c>
      <c r="AP7" cm="1">
        <f t="array" ref="AP7">_xlfn.IFS($B7="Arizona Cardinals",Summary!J$2,$B7="Atlanta Falcons",Summary!J$3,$B7="Baltimore Ravens",Summary!J$4,$B7="Buffalo Bills",Summary!J$5,$B7="Carolina Panthers",Summary!J$6,$B7="Chicago Bears",Summary!J$8,$B7="Cincinnati Bengals",Summary!J$9,$B7="Cleveland Browns",Summary!#REF!,$B7="Dallas Cowboys",Summary!J$10,$B7="Denver Broncos",Summary!J$11,$B7="Detroit Lions",Summary!J$12,$B7="Green Bay Packers",Summary!J$13,$B7="Houston Texans",Summary!J$14,$B7="Indianapolis Colts",Summary!J$15,$B7="Jacksonville Jaguars",Summary!J$16,$B7="Kansas City Chiefs",Summary!J$17,$B7="Los Angeles Chargers",Summary!J$18,$B7="Los Angeles Rams",Summary!J$19,$B7="Las Vegas Raiders",Summary!J$20,$B7="Miami Dolphins",Summary!J$21,$B7="Minnesota Vikings",Summary!J$22,$B7="New England Patriots",Summary!J$23,$B7="New Orleans Saints",Summary!J$24,$B7="New York Giants",Summary!J$25,$B7="New York Jets",Summary!J$26,$B7="Philadelphia Eagles",Summary!J$27,$B7="Pittsburgh Steelers",Summary!J$28,$B7="Seattle Seahawks",Summary!J$29,$B7="San Francisco 49ers",Summary!J$30,$B7="Tampa Bay Buccaneers",Summary!J$31,$B7="Tennessee Titans",Summary!J$32,$B7="Washington Commanders",Summary!J$33)</f>
        <v>5.8941176470588239</v>
      </c>
      <c r="AQ7" cm="1">
        <f t="array" ref="AQ7">_xlfn.IFS($B7="Arizona Cardinals",Summary!K$2,$B7="Atlanta Falcons",Summary!K$3,$B7="Baltimore Ravens",Summary!K$4,$B7="Buffalo Bills",Summary!K$5,$B7="Carolina Panthers",Summary!K$6,$B7="Chicago Bears",Summary!K$8,$B7="Cincinnati Bengals",Summary!K$9,$B7="Cleveland Browns",Summary!#REF!,$B7="Dallas Cowboys",Summary!K$10,$B7="Denver Broncos",Summary!K$11,$B7="Detroit Lions",Summary!K$12,$B7="Green Bay Packers",Summary!K$13,$B7="Houston Texans",Summary!K$14,$B7="Indianapolis Colts",Summary!K$15,$B7="Jacksonville Jaguars",Summary!K$16,$B7="Kansas City Chiefs",Summary!K$17,$B7="Los Angeles Chargers",Summary!K$18,$B7="Los Angeles Rams",Summary!K$19,$B7="Las Vegas Raiders",Summary!K$20,$B7="Miami Dolphins",Summary!K$21,$B7="Minnesota Vikings",Summary!K$22,$B7="New England Patriots",Summary!K$23,$B7="New Orleans Saints",Summary!K$24,$B7="New York Giants",Summary!K$25,$B7="New York Jets",Summary!K$26,$B7="Philadelphia Eagles",Summary!K$27,$B7="Pittsburgh Steelers",Summary!K$28,$B7="Seattle Seahawks",Summary!K$29,$B7="San Francisco 49ers",Summary!K$30,$B7="Tampa Bay Buccaneers",Summary!K$31,$B7="Tennessee Titans",Summary!K$32,$B7="Washington Commanders",Summary!K$33)</f>
        <v>68.541176470588226</v>
      </c>
      <c r="AR7" cm="1">
        <f t="array" ref="AR7">_xlfn.IFS($B7="Arizona Cardinals",Summary!L$2,$B7="Atlanta Falcons",Summary!L$3,$B7="Baltimore Ravens",Summary!L$4,$B7="Buffalo Bills",Summary!L$5,$B7="Carolina Panthers",Summary!L$6,$B7="Chicago Bears",Summary!L$8,$B7="Cincinnati Bengals",Summary!L$9,$B7="Cleveland Browns",Summary!#REF!,$B7="Dallas Cowboys",Summary!L$10,$B7="Denver Broncos",Summary!L$11,$B7="Detroit Lions",Summary!L$12,$B7="Green Bay Packers",Summary!L$13,$B7="Houston Texans",Summary!L$14,$B7="Indianapolis Colts",Summary!L$15,$B7="Jacksonville Jaguars",Summary!L$16,$B7="Kansas City Chiefs",Summary!L$17,$B7="Los Angeles Chargers",Summary!L$18,$B7="Los Angeles Rams",Summary!L$19,$B7="Las Vegas Raiders",Summary!L$20,$B7="Miami Dolphins",Summary!L$21,$B7="Minnesota Vikings",Summary!L$22,$B7="New England Patriots",Summary!L$23,$B7="New Orleans Saints",Summary!L$24,$B7="New York Giants",Summary!L$25,$B7="New York Jets",Summary!L$26,$B7="Philadelphia Eagles",Summary!L$27,$B7="Pittsburgh Steelers",Summary!L$28,$B7="Seattle Seahawks",Summary!L$29,$B7="San Francisco 49ers",Summary!L$30,$B7="Tampa Bay Buccaneers",Summary!L$31,$B7="Tennessee Titans",Summary!L$32,$B7="Washington Commanders",Summary!L$33)</f>
        <v>90.9</v>
      </c>
      <c r="AS7" cm="1">
        <f t="array" ref="AS7">_xlfn.IFS($B7="Arizona Cardinals",Summary!M$2,$B7="Atlanta Falcons",Summary!M$3,$B7="Baltimore Ravens",Summary!M$4,$B7="Buffalo Bills",Summary!M$5,$B7="Carolina Panthers",Summary!M$6,$B7="Chicago Bears",Summary!M$8,$B7="Cincinnati Bengals",Summary!M$9,$B7="Cleveland Browns",Summary!#REF!,$B7="Dallas Cowboys",Summary!M$10,$B7="Denver Broncos",Summary!M$11,$B7="Detroit Lions",Summary!M$12,$B7="Green Bay Packers",Summary!M$13,$B7="Houston Texans",Summary!M$14,$B7="Indianapolis Colts",Summary!M$15,$B7="Jacksonville Jaguars",Summary!M$16,$B7="Kansas City Chiefs",Summary!M$17,$B7="Los Angeles Chargers",Summary!M$18,$B7="Los Angeles Rams",Summary!M$19,$B7="Las Vegas Raiders",Summary!M$20,$B7="Miami Dolphins",Summary!M$21,$B7="Minnesota Vikings",Summary!M$22,$B7="New England Patriots",Summary!M$23,$B7="New Orleans Saints",Summary!M$24,$B7="New York Giants",Summary!M$25,$B7="New York Jets",Summary!M$26,$B7="Philadelphia Eagles",Summary!M$27,$B7="Pittsburgh Steelers",Summary!M$28,$B7="Seattle Seahawks",Summary!M$29,$B7="San Francisco 49ers",Summary!M$30,$B7="Tampa Bay Buccaneers",Summary!M$31,$B7="Tennessee Titans",Summary!M$32,$B7="Washington Commanders",Summary!M$33)</f>
        <v>22.52941176470588</v>
      </c>
      <c r="AT7" cm="1">
        <f t="array" ref="AT7">_xlfn.IFS($B7="Arizona Cardinals",Summary!N$2,$B7="Atlanta Falcons",Summary!N$3,$B7="Baltimore Ravens",Summary!N$4,$B7="Buffalo Bills",Summary!N$5,$B7="Carolina Panthers",Summary!N$6,$B7="Chicago Bears",Summary!N$8,$B7="Cincinnati Bengals",Summary!N$9,$B7="Cleveland Browns",Summary!#REF!,$B7="Dallas Cowboys",Summary!N$10,$B7="Denver Broncos",Summary!N$11,$B7="Detroit Lions",Summary!N$12,$B7="Green Bay Packers",Summary!N$13,$B7="Houston Texans",Summary!N$14,$B7="Indianapolis Colts",Summary!N$15,$B7="Jacksonville Jaguars",Summary!N$16,$B7="Kansas City Chiefs",Summary!N$17,$B7="Los Angeles Chargers",Summary!N$18,$B7="Los Angeles Rams",Summary!N$19,$B7="Las Vegas Raiders",Summary!N$20,$B7="Miami Dolphins",Summary!N$21,$B7="Minnesota Vikings",Summary!N$22,$B7="New England Patriots",Summary!N$23,$B7="New Orleans Saints",Summary!N$24,$B7="New York Giants",Summary!N$25,$B7="New York Jets",Summary!N$26,$B7="Philadelphia Eagles",Summary!N$27,$B7="Pittsburgh Steelers",Summary!N$28,$B7="Seattle Seahawks",Summary!N$29,$B7="San Francisco 49ers",Summary!N$30,$B7="Tampa Bay Buccaneers",Summary!N$31,$B7="Tennessee Titans",Summary!N$32,$B7="Washington Commanders",Summary!N$33)</f>
        <v>89.82352941176471</v>
      </c>
      <c r="AU7" cm="1">
        <f t="array" ref="AU7">_xlfn.IFS($B7="Arizona Cardinals",Summary!O$2,$B7="Atlanta Falcons",Summary!O$3,$B7="Baltimore Ravens",Summary!O$4,$B7="Buffalo Bills",Summary!O$5,$B7="Carolina Panthers",Summary!O$6,$B7="Chicago Bears",Summary!O$8,$B7="Cincinnati Bengals",Summary!O$9,$B7="Cleveland Browns",Summary!#REF!,$B7="Dallas Cowboys",Summary!O$10,$B7="Denver Broncos",Summary!O$11,$B7="Detroit Lions",Summary!O$12,$B7="Green Bay Packers",Summary!O$13,$B7="Houston Texans",Summary!O$14,$B7="Indianapolis Colts",Summary!O$15,$B7="Jacksonville Jaguars",Summary!O$16,$B7="Kansas City Chiefs",Summary!O$17,$B7="Los Angeles Chargers",Summary!O$18,$B7="Los Angeles Rams",Summary!O$19,$B7="Las Vegas Raiders",Summary!O$20,$B7="Miami Dolphins",Summary!O$21,$B7="Minnesota Vikings",Summary!O$22,$B7="New England Patriots",Summary!O$23,$B7="New Orleans Saints",Summary!O$24,$B7="New York Giants",Summary!O$25,$B7="New York Jets",Summary!O$26,$B7="Philadelphia Eagles",Summary!O$27,$B7="Pittsburgh Steelers",Summary!O$28,$B7="Seattle Seahawks",Summary!O$29,$B7="San Francisco 49ers",Summary!O$30,$B7="Tampa Bay Buccaneers",Summary!O$31,$B7="Tennessee Titans",Summary!O$32,$B7="Washington Commanders",Summary!O$33)</f>
        <v>3.9</v>
      </c>
      <c r="AV7" cm="1">
        <f t="array" ref="AV7">_xlfn.IFS($B7="Arizona Cardinals",Summary!P$2,$B7="Atlanta Falcons",Summary!P$3,$B7="Baltimore Ravens",Summary!P$4,$B7="Buffalo Bills",Summary!P$5,$B7="Carolina Panthers",Summary!P$6,$B7="Chicago Bears",Summary!P$8,$B7="Cincinnati Bengals",Summary!P$9,$B7="Cleveland Browns",Summary!#REF!,$B7="Dallas Cowboys",Summary!P$10,$B7="Denver Broncos",Summary!P$11,$B7="Detroit Lions",Summary!P$12,$B7="Green Bay Packers",Summary!P$13,$B7="Houston Texans",Summary!P$14,$B7="Indianapolis Colts",Summary!P$15,$B7="Jacksonville Jaguars",Summary!P$16,$B7="Kansas City Chiefs",Summary!P$17,$B7="Los Angeles Chargers",Summary!P$18,$B7="Los Angeles Rams",Summary!P$19,$B7="Las Vegas Raiders",Summary!P$20,$B7="Miami Dolphins",Summary!P$21,$B7="Minnesota Vikings",Summary!P$22,$B7="New England Patriots",Summary!P$23,$B7="New Orleans Saints",Summary!P$24,$B7="New York Giants",Summary!P$25,$B7="New York Jets",Summary!P$26,$B7="Philadelphia Eagles",Summary!P$27,$B7="Pittsburgh Steelers",Summary!P$28,$B7="Seattle Seahawks",Summary!P$29,$B7="San Francisco 49ers",Summary!P$30,$B7="Tampa Bay Buccaneers",Summary!P$31,$B7="Tennessee Titans",Summary!P$32,$B7="Washington Commanders",Summary!P$33)</f>
        <v>0.70588235294117652</v>
      </c>
      <c r="AW7" cm="1">
        <f t="array" ref="AW7">_xlfn.IFS($B7="Arizona Cardinals",Summary!Q$2,$B7="Atlanta Falcons",Summary!Q$3,$B7="Baltimore Ravens",Summary!Q$4,$B7="Buffalo Bills",Summary!Q$5,$B7="Carolina Panthers",Summary!Q$6,$B7="Chicago Bears",Summary!Q$8,$B7="Cincinnati Bengals",Summary!Q$9,$B7="Cleveland Browns",Summary!#REF!,$B7="Dallas Cowboys",Summary!Q$10,$B7="Denver Broncos",Summary!Q$11,$B7="Detroit Lions",Summary!Q$12,$B7="Green Bay Packers",Summary!Q$13,$B7="Houston Texans",Summary!Q$14,$B7="Indianapolis Colts",Summary!Q$15,$B7="Jacksonville Jaguars",Summary!Q$16,$B7="Kansas City Chiefs",Summary!Q$17,$B7="Los Angeles Chargers",Summary!Q$18,$B7="Los Angeles Rams",Summary!Q$19,$B7="Las Vegas Raiders",Summary!Q$20,$B7="Miami Dolphins",Summary!Q$21,$B7="Minnesota Vikings",Summary!Q$22,$B7="New England Patriots",Summary!Q$23,$B7="New Orleans Saints",Summary!Q$24,$B7="New York Giants",Summary!Q$25,$B7="New York Jets",Summary!Q$26,$B7="Philadelphia Eagles",Summary!Q$27,$B7="Pittsburgh Steelers",Summary!Q$28,$B7="Seattle Seahawks",Summary!Q$29,$B7="San Francisco 49ers",Summary!Q$30,$B7="Tampa Bay Buccaneers",Summary!Q$31,$B7="Tennessee Titans",Summary!Q$32,$B7="Washington Commanders",Summary!Q$33)</f>
        <v>1.529411764705882</v>
      </c>
      <c r="AX7" cm="1">
        <f t="array" ref="AX7">_xlfn.IFS($B7="Arizona Cardinals",Summary!R$2,$B7="Atlanta Falcons",Summary!R$3,$B7="Baltimore Ravens",Summary!R$4,$B7="Buffalo Bills",Summary!R$5,$B7="Carolina Panthers",Summary!R$6,$B7="Chicago Bears",Summary!R$8,$B7="Cincinnati Bengals",Summary!R$9,$B7="Cleveland Browns",Summary!#REF!,$B7="Dallas Cowboys",Summary!R$10,$B7="Denver Broncos",Summary!R$11,$B7="Detroit Lions",Summary!R$12,$B7="Green Bay Packers",Summary!R$13,$B7="Houston Texans",Summary!R$14,$B7="Indianapolis Colts",Summary!R$15,$B7="Jacksonville Jaguars",Summary!R$16,$B7="Kansas City Chiefs",Summary!R$17,$B7="Los Angeles Chargers",Summary!R$18,$B7="Los Angeles Rams",Summary!R$19,$B7="Las Vegas Raiders",Summary!R$20,$B7="Miami Dolphins",Summary!R$21,$B7="Minnesota Vikings",Summary!R$22,$B7="New England Patriots",Summary!R$23,$B7="New Orleans Saints",Summary!R$24,$B7="New York Giants",Summary!R$25,$B7="New York Jets",Summary!R$26,$B7="Philadelphia Eagles",Summary!R$27,$B7="Pittsburgh Steelers",Summary!R$28,$B7="Seattle Seahawks",Summary!R$29,$B7="San Francisco 49ers",Summary!R$30,$B7="Tampa Bay Buccaneers",Summary!R$31,$B7="Tennessee Titans",Summary!R$32,$B7="Washington Commanders",Summary!R$33)</f>
        <v>1.8235294117647061</v>
      </c>
      <c r="AY7" cm="1">
        <f t="array" ref="AY7">_xlfn.IFS($B7="Arizona Cardinals",Summary!S$2,$B7="Atlanta Falcons",Summary!S$3,$B7="Baltimore Ravens",Summary!S$4,$B7="Buffalo Bills",Summary!S$5,$B7="Carolina Panthers",Summary!S$6,$B7="Chicago Bears",Summary!S$8,$B7="Cincinnati Bengals",Summary!S$9,$B7="Cleveland Browns",Summary!#REF!,$B7="Dallas Cowboys",Summary!S$10,$B7="Denver Broncos",Summary!S$11,$B7="Detroit Lions",Summary!S$12,$B7="Green Bay Packers",Summary!S$13,$B7="Houston Texans",Summary!S$14,$B7="Indianapolis Colts",Summary!S$15,$B7="Jacksonville Jaguars",Summary!S$16,$B7="Kansas City Chiefs",Summary!S$17,$B7="Los Angeles Chargers",Summary!S$18,$B7="Los Angeles Rams",Summary!S$19,$B7="Las Vegas Raiders",Summary!S$20,$B7="Miami Dolphins",Summary!S$21,$B7="Minnesota Vikings",Summary!S$22,$B7="New England Patriots",Summary!S$23,$B7="New Orleans Saints",Summary!S$24,$B7="New York Giants",Summary!S$25,$B7="New York Jets",Summary!S$26,$B7="Philadelphia Eagles",Summary!S$27,$B7="Pittsburgh Steelers",Summary!S$28,$B7="Seattle Seahawks",Summary!S$29,$B7="San Francisco 49ers",Summary!S$30,$B7="Tampa Bay Buccaneers",Summary!S$31,$B7="Tennessee Titans",Summary!S$32,$B7="Washington Commanders",Summary!S$33)</f>
        <v>2.3529411764705879</v>
      </c>
      <c r="AZ7" cm="1">
        <f t="array" ref="AZ7">_xlfn.IFS($B7="Arizona Cardinals",Summary!T$2,$B7="Atlanta Falcons",Summary!T$3,$B7="Baltimore Ravens",Summary!T$4,$B7="Buffalo Bills",Summary!T$5,$B7="Carolina Panthers",Summary!T$6,$B7="Chicago Bears",Summary!T$8,$B7="Cincinnati Bengals",Summary!T$9,$B7="Cleveland Browns",Summary!#REF!,$B7="Dallas Cowboys",Summary!T$10,$B7="Denver Broncos",Summary!T$11,$B7="Detroit Lions",Summary!T$12,$B7="Green Bay Packers",Summary!T$13,$B7="Houston Texans",Summary!T$14,$B7="Indianapolis Colts",Summary!T$15,$B7="Jacksonville Jaguars",Summary!T$16,$B7="Kansas City Chiefs",Summary!T$17,$B7="Los Angeles Chargers",Summary!T$18,$B7="Los Angeles Rams",Summary!T$19,$B7="Las Vegas Raiders",Summary!T$20,$B7="Miami Dolphins",Summary!T$21,$B7="Minnesota Vikings",Summary!T$22,$B7="New England Patriots",Summary!T$23,$B7="New Orleans Saints",Summary!T$24,$B7="New York Giants",Summary!T$25,$B7="New York Jets",Summary!T$26,$B7="Philadelphia Eagles",Summary!T$27,$B7="Pittsburgh Steelers",Summary!T$28,$B7="Seattle Seahawks",Summary!T$29,$B7="San Francisco 49ers",Summary!T$30,$B7="Tampa Bay Buccaneers",Summary!T$31,$B7="Tennessee Titans",Summary!T$32,$B7="Washington Commanders",Summary!T$33)</f>
        <v>2.3529411764705879</v>
      </c>
      <c r="BA7" cm="1">
        <f t="array" ref="BA7">_xlfn.IFS($B7="Arizona Cardinals",Summary!U$2,$B7="Atlanta Falcons",Summary!U$3,$B7="Baltimore Ravens",Summary!U$4,$B7="Buffalo Bills",Summary!U$5,$B7="Carolina Panthers",Summary!U$6,$B7="Chicago Bears",Summary!U$8,$B7="Cincinnati Bengals",Summary!U$9,$B7="Cleveland Browns",Summary!#REF!,$B7="Dallas Cowboys",Summary!U$10,$B7="Denver Broncos",Summary!U$11,$B7="Detroit Lions",Summary!U$12,$B7="Green Bay Packers",Summary!U$13,$B7="Houston Texans",Summary!U$14,$B7="Indianapolis Colts",Summary!U$15,$B7="Jacksonville Jaguars",Summary!U$16,$B7="Kansas City Chiefs",Summary!U$17,$B7="Los Angeles Chargers",Summary!U$18,$B7="Los Angeles Rams",Summary!U$19,$B7="Las Vegas Raiders",Summary!U$20,$B7="Miami Dolphins",Summary!U$21,$B7="Minnesota Vikings",Summary!U$22,$B7="New England Patriots",Summary!U$23,$B7="New Orleans Saints",Summary!U$24,$B7="New York Giants",Summary!U$25,$B7="New York Jets",Summary!U$26,$B7="Philadelphia Eagles",Summary!U$27,$B7="Pittsburgh Steelers",Summary!U$28,$B7="Seattle Seahawks",Summary!U$29,$B7="San Francisco 49ers",Summary!U$30,$B7="Tampa Bay Buccaneers",Summary!U$31,$B7="Tennessee Titans",Summary!U$32,$B7="Washington Commanders",Summary!U$33)</f>
        <v>4.4705882352941178</v>
      </c>
      <c r="BB7" cm="1">
        <f t="array" ref="BB7">_xlfn.IFS($B7="Arizona Cardinals",Summary!V$2,$B7="Atlanta Falcons",Summary!V$3,$B7="Baltimore Ravens",Summary!V$4,$B7="Buffalo Bills",Summary!V$5,$B7="Carolina Panthers",Summary!V$6,$B7="Chicago Bears",Summary!V$8,$B7="Cincinnati Bengals",Summary!V$9,$B7="Cleveland Browns",Summary!#REF!,$B7="Dallas Cowboys",Summary!V$10,$B7="Denver Broncos",Summary!V$11,$B7="Detroit Lions",Summary!V$12,$B7="Green Bay Packers",Summary!V$13,$B7="Houston Texans",Summary!V$14,$B7="Indianapolis Colts",Summary!V$15,$B7="Jacksonville Jaguars",Summary!V$16,$B7="Kansas City Chiefs",Summary!V$17,$B7="Los Angeles Chargers",Summary!V$18,$B7="Los Angeles Rams",Summary!V$19,$B7="Las Vegas Raiders",Summary!V$20,$B7="Miami Dolphins",Summary!V$21,$B7="Minnesota Vikings",Summary!V$22,$B7="New England Patriots",Summary!V$23,$B7="New Orleans Saints",Summary!V$24,$B7="New York Giants",Summary!V$25,$B7="New York Jets",Summary!V$26,$B7="Philadelphia Eagles",Summary!V$27,$B7="Pittsburgh Steelers",Summary!V$28,$B7="Seattle Seahawks",Summary!V$29,$B7="San Francisco 49ers",Summary!V$30,$B7="Tampa Bay Buccaneers",Summary!V$31,$B7="Tennessee Titans",Summary!V$32,$B7="Washington Commanders",Summary!V$33)</f>
        <v>198.1764705882353</v>
      </c>
      <c r="BC7" cm="1">
        <f t="array" ref="BC7">_xlfn.IFS($B7="Arizona Cardinals",Summary!W$2,$B7="Atlanta Falcons",Summary!W$3,$B7="Baltimore Ravens",Summary!W$4,$B7="Buffalo Bills",Summary!W$5,$B7="Carolina Panthers",Summary!W$6,$B7="Chicago Bears",Summary!W$8,$B7="Cincinnati Bengals",Summary!W$9,$B7="Cleveland Browns",Summary!#REF!,$B7="Dallas Cowboys",Summary!W$10,$B7="Denver Broncos",Summary!W$11,$B7="Detroit Lions",Summary!W$12,$B7="Green Bay Packers",Summary!W$13,$B7="Houston Texans",Summary!W$14,$B7="Indianapolis Colts",Summary!W$15,$B7="Jacksonville Jaguars",Summary!W$16,$B7="Kansas City Chiefs",Summary!W$17,$B7="Los Angeles Chargers",Summary!W$18,$B7="Los Angeles Rams",Summary!W$19,$B7="Las Vegas Raiders",Summary!W$20,$B7="Miami Dolphins",Summary!W$21,$B7="Minnesota Vikings",Summary!W$22,$B7="New England Patriots",Summary!W$23,$B7="New Orleans Saints",Summary!W$24,$B7="New York Giants",Summary!W$25,$B7="New York Jets",Summary!W$26,$B7="Philadelphia Eagles",Summary!W$27,$B7="Pittsburgh Steelers",Summary!W$28,$B7="Seattle Seahawks",Summary!W$29,$B7="San Francisco 49ers",Summary!W$30,$B7="Tampa Bay Buccaneers",Summary!W$31,$B7="Tennessee Titans",Summary!W$32,$B7="Washington Commanders",Summary!W$33)</f>
        <v>4.8235294117647056</v>
      </c>
      <c r="BD7" cm="1">
        <f t="array" ref="BD7">_xlfn.IFS($B7="Arizona Cardinals",Summary!X$2,$B7="Atlanta Falcons",Summary!X$3,$B7="Baltimore Ravens",Summary!X$4,$B7="Buffalo Bills",Summary!X$5,$B7="Carolina Panthers",Summary!X$6,$B7="Chicago Bears",Summary!X$8,$B7="Cincinnati Bengals",Summary!X$9,$B7="Cleveland Browns",Summary!#REF!,$B7="Dallas Cowboys",Summary!X$10,$B7="Denver Broncos",Summary!X$11,$B7="Detroit Lions",Summary!X$12,$B7="Green Bay Packers",Summary!X$13,$B7="Houston Texans",Summary!X$14,$B7="Indianapolis Colts",Summary!X$15,$B7="Jacksonville Jaguars",Summary!X$16,$B7="Kansas City Chiefs",Summary!X$17,$B7="Los Angeles Chargers",Summary!X$18,$B7="Los Angeles Rams",Summary!X$19,$B7="Las Vegas Raiders",Summary!X$20,$B7="Miami Dolphins",Summary!X$21,$B7="Minnesota Vikings",Summary!X$22,$B7="New England Patriots",Summary!X$23,$B7="New Orleans Saints",Summary!X$24,$B7="New York Giants",Summary!X$25,$B7="New York Jets",Summary!X$26,$B7="Philadelphia Eagles",Summary!X$27,$B7="Pittsburgh Steelers",Summary!X$28,$B7="Seattle Seahawks",Summary!X$29,$B7="San Francisco 49ers",Summary!X$30,$B7="Tampa Bay Buccaneers",Summary!X$31,$B7="Tennessee Titans",Summary!X$32,$B7="Washington Commanders",Summary!X$33)</f>
        <v>12.82352941176471</v>
      </c>
      <c r="BE7" cm="1">
        <f t="array" ref="BE7">_xlfn.IFS($B7="Arizona Cardinals",Summary!Y$2,$B7="Atlanta Falcons",Summary!Y$3,$B7="Baltimore Ravens",Summary!Y$4,$B7="Buffalo Bills",Summary!Y$5,$B7="Carolina Panthers",Summary!Y$6,$B7="Chicago Bears",Summary!Y$8,$B7="Cincinnati Bengals",Summary!Y$9,$B7="Cleveland Browns",Summary!#REF!,$B7="Dallas Cowboys",Summary!Y$10,$B7="Denver Broncos",Summary!Y$11,$B7="Detroit Lions",Summary!Y$12,$B7="Green Bay Packers",Summary!Y$13,$B7="Houston Texans",Summary!Y$14,$B7="Indianapolis Colts",Summary!Y$15,$B7="Jacksonville Jaguars",Summary!Y$16,$B7="Kansas City Chiefs",Summary!Y$17,$B7="Los Angeles Chargers",Summary!Y$18,$B7="Los Angeles Rams",Summary!Y$19,$B7="Las Vegas Raiders",Summary!Y$20,$B7="Miami Dolphins",Summary!Y$21,$B7="Minnesota Vikings",Summary!Y$22,$B7="New England Patriots",Summary!Y$23,$B7="New Orleans Saints",Summary!Y$24,$B7="New York Giants",Summary!Y$25,$B7="New York Jets",Summary!Y$26,$B7="Philadelphia Eagles",Summary!Y$27,$B7="Pittsburgh Steelers",Summary!Y$28,$B7="Seattle Seahawks",Summary!Y$29,$B7="San Francisco 49ers",Summary!Y$30,$B7="Tampa Bay Buccaneers",Summary!Y$31,$B7="Tennessee Titans",Summary!Y$32,$B7="Washington Commanders",Summary!Y$33)</f>
        <v>0.52941176470588236</v>
      </c>
      <c r="BF7" cm="1">
        <f t="array" ref="BF7">_xlfn.IFS($B7="Arizona Cardinals",Summary!Z$2,$B7="Atlanta Falcons",Summary!Z$3,$B7="Baltimore Ravens",Summary!Z$4,$B7="Buffalo Bills",Summary!Z$5,$B7="Carolina Panthers",Summary!Z$6,$B7="Chicago Bears",Summary!Z$8,$B7="Cincinnati Bengals",Summary!Z$9,$B7="Cleveland Browns",Summary!#REF!,$B7="Dallas Cowboys",Summary!Z$10,$B7="Denver Broncos",Summary!Z$11,$B7="Detroit Lions",Summary!Z$12,$B7="Green Bay Packers",Summary!Z$13,$B7="Houston Texans",Summary!Z$14,$B7="Indianapolis Colts",Summary!Z$15,$B7="Jacksonville Jaguars",Summary!Z$16,$B7="Kansas City Chiefs",Summary!Z$17,$B7="Los Angeles Chargers",Summary!Z$18,$B7="Los Angeles Rams",Summary!Z$19,$B7="Las Vegas Raiders",Summary!Z$20,$B7="Miami Dolphins",Summary!Z$21,$B7="Minnesota Vikings",Summary!Z$22,$B7="New England Patriots",Summary!Z$23,$B7="New Orleans Saints",Summary!Z$24,$B7="New York Giants",Summary!Z$25,$B7="New York Jets",Summary!Z$26,$B7="Philadelphia Eagles",Summary!Z$27,$B7="Pittsburgh Steelers",Summary!Z$28,$B7="Seattle Seahawks",Summary!Z$29,$B7="San Francisco 49ers",Summary!Z$30,$B7="Tampa Bay Buccaneers",Summary!Z$31,$B7="Tennessee Titans",Summary!Z$32,$B7="Washington Commanders",Summary!Z$33)</f>
        <v>1.1764705882352939</v>
      </c>
      <c r="BG7" cm="1">
        <f t="array" ref="BG7">_xlfn.IFS($B7="Arizona Cardinals",Summary!AA$2,$B7="Atlanta Falcons",Summary!AA$3,$B7="Baltimore Ravens",Summary!AA$4,$B7="Buffalo Bills",Summary!AA$5,$B7="Carolina Panthers",Summary!AA$6,$B7="Chicago Bears",Summary!AA$8,$B7="Cincinnati Bengals",Summary!AA$9,$B7="Cleveland Browns",Summary!#REF!,$B7="Dallas Cowboys",Summary!AA$10,$B7="Denver Broncos",Summary!AA$11,$B7="Detroit Lions",Summary!AA$12,$B7="Green Bay Packers",Summary!AA$13,$B7="Houston Texans",Summary!AA$14,$B7="Indianapolis Colts",Summary!AA$15,$B7="Jacksonville Jaguars",Summary!AA$16,$B7="Kansas City Chiefs",Summary!AA$17,$B7="Los Angeles Chargers",Summary!AA$18,$B7="Los Angeles Rams",Summary!AA$19,$B7="Las Vegas Raiders",Summary!AA$20,$B7="Miami Dolphins",Summary!AA$21,$B7="Minnesota Vikings",Summary!AA$22,$B7="New England Patriots",Summary!AA$23,$B7="New Orleans Saints",Summary!AA$24,$B7="New York Giants",Summary!AA$25,$B7="New York Jets",Summary!AA$26,$B7="Philadelphia Eagles",Summary!AA$27,$B7="Pittsburgh Steelers",Summary!AA$28,$B7="Seattle Seahawks",Summary!AA$29,$B7="San Francisco 49ers",Summary!AA$30,$B7="Tampa Bay Buccaneers",Summary!AA$31,$B7="Tennessee Titans",Summary!AA$32,$B7="Washington Commanders",Summary!AA$33)</f>
        <v>30.94311764705882</v>
      </c>
      <c r="BH7" t="e" cm="1">
        <f t="array" ref="BH7">_xlfn.IFS($B7="Arizona Cardinals",Summary!#REF!,$B7="Atlanta Falcons",Summary!#REF!,$B7="Baltimore Ravens",Summary!#REF!,$B7="Buffalo Bills",Summary!#REF!,$B7="Carolina Panthers",Summary!#REF!,$B7="Chicago Bears",Summary!#REF!,$B7="Cincinnati Bengals",Summary!#REF!,$B7="Cleveland Browns",Summary!#REF!,$B7="Dallas Cowboys",Summary!#REF!,$B7="Denver Broncos",Summary!#REF!,$B7="Detroit Lions",Summary!#REF!,$B7="Green Bay Packers",Summary!#REF!,$B7="Houston Texans",Summary!#REF!,$B7="Indianapolis Colts",Summary!#REF!,$B7="Jacksonville Jaguars",Summary!#REF!,$B7="Kansas City Chiefs",Summary!#REF!,$B7="Los Angeles Chargers",Summary!#REF!,$B7="Los Angeles Rams",Summary!#REF!,$B7="Las Vegas Raiders",Summary!#REF!,$B7="Miami Dolphins",Summary!#REF!,$B7="Minnesota Vikings",Summary!#REF!,$B7="New England Patriots",Summary!#REF!,$B7="New Orleans Saints",Summary!#REF!,$B7="New York Giants",Summary!#REF!,$B7="New York Jets",Summary!#REF!,$B7="Philadelphia Eagles",Summary!#REF!,$B7="Pittsburgh Steelers",Summary!#REF!,$B7="Seattle Seahawks",Summary!#REF!,$B7="San Francisco 49ers",Summary!#REF!,$B7="Tampa Bay Buccaneers",Summary!#REF!,$B7="Tennessee Titans",Summary!#REF!,$B7="Washington Commanders",Summary!#REF!)</f>
        <v>#REF!</v>
      </c>
    </row>
    <row r="8" spans="1:60">
      <c r="A8" t="s">
        <v>34</v>
      </c>
      <c r="B8" t="s">
        <v>110</v>
      </c>
      <c r="C8" t="e" cm="1">
        <f t="array" ref="C8">_xlfn.IFS($A8="Arizona Cardinals",Summary!#REF!,$A8="Atlanta Falcons",Summary!#REF!,$A8="Baltimore Ravens",Summary!#REF!,$A8="Buffalo Bills",Summary!#REF!,$A8="Carolina Panthers",Summary!#REF!,$A8="Chicago Bears",Summary!#REF!,$A8="Cincinnati Bengals",Summary!#REF!,$A8="Cleveland Browns",Summary!#REF!,$A8="Dallas Cowboys",Summary!#REF!,$A8="Denver Broncos",Summary!#REF!,$A8="Detroit Lions",Summary!#REF!,$A8="Green Bay Packers",Summary!#REF!,$A8="Houston Texans",Summary!#REF!,$A8="Indianapolis Colts",Summary!#REF!,$A8="Jacksonville Jaguars",Summary!#REF!,$A8="Kansas City Chiefs",Summary!#REF!,$A8="Los Angeles Chargers",Summary!#REF!,$A8="Los Angeles Rams",Summary!#REF!,$A8="Las Vegas Raiders",Summary!#REF!,$A8="Miami Dolphins",Summary!#REF!,$A8="Minnesota Vikings",Summary!#REF!,$A8="New England Patriots",Summary!#REF!,$A8="New Orleans Saints",Summary!#REF!,$A8="New York Giants",Summary!#REF!,$A8="New York Jets",Summary!#REF!,$A8="Philadelphia Eagles",Summary!#REF!,$A8="Pittsburgh Steelers",Summary!#REF!,$A8="Seattle Seahawks",Summary!#REF!,$A8="San Francisco 49ers",Summary!#REF!,$A8="Tampa Bay Buccaneers",Summary!#REF!,$A8="Tennessee Titans",Summary!#REF!,$A8="Washington Commanders",Summary!#REF!)</f>
        <v>#REF!</v>
      </c>
      <c r="D8" t="e" cm="1">
        <f t="array" ref="D8">_xlfn.IFS($A8="Arizona Cardinals",Summary!#REF!,$A8="Atlanta Falcons",Summary!#REF!,$A8="Baltimore Ravens",Summary!#REF!,$A8="Buffalo Bills",Summary!#REF!,$A8="Carolina Panthers",Summary!#REF!,$A8="Chicago Bears",Summary!#REF!,$A8="Cincinnati Bengals",Summary!#REF!,$A8="Cleveland Browns",Summary!#REF!,$A8="Dallas Cowboys",Summary!#REF!,$A8="Denver Broncos",Summary!#REF!,$A8="Detroit Lions",Summary!#REF!,$A8="Green Bay Packers",Summary!#REF!,$A8="Houston Texans",Summary!#REF!,$A8="Indianapolis Colts",Summary!#REF!,$A8="Jacksonville Jaguars",Summary!#REF!,$A8="Kansas City Chiefs",Summary!#REF!,$A8="Los Angeles Chargers",Summary!#REF!,$A8="Los Angeles Rams",Summary!#REF!,$A8="Las Vegas Raiders",Summary!#REF!,$A8="Miami Dolphins",Summary!#REF!,$A8="Minnesota Vikings",Summary!#REF!,$A8="New England Patriots",Summary!#REF!,$A8="New Orleans Saints",Summary!#REF!,$A8="New York Giants",Summary!#REF!,$A8="New York Jets",Summary!#REF!,$A8="Philadelphia Eagles",Summary!#REF!,$A8="Pittsburgh Steelers",Summary!#REF!,$A8="Seattle Seahawks",Summary!#REF!,$A8="San Francisco 49ers",Summary!#REF!,$A8="Tampa Bay Buccaneers",Summary!#REF!,$A8="Tennessee Titans",Summary!#REF!,$A8="Washington Commanders",Summary!#REF!)</f>
        <v>#REF!</v>
      </c>
      <c r="E8" cm="1">
        <f t="array" ref="E8">_xlfn.IFS($A8="Arizona Cardinals",Summary!B$2,$A8="Atlanta Falcons",Summary!B$3,$A8="Baltimore Ravens",Summary!B$4,$A8="Buffalo Bills",Summary!B$5,$A8="Carolina Panthers",Summary!B$6,$A8="Chicago Bears",Summary!B$8,$A8="Cincinnati Bengals",Summary!B$9,$A8="Cleveland Browns",Summary!#REF!,$A8="Dallas Cowboys",Summary!B$10,$A8="Denver Broncos",Summary!B$11,$A8="Detroit Lions",Summary!B$12,$A8="Green Bay Packers",Summary!B$13,$A8="Houston Texans",Summary!B$14,$A8="Indianapolis Colts",Summary!B$15,$A8="Jacksonville Jaguars",Summary!B$16,$A8="Kansas City Chiefs",Summary!B$17,$A8="Los Angeles Chargers",Summary!B$18,$A8="Los Angeles Rams",Summary!B$19,$A8="Las Vegas Raiders",Summary!B$20,$A8="Miami Dolphins",Summary!B$21,$A8="Minnesota Vikings",Summary!B$22,$A8="New England Patriots",Summary!B$23,$A8="New Orleans Saints",Summary!B$24,$A8="New York Giants",Summary!B$25,$A8="New York Jets",Summary!B$26,$A8="Philadelphia Eagles",Summary!B$27,$A8="Pittsburgh Steelers",Summary!B$28,$A8="Seattle Seahawks",Summary!B$29,$A8="San Francisco 49ers",Summary!B$30,$A8="Tampa Bay Buccaneers",Summary!B$31,$A8="Tennessee Titans",Summary!B$32,$A8="Washington Commanders",Summary!B$33)</f>
        <v>24.941176470588239</v>
      </c>
      <c r="F8" cm="1">
        <f t="array" ref="F8">_xlfn.IFS($A8="Arizona Cardinals",Summary!C$2,$A8="Atlanta Falcons",Summary!C$3,$A8="Baltimore Ravens",Summary!C$4,$A8="Buffalo Bills",Summary!C$5,$A8="Carolina Panthers",Summary!C$6,$A8="Chicago Bears",Summary!C$8,$A8="Cincinnati Bengals",Summary!C$9,$A8="Cleveland Browns",Summary!#REF!,$A8="Dallas Cowboys",Summary!C$10,$A8="Denver Broncos",Summary!C$11,$A8="Detroit Lions",Summary!C$12,$A8="Green Bay Packers",Summary!C$13,$A8="Houston Texans",Summary!C$14,$A8="Indianapolis Colts",Summary!C$15,$A8="Jacksonville Jaguars",Summary!C$16,$A8="Kansas City Chiefs",Summary!C$17,$A8="Los Angeles Chargers",Summary!C$18,$A8="Los Angeles Rams",Summary!C$19,$A8="Las Vegas Raiders",Summary!C$20,$A8="Miami Dolphins",Summary!C$21,$A8="Minnesota Vikings",Summary!C$22,$A8="New England Patriots",Summary!C$23,$A8="New Orleans Saints",Summary!C$24,$A8="New York Giants",Summary!C$25,$A8="New York Jets",Summary!C$26,$A8="Philadelphia Eagles",Summary!C$27,$A8="Pittsburgh Steelers",Summary!C$28,$A8="Seattle Seahawks",Summary!C$29,$A8="San Francisco 49ers",Summary!C$30,$A8="Tampa Bay Buccaneers",Summary!C$31,$A8="Tennessee Titans",Summary!C$32,$A8="Washington Commanders",Summary!C$33)</f>
        <v>37.117647058823529</v>
      </c>
      <c r="G8" cm="1">
        <f t="array" ref="G8">_xlfn.IFS($A8="Arizona Cardinals",Summary!D$2,$A8="Atlanta Falcons",Summary!D$3,$A8="Baltimore Ravens",Summary!D$4,$A8="Buffalo Bills",Summary!D$5,$A8="Carolina Panthers",Summary!D$6,$A8="Chicago Bears",Summary!D$8,$A8="Cincinnati Bengals",Summary!D$9,$A8="Cleveland Browns",Summary!#REF!,$A8="Dallas Cowboys",Summary!D$10,$A8="Denver Broncos",Summary!D$11,$A8="Detroit Lions",Summary!D$12,$A8="Green Bay Packers",Summary!D$13,$A8="Houston Texans",Summary!D$14,$A8="Indianapolis Colts",Summary!D$15,$A8="Jacksonville Jaguars",Summary!D$16,$A8="Kansas City Chiefs",Summary!D$17,$A8="Los Angeles Chargers",Summary!D$18,$A8="Los Angeles Rams",Summary!D$19,$A8="Las Vegas Raiders",Summary!D$20,$A8="Miami Dolphins",Summary!D$21,$A8="Minnesota Vikings",Summary!D$22,$A8="New England Patriots",Summary!D$23,$A8="New Orleans Saints",Summary!D$24,$A8="New York Giants",Summary!D$25,$A8="New York Jets",Summary!D$26,$A8="Philadelphia Eagles",Summary!D$27,$A8="Pittsburgh Steelers",Summary!D$28,$A8="Seattle Seahawks",Summary!D$29,$A8="San Francisco 49ers",Summary!D$30,$A8="Tampa Bay Buccaneers",Summary!D$31,$A8="Tennessee Titans",Summary!D$32,$A8="Washington Commanders",Summary!D$33)</f>
        <v>256.41176470588238</v>
      </c>
      <c r="H8" cm="1">
        <f t="array" ref="H8">_xlfn.IFS($A8="Arizona Cardinals",Summary!E$2,$A8="Atlanta Falcons",Summary!E$3,$A8="Baltimore Ravens",Summary!E$4,$A8="Buffalo Bills",Summary!E$5,$A8="Carolina Panthers",Summary!E$6,$A8="Chicago Bears",Summary!E$8,$A8="Cincinnati Bengals",Summary!E$9,$A8="Cleveland Browns",Summary!#REF!,$A8="Dallas Cowboys",Summary!E$10,$A8="Denver Broncos",Summary!E$11,$A8="Detroit Lions",Summary!E$12,$A8="Green Bay Packers",Summary!E$13,$A8="Houston Texans",Summary!E$14,$A8="Indianapolis Colts",Summary!E$15,$A8="Jacksonville Jaguars",Summary!E$16,$A8="Kansas City Chiefs",Summary!E$17,$A8="Los Angeles Chargers",Summary!E$18,$A8="Los Angeles Rams",Summary!E$19,$A8="Las Vegas Raiders",Summary!E$20,$A8="Miami Dolphins",Summary!E$21,$A8="Minnesota Vikings",Summary!E$22,$A8="New England Patriots",Summary!E$23,$A8="New Orleans Saints",Summary!E$24,$A8="New York Giants",Summary!E$25,$A8="New York Jets",Summary!E$26,$A8="Philadelphia Eagles",Summary!E$27,$A8="Pittsburgh Steelers",Summary!E$28,$A8="Seattle Seahawks",Summary!E$29,$A8="San Francisco 49ers",Summary!E$30,$A8="Tampa Bay Buccaneers",Summary!E$31,$A8="Tennessee Titans",Summary!E$32,$A8="Washington Commanders",Summary!E$33)</f>
        <v>1.7647058823529409</v>
      </c>
      <c r="I8" cm="1">
        <f t="array" ref="I8">_xlfn.IFS($A8="Arizona Cardinals",Summary!F$2,$A8="Atlanta Falcons",Summary!F$3,$A8="Baltimore Ravens",Summary!F$4,$A8="Buffalo Bills",Summary!F$5,$A8="Carolina Panthers",Summary!F$6,$A8="Chicago Bears",Summary!F$8,$A8="Cincinnati Bengals",Summary!F$9,$A8="Cleveland Browns",Summary!#REF!,$A8="Dallas Cowboys",Summary!F$10,$A8="Denver Broncos",Summary!F$11,$A8="Detroit Lions",Summary!F$12,$A8="Green Bay Packers",Summary!F$13,$A8="Houston Texans",Summary!F$14,$A8="Indianapolis Colts",Summary!F$15,$A8="Jacksonville Jaguars",Summary!F$16,$A8="Kansas City Chiefs",Summary!F$17,$A8="Los Angeles Chargers",Summary!F$18,$A8="Los Angeles Rams",Summary!F$19,$A8="Las Vegas Raiders",Summary!F$20,$A8="Miami Dolphins",Summary!F$21,$A8="Minnesota Vikings",Summary!F$22,$A8="New England Patriots",Summary!F$23,$A8="New Orleans Saints",Summary!F$24,$A8="New York Giants",Summary!F$25,$A8="New York Jets",Summary!F$26,$A8="Philadelphia Eagles",Summary!F$27,$A8="Pittsburgh Steelers",Summary!F$28,$A8="Seattle Seahawks",Summary!F$29,$A8="San Francisco 49ers",Summary!F$30,$A8="Tampa Bay Buccaneers",Summary!F$31,$A8="Tennessee Titans",Summary!F$32,$A8="Washington Commanders",Summary!F$33)</f>
        <v>1.117647058823529</v>
      </c>
      <c r="J8" cm="1">
        <f t="array" ref="J8">_xlfn.IFS($A8="Arizona Cardinals",Summary!G$2,$A8="Atlanta Falcons",Summary!G$3,$A8="Baltimore Ravens",Summary!G$4,$A8="Buffalo Bills",Summary!G$5,$A8="Carolina Panthers",Summary!G$6,$A8="Chicago Bears",Summary!G$8,$A8="Cincinnati Bengals",Summary!G$9,$A8="Cleveland Browns",Summary!#REF!,$A8="Dallas Cowboys",Summary!G$10,$A8="Denver Broncos",Summary!G$11,$A8="Detroit Lions",Summary!G$12,$A8="Green Bay Packers",Summary!G$13,$A8="Houston Texans",Summary!G$14,$A8="Indianapolis Colts",Summary!G$15,$A8="Jacksonville Jaguars",Summary!G$16,$A8="Kansas City Chiefs",Summary!G$17,$A8="Los Angeles Chargers",Summary!G$18,$A8="Los Angeles Rams",Summary!G$19,$A8="Las Vegas Raiders",Summary!G$20,$A8="Miami Dolphins",Summary!G$21,$A8="Minnesota Vikings",Summary!G$22,$A8="New England Patriots",Summary!G$23,$A8="New Orleans Saints",Summary!G$24,$A8="New York Giants",Summary!G$25,$A8="New York Jets",Summary!G$26,$A8="Philadelphia Eagles",Summary!G$27,$A8="Pittsburgh Steelers",Summary!G$28,$A8="Seattle Seahawks",Summary!G$29,$A8="San Francisco 49ers",Summary!G$30,$A8="Tampa Bay Buccaneers",Summary!G$31,$A8="Tennessee Titans",Summary!G$32,$A8="Washington Commanders",Summary!G$33)</f>
        <v>2.7647058823529411</v>
      </c>
      <c r="K8" cm="1">
        <f t="array" ref="K8">_xlfn.IFS($A8="Arizona Cardinals",Summary!H$2,$A8="Atlanta Falcons",Summary!H$3,$A8="Baltimore Ravens",Summary!H$4,$A8="Buffalo Bills",Summary!H$5,$A8="Carolina Panthers",Summary!H$6,$A8="Chicago Bears",Summary!H$8,$A8="Cincinnati Bengals",Summary!H$9,$A8="Cleveland Browns",Summary!#REF!,$A8="Dallas Cowboys",Summary!H$10,$A8="Denver Broncos",Summary!H$11,$A8="Detroit Lions",Summary!H$12,$A8="Green Bay Packers",Summary!H$13,$A8="Houston Texans",Summary!H$14,$A8="Indianapolis Colts",Summary!H$15,$A8="Jacksonville Jaguars",Summary!H$16,$A8="Kansas City Chiefs",Summary!H$17,$A8="Los Angeles Chargers",Summary!H$18,$A8="Los Angeles Rams",Summary!H$19,$A8="Las Vegas Raiders",Summary!H$20,$A8="Miami Dolphins",Summary!H$21,$A8="Minnesota Vikings",Summary!H$22,$A8="New England Patriots",Summary!H$23,$A8="New Orleans Saints",Summary!H$24,$A8="New York Giants",Summary!H$25,$A8="New York Jets",Summary!H$26,$A8="Philadelphia Eagles",Summary!H$27,$A8="Pittsburgh Steelers",Summary!H$28,$A8="Seattle Seahawks",Summary!H$29,$A8="San Francisco 49ers",Summary!H$30,$A8="Tampa Bay Buccaneers",Summary!H$31,$A8="Tennessee Titans",Summary!H$32,$A8="Washington Commanders",Summary!H$33)</f>
        <v>20.058823529411761</v>
      </c>
      <c r="L8" cm="1">
        <f t="array" ref="L8">_xlfn.IFS($A8="Arizona Cardinals",Summary!I$2,$A8="Atlanta Falcons",Summary!I$3,$A8="Baltimore Ravens",Summary!I$4,$A8="Buffalo Bills",Summary!I$5,$A8="Carolina Panthers",Summary!I$6,$A8="Chicago Bears",Summary!I$8,$A8="Cincinnati Bengals",Summary!I$9,$A8="Cleveland Browns",Summary!#REF!,$A8="Dallas Cowboys",Summary!I$10,$A8="Denver Broncos",Summary!I$11,$A8="Detroit Lions",Summary!I$12,$A8="Green Bay Packers",Summary!I$13,$A8="Houston Texans",Summary!I$14,$A8="Indianapolis Colts",Summary!I$15,$A8="Jacksonville Jaguars",Summary!I$16,$A8="Kansas City Chiefs",Summary!I$17,$A8="Los Angeles Chargers",Summary!I$18,$A8="Los Angeles Rams",Summary!I$19,$A8="Las Vegas Raiders",Summary!I$20,$A8="Miami Dolphins",Summary!I$21,$A8="Minnesota Vikings",Summary!I$22,$A8="New England Patriots",Summary!I$23,$A8="New Orleans Saints",Summary!I$24,$A8="New York Giants",Summary!I$25,$A8="New York Jets",Summary!I$26,$A8="Philadelphia Eagles",Summary!I$27,$A8="Pittsburgh Steelers",Summary!I$28,$A8="Seattle Seahawks",Summary!I$29,$A8="San Francisco 49ers",Summary!I$30,$A8="Tampa Bay Buccaneers",Summary!I$31,$A8="Tennessee Titans",Summary!I$32,$A8="Washington Commanders",Summary!I$33)</f>
        <v>7.3882352941176466</v>
      </c>
      <c r="M8" cm="1">
        <f t="array" ref="M8">_xlfn.IFS($A8="Arizona Cardinals",Summary!J$2,$A8="Atlanta Falcons",Summary!J$3,$A8="Baltimore Ravens",Summary!J$4,$A8="Buffalo Bills",Summary!J$5,$A8="Carolina Panthers",Summary!J$6,$A8="Chicago Bears",Summary!J$8,$A8="Cincinnati Bengals",Summary!J$9,$A8="Cleveland Browns",Summary!#REF!,$A8="Dallas Cowboys",Summary!J$10,$A8="Denver Broncos",Summary!J$11,$A8="Detroit Lions",Summary!J$12,$A8="Green Bay Packers",Summary!J$13,$A8="Houston Texans",Summary!J$14,$A8="Indianapolis Colts",Summary!J$15,$A8="Jacksonville Jaguars",Summary!J$16,$A8="Kansas City Chiefs",Summary!J$17,$A8="Los Angeles Chargers",Summary!J$18,$A8="Los Angeles Rams",Summary!J$19,$A8="Las Vegas Raiders",Summary!J$20,$A8="Miami Dolphins",Summary!J$21,$A8="Minnesota Vikings",Summary!J$22,$A8="New England Patriots",Summary!J$23,$A8="New Orleans Saints",Summary!J$24,$A8="New York Giants",Summary!J$25,$A8="New York Jets",Summary!J$26,$A8="Philadelphia Eagles",Summary!J$27,$A8="Pittsburgh Steelers",Summary!J$28,$A8="Seattle Seahawks",Summary!J$29,$A8="San Francisco 49ers",Summary!J$30,$A8="Tampa Bay Buccaneers",Summary!J$31,$A8="Tennessee Titans",Summary!J$32,$A8="Washington Commanders",Summary!J$33)</f>
        <v>6.382352941176471</v>
      </c>
      <c r="N8" cm="1">
        <f t="array" ref="N8">_xlfn.IFS($A8="Arizona Cardinals",Summary!K$2,$A8="Atlanta Falcons",Summary!K$3,$A8="Baltimore Ravens",Summary!K$4,$A8="Buffalo Bills",Summary!K$5,$A8="Carolina Panthers",Summary!K$6,$A8="Chicago Bears",Summary!K$8,$A8="Cincinnati Bengals",Summary!K$9,$A8="Cleveland Browns",Summary!#REF!,$A8="Dallas Cowboys",Summary!K$10,$A8="Denver Broncos",Summary!K$11,$A8="Detroit Lions",Summary!K$12,$A8="Green Bay Packers",Summary!K$13,$A8="Houston Texans",Summary!K$14,$A8="Indianapolis Colts",Summary!K$15,$A8="Jacksonville Jaguars",Summary!K$16,$A8="Kansas City Chiefs",Summary!K$17,$A8="Los Angeles Chargers",Summary!K$18,$A8="Los Angeles Rams",Summary!K$19,$A8="Las Vegas Raiders",Summary!K$20,$A8="Miami Dolphins",Summary!K$21,$A8="Minnesota Vikings",Summary!K$22,$A8="New England Patriots",Summary!K$23,$A8="New Orleans Saints",Summary!K$24,$A8="New York Giants",Summary!K$25,$A8="New York Jets",Summary!K$26,$A8="Philadelphia Eagles",Summary!K$27,$A8="Pittsburgh Steelers",Summary!K$28,$A8="Seattle Seahawks",Summary!K$29,$A8="San Francisco 49ers",Summary!K$30,$A8="Tampa Bay Buccaneers",Summary!K$31,$A8="Tennessee Titans",Summary!K$32,$A8="Washington Commanders",Summary!K$33)</f>
        <v>66.905882352941177</v>
      </c>
      <c r="O8" cm="1">
        <f t="array" ref="O8">_xlfn.IFS($A8="Arizona Cardinals",Summary!L$2,$A8="Atlanta Falcons",Summary!L$3,$A8="Baltimore Ravens",Summary!L$4,$A8="Buffalo Bills",Summary!L$5,$A8="Carolina Panthers",Summary!L$6,$A8="Chicago Bears",Summary!L$8,$A8="Cincinnati Bengals",Summary!L$9,$A8="Cleveland Browns",Summary!#REF!,$A8="Dallas Cowboys",Summary!L$10,$A8="Denver Broncos",Summary!L$11,$A8="Detroit Lions",Summary!L$12,$A8="Green Bay Packers",Summary!L$13,$A8="Houston Texans",Summary!L$14,$A8="Indianapolis Colts",Summary!L$15,$A8="Jacksonville Jaguars",Summary!L$16,$A8="Kansas City Chiefs",Summary!L$17,$A8="Los Angeles Chargers",Summary!L$18,$A8="Los Angeles Rams",Summary!L$19,$A8="Las Vegas Raiders",Summary!L$20,$A8="Miami Dolphins",Summary!L$21,$A8="Minnesota Vikings",Summary!L$22,$A8="New England Patriots",Summary!L$23,$A8="New Orleans Saints",Summary!L$24,$A8="New York Giants",Summary!L$25,$A8="New York Jets",Summary!L$26,$A8="Philadelphia Eagles",Summary!L$27,$A8="Pittsburgh Steelers",Summary!L$28,$A8="Seattle Seahawks",Summary!L$29,$A8="San Francisco 49ers",Summary!L$30,$A8="Tampa Bay Buccaneers",Summary!L$31,$A8="Tennessee Titans",Summary!L$32,$A8="Washington Commanders",Summary!L$33)</f>
        <v>89.729411764705873</v>
      </c>
      <c r="P8" cm="1">
        <f t="array" ref="P8">_xlfn.IFS($A8="Arizona Cardinals",Summary!M$2,$A8="Atlanta Falcons",Summary!M$3,$A8="Baltimore Ravens",Summary!M$4,$A8="Buffalo Bills",Summary!M$5,$A8="Carolina Panthers",Summary!M$6,$A8="Chicago Bears",Summary!M$8,$A8="Cincinnati Bengals",Summary!M$9,$A8="Cleveland Browns",Summary!#REF!,$A8="Dallas Cowboys",Summary!M$10,$A8="Denver Broncos",Summary!M$11,$A8="Detroit Lions",Summary!M$12,$A8="Green Bay Packers",Summary!M$13,$A8="Houston Texans",Summary!M$14,$A8="Indianapolis Colts",Summary!M$15,$A8="Jacksonville Jaguars",Summary!M$16,$A8="Kansas City Chiefs",Summary!M$17,$A8="Los Angeles Chargers",Summary!M$18,$A8="Los Angeles Rams",Summary!M$19,$A8="Las Vegas Raiders",Summary!M$20,$A8="Miami Dolphins",Summary!M$21,$A8="Minnesota Vikings",Summary!M$22,$A8="New England Patriots",Summary!M$23,$A8="New Orleans Saints",Summary!M$24,$A8="New York Giants",Summary!M$25,$A8="New York Jets",Summary!M$26,$A8="Philadelphia Eagles",Summary!M$27,$A8="Pittsburgh Steelers",Summary!M$28,$A8="Seattle Seahawks",Summary!M$29,$A8="San Francisco 49ers",Summary!M$30,$A8="Tampa Bay Buccaneers",Summary!M$31,$A8="Tennessee Titans",Summary!M$32,$A8="Washington Commanders",Summary!M$33)</f>
        <v>23.117647058823529</v>
      </c>
      <c r="Q8" cm="1">
        <f t="array" ref="Q8">_xlfn.IFS($A8="Arizona Cardinals",Summary!N$2,$A8="Atlanta Falcons",Summary!N$3,$A8="Baltimore Ravens",Summary!N$4,$A8="Buffalo Bills",Summary!N$5,$A8="Carolina Panthers",Summary!N$6,$A8="Chicago Bears",Summary!N$8,$A8="Cincinnati Bengals",Summary!N$9,$A8="Cleveland Browns",Summary!#REF!,$A8="Dallas Cowboys",Summary!N$10,$A8="Denver Broncos",Summary!N$11,$A8="Detroit Lions",Summary!N$12,$A8="Green Bay Packers",Summary!N$13,$A8="Houston Texans",Summary!N$14,$A8="Indianapolis Colts",Summary!N$15,$A8="Jacksonville Jaguars",Summary!N$16,$A8="Kansas City Chiefs",Summary!N$17,$A8="Los Angeles Chargers",Summary!N$18,$A8="Los Angeles Rams",Summary!N$19,$A8="Las Vegas Raiders",Summary!N$20,$A8="Miami Dolphins",Summary!N$21,$A8="Minnesota Vikings",Summary!N$22,$A8="New England Patriots",Summary!N$23,$A8="New Orleans Saints",Summary!N$24,$A8="New York Giants",Summary!N$25,$A8="New York Jets",Summary!N$26,$A8="Philadelphia Eagles",Summary!N$27,$A8="Pittsburgh Steelers",Summary!N$28,$A8="Seattle Seahawks",Summary!N$29,$A8="San Francisco 49ers",Summary!N$30,$A8="Tampa Bay Buccaneers",Summary!N$31,$A8="Tennessee Titans",Summary!N$32,$A8="Washington Commanders",Summary!N$33)</f>
        <v>91.352941176470594</v>
      </c>
      <c r="R8" cm="1">
        <f t="array" ref="R8">_xlfn.IFS($A8="Arizona Cardinals",Summary!O$2,$A8="Atlanta Falcons",Summary!O$3,$A8="Baltimore Ravens",Summary!O$4,$A8="Buffalo Bills",Summary!O$5,$A8="Carolina Panthers",Summary!O$6,$A8="Chicago Bears",Summary!O$8,$A8="Cincinnati Bengals",Summary!O$9,$A8="Cleveland Browns",Summary!#REF!,$A8="Dallas Cowboys",Summary!O$10,$A8="Denver Broncos",Summary!O$11,$A8="Detroit Lions",Summary!O$12,$A8="Green Bay Packers",Summary!O$13,$A8="Houston Texans",Summary!O$14,$A8="Indianapolis Colts",Summary!O$15,$A8="Jacksonville Jaguars",Summary!O$16,$A8="Kansas City Chiefs",Summary!O$17,$A8="Los Angeles Chargers",Summary!O$18,$A8="Los Angeles Rams",Summary!O$19,$A8="Las Vegas Raiders",Summary!O$20,$A8="Miami Dolphins",Summary!O$21,$A8="Minnesota Vikings",Summary!O$22,$A8="New England Patriots",Summary!O$23,$A8="New Orleans Saints",Summary!O$24,$A8="New York Giants",Summary!O$25,$A8="New York Jets",Summary!O$26,$A8="Philadelphia Eagles",Summary!O$27,$A8="Pittsburgh Steelers",Summary!O$28,$A8="Seattle Seahawks",Summary!O$29,$A8="San Francisco 49ers",Summary!O$30,$A8="Tampa Bay Buccaneers",Summary!O$31,$A8="Tennessee Titans",Summary!O$32,$A8="Washington Commanders",Summary!O$33)</f>
        <v>3.8</v>
      </c>
      <c r="S8" cm="1">
        <f t="array" ref="S8">_xlfn.IFS($A8="Arizona Cardinals",Summary!P$2,$A8="Atlanta Falcons",Summary!P$3,$A8="Baltimore Ravens",Summary!P$4,$A8="Buffalo Bills",Summary!P$5,$A8="Carolina Panthers",Summary!P$6,$A8="Chicago Bears",Summary!P$8,$A8="Cincinnati Bengals",Summary!P$9,$A8="Cleveland Browns",Summary!#REF!,$A8="Dallas Cowboys",Summary!P$10,$A8="Denver Broncos",Summary!P$11,$A8="Detroit Lions",Summary!P$12,$A8="Green Bay Packers",Summary!P$13,$A8="Houston Texans",Summary!P$14,$A8="Indianapolis Colts",Summary!P$15,$A8="Jacksonville Jaguars",Summary!P$16,$A8="Kansas City Chiefs",Summary!P$17,$A8="Los Angeles Chargers",Summary!P$18,$A8="Los Angeles Rams",Summary!P$19,$A8="Las Vegas Raiders",Summary!P$20,$A8="Miami Dolphins",Summary!P$21,$A8="Minnesota Vikings",Summary!P$22,$A8="New England Patriots",Summary!P$23,$A8="New Orleans Saints",Summary!P$24,$A8="New York Giants",Summary!P$25,$A8="New York Jets",Summary!P$26,$A8="Philadelphia Eagles",Summary!P$27,$A8="Pittsburgh Steelers",Summary!P$28,$A8="Seattle Seahawks",Summary!P$29,$A8="San Francisco 49ers",Summary!P$30,$A8="Tampa Bay Buccaneers",Summary!P$31,$A8="Tennessee Titans",Summary!P$32,$A8="Washington Commanders",Summary!P$33)</f>
        <v>0.41176470588235292</v>
      </c>
      <c r="T8" cm="1">
        <f t="array" ref="T8">_xlfn.IFS($A8="Arizona Cardinals",Summary!Q$2,$A8="Atlanta Falcons",Summary!Q$3,$A8="Baltimore Ravens",Summary!Q$4,$A8="Buffalo Bills",Summary!Q$5,$A8="Carolina Panthers",Summary!Q$6,$A8="Chicago Bears",Summary!Q$8,$A8="Cincinnati Bengals",Summary!Q$9,$A8="Cleveland Browns",Summary!#REF!,$A8="Dallas Cowboys",Summary!Q$10,$A8="Denver Broncos",Summary!Q$11,$A8="Detroit Lions",Summary!Q$12,$A8="Green Bay Packers",Summary!Q$13,$A8="Houston Texans",Summary!Q$14,$A8="Indianapolis Colts",Summary!Q$15,$A8="Jacksonville Jaguars",Summary!Q$16,$A8="Kansas City Chiefs",Summary!Q$17,$A8="Los Angeles Chargers",Summary!Q$18,$A8="Los Angeles Rams",Summary!Q$19,$A8="Las Vegas Raiders",Summary!Q$20,$A8="Miami Dolphins",Summary!Q$21,$A8="Minnesota Vikings",Summary!Q$22,$A8="New England Patriots",Summary!Q$23,$A8="New Orleans Saints",Summary!Q$24,$A8="New York Giants",Summary!Q$25,$A8="New York Jets",Summary!Q$26,$A8="Philadelphia Eagles",Summary!Q$27,$A8="Pittsburgh Steelers",Summary!Q$28,$A8="Seattle Seahawks",Summary!Q$29,$A8="San Francisco 49ers",Summary!Q$30,$A8="Tampa Bay Buccaneers",Summary!Q$31,$A8="Tennessee Titans",Summary!Q$32,$A8="Washington Commanders",Summary!Q$33)</f>
        <v>1.411764705882353</v>
      </c>
      <c r="U8" cm="1">
        <f t="array" ref="U8">_xlfn.IFS($A8="Arizona Cardinals",Summary!R$2,$A8="Atlanta Falcons",Summary!R$3,$A8="Baltimore Ravens",Summary!R$4,$A8="Buffalo Bills",Summary!R$5,$A8="Carolina Panthers",Summary!R$6,$A8="Chicago Bears",Summary!R$8,$A8="Cincinnati Bengals",Summary!R$9,$A8="Cleveland Browns",Summary!#REF!,$A8="Dallas Cowboys",Summary!R$10,$A8="Denver Broncos",Summary!R$11,$A8="Detroit Lions",Summary!R$12,$A8="Green Bay Packers",Summary!R$13,$A8="Houston Texans",Summary!R$14,$A8="Indianapolis Colts",Summary!R$15,$A8="Jacksonville Jaguars",Summary!R$16,$A8="Kansas City Chiefs",Summary!R$17,$A8="Los Angeles Chargers",Summary!R$18,$A8="Los Angeles Rams",Summary!R$19,$A8="Las Vegas Raiders",Summary!R$20,$A8="Miami Dolphins",Summary!R$21,$A8="Minnesota Vikings",Summary!R$22,$A8="New England Patriots",Summary!R$23,$A8="New Orleans Saints",Summary!R$24,$A8="New York Giants",Summary!R$25,$A8="New York Jets",Summary!R$26,$A8="Philadelphia Eagles",Summary!R$27,$A8="Pittsburgh Steelers",Summary!R$28,$A8="Seattle Seahawks",Summary!R$29,$A8="San Francisco 49ers",Summary!R$30,$A8="Tampa Bay Buccaneers",Summary!R$31,$A8="Tennessee Titans",Summary!R$32,$A8="Washington Commanders",Summary!R$33)</f>
        <v>1.7647058823529409</v>
      </c>
      <c r="V8" cm="1">
        <f t="array" ref="V8">_xlfn.IFS($A8="Arizona Cardinals",Summary!S$2,$A8="Atlanta Falcons",Summary!S$3,$A8="Baltimore Ravens",Summary!S$4,$A8="Buffalo Bills",Summary!S$5,$A8="Carolina Panthers",Summary!S$6,$A8="Chicago Bears",Summary!S$8,$A8="Cincinnati Bengals",Summary!S$9,$A8="Cleveland Browns",Summary!#REF!,$A8="Dallas Cowboys",Summary!S$10,$A8="Denver Broncos",Summary!S$11,$A8="Detroit Lions",Summary!S$12,$A8="Green Bay Packers",Summary!S$13,$A8="Houston Texans",Summary!S$14,$A8="Indianapolis Colts",Summary!S$15,$A8="Jacksonville Jaguars",Summary!S$16,$A8="Kansas City Chiefs",Summary!S$17,$A8="Los Angeles Chargers",Summary!S$18,$A8="Los Angeles Rams",Summary!S$19,$A8="Las Vegas Raiders",Summary!S$20,$A8="Miami Dolphins",Summary!S$21,$A8="Minnesota Vikings",Summary!S$22,$A8="New England Patriots",Summary!S$23,$A8="New Orleans Saints",Summary!S$24,$A8="New York Giants",Summary!S$25,$A8="New York Jets",Summary!S$26,$A8="Philadelphia Eagles",Summary!S$27,$A8="Pittsburgh Steelers",Summary!S$28,$A8="Seattle Seahawks",Summary!S$29,$A8="San Francisco 49ers",Summary!S$30,$A8="Tampa Bay Buccaneers",Summary!S$31,$A8="Tennessee Titans",Summary!S$32,$A8="Washington Commanders",Summary!S$33)</f>
        <v>2.117647058823529</v>
      </c>
      <c r="W8" cm="1">
        <f t="array" ref="W8">_xlfn.IFS($A8="Arizona Cardinals",Summary!T$2,$A8="Atlanta Falcons",Summary!T$3,$A8="Baltimore Ravens",Summary!T$4,$A8="Buffalo Bills",Summary!T$5,$A8="Carolina Panthers",Summary!T$6,$A8="Chicago Bears",Summary!T$8,$A8="Cincinnati Bengals",Summary!T$9,$A8="Cleveland Browns",Summary!#REF!,$A8="Dallas Cowboys",Summary!T$10,$A8="Denver Broncos",Summary!T$11,$A8="Detroit Lions",Summary!T$12,$A8="Green Bay Packers",Summary!T$13,$A8="Houston Texans",Summary!T$14,$A8="Indianapolis Colts",Summary!T$15,$A8="Jacksonville Jaguars",Summary!T$16,$A8="Kansas City Chiefs",Summary!T$17,$A8="Los Angeles Chargers",Summary!T$18,$A8="Los Angeles Rams",Summary!T$19,$A8="Las Vegas Raiders",Summary!T$20,$A8="Miami Dolphins",Summary!T$21,$A8="Minnesota Vikings",Summary!T$22,$A8="New England Patriots",Summary!T$23,$A8="New Orleans Saints",Summary!T$24,$A8="New York Giants",Summary!T$25,$A8="New York Jets",Summary!T$26,$A8="Philadelphia Eagles",Summary!T$27,$A8="Pittsburgh Steelers",Summary!T$28,$A8="Seattle Seahawks",Summary!T$29,$A8="San Francisco 49ers",Summary!T$30,$A8="Tampa Bay Buccaneers",Summary!T$31,$A8="Tennessee Titans",Summary!T$32,$A8="Washington Commanders",Summary!T$33)</f>
        <v>2.2352941176470589</v>
      </c>
      <c r="X8" cm="1">
        <f t="array" ref="X8">_xlfn.IFS($A8="Arizona Cardinals",Summary!U$2,$A8="Atlanta Falcons",Summary!U$3,$A8="Baltimore Ravens",Summary!U$4,$A8="Buffalo Bills",Summary!U$5,$A8="Carolina Panthers",Summary!U$6,$A8="Chicago Bears",Summary!U$8,$A8="Cincinnati Bengals",Summary!U$9,$A8="Cleveland Browns",Summary!#REF!,$A8="Dallas Cowboys",Summary!U$10,$A8="Denver Broncos",Summary!U$11,$A8="Detroit Lions",Summary!U$12,$A8="Green Bay Packers",Summary!U$13,$A8="Houston Texans",Summary!U$14,$A8="Indianapolis Colts",Summary!U$15,$A8="Jacksonville Jaguars",Summary!U$16,$A8="Kansas City Chiefs",Summary!U$17,$A8="Los Angeles Chargers",Summary!U$18,$A8="Los Angeles Rams",Summary!U$19,$A8="Las Vegas Raiders",Summary!U$20,$A8="Miami Dolphins",Summary!U$21,$A8="Minnesota Vikings",Summary!U$22,$A8="New England Patriots",Summary!U$23,$A8="New Orleans Saints",Summary!U$24,$A8="New York Giants",Summary!U$25,$A8="New York Jets",Summary!U$26,$A8="Philadelphia Eagles",Summary!U$27,$A8="Pittsburgh Steelers",Summary!U$28,$A8="Seattle Seahawks",Summary!U$29,$A8="San Francisco 49ers",Summary!U$30,$A8="Tampa Bay Buccaneers",Summary!U$31,$A8="Tennessee Titans",Summary!U$32,$A8="Washington Commanders",Summary!U$33)</f>
        <v>3.5294117647058818</v>
      </c>
      <c r="Y8" cm="1">
        <f t="array" ref="Y8">_xlfn.IFS($A8="Arizona Cardinals",Summary!V$2,$A8="Atlanta Falcons",Summary!V$3,$A8="Baltimore Ravens",Summary!V$4,$A8="Buffalo Bills",Summary!V$5,$A8="Carolina Panthers",Summary!V$6,$A8="Chicago Bears",Summary!V$8,$A8="Cincinnati Bengals",Summary!V$9,$A8="Cleveland Browns",Summary!#REF!,$A8="Dallas Cowboys",Summary!V$10,$A8="Denver Broncos",Summary!V$11,$A8="Detroit Lions",Summary!V$12,$A8="Green Bay Packers",Summary!V$13,$A8="Houston Texans",Summary!V$14,$A8="Indianapolis Colts",Summary!V$15,$A8="Jacksonville Jaguars",Summary!V$16,$A8="Kansas City Chiefs",Summary!V$17,$A8="Los Angeles Chargers",Summary!V$18,$A8="Los Angeles Rams",Summary!V$19,$A8="Las Vegas Raiders",Summary!V$20,$A8="Miami Dolphins",Summary!V$21,$A8="Minnesota Vikings",Summary!V$22,$A8="New England Patriots",Summary!V$23,$A8="New Orleans Saints",Summary!V$24,$A8="New York Giants",Summary!V$25,$A8="New York Jets",Summary!V$26,$A8="Philadelphia Eagles",Summary!V$27,$A8="Pittsburgh Steelers",Summary!V$28,$A8="Seattle Seahawks",Summary!V$29,$A8="San Francisco 49ers",Summary!V$30,$A8="Tampa Bay Buccaneers",Summary!V$31,$A8="Tennessee Titans",Summary!V$32,$A8="Washington Commanders",Summary!V$33)</f>
        <v>170.58823529411771</v>
      </c>
      <c r="Z8" cm="1">
        <f t="array" ref="Z8">_xlfn.IFS($A8="Arizona Cardinals",Summary!W$2,$A8="Atlanta Falcons",Summary!W$3,$A8="Baltimore Ravens",Summary!W$4,$A8="Buffalo Bills",Summary!W$5,$A8="Carolina Panthers",Summary!W$6,$A8="Chicago Bears",Summary!W$8,$A8="Cincinnati Bengals",Summary!W$9,$A8="Cleveland Browns",Summary!#REF!,$A8="Dallas Cowboys",Summary!W$10,$A8="Denver Broncos",Summary!W$11,$A8="Detroit Lions",Summary!W$12,$A8="Green Bay Packers",Summary!W$13,$A8="Houston Texans",Summary!W$14,$A8="Indianapolis Colts",Summary!W$15,$A8="Jacksonville Jaguars",Summary!W$16,$A8="Kansas City Chiefs",Summary!W$17,$A8="Los Angeles Chargers",Summary!W$18,$A8="Los Angeles Rams",Summary!W$19,$A8="Las Vegas Raiders",Summary!W$20,$A8="Miami Dolphins",Summary!W$21,$A8="Minnesota Vikings",Summary!W$22,$A8="New England Patriots",Summary!W$23,$A8="New Orleans Saints",Summary!W$24,$A8="New York Giants",Summary!W$25,$A8="New York Jets",Summary!W$26,$A8="Philadelphia Eagles",Summary!W$27,$A8="Pittsburgh Steelers",Summary!W$28,$A8="Seattle Seahawks",Summary!W$29,$A8="San Francisco 49ers",Summary!W$30,$A8="Tampa Bay Buccaneers",Summary!W$31,$A8="Tennessee Titans",Summary!W$32,$A8="Washington Commanders",Summary!W$33)</f>
        <v>5</v>
      </c>
      <c r="AA8" cm="1">
        <f t="array" ref="AA8">_xlfn.IFS($A8="Arizona Cardinals",Summary!X$2,$A8="Atlanta Falcons",Summary!X$3,$A8="Baltimore Ravens",Summary!X$4,$A8="Buffalo Bills",Summary!X$5,$A8="Carolina Panthers",Summary!X$6,$A8="Chicago Bears",Summary!X$8,$A8="Cincinnati Bengals",Summary!X$9,$A8="Cleveland Browns",Summary!#REF!,$A8="Dallas Cowboys",Summary!X$10,$A8="Denver Broncos",Summary!X$11,$A8="Detroit Lions",Summary!X$12,$A8="Green Bay Packers",Summary!X$13,$A8="Houston Texans",Summary!X$14,$A8="Indianapolis Colts",Summary!X$15,$A8="Jacksonville Jaguars",Summary!X$16,$A8="Kansas City Chiefs",Summary!X$17,$A8="Los Angeles Chargers",Summary!X$18,$A8="Los Angeles Rams",Summary!X$19,$A8="Las Vegas Raiders",Summary!X$20,$A8="Miami Dolphins",Summary!X$21,$A8="Minnesota Vikings",Summary!X$22,$A8="New England Patriots",Summary!X$23,$A8="New Orleans Saints",Summary!X$24,$A8="New York Giants",Summary!X$25,$A8="New York Jets",Summary!X$26,$A8="Philadelphia Eagles",Summary!X$27,$A8="Pittsburgh Steelers",Summary!X$28,$A8="Seattle Seahawks",Summary!X$29,$A8="San Francisco 49ers",Summary!X$30,$A8="Tampa Bay Buccaneers",Summary!X$31,$A8="Tennessee Titans",Summary!X$32,$A8="Washington Commanders",Summary!X$33)</f>
        <v>13.117647058823531</v>
      </c>
      <c r="AB8" cm="1">
        <f t="array" ref="AB8">_xlfn.IFS($A8="Arizona Cardinals",Summary!Y$2,$A8="Atlanta Falcons",Summary!Y$3,$A8="Baltimore Ravens",Summary!Y$4,$A8="Buffalo Bills",Summary!Y$5,$A8="Carolina Panthers",Summary!Y$6,$A8="Chicago Bears",Summary!Y$8,$A8="Cincinnati Bengals",Summary!Y$9,$A8="Cleveland Browns",Summary!#REF!,$A8="Dallas Cowboys",Summary!Y$10,$A8="Denver Broncos",Summary!Y$11,$A8="Detroit Lions",Summary!Y$12,$A8="Green Bay Packers",Summary!Y$13,$A8="Houston Texans",Summary!Y$14,$A8="Indianapolis Colts",Summary!Y$15,$A8="Jacksonville Jaguars",Summary!Y$16,$A8="Kansas City Chiefs",Summary!Y$17,$A8="Los Angeles Chargers",Summary!Y$18,$A8="Los Angeles Rams",Summary!Y$19,$A8="Las Vegas Raiders",Summary!Y$20,$A8="Miami Dolphins",Summary!Y$21,$A8="Minnesota Vikings",Summary!Y$22,$A8="New England Patriots",Summary!Y$23,$A8="New Orleans Saints",Summary!Y$24,$A8="New York Giants",Summary!Y$25,$A8="New York Jets",Summary!Y$26,$A8="Philadelphia Eagles",Summary!Y$27,$A8="Pittsburgh Steelers",Summary!Y$28,$A8="Seattle Seahawks",Summary!Y$29,$A8="San Francisco 49ers",Summary!Y$30,$A8="Tampa Bay Buccaneers",Summary!Y$31,$A8="Tennessee Titans",Summary!Y$32,$A8="Washington Commanders",Summary!Y$33)</f>
        <v>1</v>
      </c>
      <c r="AC8" cm="1">
        <f t="array" ref="AC8">_xlfn.IFS($A8="Arizona Cardinals",Summary!Z$2,$A8="Atlanta Falcons",Summary!Z$3,$A8="Baltimore Ravens",Summary!Z$4,$A8="Buffalo Bills",Summary!Z$5,$A8="Carolina Panthers",Summary!Z$6,$A8="Chicago Bears",Summary!Z$8,$A8="Cincinnati Bengals",Summary!Z$9,$A8="Cleveland Browns",Summary!#REF!,$A8="Dallas Cowboys",Summary!Z$10,$A8="Denver Broncos",Summary!Z$11,$A8="Detroit Lions",Summary!Z$12,$A8="Green Bay Packers",Summary!Z$13,$A8="Houston Texans",Summary!Z$14,$A8="Indianapolis Colts",Summary!Z$15,$A8="Jacksonville Jaguars",Summary!Z$16,$A8="Kansas City Chiefs",Summary!Z$17,$A8="Los Angeles Chargers",Summary!Z$18,$A8="Los Angeles Rams",Summary!Z$19,$A8="Las Vegas Raiders",Summary!Z$20,$A8="Miami Dolphins",Summary!Z$21,$A8="Minnesota Vikings",Summary!Z$22,$A8="New England Patriots",Summary!Z$23,$A8="New Orleans Saints",Summary!Z$24,$A8="New York Giants",Summary!Z$25,$A8="New York Jets",Summary!Z$26,$A8="Philadelphia Eagles",Summary!Z$27,$A8="Pittsburgh Steelers",Summary!Z$28,$A8="Seattle Seahawks",Summary!Z$29,$A8="San Francisco 49ers",Summary!Z$30,$A8="Tampa Bay Buccaneers",Summary!Z$31,$A8="Tennessee Titans",Summary!Z$32,$A8="Washington Commanders",Summary!Z$33)</f>
        <v>1.705882352941176</v>
      </c>
      <c r="AD8" cm="1">
        <f t="array" ref="AD8">_xlfn.IFS($A8="Arizona Cardinals",Summary!AA$2,$A8="Atlanta Falcons",Summary!AA$3,$A8="Baltimore Ravens",Summary!AA$4,$A8="Buffalo Bills",Summary!AA$5,$A8="Carolina Panthers",Summary!AA$6,$A8="Chicago Bears",Summary!AA$8,$A8="Cincinnati Bengals",Summary!AA$9,$A8="Cleveland Browns",Summary!#REF!,$A8="Dallas Cowboys",Summary!AA$10,$A8="Denver Broncos",Summary!AA$11,$A8="Detroit Lions",Summary!AA$12,$A8="Green Bay Packers",Summary!AA$13,$A8="Houston Texans",Summary!AA$14,$A8="Indianapolis Colts",Summary!AA$15,$A8="Jacksonville Jaguars",Summary!AA$16,$A8="Kansas City Chiefs",Summary!AA$17,$A8="Los Angeles Chargers",Summary!AA$18,$A8="Los Angeles Rams",Summary!AA$19,$A8="Las Vegas Raiders",Summary!AA$20,$A8="Miami Dolphins",Summary!AA$21,$A8="Minnesota Vikings",Summary!AA$22,$A8="New England Patriots",Summary!AA$23,$A8="New Orleans Saints",Summary!AA$24,$A8="New York Giants",Summary!AA$25,$A8="New York Jets",Summary!AA$26,$A8="Philadelphia Eagles",Summary!AA$27,$A8="Pittsburgh Steelers",Summary!AA$28,$A8="Seattle Seahawks",Summary!AA$29,$A8="San Francisco 49ers",Summary!AA$30,$A8="Tampa Bay Buccaneers",Summary!AA$31,$A8="Tennessee Titans",Summary!AA$32,$A8="Washington Commanders",Summary!AA$33)</f>
        <v>29.262764705882351</v>
      </c>
      <c r="AE8" t="e" cm="1">
        <f t="array" ref="AE8">_xlfn.IFS($A8="Arizona Cardinals",Summary!#REF!,$A8="Atlanta Falcons",Summary!#REF!,$A8="Baltimore Ravens",Summary!#REF!,$A8="Buffalo Bills",Summary!#REF!,$A8="Carolina Panthers",Summary!#REF!,$A8="Chicago Bears",Summary!#REF!,$A8="Cincinnati Bengals",Summary!#REF!,$A8="Cleveland Browns",Summary!#REF!,$A8="Dallas Cowboys",Summary!#REF!,$A8="Denver Broncos",Summary!#REF!,$A8="Detroit Lions",Summary!#REF!,$A8="Green Bay Packers",Summary!#REF!,$A8="Houston Texans",Summary!#REF!,$A8="Indianapolis Colts",Summary!#REF!,$A8="Jacksonville Jaguars",Summary!#REF!,$A8="Kansas City Chiefs",Summary!#REF!,$A8="Los Angeles Chargers",Summary!#REF!,$A8="Los Angeles Rams",Summary!#REF!,$A8="Las Vegas Raiders",Summary!#REF!,$A8="Miami Dolphins",Summary!#REF!,$A8="Minnesota Vikings",Summary!#REF!,$A8="New England Patriots",Summary!#REF!,$A8="New Orleans Saints",Summary!#REF!,$A8="New York Giants",Summary!#REF!,$A8="New York Jets",Summary!#REF!,$A8="Philadelphia Eagles",Summary!#REF!,$A8="Pittsburgh Steelers",Summary!#REF!,$A8="Seattle Seahawks",Summary!#REF!,$A8="San Francisco 49ers",Summary!#REF!,$A8="Tampa Bay Buccaneers",Summary!#REF!,$A8="Tennessee Titans",Summary!#REF!,$A8="Washington Commanders",Summary!#REF!)</f>
        <v>#REF!</v>
      </c>
      <c r="AF8" t="e" cm="1">
        <f t="array" ref="AF8">_xlfn.IFS($B8="Arizona Cardinals",Summary!#REF!,$B8="Atlanta Falcons",Summary!#REF!,$B8="Baltimore Ravens",Summary!#REF!,$B8="Buffalo Bills",Summary!#REF!,$B8="Carolina Panthers",Summary!#REF!,$B8="Chicago Bears",Summary!#REF!,$B8="Cincinnati Bengals",Summary!#REF!,$B8="Cleveland Browns",Summary!#REF!,$B8="Dallas Cowboys",Summary!#REF!,$B8="Denver Broncos",Summary!#REF!,$B8="Detroit Lions",Summary!#REF!,$B8="Green Bay Packers",Summary!#REF!,$B8="Houston Texans",Summary!#REF!,$B8="Indianapolis Colts",Summary!#REF!,$B8="Jacksonville Jaguars",Summary!#REF!,$B8="Kansas City Chiefs",Summary!#REF!,$B8="Los Angeles Chargers",Summary!#REF!,$B8="Los Angeles Rams",Summary!#REF!,$B8="Las Vegas Raiders",Summary!#REF!,$B8="Miami Dolphins",Summary!#REF!,$B8="Minnesota Vikings",Summary!#REF!,$B8="New England Patriots",Summary!#REF!,$B8="New Orleans Saints",Summary!#REF!,$B8="New York Giants",Summary!#REF!,$B8="New York Jets",Summary!#REF!,$B8="Philadelphia Eagles",Summary!#REF!,$B8="Pittsburgh Steelers",Summary!#REF!,$B8="Seattle Seahawks",Summary!#REF!,$B8="San Francisco 49ers",Summary!#REF!,$B8="Tampa Bay Buccaneers",Summary!#REF!,$B8="Tennessee Titans",Summary!#REF!,$B8="Washington Commanders",Summary!#REF!)</f>
        <v>#REF!</v>
      </c>
      <c r="AG8" t="e" cm="1">
        <f t="array" ref="AG8">_xlfn.IFS($B8="Arizona Cardinals",Summary!#REF!,$B8="Atlanta Falcons",Summary!#REF!,$B8="Baltimore Ravens",Summary!#REF!,$B8="Buffalo Bills",Summary!#REF!,$B8="Carolina Panthers",Summary!#REF!,$B8="Chicago Bears",Summary!#REF!,$B8="Cincinnati Bengals",Summary!#REF!,$B8="Cleveland Browns",Summary!#REF!,$B8="Dallas Cowboys",Summary!#REF!,$B8="Denver Broncos",Summary!#REF!,$B8="Detroit Lions",Summary!#REF!,$B8="Green Bay Packers",Summary!#REF!,$B8="Houston Texans",Summary!#REF!,$B8="Indianapolis Colts",Summary!#REF!,$B8="Jacksonville Jaguars",Summary!#REF!,$B8="Kansas City Chiefs",Summary!#REF!,$B8="Los Angeles Chargers",Summary!#REF!,$B8="Los Angeles Rams",Summary!#REF!,$B8="Las Vegas Raiders",Summary!#REF!,$B8="Miami Dolphins",Summary!#REF!,$B8="Minnesota Vikings",Summary!#REF!,$B8="New England Patriots",Summary!#REF!,$B8="New Orleans Saints",Summary!#REF!,$B8="New York Giants",Summary!#REF!,$B8="New York Jets",Summary!#REF!,$B8="Philadelphia Eagles",Summary!#REF!,$B8="Pittsburgh Steelers",Summary!#REF!,$B8="Seattle Seahawks",Summary!#REF!,$B8="San Francisco 49ers",Summary!#REF!,$B8="Tampa Bay Buccaneers",Summary!#REF!,$B8="Tennessee Titans",Summary!#REF!,$B8="Washington Commanders",Summary!#REF!)</f>
        <v>#REF!</v>
      </c>
      <c r="AH8" cm="1">
        <f t="array" ref="AH8">_xlfn.IFS($B8="Arizona Cardinals",Summary!B$2,$B8="Atlanta Falcons",Summary!B$3,$B8="Baltimore Ravens",Summary!B$4,$B8="Buffalo Bills",Summary!B$5,$B8="Carolina Panthers",Summary!B$6,$B8="Chicago Bears",Summary!B$8,$B8="Cincinnati Bengals",Summary!B$9,$B8="Cleveland Browns",Summary!#REF!,$B8="Dallas Cowboys",Summary!B$10,$B8="Denver Broncos",Summary!B$11,$B8="Detroit Lions",Summary!B$12,$B8="Green Bay Packers",Summary!B$13,$B8="Houston Texans",Summary!B$14,$B8="Indianapolis Colts",Summary!B$15,$B8="Jacksonville Jaguars",Summary!B$16,$B8="Kansas City Chiefs",Summary!B$17,$B8="Los Angeles Chargers",Summary!B$18,$B8="Los Angeles Rams",Summary!B$19,$B8="Las Vegas Raiders",Summary!B$20,$B8="Miami Dolphins",Summary!B$21,$B8="Minnesota Vikings",Summary!B$22,$B8="New England Patriots",Summary!B$23,$B8="New Orleans Saints",Summary!B$24,$B8="New York Giants",Summary!B$25,$B8="New York Jets",Summary!B$26,$B8="Philadelphia Eagles",Summary!B$27,$B8="Pittsburgh Steelers",Summary!B$28,$B8="Seattle Seahawks",Summary!B$29,$B8="San Francisco 49ers",Summary!B$30,$B8="Tampa Bay Buccaneers",Summary!B$31,$B8="Tennessee Titans",Summary!B$32,$B8="Washington Commanders",Summary!B$33)</f>
        <v>19.764705882352938</v>
      </c>
      <c r="AI8" cm="1">
        <f t="array" ref="AI8">_xlfn.IFS($B8="Arizona Cardinals",Summary!C$2,$B8="Atlanta Falcons",Summary!C$3,$B8="Baltimore Ravens",Summary!C$4,$B8="Buffalo Bills",Summary!C$5,$B8="Carolina Panthers",Summary!C$6,$B8="Chicago Bears",Summary!C$8,$B8="Cincinnati Bengals",Summary!C$9,$B8="Cleveland Browns",Summary!#REF!,$B8="Dallas Cowboys",Summary!C$10,$B8="Denver Broncos",Summary!C$11,$B8="Detroit Lions",Summary!C$12,$B8="Green Bay Packers",Summary!C$13,$B8="Houston Texans",Summary!C$14,$B8="Indianapolis Colts",Summary!C$15,$B8="Jacksonville Jaguars",Summary!C$16,$B8="Kansas City Chiefs",Summary!C$17,$B8="Los Angeles Chargers",Summary!C$18,$B8="Los Angeles Rams",Summary!C$19,$B8="Las Vegas Raiders",Summary!C$20,$B8="Miami Dolphins",Summary!C$21,$B8="Minnesota Vikings",Summary!C$22,$B8="New England Patriots",Summary!C$23,$B8="New Orleans Saints",Summary!C$24,$B8="New York Giants",Summary!C$25,$B8="New York Jets",Summary!C$26,$B8="Philadelphia Eagles",Summary!C$27,$B8="Pittsburgh Steelers",Summary!C$28,$B8="Seattle Seahawks",Summary!C$29,$B8="San Francisco 49ers",Summary!C$30,$B8="Tampa Bay Buccaneers",Summary!C$31,$B8="Tennessee Titans",Summary!C$32,$B8="Washington Commanders",Summary!C$33)</f>
        <v>28.882352941176471</v>
      </c>
      <c r="AJ8" cm="1">
        <f t="array" ref="AJ8">_xlfn.IFS($B8="Arizona Cardinals",Summary!D$2,$B8="Atlanta Falcons",Summary!D$3,$B8="Baltimore Ravens",Summary!D$4,$B8="Buffalo Bills",Summary!D$5,$B8="Carolina Panthers",Summary!D$6,$B8="Chicago Bears",Summary!D$8,$B8="Cincinnati Bengals",Summary!D$9,$B8="Cleveland Browns",Summary!#REF!,$B8="Dallas Cowboys",Summary!D$10,$B8="Denver Broncos",Summary!D$11,$B8="Detroit Lions",Summary!D$12,$B8="Green Bay Packers",Summary!D$13,$B8="Houston Texans",Summary!D$14,$B8="Indianapolis Colts",Summary!D$15,$B8="Jacksonville Jaguars",Summary!D$16,$B8="Kansas City Chiefs",Summary!D$17,$B8="Los Angeles Chargers",Summary!D$18,$B8="Los Angeles Rams",Summary!D$19,$B8="Las Vegas Raiders",Summary!D$20,$B8="Miami Dolphins",Summary!D$21,$B8="Minnesota Vikings",Summary!D$22,$B8="New England Patriots",Summary!D$23,$B8="New Orleans Saints",Summary!D$24,$B8="New York Giants",Summary!D$25,$B8="New York Jets",Summary!D$26,$B8="Philadelphia Eagles",Summary!D$27,$B8="Pittsburgh Steelers",Summary!D$28,$B8="Seattle Seahawks",Summary!D$29,$B8="San Francisco 49ers",Summary!D$30,$B8="Tampa Bay Buccaneers",Summary!D$31,$B8="Tennessee Titans",Summary!D$32,$B8="Washington Commanders",Summary!D$33)</f>
        <v>257.88235294117652</v>
      </c>
      <c r="AK8" cm="1">
        <f t="array" ref="AK8">_xlfn.IFS($B8="Arizona Cardinals",Summary!E$2,$B8="Atlanta Falcons",Summary!E$3,$B8="Baltimore Ravens",Summary!E$4,$B8="Buffalo Bills",Summary!E$5,$B8="Carolina Panthers",Summary!E$6,$B8="Chicago Bears",Summary!E$8,$B8="Cincinnati Bengals",Summary!E$9,$B8="Cleveland Browns",Summary!#REF!,$B8="Dallas Cowboys",Summary!E$10,$B8="Denver Broncos",Summary!E$11,$B8="Detroit Lions",Summary!E$12,$B8="Green Bay Packers",Summary!E$13,$B8="Houston Texans",Summary!E$14,$B8="Indianapolis Colts",Summary!E$15,$B8="Jacksonville Jaguars",Summary!E$16,$B8="Kansas City Chiefs",Summary!E$17,$B8="Los Angeles Chargers",Summary!E$18,$B8="Los Angeles Rams",Summary!E$19,$B8="Las Vegas Raiders",Summary!E$20,$B8="Miami Dolphins",Summary!E$21,$B8="Minnesota Vikings",Summary!E$22,$B8="New England Patriots",Summary!E$23,$B8="New Orleans Saints",Summary!E$24,$B8="New York Giants",Summary!E$25,$B8="New York Jets",Summary!E$26,$B8="Philadelphia Eagles",Summary!E$27,$B8="Pittsburgh Steelers",Summary!E$28,$B8="Seattle Seahawks",Summary!E$29,$B8="San Francisco 49ers",Summary!E$30,$B8="Tampa Bay Buccaneers",Summary!E$31,$B8="Tennessee Titans",Summary!E$32,$B8="Washington Commanders",Summary!E$33)</f>
        <v>1.9411764705882351</v>
      </c>
      <c r="AL8" cm="1">
        <f t="array" ref="AL8">_xlfn.IFS($B8="Arizona Cardinals",Summary!F$2,$B8="Atlanta Falcons",Summary!F$3,$B8="Baltimore Ravens",Summary!F$4,$B8="Buffalo Bills",Summary!F$5,$B8="Carolina Panthers",Summary!F$6,$B8="Chicago Bears",Summary!F$8,$B8="Cincinnati Bengals",Summary!F$9,$B8="Cleveland Browns",Summary!#REF!,$B8="Dallas Cowboys",Summary!F$10,$B8="Denver Broncos",Summary!F$11,$B8="Detroit Lions",Summary!F$12,$B8="Green Bay Packers",Summary!F$13,$B8="Houston Texans",Summary!F$14,$B8="Indianapolis Colts",Summary!F$15,$B8="Jacksonville Jaguars",Summary!F$16,$B8="Kansas City Chiefs",Summary!F$17,$B8="Los Angeles Chargers",Summary!F$18,$B8="Los Angeles Rams",Summary!F$19,$B8="Las Vegas Raiders",Summary!F$20,$B8="Miami Dolphins",Summary!F$21,$B8="Minnesota Vikings",Summary!F$22,$B8="New England Patriots",Summary!F$23,$B8="New Orleans Saints",Summary!F$24,$B8="New York Giants",Summary!F$25,$B8="New York Jets",Summary!F$26,$B8="Philadelphia Eagles",Summary!F$27,$B8="Pittsburgh Steelers",Summary!F$28,$B8="Seattle Seahawks",Summary!F$29,$B8="San Francisco 49ers",Summary!F$30,$B8="Tampa Bay Buccaneers",Summary!F$31,$B8="Tennessee Titans",Summary!F$32,$B8="Washington Commanders",Summary!F$33)</f>
        <v>0.70588235294117652</v>
      </c>
      <c r="AM8" cm="1">
        <f t="array" ref="AM8">_xlfn.IFS($B8="Arizona Cardinals",Summary!G$2,$B8="Atlanta Falcons",Summary!G$3,$B8="Baltimore Ravens",Summary!G$4,$B8="Buffalo Bills",Summary!G$5,$B8="Carolina Panthers",Summary!G$6,$B8="Chicago Bears",Summary!G$8,$B8="Cincinnati Bengals",Summary!G$9,$B8="Cleveland Browns",Summary!#REF!,$B8="Dallas Cowboys",Summary!G$10,$B8="Denver Broncos",Summary!G$11,$B8="Detroit Lions",Summary!G$12,$B8="Green Bay Packers",Summary!G$13,$B8="Houston Texans",Summary!G$14,$B8="Indianapolis Colts",Summary!G$15,$B8="Jacksonville Jaguars",Summary!G$16,$B8="Kansas City Chiefs",Summary!G$17,$B8="Los Angeles Chargers",Summary!G$18,$B8="Los Angeles Rams",Summary!G$19,$B8="Las Vegas Raiders",Summary!G$20,$B8="Miami Dolphins",Summary!G$21,$B8="Minnesota Vikings",Summary!G$22,$B8="New England Patriots",Summary!G$23,$B8="New Orleans Saints",Summary!G$24,$B8="New York Giants",Summary!G$25,$B8="New York Jets",Summary!G$26,$B8="Philadelphia Eagles",Summary!G$27,$B8="Pittsburgh Steelers",Summary!G$28,$B8="Seattle Seahawks",Summary!G$29,$B8="San Francisco 49ers",Summary!G$30,$B8="Tampa Bay Buccaneers",Summary!G$31,$B8="Tennessee Titans",Summary!G$32,$B8="Washington Commanders",Summary!G$33)</f>
        <v>2</v>
      </c>
      <c r="AN8" cm="1">
        <f t="array" ref="AN8">_xlfn.IFS($B8="Arizona Cardinals",Summary!H$2,$B8="Atlanta Falcons",Summary!H$3,$B8="Baltimore Ravens",Summary!H$4,$B8="Buffalo Bills",Summary!H$5,$B8="Carolina Panthers",Summary!H$6,$B8="Chicago Bears",Summary!H$8,$B8="Cincinnati Bengals",Summary!H$9,$B8="Cleveland Browns",Summary!#REF!,$B8="Dallas Cowboys",Summary!H$10,$B8="Denver Broncos",Summary!H$11,$B8="Detroit Lions",Summary!H$12,$B8="Green Bay Packers",Summary!H$13,$B8="Houston Texans",Summary!H$14,$B8="Indianapolis Colts",Summary!H$15,$B8="Jacksonville Jaguars",Summary!H$16,$B8="Kansas City Chiefs",Summary!H$17,$B8="Los Angeles Chargers",Summary!H$18,$B8="Los Angeles Rams",Summary!H$19,$B8="Las Vegas Raiders",Summary!H$20,$B8="Miami Dolphins",Summary!H$21,$B8="Minnesota Vikings",Summary!H$22,$B8="New England Patriots",Summary!H$23,$B8="New Orleans Saints",Summary!H$24,$B8="New York Giants",Summary!H$25,$B8="New York Jets",Summary!H$26,$B8="Philadelphia Eagles",Summary!H$27,$B8="Pittsburgh Steelers",Summary!H$28,$B8="Seattle Seahawks",Summary!H$29,$B8="San Francisco 49ers",Summary!H$30,$B8="Tampa Bay Buccaneers",Summary!H$31,$B8="Tennessee Titans",Summary!H$32,$B8="Washington Commanders",Summary!H$33)</f>
        <v>11.352941176470591</v>
      </c>
      <c r="AO8" cm="1">
        <f t="array" ref="AO8">_xlfn.IFS($B8="Arizona Cardinals",Summary!I$2,$B8="Atlanta Falcons",Summary!I$3,$B8="Baltimore Ravens",Summary!I$4,$B8="Buffalo Bills",Summary!I$5,$B8="Carolina Panthers",Summary!I$6,$B8="Chicago Bears",Summary!I$8,$B8="Cincinnati Bengals",Summary!I$9,$B8="Cleveland Browns",Summary!#REF!,$B8="Dallas Cowboys",Summary!I$10,$B8="Denver Broncos",Summary!I$11,$B8="Detroit Lions",Summary!I$12,$B8="Green Bay Packers",Summary!I$13,$B8="Houston Texans",Summary!I$14,$B8="Indianapolis Colts",Summary!I$15,$B8="Jacksonville Jaguars",Summary!I$16,$B8="Kansas City Chiefs",Summary!I$17,$B8="Los Angeles Chargers",Summary!I$18,$B8="Los Angeles Rams",Summary!I$19,$B8="Las Vegas Raiders",Summary!I$20,$B8="Miami Dolphins",Summary!I$21,$B8="Minnesota Vikings",Summary!I$22,$B8="New England Patriots",Summary!I$23,$B8="New Orleans Saints",Summary!I$24,$B8="New York Giants",Summary!I$25,$B8="New York Jets",Summary!I$26,$B8="Philadelphia Eagles",Summary!I$27,$B8="Pittsburgh Steelers",Summary!I$28,$B8="Seattle Seahawks",Summary!I$29,$B8="San Francisco 49ers",Summary!I$30,$B8="Tampa Bay Buccaneers",Summary!I$31,$B8="Tennessee Titans",Summary!I$32,$B8="Washington Commanders",Summary!I$33)</f>
        <v>9.5</v>
      </c>
      <c r="AP8" cm="1">
        <f t="array" ref="AP8">_xlfn.IFS($B8="Arizona Cardinals",Summary!J$2,$B8="Atlanta Falcons",Summary!J$3,$B8="Baltimore Ravens",Summary!J$4,$B8="Buffalo Bills",Summary!J$5,$B8="Carolina Panthers",Summary!J$6,$B8="Chicago Bears",Summary!J$8,$B8="Cincinnati Bengals",Summary!J$9,$B8="Cleveland Browns",Summary!#REF!,$B8="Dallas Cowboys",Summary!J$10,$B8="Denver Broncos",Summary!J$11,$B8="Detroit Lions",Summary!J$12,$B8="Green Bay Packers",Summary!J$13,$B8="Houston Texans",Summary!J$14,$B8="Indianapolis Colts",Summary!J$15,$B8="Jacksonville Jaguars",Summary!J$16,$B8="Kansas City Chiefs",Summary!J$17,$B8="Los Angeles Chargers",Summary!J$18,$B8="Los Angeles Rams",Summary!J$19,$B8="Las Vegas Raiders",Summary!J$20,$B8="Miami Dolphins",Summary!J$21,$B8="Minnesota Vikings",Summary!J$22,$B8="New England Patriots",Summary!J$23,$B8="New Orleans Saints",Summary!J$24,$B8="New York Giants",Summary!J$25,$B8="New York Jets",Summary!J$26,$B8="Philadelphia Eagles",Summary!J$27,$B8="Pittsburgh Steelers",Summary!J$28,$B8="Seattle Seahawks",Summary!J$29,$B8="San Francisco 49ers",Summary!J$30,$B8="Tampa Bay Buccaneers",Summary!J$31,$B8="Tennessee Titans",Summary!J$32,$B8="Washington Commanders",Summary!J$33)</f>
        <v>8.5294117647058822</v>
      </c>
      <c r="AQ8" cm="1">
        <f t="array" ref="AQ8">_xlfn.IFS($B8="Arizona Cardinals",Summary!K$2,$B8="Atlanta Falcons",Summary!K$3,$B8="Baltimore Ravens",Summary!K$4,$B8="Buffalo Bills",Summary!K$5,$B8="Carolina Panthers",Summary!K$6,$B8="Chicago Bears",Summary!K$8,$B8="Cincinnati Bengals",Summary!K$9,$B8="Cleveland Browns",Summary!#REF!,$B8="Dallas Cowboys",Summary!K$10,$B8="Denver Broncos",Summary!K$11,$B8="Detroit Lions",Summary!K$12,$B8="Green Bay Packers",Summary!K$13,$B8="Houston Texans",Summary!K$14,$B8="Indianapolis Colts",Summary!K$15,$B8="Jacksonville Jaguars",Summary!K$16,$B8="Kansas City Chiefs",Summary!K$17,$B8="Los Angeles Chargers",Summary!K$18,$B8="Los Angeles Rams",Summary!K$19,$B8="Las Vegas Raiders",Summary!K$20,$B8="Miami Dolphins",Summary!K$21,$B8="Minnesota Vikings",Summary!K$22,$B8="New England Patriots",Summary!K$23,$B8="New Orleans Saints",Summary!K$24,$B8="New York Giants",Summary!K$25,$B8="New York Jets",Summary!K$26,$B8="Philadelphia Eagles",Summary!K$27,$B8="Pittsburgh Steelers",Summary!K$28,$B8="Seattle Seahawks",Summary!K$29,$B8="San Francisco 49ers",Summary!K$30,$B8="Tampa Bay Buccaneers",Summary!K$31,$B8="Tennessee Titans",Summary!K$32,$B8="Washington Commanders",Summary!K$33)</f>
        <v>69.32352941176471</v>
      </c>
      <c r="AR8" cm="1">
        <f t="array" ref="AR8">_xlfn.IFS($B8="Arizona Cardinals",Summary!L$2,$B8="Atlanta Falcons",Summary!L$3,$B8="Baltimore Ravens",Summary!L$4,$B8="Buffalo Bills",Summary!L$5,$B8="Carolina Panthers",Summary!L$6,$B8="Chicago Bears",Summary!L$8,$B8="Cincinnati Bengals",Summary!L$9,$B8="Cleveland Browns",Summary!#REF!,$B8="Dallas Cowboys",Summary!L$10,$B8="Denver Broncos",Summary!L$11,$B8="Detroit Lions",Summary!L$12,$B8="Green Bay Packers",Summary!L$13,$B8="Houston Texans",Summary!L$14,$B8="Indianapolis Colts",Summary!L$15,$B8="Jacksonville Jaguars",Summary!L$16,$B8="Kansas City Chiefs",Summary!L$17,$B8="Los Angeles Chargers",Summary!L$18,$B8="Los Angeles Rams",Summary!L$19,$B8="Las Vegas Raiders",Summary!L$20,$B8="Miami Dolphins",Summary!L$21,$B8="Minnesota Vikings",Summary!L$22,$B8="New England Patriots",Summary!L$23,$B8="New Orleans Saints",Summary!L$24,$B8="New York Giants",Summary!L$25,$B8="New York Jets",Summary!L$26,$B8="Philadelphia Eagles",Summary!L$27,$B8="Pittsburgh Steelers",Summary!L$28,$B8="Seattle Seahawks",Summary!L$29,$B8="San Francisco 49ers",Summary!L$30,$B8="Tampa Bay Buccaneers",Summary!L$31,$B8="Tennessee Titans",Summary!L$32,$B8="Washington Commanders",Summary!L$33)</f>
        <v>109.6</v>
      </c>
      <c r="AS8" cm="1">
        <f t="array" ref="AS8">_xlfn.IFS($B8="Arizona Cardinals",Summary!M$2,$B8="Atlanta Falcons",Summary!M$3,$B8="Baltimore Ravens",Summary!M$4,$B8="Buffalo Bills",Summary!M$5,$B8="Carolina Panthers",Summary!M$6,$B8="Chicago Bears",Summary!M$8,$B8="Cincinnati Bengals",Summary!M$9,$B8="Cleveland Browns",Summary!#REF!,$B8="Dallas Cowboys",Summary!M$10,$B8="Denver Broncos",Summary!M$11,$B8="Detroit Lions",Summary!M$12,$B8="Green Bay Packers",Summary!M$13,$B8="Houston Texans",Summary!M$14,$B8="Indianapolis Colts",Summary!M$15,$B8="Jacksonville Jaguars",Summary!M$16,$B8="Kansas City Chiefs",Summary!M$17,$B8="Los Angeles Chargers",Summary!M$18,$B8="Los Angeles Rams",Summary!M$19,$B8="Las Vegas Raiders",Summary!M$20,$B8="Miami Dolphins",Summary!M$21,$B8="Minnesota Vikings",Summary!M$22,$B8="New England Patriots",Summary!M$23,$B8="New Orleans Saints",Summary!M$24,$B8="New York Giants",Summary!M$25,$B8="New York Jets",Summary!M$26,$B8="Philadelphia Eagles",Summary!M$27,$B8="Pittsburgh Steelers",Summary!M$28,$B8="Seattle Seahawks",Summary!M$29,$B8="San Francisco 49ers",Summary!M$30,$B8="Tampa Bay Buccaneers",Summary!M$31,$B8="Tennessee Titans",Summary!M$32,$B8="Washington Commanders",Summary!M$33)</f>
        <v>29.352941176470591</v>
      </c>
      <c r="AT8" cm="1">
        <f t="array" ref="AT8">_xlfn.IFS($B8="Arizona Cardinals",Summary!N$2,$B8="Atlanta Falcons",Summary!N$3,$B8="Baltimore Ravens",Summary!N$4,$B8="Buffalo Bills",Summary!N$5,$B8="Carolina Panthers",Summary!N$6,$B8="Chicago Bears",Summary!N$8,$B8="Cincinnati Bengals",Summary!N$9,$B8="Cleveland Browns",Summary!#REF!,$B8="Dallas Cowboys",Summary!N$10,$B8="Denver Broncos",Summary!N$11,$B8="Detroit Lions",Summary!N$12,$B8="Green Bay Packers",Summary!N$13,$B8="Houston Texans",Summary!N$14,$B8="Indianapolis Colts",Summary!N$15,$B8="Jacksonville Jaguars",Summary!N$16,$B8="Kansas City Chiefs",Summary!N$17,$B8="Los Angeles Chargers",Summary!N$18,$B8="Los Angeles Rams",Summary!N$19,$B8="Las Vegas Raiders",Summary!N$20,$B8="Miami Dolphins",Summary!N$21,$B8="Minnesota Vikings",Summary!N$22,$B8="New England Patriots",Summary!N$23,$B8="New Orleans Saints",Summary!N$24,$B8="New York Giants",Summary!N$25,$B8="New York Jets",Summary!N$26,$B8="Philadelphia Eagles",Summary!N$27,$B8="Pittsburgh Steelers",Summary!N$28,$B8="Seattle Seahawks",Summary!N$29,$B8="San Francisco 49ers",Summary!N$30,$B8="Tampa Bay Buccaneers",Summary!N$31,$B8="Tennessee Titans",Summary!N$32,$B8="Washington Commanders",Summary!N$33)</f>
        <v>140.52941176470591</v>
      </c>
      <c r="AU8" cm="1">
        <f t="array" ref="AU8">_xlfn.IFS($B8="Arizona Cardinals",Summary!O$2,$B8="Atlanta Falcons",Summary!O$3,$B8="Baltimore Ravens",Summary!O$4,$B8="Buffalo Bills",Summary!O$5,$B8="Carolina Panthers",Summary!O$6,$B8="Chicago Bears",Summary!O$8,$B8="Cincinnati Bengals",Summary!O$9,$B8="Cleveland Browns",Summary!#REF!,$B8="Dallas Cowboys",Summary!O$10,$B8="Denver Broncos",Summary!O$11,$B8="Detroit Lions",Summary!O$12,$B8="Green Bay Packers",Summary!O$13,$B8="Houston Texans",Summary!O$14,$B8="Indianapolis Colts",Summary!O$15,$B8="Jacksonville Jaguars",Summary!O$16,$B8="Kansas City Chiefs",Summary!O$17,$B8="Los Angeles Chargers",Summary!O$18,$B8="Los Angeles Rams",Summary!O$19,$B8="Las Vegas Raiders",Summary!O$20,$B8="Miami Dolphins",Summary!O$21,$B8="Minnesota Vikings",Summary!O$22,$B8="New England Patriots",Summary!O$23,$B8="New Orleans Saints",Summary!O$24,$B8="New York Giants",Summary!O$25,$B8="New York Jets",Summary!O$26,$B8="Philadelphia Eagles",Summary!O$27,$B8="Pittsburgh Steelers",Summary!O$28,$B8="Seattle Seahawks",Summary!O$29,$B8="San Francisco 49ers",Summary!O$30,$B8="Tampa Bay Buccaneers",Summary!O$31,$B8="Tennessee Titans",Summary!O$32,$B8="Washington Commanders",Summary!O$33)</f>
        <v>4.8647058823529417</v>
      </c>
      <c r="AV8" cm="1">
        <f t="array" ref="AV8">_xlfn.IFS($B8="Arizona Cardinals",Summary!P$2,$B8="Atlanta Falcons",Summary!P$3,$B8="Baltimore Ravens",Summary!P$4,$B8="Buffalo Bills",Summary!P$5,$B8="Carolina Panthers",Summary!P$6,$B8="Chicago Bears",Summary!P$8,$B8="Cincinnati Bengals",Summary!P$9,$B8="Cleveland Browns",Summary!#REF!,$B8="Dallas Cowboys",Summary!P$10,$B8="Denver Broncos",Summary!P$11,$B8="Detroit Lions",Summary!P$12,$B8="Green Bay Packers",Summary!P$13,$B8="Houston Texans",Summary!P$14,$B8="Indianapolis Colts",Summary!P$15,$B8="Jacksonville Jaguars",Summary!P$16,$B8="Kansas City Chiefs",Summary!P$17,$B8="Los Angeles Chargers",Summary!P$18,$B8="Los Angeles Rams",Summary!P$19,$B8="Las Vegas Raiders",Summary!P$20,$B8="Miami Dolphins",Summary!P$21,$B8="Minnesota Vikings",Summary!P$22,$B8="New England Patriots",Summary!P$23,$B8="New Orleans Saints",Summary!P$24,$B8="New York Giants",Summary!P$25,$B8="New York Jets",Summary!P$26,$B8="Philadelphia Eagles",Summary!P$27,$B8="Pittsburgh Steelers",Summary!P$28,$B8="Seattle Seahawks",Summary!P$29,$B8="San Francisco 49ers",Summary!P$30,$B8="Tampa Bay Buccaneers",Summary!P$31,$B8="Tennessee Titans",Summary!P$32,$B8="Washington Commanders",Summary!P$33)</f>
        <v>1.588235294117647</v>
      </c>
      <c r="AW8" cm="1">
        <f t="array" ref="AW8">_xlfn.IFS($B8="Arizona Cardinals",Summary!Q$2,$B8="Atlanta Falcons",Summary!Q$3,$B8="Baltimore Ravens",Summary!Q$4,$B8="Buffalo Bills",Summary!Q$5,$B8="Carolina Panthers",Summary!Q$6,$B8="Chicago Bears",Summary!Q$8,$B8="Cincinnati Bengals",Summary!Q$9,$B8="Cleveland Browns",Summary!#REF!,$B8="Dallas Cowboys",Summary!Q$10,$B8="Denver Broncos",Summary!Q$11,$B8="Detroit Lions",Summary!Q$12,$B8="Green Bay Packers",Summary!Q$13,$B8="Houston Texans",Summary!Q$14,$B8="Indianapolis Colts",Summary!Q$15,$B8="Jacksonville Jaguars",Summary!Q$16,$B8="Kansas City Chiefs",Summary!Q$17,$B8="Los Angeles Chargers",Summary!Q$18,$B8="Los Angeles Rams",Summary!Q$19,$B8="Las Vegas Raiders",Summary!Q$20,$B8="Miami Dolphins",Summary!Q$21,$B8="Minnesota Vikings",Summary!Q$22,$B8="New England Patriots",Summary!Q$23,$B8="New Orleans Saints",Summary!Q$24,$B8="New York Giants",Summary!Q$25,$B8="New York Jets",Summary!Q$26,$B8="Philadelphia Eagles",Summary!Q$27,$B8="Pittsburgh Steelers",Summary!Q$28,$B8="Seattle Seahawks",Summary!Q$29,$B8="San Francisco 49ers",Summary!Q$30,$B8="Tampa Bay Buccaneers",Summary!Q$31,$B8="Tennessee Titans",Summary!Q$32,$B8="Washington Commanders",Summary!Q$33)</f>
        <v>1.2352941176470591</v>
      </c>
      <c r="AX8" cm="1">
        <f t="array" ref="AX8">_xlfn.IFS($B8="Arizona Cardinals",Summary!R$2,$B8="Atlanta Falcons",Summary!R$3,$B8="Baltimore Ravens",Summary!R$4,$B8="Buffalo Bills",Summary!R$5,$B8="Carolina Panthers",Summary!R$6,$B8="Chicago Bears",Summary!R$8,$B8="Cincinnati Bengals",Summary!R$9,$B8="Cleveland Browns",Summary!#REF!,$B8="Dallas Cowboys",Summary!R$10,$B8="Denver Broncos",Summary!R$11,$B8="Detroit Lions",Summary!R$12,$B8="Green Bay Packers",Summary!R$13,$B8="Houston Texans",Summary!R$14,$B8="Indianapolis Colts",Summary!R$15,$B8="Jacksonville Jaguars",Summary!R$16,$B8="Kansas City Chiefs",Summary!R$17,$B8="Los Angeles Chargers",Summary!R$18,$B8="Los Angeles Rams",Summary!R$19,$B8="Las Vegas Raiders",Summary!R$20,$B8="Miami Dolphins",Summary!R$21,$B8="Minnesota Vikings",Summary!R$22,$B8="New England Patriots",Summary!R$23,$B8="New Orleans Saints",Summary!R$24,$B8="New York Giants",Summary!R$25,$B8="New York Jets",Summary!R$26,$B8="Philadelphia Eagles",Summary!R$27,$B8="Pittsburgh Steelers",Summary!R$28,$B8="Seattle Seahawks",Summary!R$29,$B8="San Francisco 49ers",Summary!R$30,$B8="Tampa Bay Buccaneers",Summary!R$31,$B8="Tennessee Titans",Summary!R$32,$B8="Washington Commanders",Summary!R$33)</f>
        <v>1.470588235294118</v>
      </c>
      <c r="AY8" cm="1">
        <f t="array" ref="AY8">_xlfn.IFS($B8="Arizona Cardinals",Summary!S$2,$B8="Atlanta Falcons",Summary!S$3,$B8="Baltimore Ravens",Summary!S$4,$B8="Buffalo Bills",Summary!S$5,$B8="Carolina Panthers",Summary!S$6,$B8="Chicago Bears",Summary!S$8,$B8="Cincinnati Bengals",Summary!S$9,$B8="Cleveland Browns",Summary!#REF!,$B8="Dallas Cowboys",Summary!S$10,$B8="Denver Broncos",Summary!S$11,$B8="Detroit Lions",Summary!S$12,$B8="Green Bay Packers",Summary!S$13,$B8="Houston Texans",Summary!S$14,$B8="Indianapolis Colts",Summary!S$15,$B8="Jacksonville Jaguars",Summary!S$16,$B8="Kansas City Chiefs",Summary!S$17,$B8="Los Angeles Chargers",Summary!S$18,$B8="Los Angeles Rams",Summary!S$19,$B8="Las Vegas Raiders",Summary!S$20,$B8="Miami Dolphins",Summary!S$21,$B8="Minnesota Vikings",Summary!S$22,$B8="New England Patriots",Summary!S$23,$B8="New Orleans Saints",Summary!S$24,$B8="New York Giants",Summary!S$25,$B8="New York Jets",Summary!S$26,$B8="Philadelphia Eagles",Summary!S$27,$B8="Pittsburgh Steelers",Summary!S$28,$B8="Seattle Seahawks",Summary!S$29,$B8="San Francisco 49ers",Summary!S$30,$B8="Tampa Bay Buccaneers",Summary!S$31,$B8="Tennessee Titans",Summary!S$32,$B8="Washington Commanders",Summary!S$33)</f>
        <v>3.5294117647058818</v>
      </c>
      <c r="AZ8" cm="1">
        <f t="array" ref="AZ8">_xlfn.IFS($B8="Arizona Cardinals",Summary!T$2,$B8="Atlanta Falcons",Summary!T$3,$B8="Baltimore Ravens",Summary!T$4,$B8="Buffalo Bills",Summary!T$5,$B8="Carolina Panthers",Summary!T$6,$B8="Chicago Bears",Summary!T$8,$B8="Cincinnati Bengals",Summary!T$9,$B8="Cleveland Browns",Summary!#REF!,$B8="Dallas Cowboys",Summary!T$10,$B8="Denver Broncos",Summary!T$11,$B8="Detroit Lions",Summary!T$12,$B8="Green Bay Packers",Summary!T$13,$B8="Houston Texans",Summary!T$14,$B8="Indianapolis Colts",Summary!T$15,$B8="Jacksonville Jaguars",Summary!T$16,$B8="Kansas City Chiefs",Summary!T$17,$B8="Los Angeles Chargers",Summary!T$18,$B8="Los Angeles Rams",Summary!T$19,$B8="Las Vegas Raiders",Summary!T$20,$B8="Miami Dolphins",Summary!T$21,$B8="Minnesota Vikings",Summary!T$22,$B8="New England Patriots",Summary!T$23,$B8="New Orleans Saints",Summary!T$24,$B8="New York Giants",Summary!T$25,$B8="New York Jets",Summary!T$26,$B8="Philadelphia Eagles",Summary!T$27,$B8="Pittsburgh Steelers",Summary!T$28,$B8="Seattle Seahawks",Summary!T$29,$B8="San Francisco 49ers",Summary!T$30,$B8="Tampa Bay Buccaneers",Summary!T$31,$B8="Tennessee Titans",Summary!T$32,$B8="Washington Commanders",Summary!T$33)</f>
        <v>3.5882352941176472</v>
      </c>
      <c r="BA8" cm="1">
        <f t="array" ref="BA8">_xlfn.IFS($B8="Arizona Cardinals",Summary!U$2,$B8="Atlanta Falcons",Summary!U$3,$B8="Baltimore Ravens",Summary!U$4,$B8="Buffalo Bills",Summary!U$5,$B8="Carolina Panthers",Summary!U$6,$B8="Chicago Bears",Summary!U$8,$B8="Cincinnati Bengals",Summary!U$9,$B8="Cleveland Browns",Summary!#REF!,$B8="Dallas Cowboys",Summary!U$10,$B8="Denver Broncos",Summary!U$11,$B8="Detroit Lions",Summary!U$12,$B8="Green Bay Packers",Summary!U$13,$B8="Houston Texans",Summary!U$14,$B8="Indianapolis Colts",Summary!U$15,$B8="Jacksonville Jaguars",Summary!U$16,$B8="Kansas City Chiefs",Summary!U$17,$B8="Los Angeles Chargers",Summary!U$18,$B8="Los Angeles Rams",Summary!U$19,$B8="Las Vegas Raiders",Summary!U$20,$B8="Miami Dolphins",Summary!U$21,$B8="Minnesota Vikings",Summary!U$22,$B8="New England Patriots",Summary!U$23,$B8="New Orleans Saints",Summary!U$24,$B8="New York Giants",Summary!U$25,$B8="New York Jets",Summary!U$26,$B8="Philadelphia Eagles",Summary!U$27,$B8="Pittsburgh Steelers",Summary!U$28,$B8="Seattle Seahawks",Summary!U$29,$B8="San Francisco 49ers",Summary!U$30,$B8="Tampa Bay Buccaneers",Summary!U$31,$B8="Tennessee Titans",Summary!U$32,$B8="Washington Commanders",Summary!U$33)</f>
        <v>3.0588235294117641</v>
      </c>
      <c r="BB8" cm="1">
        <f t="array" ref="BB8">_xlfn.IFS($B8="Arizona Cardinals",Summary!V$2,$B8="Atlanta Falcons",Summary!V$3,$B8="Baltimore Ravens",Summary!V$4,$B8="Buffalo Bills",Summary!V$5,$B8="Carolina Panthers",Summary!V$6,$B8="Chicago Bears",Summary!V$8,$B8="Cincinnati Bengals",Summary!V$9,$B8="Cleveland Browns",Summary!#REF!,$B8="Dallas Cowboys",Summary!V$10,$B8="Denver Broncos",Summary!V$11,$B8="Detroit Lions",Summary!V$12,$B8="Green Bay Packers",Summary!V$13,$B8="Houston Texans",Summary!V$14,$B8="Indianapolis Colts",Summary!V$15,$B8="Jacksonville Jaguars",Summary!V$16,$B8="Kansas City Chiefs",Summary!V$17,$B8="Los Angeles Chargers",Summary!V$18,$B8="Los Angeles Rams",Summary!V$19,$B8="Las Vegas Raiders",Summary!V$20,$B8="Miami Dolphins",Summary!V$21,$B8="Minnesota Vikings",Summary!V$22,$B8="New England Patriots",Summary!V$23,$B8="New Orleans Saints",Summary!V$24,$B8="New York Giants",Summary!V$25,$B8="New York Jets",Summary!V$26,$B8="Philadelphia Eagles",Summary!V$27,$B8="Pittsburgh Steelers",Summary!V$28,$B8="Seattle Seahawks",Summary!V$29,$B8="San Francisco 49ers",Summary!V$30,$B8="Tampa Bay Buccaneers",Summary!V$31,$B8="Tennessee Titans",Summary!V$32,$B8="Washington Commanders",Summary!V$33)</f>
        <v>145.88235294117649</v>
      </c>
      <c r="BC8" cm="1">
        <f t="array" ref="BC8">_xlfn.IFS($B8="Arizona Cardinals",Summary!W$2,$B8="Atlanta Falcons",Summary!W$3,$B8="Baltimore Ravens",Summary!W$4,$B8="Buffalo Bills",Summary!W$5,$B8="Carolina Panthers",Summary!W$6,$B8="Chicago Bears",Summary!W$8,$B8="Cincinnati Bengals",Summary!W$9,$B8="Cleveland Browns",Summary!#REF!,$B8="Dallas Cowboys",Summary!W$10,$B8="Denver Broncos",Summary!W$11,$B8="Detroit Lions",Summary!W$12,$B8="Green Bay Packers",Summary!W$13,$B8="Houston Texans",Summary!W$14,$B8="Indianapolis Colts",Summary!W$15,$B8="Jacksonville Jaguars",Summary!W$16,$B8="Kansas City Chiefs",Summary!W$17,$B8="Los Angeles Chargers",Summary!W$18,$B8="Los Angeles Rams",Summary!W$19,$B8="Las Vegas Raiders",Summary!W$20,$B8="Miami Dolphins",Summary!W$21,$B8="Minnesota Vikings",Summary!W$22,$B8="New England Patriots",Summary!W$23,$B8="New Orleans Saints",Summary!W$24,$B8="New York Giants",Summary!W$25,$B8="New York Jets",Summary!W$26,$B8="Philadelphia Eagles",Summary!W$27,$B8="Pittsburgh Steelers",Summary!W$28,$B8="Seattle Seahawks",Summary!W$29,$B8="San Francisco 49ers",Summary!W$30,$B8="Tampa Bay Buccaneers",Summary!W$31,$B8="Tennessee Titans",Summary!W$32,$B8="Washington Commanders",Summary!W$33)</f>
        <v>5</v>
      </c>
      <c r="BD8" cm="1">
        <f t="array" ref="BD8">_xlfn.IFS($B8="Arizona Cardinals",Summary!X$2,$B8="Atlanta Falcons",Summary!X$3,$B8="Baltimore Ravens",Summary!X$4,$B8="Buffalo Bills",Summary!X$5,$B8="Carolina Panthers",Summary!X$6,$B8="Chicago Bears",Summary!X$8,$B8="Cincinnati Bengals",Summary!X$9,$B8="Cleveland Browns",Summary!#REF!,$B8="Dallas Cowboys",Summary!X$10,$B8="Denver Broncos",Summary!X$11,$B8="Detroit Lions",Summary!X$12,$B8="Green Bay Packers",Summary!X$13,$B8="Houston Texans",Summary!X$14,$B8="Indianapolis Colts",Summary!X$15,$B8="Jacksonville Jaguars",Summary!X$16,$B8="Kansas City Chiefs",Summary!X$17,$B8="Los Angeles Chargers",Summary!X$18,$B8="Los Angeles Rams",Summary!X$19,$B8="Las Vegas Raiders",Summary!X$20,$B8="Miami Dolphins",Summary!X$21,$B8="Minnesota Vikings",Summary!X$22,$B8="New England Patriots",Summary!X$23,$B8="New Orleans Saints",Summary!X$24,$B8="New York Giants",Summary!X$25,$B8="New York Jets",Summary!X$26,$B8="Philadelphia Eagles",Summary!X$27,$B8="Pittsburgh Steelers",Summary!X$28,$B8="Seattle Seahawks",Summary!X$29,$B8="San Francisco 49ers",Summary!X$30,$B8="Tampa Bay Buccaneers",Summary!X$31,$B8="Tennessee Titans",Summary!X$32,$B8="Washington Commanders",Summary!X$33)</f>
        <v>10.52941176470588</v>
      </c>
      <c r="BE8" cm="1">
        <f t="array" ref="BE8">_xlfn.IFS($B8="Arizona Cardinals",Summary!Y$2,$B8="Atlanta Falcons",Summary!Y$3,$B8="Baltimore Ravens",Summary!Y$4,$B8="Buffalo Bills",Summary!Y$5,$B8="Carolina Panthers",Summary!Y$6,$B8="Chicago Bears",Summary!Y$8,$B8="Cincinnati Bengals",Summary!Y$9,$B8="Cleveland Browns",Summary!#REF!,$B8="Dallas Cowboys",Summary!Y$10,$B8="Denver Broncos",Summary!Y$11,$B8="Detroit Lions",Summary!Y$12,$B8="Green Bay Packers",Summary!Y$13,$B8="Houston Texans",Summary!Y$14,$B8="Indianapolis Colts",Summary!Y$15,$B8="Jacksonville Jaguars",Summary!Y$16,$B8="Kansas City Chiefs",Summary!Y$17,$B8="Los Angeles Chargers",Summary!Y$18,$B8="Los Angeles Rams",Summary!Y$19,$B8="Las Vegas Raiders",Summary!Y$20,$B8="Miami Dolphins",Summary!Y$21,$B8="Minnesota Vikings",Summary!Y$22,$B8="New England Patriots",Summary!Y$23,$B8="New Orleans Saints",Summary!Y$24,$B8="New York Giants",Summary!Y$25,$B8="New York Jets",Summary!Y$26,$B8="Philadelphia Eagles",Summary!Y$27,$B8="Pittsburgh Steelers",Summary!Y$28,$B8="Seattle Seahawks",Summary!Y$29,$B8="San Francisco 49ers",Summary!Y$30,$B8="Tampa Bay Buccaneers",Summary!Y$31,$B8="Tennessee Titans",Summary!Y$32,$B8="Washington Commanders",Summary!Y$33)</f>
        <v>0.41176470588235292</v>
      </c>
      <c r="BF8" cm="1">
        <f t="array" ref="BF8">_xlfn.IFS($B8="Arizona Cardinals",Summary!Z$2,$B8="Atlanta Falcons",Summary!Z$3,$B8="Baltimore Ravens",Summary!Z$4,$B8="Buffalo Bills",Summary!Z$5,$B8="Carolina Panthers",Summary!Z$6,$B8="Chicago Bears",Summary!Z$8,$B8="Cincinnati Bengals",Summary!Z$9,$B8="Cleveland Browns",Summary!#REF!,$B8="Dallas Cowboys",Summary!Z$10,$B8="Denver Broncos",Summary!Z$11,$B8="Detroit Lions",Summary!Z$12,$B8="Green Bay Packers",Summary!Z$13,$B8="Houston Texans",Summary!Z$14,$B8="Indianapolis Colts",Summary!Z$15,$B8="Jacksonville Jaguars",Summary!Z$16,$B8="Kansas City Chiefs",Summary!Z$17,$B8="Los Angeles Chargers",Summary!Z$18,$B8="Los Angeles Rams",Summary!Z$19,$B8="Las Vegas Raiders",Summary!Z$20,$B8="Miami Dolphins",Summary!Z$21,$B8="Minnesota Vikings",Summary!Z$22,$B8="New England Patriots",Summary!Z$23,$B8="New Orleans Saints",Summary!Z$24,$B8="New York Giants",Summary!Z$25,$B8="New York Jets",Summary!Z$26,$B8="Philadelphia Eagles",Summary!Z$27,$B8="Pittsburgh Steelers",Summary!Z$28,$B8="Seattle Seahawks",Summary!Z$29,$B8="San Francisco 49ers",Summary!Z$30,$B8="Tampa Bay Buccaneers",Summary!Z$31,$B8="Tennessee Titans",Summary!Z$32,$B8="Washington Commanders",Summary!Z$33)</f>
        <v>0.76470588235294112</v>
      </c>
      <c r="BG8" cm="1">
        <f t="array" ref="BG8">_xlfn.IFS($B8="Arizona Cardinals",Summary!AA$2,$B8="Atlanta Falcons",Summary!AA$3,$B8="Baltimore Ravens",Summary!AA$4,$B8="Buffalo Bills",Summary!AA$5,$B8="Carolina Panthers",Summary!AA$6,$B8="Chicago Bears",Summary!AA$8,$B8="Cincinnati Bengals",Summary!AA$9,$B8="Cleveland Browns",Summary!#REF!,$B8="Dallas Cowboys",Summary!AA$10,$B8="Denver Broncos",Summary!AA$11,$B8="Detroit Lions",Summary!AA$12,$B8="Green Bay Packers",Summary!AA$13,$B8="Houston Texans",Summary!AA$14,$B8="Indianapolis Colts",Summary!AA$15,$B8="Jacksonville Jaguars",Summary!AA$16,$B8="Kansas City Chiefs",Summary!AA$17,$B8="Los Angeles Chargers",Summary!AA$18,$B8="Los Angeles Rams",Summary!AA$19,$B8="Las Vegas Raiders",Summary!AA$20,$B8="Miami Dolphins",Summary!AA$21,$B8="Minnesota Vikings",Summary!AA$22,$B8="New England Patriots",Summary!AA$23,$B8="New Orleans Saints",Summary!AA$24,$B8="New York Giants",Summary!AA$25,$B8="New York Jets",Summary!AA$26,$B8="Philadelphia Eagles",Summary!AA$27,$B8="Pittsburgh Steelers",Summary!AA$28,$B8="Seattle Seahawks",Summary!AA$29,$B8="San Francisco 49ers",Summary!AA$30,$B8="Tampa Bay Buccaneers",Summary!AA$31,$B8="Tennessee Titans",Summary!AA$32,$B8="Washington Commanders",Summary!AA$33)</f>
        <v>31.132411764705878</v>
      </c>
      <c r="BH8" t="e" cm="1">
        <f t="array" ref="BH8">_xlfn.IFS($B8="Arizona Cardinals",Summary!#REF!,$B8="Atlanta Falcons",Summary!#REF!,$B8="Baltimore Ravens",Summary!#REF!,$B8="Buffalo Bills",Summary!#REF!,$B8="Carolina Panthers",Summary!#REF!,$B8="Chicago Bears",Summary!#REF!,$B8="Cincinnati Bengals",Summary!#REF!,$B8="Cleveland Browns",Summary!#REF!,$B8="Dallas Cowboys",Summary!#REF!,$B8="Denver Broncos",Summary!#REF!,$B8="Detroit Lions",Summary!#REF!,$B8="Green Bay Packers",Summary!#REF!,$B8="Houston Texans",Summary!#REF!,$B8="Indianapolis Colts",Summary!#REF!,$B8="Jacksonville Jaguars",Summary!#REF!,$B8="Kansas City Chiefs",Summary!#REF!,$B8="Los Angeles Chargers",Summary!#REF!,$B8="Los Angeles Rams",Summary!#REF!,$B8="Las Vegas Raiders",Summary!#REF!,$B8="Miami Dolphins",Summary!#REF!,$B8="Minnesota Vikings",Summary!#REF!,$B8="New England Patriots",Summary!#REF!,$B8="New Orleans Saints",Summary!#REF!,$B8="New York Giants",Summary!#REF!,$B8="New York Jets",Summary!#REF!,$B8="Philadelphia Eagles",Summary!#REF!,$B8="Pittsburgh Steelers",Summary!#REF!,$B8="Seattle Seahawks",Summary!#REF!,$B8="San Francisco 49ers",Summary!#REF!,$B8="Tampa Bay Buccaneers",Summary!#REF!,$B8="Tennessee Titans",Summary!#REF!,$B8="Washington Commanders",Summary!#REF!)</f>
        <v>#REF!</v>
      </c>
    </row>
    <row r="9" spans="1:60">
      <c r="A9" t="s">
        <v>34</v>
      </c>
      <c r="B9" t="s">
        <v>37</v>
      </c>
      <c r="C9" t="e" cm="1">
        <f t="array" ref="C9">_xlfn.IFS($A9="Arizona Cardinals",Summary!#REF!,$A9="Atlanta Falcons",Summary!#REF!,$A9="Baltimore Ravens",Summary!#REF!,$A9="Buffalo Bills",Summary!#REF!,$A9="Carolina Panthers",Summary!#REF!,$A9="Chicago Bears",Summary!#REF!,$A9="Cincinnati Bengals",Summary!#REF!,$A9="Cleveland Browns",Summary!#REF!,$A9="Dallas Cowboys",Summary!#REF!,$A9="Denver Broncos",Summary!#REF!,$A9="Detroit Lions",Summary!#REF!,$A9="Green Bay Packers",Summary!#REF!,$A9="Houston Texans",Summary!#REF!,$A9="Indianapolis Colts",Summary!#REF!,$A9="Jacksonville Jaguars",Summary!#REF!,$A9="Kansas City Chiefs",Summary!#REF!,$A9="Los Angeles Chargers",Summary!#REF!,$A9="Los Angeles Rams",Summary!#REF!,$A9="Las Vegas Raiders",Summary!#REF!,$A9="Miami Dolphins",Summary!#REF!,$A9="Minnesota Vikings",Summary!#REF!,$A9="New England Patriots",Summary!#REF!,$A9="New Orleans Saints",Summary!#REF!,$A9="New York Giants",Summary!#REF!,$A9="New York Jets",Summary!#REF!,$A9="Philadelphia Eagles",Summary!#REF!,$A9="Pittsburgh Steelers",Summary!#REF!,$A9="Seattle Seahawks",Summary!#REF!,$A9="San Francisco 49ers",Summary!#REF!,$A9="Tampa Bay Buccaneers",Summary!#REF!,$A9="Tennessee Titans",Summary!#REF!,$A9="Washington Commanders",Summary!#REF!)</f>
        <v>#REF!</v>
      </c>
      <c r="D9" t="e" cm="1">
        <f t="array" ref="D9">_xlfn.IFS($A9="Arizona Cardinals",Summary!#REF!,$A9="Atlanta Falcons",Summary!#REF!,$A9="Baltimore Ravens",Summary!#REF!,$A9="Buffalo Bills",Summary!#REF!,$A9="Carolina Panthers",Summary!#REF!,$A9="Chicago Bears",Summary!#REF!,$A9="Cincinnati Bengals",Summary!#REF!,$A9="Cleveland Browns",Summary!#REF!,$A9="Dallas Cowboys",Summary!#REF!,$A9="Denver Broncos",Summary!#REF!,$A9="Detroit Lions",Summary!#REF!,$A9="Green Bay Packers",Summary!#REF!,$A9="Houston Texans",Summary!#REF!,$A9="Indianapolis Colts",Summary!#REF!,$A9="Jacksonville Jaguars",Summary!#REF!,$A9="Kansas City Chiefs",Summary!#REF!,$A9="Los Angeles Chargers",Summary!#REF!,$A9="Los Angeles Rams",Summary!#REF!,$A9="Las Vegas Raiders",Summary!#REF!,$A9="Miami Dolphins",Summary!#REF!,$A9="Minnesota Vikings",Summary!#REF!,$A9="New England Patriots",Summary!#REF!,$A9="New Orleans Saints",Summary!#REF!,$A9="New York Giants",Summary!#REF!,$A9="New York Jets",Summary!#REF!,$A9="Philadelphia Eagles",Summary!#REF!,$A9="Pittsburgh Steelers",Summary!#REF!,$A9="Seattle Seahawks",Summary!#REF!,$A9="San Francisco 49ers",Summary!#REF!,$A9="Tampa Bay Buccaneers",Summary!#REF!,$A9="Tennessee Titans",Summary!#REF!,$A9="Washington Commanders",Summary!#REF!)</f>
        <v>#REF!</v>
      </c>
      <c r="E9" cm="1">
        <f t="array" ref="E9">_xlfn.IFS($A9="Arizona Cardinals",Summary!B$2,$A9="Atlanta Falcons",Summary!B$3,$A9="Baltimore Ravens",Summary!B$4,$A9="Buffalo Bills",Summary!B$5,$A9="Carolina Panthers",Summary!B$6,$A9="Chicago Bears",Summary!B$8,$A9="Cincinnati Bengals",Summary!B$9,$A9="Cleveland Browns",Summary!#REF!,$A9="Dallas Cowboys",Summary!B$10,$A9="Denver Broncos",Summary!B$11,$A9="Detroit Lions",Summary!B$12,$A9="Green Bay Packers",Summary!B$13,$A9="Houston Texans",Summary!B$14,$A9="Indianapolis Colts",Summary!B$15,$A9="Jacksonville Jaguars",Summary!B$16,$A9="Kansas City Chiefs",Summary!B$17,$A9="Los Angeles Chargers",Summary!B$18,$A9="Los Angeles Rams",Summary!B$19,$A9="Las Vegas Raiders",Summary!B$20,$A9="Miami Dolphins",Summary!B$21,$A9="Minnesota Vikings",Summary!B$22,$A9="New England Patriots",Summary!B$23,$A9="New Orleans Saints",Summary!B$24,$A9="New York Giants",Summary!B$25,$A9="New York Jets",Summary!B$26,$A9="Philadelphia Eagles",Summary!B$27,$A9="Pittsburgh Steelers",Summary!B$28,$A9="Seattle Seahawks",Summary!B$29,$A9="San Francisco 49ers",Summary!B$30,$A9="Tampa Bay Buccaneers",Summary!B$31,$A9="Tennessee Titans",Summary!B$32,$A9="Washington Commanders",Summary!B$33)</f>
        <v>24.941176470588239</v>
      </c>
      <c r="F9" cm="1">
        <f t="array" ref="F9">_xlfn.IFS($A9="Arizona Cardinals",Summary!C$2,$A9="Atlanta Falcons",Summary!C$3,$A9="Baltimore Ravens",Summary!C$4,$A9="Buffalo Bills",Summary!C$5,$A9="Carolina Panthers",Summary!C$6,$A9="Chicago Bears",Summary!C$8,$A9="Cincinnati Bengals",Summary!C$9,$A9="Cleveland Browns",Summary!#REF!,$A9="Dallas Cowboys",Summary!C$10,$A9="Denver Broncos",Summary!C$11,$A9="Detroit Lions",Summary!C$12,$A9="Green Bay Packers",Summary!C$13,$A9="Houston Texans",Summary!C$14,$A9="Indianapolis Colts",Summary!C$15,$A9="Jacksonville Jaguars",Summary!C$16,$A9="Kansas City Chiefs",Summary!C$17,$A9="Los Angeles Chargers",Summary!C$18,$A9="Los Angeles Rams",Summary!C$19,$A9="Las Vegas Raiders",Summary!C$20,$A9="Miami Dolphins",Summary!C$21,$A9="Minnesota Vikings",Summary!C$22,$A9="New England Patriots",Summary!C$23,$A9="New Orleans Saints",Summary!C$24,$A9="New York Giants",Summary!C$25,$A9="New York Jets",Summary!C$26,$A9="Philadelphia Eagles",Summary!C$27,$A9="Pittsburgh Steelers",Summary!C$28,$A9="Seattle Seahawks",Summary!C$29,$A9="San Francisco 49ers",Summary!C$30,$A9="Tampa Bay Buccaneers",Summary!C$31,$A9="Tennessee Titans",Summary!C$32,$A9="Washington Commanders",Summary!C$33)</f>
        <v>37.117647058823529</v>
      </c>
      <c r="G9" cm="1">
        <f t="array" ref="G9">_xlfn.IFS($A9="Arizona Cardinals",Summary!D$2,$A9="Atlanta Falcons",Summary!D$3,$A9="Baltimore Ravens",Summary!D$4,$A9="Buffalo Bills",Summary!D$5,$A9="Carolina Panthers",Summary!D$6,$A9="Chicago Bears",Summary!D$8,$A9="Cincinnati Bengals",Summary!D$9,$A9="Cleveland Browns",Summary!#REF!,$A9="Dallas Cowboys",Summary!D$10,$A9="Denver Broncos",Summary!D$11,$A9="Detroit Lions",Summary!D$12,$A9="Green Bay Packers",Summary!D$13,$A9="Houston Texans",Summary!D$14,$A9="Indianapolis Colts",Summary!D$15,$A9="Jacksonville Jaguars",Summary!D$16,$A9="Kansas City Chiefs",Summary!D$17,$A9="Los Angeles Chargers",Summary!D$18,$A9="Los Angeles Rams",Summary!D$19,$A9="Las Vegas Raiders",Summary!D$20,$A9="Miami Dolphins",Summary!D$21,$A9="Minnesota Vikings",Summary!D$22,$A9="New England Patriots",Summary!D$23,$A9="New Orleans Saints",Summary!D$24,$A9="New York Giants",Summary!D$25,$A9="New York Jets",Summary!D$26,$A9="Philadelphia Eagles",Summary!D$27,$A9="Pittsburgh Steelers",Summary!D$28,$A9="Seattle Seahawks",Summary!D$29,$A9="San Francisco 49ers",Summary!D$30,$A9="Tampa Bay Buccaneers",Summary!D$31,$A9="Tennessee Titans",Summary!D$32,$A9="Washington Commanders",Summary!D$33)</f>
        <v>256.41176470588238</v>
      </c>
      <c r="H9" cm="1">
        <f t="array" ref="H9">_xlfn.IFS($A9="Arizona Cardinals",Summary!E$2,$A9="Atlanta Falcons",Summary!E$3,$A9="Baltimore Ravens",Summary!E$4,$A9="Buffalo Bills",Summary!E$5,$A9="Carolina Panthers",Summary!E$6,$A9="Chicago Bears",Summary!E$8,$A9="Cincinnati Bengals",Summary!E$9,$A9="Cleveland Browns",Summary!#REF!,$A9="Dallas Cowboys",Summary!E$10,$A9="Denver Broncos",Summary!E$11,$A9="Detroit Lions",Summary!E$12,$A9="Green Bay Packers",Summary!E$13,$A9="Houston Texans",Summary!E$14,$A9="Indianapolis Colts",Summary!E$15,$A9="Jacksonville Jaguars",Summary!E$16,$A9="Kansas City Chiefs",Summary!E$17,$A9="Los Angeles Chargers",Summary!E$18,$A9="Los Angeles Rams",Summary!E$19,$A9="Las Vegas Raiders",Summary!E$20,$A9="Miami Dolphins",Summary!E$21,$A9="Minnesota Vikings",Summary!E$22,$A9="New England Patriots",Summary!E$23,$A9="New Orleans Saints",Summary!E$24,$A9="New York Giants",Summary!E$25,$A9="New York Jets",Summary!E$26,$A9="Philadelphia Eagles",Summary!E$27,$A9="Pittsburgh Steelers",Summary!E$28,$A9="Seattle Seahawks",Summary!E$29,$A9="San Francisco 49ers",Summary!E$30,$A9="Tampa Bay Buccaneers",Summary!E$31,$A9="Tennessee Titans",Summary!E$32,$A9="Washington Commanders",Summary!E$33)</f>
        <v>1.7647058823529409</v>
      </c>
      <c r="I9" cm="1">
        <f t="array" ref="I9">_xlfn.IFS($A9="Arizona Cardinals",Summary!F$2,$A9="Atlanta Falcons",Summary!F$3,$A9="Baltimore Ravens",Summary!F$4,$A9="Buffalo Bills",Summary!F$5,$A9="Carolina Panthers",Summary!F$6,$A9="Chicago Bears",Summary!F$8,$A9="Cincinnati Bengals",Summary!F$9,$A9="Cleveland Browns",Summary!#REF!,$A9="Dallas Cowboys",Summary!F$10,$A9="Denver Broncos",Summary!F$11,$A9="Detroit Lions",Summary!F$12,$A9="Green Bay Packers",Summary!F$13,$A9="Houston Texans",Summary!F$14,$A9="Indianapolis Colts",Summary!F$15,$A9="Jacksonville Jaguars",Summary!F$16,$A9="Kansas City Chiefs",Summary!F$17,$A9="Los Angeles Chargers",Summary!F$18,$A9="Los Angeles Rams",Summary!F$19,$A9="Las Vegas Raiders",Summary!F$20,$A9="Miami Dolphins",Summary!F$21,$A9="Minnesota Vikings",Summary!F$22,$A9="New England Patriots",Summary!F$23,$A9="New Orleans Saints",Summary!F$24,$A9="New York Giants",Summary!F$25,$A9="New York Jets",Summary!F$26,$A9="Philadelphia Eagles",Summary!F$27,$A9="Pittsburgh Steelers",Summary!F$28,$A9="Seattle Seahawks",Summary!F$29,$A9="San Francisco 49ers",Summary!F$30,$A9="Tampa Bay Buccaneers",Summary!F$31,$A9="Tennessee Titans",Summary!F$32,$A9="Washington Commanders",Summary!F$33)</f>
        <v>1.117647058823529</v>
      </c>
      <c r="J9" cm="1">
        <f t="array" ref="J9">_xlfn.IFS($A9="Arizona Cardinals",Summary!G$2,$A9="Atlanta Falcons",Summary!G$3,$A9="Baltimore Ravens",Summary!G$4,$A9="Buffalo Bills",Summary!G$5,$A9="Carolina Panthers",Summary!G$6,$A9="Chicago Bears",Summary!G$8,$A9="Cincinnati Bengals",Summary!G$9,$A9="Cleveland Browns",Summary!#REF!,$A9="Dallas Cowboys",Summary!G$10,$A9="Denver Broncos",Summary!G$11,$A9="Detroit Lions",Summary!G$12,$A9="Green Bay Packers",Summary!G$13,$A9="Houston Texans",Summary!G$14,$A9="Indianapolis Colts",Summary!G$15,$A9="Jacksonville Jaguars",Summary!G$16,$A9="Kansas City Chiefs",Summary!G$17,$A9="Los Angeles Chargers",Summary!G$18,$A9="Los Angeles Rams",Summary!G$19,$A9="Las Vegas Raiders",Summary!G$20,$A9="Miami Dolphins",Summary!G$21,$A9="Minnesota Vikings",Summary!G$22,$A9="New England Patriots",Summary!G$23,$A9="New Orleans Saints",Summary!G$24,$A9="New York Giants",Summary!G$25,$A9="New York Jets",Summary!G$26,$A9="Philadelphia Eagles",Summary!G$27,$A9="Pittsburgh Steelers",Summary!G$28,$A9="Seattle Seahawks",Summary!G$29,$A9="San Francisco 49ers",Summary!G$30,$A9="Tampa Bay Buccaneers",Summary!G$31,$A9="Tennessee Titans",Summary!G$32,$A9="Washington Commanders",Summary!G$33)</f>
        <v>2.7647058823529411</v>
      </c>
      <c r="K9" cm="1">
        <f t="array" ref="K9">_xlfn.IFS($A9="Arizona Cardinals",Summary!H$2,$A9="Atlanta Falcons",Summary!H$3,$A9="Baltimore Ravens",Summary!H$4,$A9="Buffalo Bills",Summary!H$5,$A9="Carolina Panthers",Summary!H$6,$A9="Chicago Bears",Summary!H$8,$A9="Cincinnati Bengals",Summary!H$9,$A9="Cleveland Browns",Summary!#REF!,$A9="Dallas Cowboys",Summary!H$10,$A9="Denver Broncos",Summary!H$11,$A9="Detroit Lions",Summary!H$12,$A9="Green Bay Packers",Summary!H$13,$A9="Houston Texans",Summary!H$14,$A9="Indianapolis Colts",Summary!H$15,$A9="Jacksonville Jaguars",Summary!H$16,$A9="Kansas City Chiefs",Summary!H$17,$A9="Los Angeles Chargers",Summary!H$18,$A9="Los Angeles Rams",Summary!H$19,$A9="Las Vegas Raiders",Summary!H$20,$A9="Miami Dolphins",Summary!H$21,$A9="Minnesota Vikings",Summary!H$22,$A9="New England Patriots",Summary!H$23,$A9="New Orleans Saints",Summary!H$24,$A9="New York Giants",Summary!H$25,$A9="New York Jets",Summary!H$26,$A9="Philadelphia Eagles",Summary!H$27,$A9="Pittsburgh Steelers",Summary!H$28,$A9="Seattle Seahawks",Summary!H$29,$A9="San Francisco 49ers",Summary!H$30,$A9="Tampa Bay Buccaneers",Summary!H$31,$A9="Tennessee Titans",Summary!H$32,$A9="Washington Commanders",Summary!H$33)</f>
        <v>20.058823529411761</v>
      </c>
      <c r="L9" cm="1">
        <f t="array" ref="L9">_xlfn.IFS($A9="Arizona Cardinals",Summary!I$2,$A9="Atlanta Falcons",Summary!I$3,$A9="Baltimore Ravens",Summary!I$4,$A9="Buffalo Bills",Summary!I$5,$A9="Carolina Panthers",Summary!I$6,$A9="Chicago Bears",Summary!I$8,$A9="Cincinnati Bengals",Summary!I$9,$A9="Cleveland Browns",Summary!#REF!,$A9="Dallas Cowboys",Summary!I$10,$A9="Denver Broncos",Summary!I$11,$A9="Detroit Lions",Summary!I$12,$A9="Green Bay Packers",Summary!I$13,$A9="Houston Texans",Summary!I$14,$A9="Indianapolis Colts",Summary!I$15,$A9="Jacksonville Jaguars",Summary!I$16,$A9="Kansas City Chiefs",Summary!I$17,$A9="Los Angeles Chargers",Summary!I$18,$A9="Los Angeles Rams",Summary!I$19,$A9="Las Vegas Raiders",Summary!I$20,$A9="Miami Dolphins",Summary!I$21,$A9="Minnesota Vikings",Summary!I$22,$A9="New England Patriots",Summary!I$23,$A9="New Orleans Saints",Summary!I$24,$A9="New York Giants",Summary!I$25,$A9="New York Jets",Summary!I$26,$A9="Philadelphia Eagles",Summary!I$27,$A9="Pittsburgh Steelers",Summary!I$28,$A9="Seattle Seahawks",Summary!I$29,$A9="San Francisco 49ers",Summary!I$30,$A9="Tampa Bay Buccaneers",Summary!I$31,$A9="Tennessee Titans",Summary!I$32,$A9="Washington Commanders",Summary!I$33)</f>
        <v>7.3882352941176466</v>
      </c>
      <c r="M9" cm="1">
        <f t="array" ref="M9">_xlfn.IFS($A9="Arizona Cardinals",Summary!J$2,$A9="Atlanta Falcons",Summary!J$3,$A9="Baltimore Ravens",Summary!J$4,$A9="Buffalo Bills",Summary!J$5,$A9="Carolina Panthers",Summary!J$6,$A9="Chicago Bears",Summary!J$8,$A9="Cincinnati Bengals",Summary!J$9,$A9="Cleveland Browns",Summary!#REF!,$A9="Dallas Cowboys",Summary!J$10,$A9="Denver Broncos",Summary!J$11,$A9="Detroit Lions",Summary!J$12,$A9="Green Bay Packers",Summary!J$13,$A9="Houston Texans",Summary!J$14,$A9="Indianapolis Colts",Summary!J$15,$A9="Jacksonville Jaguars",Summary!J$16,$A9="Kansas City Chiefs",Summary!J$17,$A9="Los Angeles Chargers",Summary!J$18,$A9="Los Angeles Rams",Summary!J$19,$A9="Las Vegas Raiders",Summary!J$20,$A9="Miami Dolphins",Summary!J$21,$A9="Minnesota Vikings",Summary!J$22,$A9="New England Patriots",Summary!J$23,$A9="New Orleans Saints",Summary!J$24,$A9="New York Giants",Summary!J$25,$A9="New York Jets",Summary!J$26,$A9="Philadelphia Eagles",Summary!J$27,$A9="Pittsburgh Steelers",Summary!J$28,$A9="Seattle Seahawks",Summary!J$29,$A9="San Francisco 49ers",Summary!J$30,$A9="Tampa Bay Buccaneers",Summary!J$31,$A9="Tennessee Titans",Summary!J$32,$A9="Washington Commanders",Summary!J$33)</f>
        <v>6.382352941176471</v>
      </c>
      <c r="N9" cm="1">
        <f t="array" ref="N9">_xlfn.IFS($A9="Arizona Cardinals",Summary!K$2,$A9="Atlanta Falcons",Summary!K$3,$A9="Baltimore Ravens",Summary!K$4,$A9="Buffalo Bills",Summary!K$5,$A9="Carolina Panthers",Summary!K$6,$A9="Chicago Bears",Summary!K$8,$A9="Cincinnati Bengals",Summary!K$9,$A9="Cleveland Browns",Summary!#REF!,$A9="Dallas Cowboys",Summary!K$10,$A9="Denver Broncos",Summary!K$11,$A9="Detroit Lions",Summary!K$12,$A9="Green Bay Packers",Summary!K$13,$A9="Houston Texans",Summary!K$14,$A9="Indianapolis Colts",Summary!K$15,$A9="Jacksonville Jaguars",Summary!K$16,$A9="Kansas City Chiefs",Summary!K$17,$A9="Los Angeles Chargers",Summary!K$18,$A9="Los Angeles Rams",Summary!K$19,$A9="Las Vegas Raiders",Summary!K$20,$A9="Miami Dolphins",Summary!K$21,$A9="Minnesota Vikings",Summary!K$22,$A9="New England Patriots",Summary!K$23,$A9="New Orleans Saints",Summary!K$24,$A9="New York Giants",Summary!K$25,$A9="New York Jets",Summary!K$26,$A9="Philadelphia Eagles",Summary!K$27,$A9="Pittsburgh Steelers",Summary!K$28,$A9="Seattle Seahawks",Summary!K$29,$A9="San Francisco 49ers",Summary!K$30,$A9="Tampa Bay Buccaneers",Summary!K$31,$A9="Tennessee Titans",Summary!K$32,$A9="Washington Commanders",Summary!K$33)</f>
        <v>66.905882352941177</v>
      </c>
      <c r="O9" cm="1">
        <f t="array" ref="O9">_xlfn.IFS($A9="Arizona Cardinals",Summary!L$2,$A9="Atlanta Falcons",Summary!L$3,$A9="Baltimore Ravens",Summary!L$4,$A9="Buffalo Bills",Summary!L$5,$A9="Carolina Panthers",Summary!L$6,$A9="Chicago Bears",Summary!L$8,$A9="Cincinnati Bengals",Summary!L$9,$A9="Cleveland Browns",Summary!#REF!,$A9="Dallas Cowboys",Summary!L$10,$A9="Denver Broncos",Summary!L$11,$A9="Detroit Lions",Summary!L$12,$A9="Green Bay Packers",Summary!L$13,$A9="Houston Texans",Summary!L$14,$A9="Indianapolis Colts",Summary!L$15,$A9="Jacksonville Jaguars",Summary!L$16,$A9="Kansas City Chiefs",Summary!L$17,$A9="Los Angeles Chargers",Summary!L$18,$A9="Los Angeles Rams",Summary!L$19,$A9="Las Vegas Raiders",Summary!L$20,$A9="Miami Dolphins",Summary!L$21,$A9="Minnesota Vikings",Summary!L$22,$A9="New England Patriots",Summary!L$23,$A9="New Orleans Saints",Summary!L$24,$A9="New York Giants",Summary!L$25,$A9="New York Jets",Summary!L$26,$A9="Philadelphia Eagles",Summary!L$27,$A9="Pittsburgh Steelers",Summary!L$28,$A9="Seattle Seahawks",Summary!L$29,$A9="San Francisco 49ers",Summary!L$30,$A9="Tampa Bay Buccaneers",Summary!L$31,$A9="Tennessee Titans",Summary!L$32,$A9="Washington Commanders",Summary!L$33)</f>
        <v>89.729411764705873</v>
      </c>
      <c r="P9" cm="1">
        <f t="array" ref="P9">_xlfn.IFS($A9="Arizona Cardinals",Summary!M$2,$A9="Atlanta Falcons",Summary!M$3,$A9="Baltimore Ravens",Summary!M$4,$A9="Buffalo Bills",Summary!M$5,$A9="Carolina Panthers",Summary!M$6,$A9="Chicago Bears",Summary!M$8,$A9="Cincinnati Bengals",Summary!M$9,$A9="Cleveland Browns",Summary!#REF!,$A9="Dallas Cowboys",Summary!M$10,$A9="Denver Broncos",Summary!M$11,$A9="Detroit Lions",Summary!M$12,$A9="Green Bay Packers",Summary!M$13,$A9="Houston Texans",Summary!M$14,$A9="Indianapolis Colts",Summary!M$15,$A9="Jacksonville Jaguars",Summary!M$16,$A9="Kansas City Chiefs",Summary!M$17,$A9="Los Angeles Chargers",Summary!M$18,$A9="Los Angeles Rams",Summary!M$19,$A9="Las Vegas Raiders",Summary!M$20,$A9="Miami Dolphins",Summary!M$21,$A9="Minnesota Vikings",Summary!M$22,$A9="New England Patriots",Summary!M$23,$A9="New Orleans Saints",Summary!M$24,$A9="New York Giants",Summary!M$25,$A9="New York Jets",Summary!M$26,$A9="Philadelphia Eagles",Summary!M$27,$A9="Pittsburgh Steelers",Summary!M$28,$A9="Seattle Seahawks",Summary!M$29,$A9="San Francisco 49ers",Summary!M$30,$A9="Tampa Bay Buccaneers",Summary!M$31,$A9="Tennessee Titans",Summary!M$32,$A9="Washington Commanders",Summary!M$33)</f>
        <v>23.117647058823529</v>
      </c>
      <c r="Q9" cm="1">
        <f t="array" ref="Q9">_xlfn.IFS($A9="Arizona Cardinals",Summary!N$2,$A9="Atlanta Falcons",Summary!N$3,$A9="Baltimore Ravens",Summary!N$4,$A9="Buffalo Bills",Summary!N$5,$A9="Carolina Panthers",Summary!N$6,$A9="Chicago Bears",Summary!N$8,$A9="Cincinnati Bengals",Summary!N$9,$A9="Cleveland Browns",Summary!#REF!,$A9="Dallas Cowboys",Summary!N$10,$A9="Denver Broncos",Summary!N$11,$A9="Detroit Lions",Summary!N$12,$A9="Green Bay Packers",Summary!N$13,$A9="Houston Texans",Summary!N$14,$A9="Indianapolis Colts",Summary!N$15,$A9="Jacksonville Jaguars",Summary!N$16,$A9="Kansas City Chiefs",Summary!N$17,$A9="Los Angeles Chargers",Summary!N$18,$A9="Los Angeles Rams",Summary!N$19,$A9="Las Vegas Raiders",Summary!N$20,$A9="Miami Dolphins",Summary!N$21,$A9="Minnesota Vikings",Summary!N$22,$A9="New England Patriots",Summary!N$23,$A9="New Orleans Saints",Summary!N$24,$A9="New York Giants",Summary!N$25,$A9="New York Jets",Summary!N$26,$A9="Philadelphia Eagles",Summary!N$27,$A9="Pittsburgh Steelers",Summary!N$28,$A9="Seattle Seahawks",Summary!N$29,$A9="San Francisco 49ers",Summary!N$30,$A9="Tampa Bay Buccaneers",Summary!N$31,$A9="Tennessee Titans",Summary!N$32,$A9="Washington Commanders",Summary!N$33)</f>
        <v>91.352941176470594</v>
      </c>
      <c r="R9" cm="1">
        <f t="array" ref="R9">_xlfn.IFS($A9="Arizona Cardinals",Summary!O$2,$A9="Atlanta Falcons",Summary!O$3,$A9="Baltimore Ravens",Summary!O$4,$A9="Buffalo Bills",Summary!O$5,$A9="Carolina Panthers",Summary!O$6,$A9="Chicago Bears",Summary!O$8,$A9="Cincinnati Bengals",Summary!O$9,$A9="Cleveland Browns",Summary!#REF!,$A9="Dallas Cowboys",Summary!O$10,$A9="Denver Broncos",Summary!O$11,$A9="Detroit Lions",Summary!O$12,$A9="Green Bay Packers",Summary!O$13,$A9="Houston Texans",Summary!O$14,$A9="Indianapolis Colts",Summary!O$15,$A9="Jacksonville Jaguars",Summary!O$16,$A9="Kansas City Chiefs",Summary!O$17,$A9="Los Angeles Chargers",Summary!O$18,$A9="Los Angeles Rams",Summary!O$19,$A9="Las Vegas Raiders",Summary!O$20,$A9="Miami Dolphins",Summary!O$21,$A9="Minnesota Vikings",Summary!O$22,$A9="New England Patriots",Summary!O$23,$A9="New Orleans Saints",Summary!O$24,$A9="New York Giants",Summary!O$25,$A9="New York Jets",Summary!O$26,$A9="Philadelphia Eagles",Summary!O$27,$A9="Pittsburgh Steelers",Summary!O$28,$A9="Seattle Seahawks",Summary!O$29,$A9="San Francisco 49ers",Summary!O$30,$A9="Tampa Bay Buccaneers",Summary!O$31,$A9="Tennessee Titans",Summary!O$32,$A9="Washington Commanders",Summary!O$33)</f>
        <v>3.8</v>
      </c>
      <c r="S9" cm="1">
        <f t="array" ref="S9">_xlfn.IFS($A9="Arizona Cardinals",Summary!P$2,$A9="Atlanta Falcons",Summary!P$3,$A9="Baltimore Ravens",Summary!P$4,$A9="Buffalo Bills",Summary!P$5,$A9="Carolina Panthers",Summary!P$6,$A9="Chicago Bears",Summary!P$8,$A9="Cincinnati Bengals",Summary!P$9,$A9="Cleveland Browns",Summary!#REF!,$A9="Dallas Cowboys",Summary!P$10,$A9="Denver Broncos",Summary!P$11,$A9="Detroit Lions",Summary!P$12,$A9="Green Bay Packers",Summary!P$13,$A9="Houston Texans",Summary!P$14,$A9="Indianapolis Colts",Summary!P$15,$A9="Jacksonville Jaguars",Summary!P$16,$A9="Kansas City Chiefs",Summary!P$17,$A9="Los Angeles Chargers",Summary!P$18,$A9="Los Angeles Rams",Summary!P$19,$A9="Las Vegas Raiders",Summary!P$20,$A9="Miami Dolphins",Summary!P$21,$A9="Minnesota Vikings",Summary!P$22,$A9="New England Patriots",Summary!P$23,$A9="New Orleans Saints",Summary!P$24,$A9="New York Giants",Summary!P$25,$A9="New York Jets",Summary!P$26,$A9="Philadelphia Eagles",Summary!P$27,$A9="Pittsburgh Steelers",Summary!P$28,$A9="Seattle Seahawks",Summary!P$29,$A9="San Francisco 49ers",Summary!P$30,$A9="Tampa Bay Buccaneers",Summary!P$31,$A9="Tennessee Titans",Summary!P$32,$A9="Washington Commanders",Summary!P$33)</f>
        <v>0.41176470588235292</v>
      </c>
      <c r="T9" cm="1">
        <f t="array" ref="T9">_xlfn.IFS($A9="Arizona Cardinals",Summary!Q$2,$A9="Atlanta Falcons",Summary!Q$3,$A9="Baltimore Ravens",Summary!Q$4,$A9="Buffalo Bills",Summary!Q$5,$A9="Carolina Panthers",Summary!Q$6,$A9="Chicago Bears",Summary!Q$8,$A9="Cincinnati Bengals",Summary!Q$9,$A9="Cleveland Browns",Summary!#REF!,$A9="Dallas Cowboys",Summary!Q$10,$A9="Denver Broncos",Summary!Q$11,$A9="Detroit Lions",Summary!Q$12,$A9="Green Bay Packers",Summary!Q$13,$A9="Houston Texans",Summary!Q$14,$A9="Indianapolis Colts",Summary!Q$15,$A9="Jacksonville Jaguars",Summary!Q$16,$A9="Kansas City Chiefs",Summary!Q$17,$A9="Los Angeles Chargers",Summary!Q$18,$A9="Los Angeles Rams",Summary!Q$19,$A9="Las Vegas Raiders",Summary!Q$20,$A9="Miami Dolphins",Summary!Q$21,$A9="Minnesota Vikings",Summary!Q$22,$A9="New England Patriots",Summary!Q$23,$A9="New Orleans Saints",Summary!Q$24,$A9="New York Giants",Summary!Q$25,$A9="New York Jets",Summary!Q$26,$A9="Philadelphia Eagles",Summary!Q$27,$A9="Pittsburgh Steelers",Summary!Q$28,$A9="Seattle Seahawks",Summary!Q$29,$A9="San Francisco 49ers",Summary!Q$30,$A9="Tampa Bay Buccaneers",Summary!Q$31,$A9="Tennessee Titans",Summary!Q$32,$A9="Washington Commanders",Summary!Q$33)</f>
        <v>1.411764705882353</v>
      </c>
      <c r="U9" cm="1">
        <f t="array" ref="U9">_xlfn.IFS($A9="Arizona Cardinals",Summary!R$2,$A9="Atlanta Falcons",Summary!R$3,$A9="Baltimore Ravens",Summary!R$4,$A9="Buffalo Bills",Summary!R$5,$A9="Carolina Panthers",Summary!R$6,$A9="Chicago Bears",Summary!R$8,$A9="Cincinnati Bengals",Summary!R$9,$A9="Cleveland Browns",Summary!#REF!,$A9="Dallas Cowboys",Summary!R$10,$A9="Denver Broncos",Summary!R$11,$A9="Detroit Lions",Summary!R$12,$A9="Green Bay Packers",Summary!R$13,$A9="Houston Texans",Summary!R$14,$A9="Indianapolis Colts",Summary!R$15,$A9="Jacksonville Jaguars",Summary!R$16,$A9="Kansas City Chiefs",Summary!R$17,$A9="Los Angeles Chargers",Summary!R$18,$A9="Los Angeles Rams",Summary!R$19,$A9="Las Vegas Raiders",Summary!R$20,$A9="Miami Dolphins",Summary!R$21,$A9="Minnesota Vikings",Summary!R$22,$A9="New England Patriots",Summary!R$23,$A9="New Orleans Saints",Summary!R$24,$A9="New York Giants",Summary!R$25,$A9="New York Jets",Summary!R$26,$A9="Philadelphia Eagles",Summary!R$27,$A9="Pittsburgh Steelers",Summary!R$28,$A9="Seattle Seahawks",Summary!R$29,$A9="San Francisco 49ers",Summary!R$30,$A9="Tampa Bay Buccaneers",Summary!R$31,$A9="Tennessee Titans",Summary!R$32,$A9="Washington Commanders",Summary!R$33)</f>
        <v>1.7647058823529409</v>
      </c>
      <c r="V9" cm="1">
        <f t="array" ref="V9">_xlfn.IFS($A9="Arizona Cardinals",Summary!S$2,$A9="Atlanta Falcons",Summary!S$3,$A9="Baltimore Ravens",Summary!S$4,$A9="Buffalo Bills",Summary!S$5,$A9="Carolina Panthers",Summary!S$6,$A9="Chicago Bears",Summary!S$8,$A9="Cincinnati Bengals",Summary!S$9,$A9="Cleveland Browns",Summary!#REF!,$A9="Dallas Cowboys",Summary!S$10,$A9="Denver Broncos",Summary!S$11,$A9="Detroit Lions",Summary!S$12,$A9="Green Bay Packers",Summary!S$13,$A9="Houston Texans",Summary!S$14,$A9="Indianapolis Colts",Summary!S$15,$A9="Jacksonville Jaguars",Summary!S$16,$A9="Kansas City Chiefs",Summary!S$17,$A9="Los Angeles Chargers",Summary!S$18,$A9="Los Angeles Rams",Summary!S$19,$A9="Las Vegas Raiders",Summary!S$20,$A9="Miami Dolphins",Summary!S$21,$A9="Minnesota Vikings",Summary!S$22,$A9="New England Patriots",Summary!S$23,$A9="New Orleans Saints",Summary!S$24,$A9="New York Giants",Summary!S$25,$A9="New York Jets",Summary!S$26,$A9="Philadelphia Eagles",Summary!S$27,$A9="Pittsburgh Steelers",Summary!S$28,$A9="Seattle Seahawks",Summary!S$29,$A9="San Francisco 49ers",Summary!S$30,$A9="Tampa Bay Buccaneers",Summary!S$31,$A9="Tennessee Titans",Summary!S$32,$A9="Washington Commanders",Summary!S$33)</f>
        <v>2.117647058823529</v>
      </c>
      <c r="W9" cm="1">
        <f t="array" ref="W9">_xlfn.IFS($A9="Arizona Cardinals",Summary!T$2,$A9="Atlanta Falcons",Summary!T$3,$A9="Baltimore Ravens",Summary!T$4,$A9="Buffalo Bills",Summary!T$5,$A9="Carolina Panthers",Summary!T$6,$A9="Chicago Bears",Summary!T$8,$A9="Cincinnati Bengals",Summary!T$9,$A9="Cleveland Browns",Summary!#REF!,$A9="Dallas Cowboys",Summary!T$10,$A9="Denver Broncos",Summary!T$11,$A9="Detroit Lions",Summary!T$12,$A9="Green Bay Packers",Summary!T$13,$A9="Houston Texans",Summary!T$14,$A9="Indianapolis Colts",Summary!T$15,$A9="Jacksonville Jaguars",Summary!T$16,$A9="Kansas City Chiefs",Summary!T$17,$A9="Los Angeles Chargers",Summary!T$18,$A9="Los Angeles Rams",Summary!T$19,$A9="Las Vegas Raiders",Summary!T$20,$A9="Miami Dolphins",Summary!T$21,$A9="Minnesota Vikings",Summary!T$22,$A9="New England Patriots",Summary!T$23,$A9="New Orleans Saints",Summary!T$24,$A9="New York Giants",Summary!T$25,$A9="New York Jets",Summary!T$26,$A9="Philadelphia Eagles",Summary!T$27,$A9="Pittsburgh Steelers",Summary!T$28,$A9="Seattle Seahawks",Summary!T$29,$A9="San Francisco 49ers",Summary!T$30,$A9="Tampa Bay Buccaneers",Summary!T$31,$A9="Tennessee Titans",Summary!T$32,$A9="Washington Commanders",Summary!T$33)</f>
        <v>2.2352941176470589</v>
      </c>
      <c r="X9" cm="1">
        <f t="array" ref="X9">_xlfn.IFS($A9="Arizona Cardinals",Summary!U$2,$A9="Atlanta Falcons",Summary!U$3,$A9="Baltimore Ravens",Summary!U$4,$A9="Buffalo Bills",Summary!U$5,$A9="Carolina Panthers",Summary!U$6,$A9="Chicago Bears",Summary!U$8,$A9="Cincinnati Bengals",Summary!U$9,$A9="Cleveland Browns",Summary!#REF!,$A9="Dallas Cowboys",Summary!U$10,$A9="Denver Broncos",Summary!U$11,$A9="Detroit Lions",Summary!U$12,$A9="Green Bay Packers",Summary!U$13,$A9="Houston Texans",Summary!U$14,$A9="Indianapolis Colts",Summary!U$15,$A9="Jacksonville Jaguars",Summary!U$16,$A9="Kansas City Chiefs",Summary!U$17,$A9="Los Angeles Chargers",Summary!U$18,$A9="Los Angeles Rams",Summary!U$19,$A9="Las Vegas Raiders",Summary!U$20,$A9="Miami Dolphins",Summary!U$21,$A9="Minnesota Vikings",Summary!U$22,$A9="New England Patriots",Summary!U$23,$A9="New Orleans Saints",Summary!U$24,$A9="New York Giants",Summary!U$25,$A9="New York Jets",Summary!U$26,$A9="Philadelphia Eagles",Summary!U$27,$A9="Pittsburgh Steelers",Summary!U$28,$A9="Seattle Seahawks",Summary!U$29,$A9="San Francisco 49ers",Summary!U$30,$A9="Tampa Bay Buccaneers",Summary!U$31,$A9="Tennessee Titans",Summary!U$32,$A9="Washington Commanders",Summary!U$33)</f>
        <v>3.5294117647058818</v>
      </c>
      <c r="Y9" cm="1">
        <f t="array" ref="Y9">_xlfn.IFS($A9="Arizona Cardinals",Summary!V$2,$A9="Atlanta Falcons",Summary!V$3,$A9="Baltimore Ravens",Summary!V$4,$A9="Buffalo Bills",Summary!V$5,$A9="Carolina Panthers",Summary!V$6,$A9="Chicago Bears",Summary!V$8,$A9="Cincinnati Bengals",Summary!V$9,$A9="Cleveland Browns",Summary!#REF!,$A9="Dallas Cowboys",Summary!V$10,$A9="Denver Broncos",Summary!V$11,$A9="Detroit Lions",Summary!V$12,$A9="Green Bay Packers",Summary!V$13,$A9="Houston Texans",Summary!V$14,$A9="Indianapolis Colts",Summary!V$15,$A9="Jacksonville Jaguars",Summary!V$16,$A9="Kansas City Chiefs",Summary!V$17,$A9="Los Angeles Chargers",Summary!V$18,$A9="Los Angeles Rams",Summary!V$19,$A9="Las Vegas Raiders",Summary!V$20,$A9="Miami Dolphins",Summary!V$21,$A9="Minnesota Vikings",Summary!V$22,$A9="New England Patriots",Summary!V$23,$A9="New Orleans Saints",Summary!V$24,$A9="New York Giants",Summary!V$25,$A9="New York Jets",Summary!V$26,$A9="Philadelphia Eagles",Summary!V$27,$A9="Pittsburgh Steelers",Summary!V$28,$A9="Seattle Seahawks",Summary!V$29,$A9="San Francisco 49ers",Summary!V$30,$A9="Tampa Bay Buccaneers",Summary!V$31,$A9="Tennessee Titans",Summary!V$32,$A9="Washington Commanders",Summary!V$33)</f>
        <v>170.58823529411771</v>
      </c>
      <c r="Z9" cm="1">
        <f t="array" ref="Z9">_xlfn.IFS($A9="Arizona Cardinals",Summary!W$2,$A9="Atlanta Falcons",Summary!W$3,$A9="Baltimore Ravens",Summary!W$4,$A9="Buffalo Bills",Summary!W$5,$A9="Carolina Panthers",Summary!W$6,$A9="Chicago Bears",Summary!W$8,$A9="Cincinnati Bengals",Summary!W$9,$A9="Cleveland Browns",Summary!#REF!,$A9="Dallas Cowboys",Summary!W$10,$A9="Denver Broncos",Summary!W$11,$A9="Detroit Lions",Summary!W$12,$A9="Green Bay Packers",Summary!W$13,$A9="Houston Texans",Summary!W$14,$A9="Indianapolis Colts",Summary!W$15,$A9="Jacksonville Jaguars",Summary!W$16,$A9="Kansas City Chiefs",Summary!W$17,$A9="Los Angeles Chargers",Summary!W$18,$A9="Los Angeles Rams",Summary!W$19,$A9="Las Vegas Raiders",Summary!W$20,$A9="Miami Dolphins",Summary!W$21,$A9="Minnesota Vikings",Summary!W$22,$A9="New England Patriots",Summary!W$23,$A9="New Orleans Saints",Summary!W$24,$A9="New York Giants",Summary!W$25,$A9="New York Jets",Summary!W$26,$A9="Philadelphia Eagles",Summary!W$27,$A9="Pittsburgh Steelers",Summary!W$28,$A9="Seattle Seahawks",Summary!W$29,$A9="San Francisco 49ers",Summary!W$30,$A9="Tampa Bay Buccaneers",Summary!W$31,$A9="Tennessee Titans",Summary!W$32,$A9="Washington Commanders",Summary!W$33)</f>
        <v>5</v>
      </c>
      <c r="AA9" cm="1">
        <f t="array" ref="AA9">_xlfn.IFS($A9="Arizona Cardinals",Summary!X$2,$A9="Atlanta Falcons",Summary!X$3,$A9="Baltimore Ravens",Summary!X$4,$A9="Buffalo Bills",Summary!X$5,$A9="Carolina Panthers",Summary!X$6,$A9="Chicago Bears",Summary!X$8,$A9="Cincinnati Bengals",Summary!X$9,$A9="Cleveland Browns",Summary!#REF!,$A9="Dallas Cowboys",Summary!X$10,$A9="Denver Broncos",Summary!X$11,$A9="Detroit Lions",Summary!X$12,$A9="Green Bay Packers",Summary!X$13,$A9="Houston Texans",Summary!X$14,$A9="Indianapolis Colts",Summary!X$15,$A9="Jacksonville Jaguars",Summary!X$16,$A9="Kansas City Chiefs",Summary!X$17,$A9="Los Angeles Chargers",Summary!X$18,$A9="Los Angeles Rams",Summary!X$19,$A9="Las Vegas Raiders",Summary!X$20,$A9="Miami Dolphins",Summary!X$21,$A9="Minnesota Vikings",Summary!X$22,$A9="New England Patriots",Summary!X$23,$A9="New Orleans Saints",Summary!X$24,$A9="New York Giants",Summary!X$25,$A9="New York Jets",Summary!X$26,$A9="Philadelphia Eagles",Summary!X$27,$A9="Pittsburgh Steelers",Summary!X$28,$A9="Seattle Seahawks",Summary!X$29,$A9="San Francisco 49ers",Summary!X$30,$A9="Tampa Bay Buccaneers",Summary!X$31,$A9="Tennessee Titans",Summary!X$32,$A9="Washington Commanders",Summary!X$33)</f>
        <v>13.117647058823531</v>
      </c>
      <c r="AB9" cm="1">
        <f t="array" ref="AB9">_xlfn.IFS($A9="Arizona Cardinals",Summary!Y$2,$A9="Atlanta Falcons",Summary!Y$3,$A9="Baltimore Ravens",Summary!Y$4,$A9="Buffalo Bills",Summary!Y$5,$A9="Carolina Panthers",Summary!Y$6,$A9="Chicago Bears",Summary!Y$8,$A9="Cincinnati Bengals",Summary!Y$9,$A9="Cleveland Browns",Summary!#REF!,$A9="Dallas Cowboys",Summary!Y$10,$A9="Denver Broncos",Summary!Y$11,$A9="Detroit Lions",Summary!Y$12,$A9="Green Bay Packers",Summary!Y$13,$A9="Houston Texans",Summary!Y$14,$A9="Indianapolis Colts",Summary!Y$15,$A9="Jacksonville Jaguars",Summary!Y$16,$A9="Kansas City Chiefs",Summary!Y$17,$A9="Los Angeles Chargers",Summary!Y$18,$A9="Los Angeles Rams",Summary!Y$19,$A9="Las Vegas Raiders",Summary!Y$20,$A9="Miami Dolphins",Summary!Y$21,$A9="Minnesota Vikings",Summary!Y$22,$A9="New England Patriots",Summary!Y$23,$A9="New Orleans Saints",Summary!Y$24,$A9="New York Giants",Summary!Y$25,$A9="New York Jets",Summary!Y$26,$A9="Philadelphia Eagles",Summary!Y$27,$A9="Pittsburgh Steelers",Summary!Y$28,$A9="Seattle Seahawks",Summary!Y$29,$A9="San Francisco 49ers",Summary!Y$30,$A9="Tampa Bay Buccaneers",Summary!Y$31,$A9="Tennessee Titans",Summary!Y$32,$A9="Washington Commanders",Summary!Y$33)</f>
        <v>1</v>
      </c>
      <c r="AC9" cm="1">
        <f t="array" ref="AC9">_xlfn.IFS($A9="Arizona Cardinals",Summary!Z$2,$A9="Atlanta Falcons",Summary!Z$3,$A9="Baltimore Ravens",Summary!Z$4,$A9="Buffalo Bills",Summary!Z$5,$A9="Carolina Panthers",Summary!Z$6,$A9="Chicago Bears",Summary!Z$8,$A9="Cincinnati Bengals",Summary!Z$9,$A9="Cleveland Browns",Summary!#REF!,$A9="Dallas Cowboys",Summary!Z$10,$A9="Denver Broncos",Summary!Z$11,$A9="Detroit Lions",Summary!Z$12,$A9="Green Bay Packers",Summary!Z$13,$A9="Houston Texans",Summary!Z$14,$A9="Indianapolis Colts",Summary!Z$15,$A9="Jacksonville Jaguars",Summary!Z$16,$A9="Kansas City Chiefs",Summary!Z$17,$A9="Los Angeles Chargers",Summary!Z$18,$A9="Los Angeles Rams",Summary!Z$19,$A9="Las Vegas Raiders",Summary!Z$20,$A9="Miami Dolphins",Summary!Z$21,$A9="Minnesota Vikings",Summary!Z$22,$A9="New England Patriots",Summary!Z$23,$A9="New Orleans Saints",Summary!Z$24,$A9="New York Giants",Summary!Z$25,$A9="New York Jets",Summary!Z$26,$A9="Philadelphia Eagles",Summary!Z$27,$A9="Pittsburgh Steelers",Summary!Z$28,$A9="Seattle Seahawks",Summary!Z$29,$A9="San Francisco 49ers",Summary!Z$30,$A9="Tampa Bay Buccaneers",Summary!Z$31,$A9="Tennessee Titans",Summary!Z$32,$A9="Washington Commanders",Summary!Z$33)</f>
        <v>1.705882352941176</v>
      </c>
      <c r="AD9" cm="1">
        <f t="array" ref="AD9">_xlfn.IFS($A9="Arizona Cardinals",Summary!AA$2,$A9="Atlanta Falcons",Summary!AA$3,$A9="Baltimore Ravens",Summary!AA$4,$A9="Buffalo Bills",Summary!AA$5,$A9="Carolina Panthers",Summary!AA$6,$A9="Chicago Bears",Summary!AA$8,$A9="Cincinnati Bengals",Summary!AA$9,$A9="Cleveland Browns",Summary!#REF!,$A9="Dallas Cowboys",Summary!AA$10,$A9="Denver Broncos",Summary!AA$11,$A9="Detroit Lions",Summary!AA$12,$A9="Green Bay Packers",Summary!AA$13,$A9="Houston Texans",Summary!AA$14,$A9="Indianapolis Colts",Summary!AA$15,$A9="Jacksonville Jaguars",Summary!AA$16,$A9="Kansas City Chiefs",Summary!AA$17,$A9="Los Angeles Chargers",Summary!AA$18,$A9="Los Angeles Rams",Summary!AA$19,$A9="Las Vegas Raiders",Summary!AA$20,$A9="Miami Dolphins",Summary!AA$21,$A9="Minnesota Vikings",Summary!AA$22,$A9="New England Patriots",Summary!AA$23,$A9="New Orleans Saints",Summary!AA$24,$A9="New York Giants",Summary!AA$25,$A9="New York Jets",Summary!AA$26,$A9="Philadelphia Eagles",Summary!AA$27,$A9="Pittsburgh Steelers",Summary!AA$28,$A9="Seattle Seahawks",Summary!AA$29,$A9="San Francisco 49ers",Summary!AA$30,$A9="Tampa Bay Buccaneers",Summary!AA$31,$A9="Tennessee Titans",Summary!AA$32,$A9="Washington Commanders",Summary!AA$33)</f>
        <v>29.262764705882351</v>
      </c>
      <c r="AE9" t="e" cm="1">
        <f t="array" ref="AE9">_xlfn.IFS($A9="Arizona Cardinals",Summary!#REF!,$A9="Atlanta Falcons",Summary!#REF!,$A9="Baltimore Ravens",Summary!#REF!,$A9="Buffalo Bills",Summary!#REF!,$A9="Carolina Panthers",Summary!#REF!,$A9="Chicago Bears",Summary!#REF!,$A9="Cincinnati Bengals",Summary!#REF!,$A9="Cleveland Browns",Summary!#REF!,$A9="Dallas Cowboys",Summary!#REF!,$A9="Denver Broncos",Summary!#REF!,$A9="Detroit Lions",Summary!#REF!,$A9="Green Bay Packers",Summary!#REF!,$A9="Houston Texans",Summary!#REF!,$A9="Indianapolis Colts",Summary!#REF!,$A9="Jacksonville Jaguars",Summary!#REF!,$A9="Kansas City Chiefs",Summary!#REF!,$A9="Los Angeles Chargers",Summary!#REF!,$A9="Los Angeles Rams",Summary!#REF!,$A9="Las Vegas Raiders",Summary!#REF!,$A9="Miami Dolphins",Summary!#REF!,$A9="Minnesota Vikings",Summary!#REF!,$A9="New England Patriots",Summary!#REF!,$A9="New Orleans Saints",Summary!#REF!,$A9="New York Giants",Summary!#REF!,$A9="New York Jets",Summary!#REF!,$A9="Philadelphia Eagles",Summary!#REF!,$A9="Pittsburgh Steelers",Summary!#REF!,$A9="Seattle Seahawks",Summary!#REF!,$A9="San Francisco 49ers",Summary!#REF!,$A9="Tampa Bay Buccaneers",Summary!#REF!,$A9="Tennessee Titans",Summary!#REF!,$A9="Washington Commanders",Summary!#REF!)</f>
        <v>#REF!</v>
      </c>
      <c r="AF9" t="e" cm="1">
        <f t="array" ref="AF9">_xlfn.IFS($B9="Arizona Cardinals",Summary!#REF!,$B9="Atlanta Falcons",Summary!#REF!,$B9="Baltimore Ravens",Summary!#REF!,$B9="Buffalo Bills",Summary!#REF!,$B9="Carolina Panthers",Summary!#REF!,$B9="Chicago Bears",Summary!#REF!,$B9="Cincinnati Bengals",Summary!#REF!,$B9="Cleveland Browns",Summary!#REF!,$B9="Dallas Cowboys",Summary!#REF!,$B9="Denver Broncos",Summary!#REF!,$B9="Detroit Lions",Summary!#REF!,$B9="Green Bay Packers",Summary!#REF!,$B9="Houston Texans",Summary!#REF!,$B9="Indianapolis Colts",Summary!#REF!,$B9="Jacksonville Jaguars",Summary!#REF!,$B9="Kansas City Chiefs",Summary!#REF!,$B9="Los Angeles Chargers",Summary!#REF!,$B9="Los Angeles Rams",Summary!#REF!,$B9="Las Vegas Raiders",Summary!#REF!,$B9="Miami Dolphins",Summary!#REF!,$B9="Minnesota Vikings",Summary!#REF!,$B9="New England Patriots",Summary!#REF!,$B9="New Orleans Saints",Summary!#REF!,$B9="New York Giants",Summary!#REF!,$B9="New York Jets",Summary!#REF!,$B9="Philadelphia Eagles",Summary!#REF!,$B9="Pittsburgh Steelers",Summary!#REF!,$B9="Seattle Seahawks",Summary!#REF!,$B9="San Francisco 49ers",Summary!#REF!,$B9="Tampa Bay Buccaneers",Summary!#REF!,$B9="Tennessee Titans",Summary!#REF!,$B9="Washington Commanders",Summary!#REF!)</f>
        <v>#REF!</v>
      </c>
      <c r="AG9" t="e" cm="1">
        <f t="array" ref="AG9">_xlfn.IFS($B9="Arizona Cardinals",Summary!#REF!,$B9="Atlanta Falcons",Summary!#REF!,$B9="Baltimore Ravens",Summary!#REF!,$B9="Buffalo Bills",Summary!#REF!,$B9="Carolina Panthers",Summary!#REF!,$B9="Chicago Bears",Summary!#REF!,$B9="Cincinnati Bengals",Summary!#REF!,$B9="Cleveland Browns",Summary!#REF!,$B9="Dallas Cowboys",Summary!#REF!,$B9="Denver Broncos",Summary!#REF!,$B9="Detroit Lions",Summary!#REF!,$B9="Green Bay Packers",Summary!#REF!,$B9="Houston Texans",Summary!#REF!,$B9="Indianapolis Colts",Summary!#REF!,$B9="Jacksonville Jaguars",Summary!#REF!,$B9="Kansas City Chiefs",Summary!#REF!,$B9="Los Angeles Chargers",Summary!#REF!,$B9="Los Angeles Rams",Summary!#REF!,$B9="Las Vegas Raiders",Summary!#REF!,$B9="Miami Dolphins",Summary!#REF!,$B9="Minnesota Vikings",Summary!#REF!,$B9="New England Patriots",Summary!#REF!,$B9="New Orleans Saints",Summary!#REF!,$B9="New York Giants",Summary!#REF!,$B9="New York Jets",Summary!#REF!,$B9="Philadelphia Eagles",Summary!#REF!,$B9="Pittsburgh Steelers",Summary!#REF!,$B9="Seattle Seahawks",Summary!#REF!,$B9="San Francisco 49ers",Summary!#REF!,$B9="Tampa Bay Buccaneers",Summary!#REF!,$B9="Tennessee Titans",Summary!#REF!,$B9="Washington Commanders",Summary!#REF!)</f>
        <v>#REF!</v>
      </c>
      <c r="AH9" cm="1">
        <f t="array" ref="AH9">_xlfn.IFS($B9="Arizona Cardinals",Summary!B$2,$B9="Atlanta Falcons",Summary!B$3,$B9="Baltimore Ravens",Summary!B$4,$B9="Buffalo Bills",Summary!B$5,$B9="Carolina Panthers",Summary!B$6,$B9="Chicago Bears",Summary!B$8,$B9="Cincinnati Bengals",Summary!B$9,$B9="Cleveland Browns",Summary!#REF!,$B9="Dallas Cowboys",Summary!B$10,$B9="Denver Broncos",Summary!B$11,$B9="Detroit Lions",Summary!B$12,$B9="Green Bay Packers",Summary!B$13,$B9="Houston Texans",Summary!B$14,$B9="Indianapolis Colts",Summary!B$15,$B9="Jacksonville Jaguars",Summary!B$16,$B9="Kansas City Chiefs",Summary!B$17,$B9="Los Angeles Chargers",Summary!B$18,$B9="Los Angeles Rams",Summary!B$19,$B9="Las Vegas Raiders",Summary!B$20,$B9="Miami Dolphins",Summary!B$21,$B9="Minnesota Vikings",Summary!B$22,$B9="New England Patriots",Summary!B$23,$B9="New Orleans Saints",Summary!B$24,$B9="New York Giants",Summary!B$25,$B9="New York Jets",Summary!B$26,$B9="Philadelphia Eagles",Summary!B$27,$B9="Pittsburgh Steelers",Summary!B$28,$B9="Seattle Seahawks",Summary!B$29,$B9="San Francisco 49ers",Summary!B$30,$B9="Tampa Bay Buccaneers",Summary!B$31,$B9="Tennessee Titans",Summary!B$32,$B9="Washington Commanders",Summary!B$33)</f>
        <v>22</v>
      </c>
      <c r="AI9" cm="1">
        <f t="array" ref="AI9">_xlfn.IFS($B9="Arizona Cardinals",Summary!C$2,$B9="Atlanta Falcons",Summary!C$3,$B9="Baltimore Ravens",Summary!C$4,$B9="Buffalo Bills",Summary!C$5,$B9="Carolina Panthers",Summary!C$6,$B9="Chicago Bears",Summary!C$8,$B9="Cincinnati Bengals",Summary!C$9,$B9="Cleveland Browns",Summary!#REF!,$B9="Dallas Cowboys",Summary!C$10,$B9="Denver Broncos",Summary!C$11,$B9="Detroit Lions",Summary!C$12,$B9="Green Bay Packers",Summary!C$13,$B9="Houston Texans",Summary!C$14,$B9="Indianapolis Colts",Summary!C$15,$B9="Jacksonville Jaguars",Summary!C$16,$B9="Kansas City Chiefs",Summary!C$17,$B9="Los Angeles Chargers",Summary!C$18,$B9="Los Angeles Rams",Summary!C$19,$B9="Las Vegas Raiders",Summary!C$20,$B9="Miami Dolphins",Summary!C$21,$B9="Minnesota Vikings",Summary!C$22,$B9="New England Patriots",Summary!C$23,$B9="New Orleans Saints",Summary!C$24,$B9="New York Giants",Summary!C$25,$B9="New York Jets",Summary!C$26,$B9="Philadelphia Eagles",Summary!C$27,$B9="Pittsburgh Steelers",Summary!C$28,$B9="Seattle Seahawks",Summary!C$29,$B9="San Francisco 49ers",Summary!C$30,$B9="Tampa Bay Buccaneers",Summary!C$31,$B9="Tennessee Titans",Summary!C$32,$B9="Washington Commanders",Summary!C$33)</f>
        <v>34.176470588235297</v>
      </c>
      <c r="AJ9" cm="1">
        <f t="array" ref="AJ9">_xlfn.IFS($B9="Arizona Cardinals",Summary!D$2,$B9="Atlanta Falcons",Summary!D$3,$B9="Baltimore Ravens",Summary!D$4,$B9="Buffalo Bills",Summary!D$5,$B9="Carolina Panthers",Summary!D$6,$B9="Chicago Bears",Summary!D$8,$B9="Cincinnati Bengals",Summary!D$9,$B9="Cleveland Browns",Summary!#REF!,$B9="Dallas Cowboys",Summary!D$10,$B9="Denver Broncos",Summary!D$11,$B9="Detroit Lions",Summary!D$12,$B9="Green Bay Packers",Summary!D$13,$B9="Houston Texans",Summary!D$14,$B9="Indianapolis Colts",Summary!D$15,$B9="Jacksonville Jaguars",Summary!D$16,$B9="Kansas City Chiefs",Summary!D$17,$B9="Los Angeles Chargers",Summary!D$18,$B9="Los Angeles Rams",Summary!D$19,$B9="Las Vegas Raiders",Summary!D$20,$B9="Miami Dolphins",Summary!D$21,$B9="Minnesota Vikings",Summary!D$22,$B9="New England Patriots",Summary!D$23,$B9="New Orleans Saints",Summary!D$24,$B9="New York Giants",Summary!D$25,$B9="New York Jets",Summary!D$26,$B9="Philadelphia Eagles",Summary!D$27,$B9="Pittsburgh Steelers",Summary!D$28,$B9="Seattle Seahawks",Summary!D$29,$B9="San Francisco 49ers",Summary!D$30,$B9="Tampa Bay Buccaneers",Summary!D$31,$B9="Tennessee Titans",Summary!D$32,$B9="Washington Commanders",Summary!D$33)</f>
        <v>233.41176470588229</v>
      </c>
      <c r="AK9" cm="1">
        <f t="array" ref="AK9">_xlfn.IFS($B9="Arizona Cardinals",Summary!E$2,$B9="Atlanta Falcons",Summary!E$3,$B9="Baltimore Ravens",Summary!E$4,$B9="Buffalo Bills",Summary!E$5,$B9="Carolina Panthers",Summary!E$6,$B9="Chicago Bears",Summary!E$8,$B9="Cincinnati Bengals",Summary!E$9,$B9="Cleveland Browns",Summary!#REF!,$B9="Dallas Cowboys",Summary!E$10,$B9="Denver Broncos",Summary!E$11,$B9="Detroit Lions",Summary!E$12,$B9="Green Bay Packers",Summary!E$13,$B9="Houston Texans",Summary!E$14,$B9="Indianapolis Colts",Summary!E$15,$B9="Jacksonville Jaguars",Summary!E$16,$B9="Kansas City Chiefs",Summary!E$17,$B9="Los Angeles Chargers",Summary!E$18,$B9="Los Angeles Rams",Summary!E$19,$B9="Las Vegas Raiders",Summary!E$20,$B9="Miami Dolphins",Summary!E$21,$B9="Minnesota Vikings",Summary!E$22,$B9="New England Patriots",Summary!E$23,$B9="New Orleans Saints",Summary!E$24,$B9="New York Giants",Summary!E$25,$B9="New York Jets",Summary!E$26,$B9="Philadelphia Eagles",Summary!E$27,$B9="Pittsburgh Steelers",Summary!E$28,$B9="Seattle Seahawks",Summary!E$29,$B9="San Francisco 49ers",Summary!E$30,$B9="Tampa Bay Buccaneers",Summary!E$31,$B9="Tennessee Titans",Summary!E$32,$B9="Washington Commanders",Summary!E$33)</f>
        <v>1.882352941176471</v>
      </c>
      <c r="AL9" cm="1">
        <f t="array" ref="AL9">_xlfn.IFS($B9="Arizona Cardinals",Summary!F$2,$B9="Atlanta Falcons",Summary!F$3,$B9="Baltimore Ravens",Summary!F$4,$B9="Buffalo Bills",Summary!F$5,$B9="Carolina Panthers",Summary!F$6,$B9="Chicago Bears",Summary!F$8,$B9="Cincinnati Bengals",Summary!F$9,$B9="Cleveland Browns",Summary!#REF!,$B9="Dallas Cowboys",Summary!F$10,$B9="Denver Broncos",Summary!F$11,$B9="Detroit Lions",Summary!F$12,$B9="Green Bay Packers",Summary!F$13,$B9="Houston Texans",Summary!F$14,$B9="Indianapolis Colts",Summary!F$15,$B9="Jacksonville Jaguars",Summary!F$16,$B9="Kansas City Chiefs",Summary!F$17,$B9="Los Angeles Chargers",Summary!F$18,$B9="Los Angeles Rams",Summary!F$19,$B9="Las Vegas Raiders",Summary!F$20,$B9="Miami Dolphins",Summary!F$21,$B9="Minnesota Vikings",Summary!F$22,$B9="New England Patriots",Summary!F$23,$B9="New Orleans Saints",Summary!F$24,$B9="New York Giants",Summary!F$25,$B9="New York Jets",Summary!F$26,$B9="Philadelphia Eagles",Summary!F$27,$B9="Pittsburgh Steelers",Summary!F$28,$B9="Seattle Seahawks",Summary!F$29,$B9="San Francisco 49ers",Summary!F$30,$B9="Tampa Bay Buccaneers",Summary!F$31,$B9="Tennessee Titans",Summary!F$32,$B9="Washington Commanders",Summary!F$33)</f>
        <v>0.6470588235294118</v>
      </c>
      <c r="AM9" cm="1">
        <f t="array" ref="AM9">_xlfn.IFS($B9="Arizona Cardinals",Summary!G$2,$B9="Atlanta Falcons",Summary!G$3,$B9="Baltimore Ravens",Summary!G$4,$B9="Buffalo Bills",Summary!G$5,$B9="Carolina Panthers",Summary!G$6,$B9="Chicago Bears",Summary!G$8,$B9="Cincinnati Bengals",Summary!G$9,$B9="Cleveland Browns",Summary!#REF!,$B9="Dallas Cowboys",Summary!G$10,$B9="Denver Broncos",Summary!G$11,$B9="Detroit Lions",Summary!G$12,$B9="Green Bay Packers",Summary!G$13,$B9="Houston Texans",Summary!G$14,$B9="Indianapolis Colts",Summary!G$15,$B9="Jacksonville Jaguars",Summary!G$16,$B9="Kansas City Chiefs",Summary!G$17,$B9="Los Angeles Chargers",Summary!G$18,$B9="Los Angeles Rams",Summary!G$19,$B9="Las Vegas Raiders",Summary!G$20,$B9="Miami Dolphins",Summary!G$21,$B9="Minnesota Vikings",Summary!G$22,$B9="New England Patriots",Summary!G$23,$B9="New Orleans Saints",Summary!G$24,$B9="New York Giants",Summary!G$25,$B9="New York Jets",Summary!G$26,$B9="Philadelphia Eagles",Summary!G$27,$B9="Pittsburgh Steelers",Summary!G$28,$B9="Seattle Seahawks",Summary!G$29,$B9="San Francisco 49ers",Summary!G$30,$B9="Tampa Bay Buccaneers",Summary!G$31,$B9="Tennessee Titans",Summary!G$32,$B9="Washington Commanders",Summary!G$33)</f>
        <v>1.7647058823529409</v>
      </c>
      <c r="AN9" cm="1">
        <f t="array" ref="AN9">_xlfn.IFS($B9="Arizona Cardinals",Summary!H$2,$B9="Atlanta Falcons",Summary!H$3,$B9="Baltimore Ravens",Summary!H$4,$B9="Buffalo Bills",Summary!H$5,$B9="Carolina Panthers",Summary!H$6,$B9="Chicago Bears",Summary!H$8,$B9="Cincinnati Bengals",Summary!H$9,$B9="Cleveland Browns",Summary!#REF!,$B9="Dallas Cowboys",Summary!H$10,$B9="Denver Broncos",Summary!H$11,$B9="Detroit Lions",Summary!H$12,$B9="Green Bay Packers",Summary!H$13,$B9="Houston Texans",Summary!H$14,$B9="Indianapolis Colts",Summary!H$15,$B9="Jacksonville Jaguars",Summary!H$16,$B9="Kansas City Chiefs",Summary!H$17,$B9="Los Angeles Chargers",Summary!H$18,$B9="Los Angeles Rams",Summary!H$19,$B9="Las Vegas Raiders",Summary!H$20,$B9="Miami Dolphins",Summary!H$21,$B9="Minnesota Vikings",Summary!H$22,$B9="New England Patriots",Summary!H$23,$B9="New Orleans Saints",Summary!H$24,$B9="New York Giants",Summary!H$25,$B9="New York Jets",Summary!H$26,$B9="Philadelphia Eagles",Summary!H$27,$B9="Pittsburgh Steelers",Summary!H$28,$B9="Seattle Seahawks",Summary!H$29,$B9="San Francisco 49ers",Summary!H$30,$B9="Tampa Bay Buccaneers",Summary!H$31,$B9="Tennessee Titans",Summary!H$32,$B9="Washington Commanders",Summary!H$33)</f>
        <v>14.23529411764706</v>
      </c>
      <c r="AO9" cm="1">
        <f t="array" ref="AO9">_xlfn.IFS($B9="Arizona Cardinals",Summary!I$2,$B9="Atlanta Falcons",Summary!I$3,$B9="Baltimore Ravens",Summary!I$4,$B9="Buffalo Bills",Summary!I$5,$B9="Carolina Panthers",Summary!I$6,$B9="Chicago Bears",Summary!I$8,$B9="Cincinnati Bengals",Summary!I$9,$B9="Cleveland Browns",Summary!#REF!,$B9="Dallas Cowboys",Summary!I$10,$B9="Denver Broncos",Summary!I$11,$B9="Detroit Lions",Summary!I$12,$B9="Green Bay Packers",Summary!I$13,$B9="Houston Texans",Summary!I$14,$B9="Indianapolis Colts",Summary!I$15,$B9="Jacksonville Jaguars",Summary!I$16,$B9="Kansas City Chiefs",Summary!I$17,$B9="Los Angeles Chargers",Summary!I$18,$B9="Los Angeles Rams",Summary!I$19,$B9="Las Vegas Raiders",Summary!I$20,$B9="Miami Dolphins",Summary!I$21,$B9="Minnesota Vikings",Summary!I$22,$B9="New England Patriots",Summary!I$23,$B9="New Orleans Saints",Summary!I$24,$B9="New York Giants",Summary!I$25,$B9="New York Jets",Summary!I$26,$B9="Philadelphia Eagles",Summary!I$27,$B9="Pittsburgh Steelers",Summary!I$28,$B9="Seattle Seahawks",Summary!I$29,$B9="San Francisco 49ers",Summary!I$30,$B9="Tampa Bay Buccaneers",Summary!I$31,$B9="Tennessee Titans",Summary!I$32,$B9="Washington Commanders",Summary!I$33)</f>
        <v>7.3352941176470594</v>
      </c>
      <c r="AP9" cm="1">
        <f t="array" ref="AP9">_xlfn.IFS($B9="Arizona Cardinals",Summary!J$2,$B9="Atlanta Falcons",Summary!J$3,$B9="Baltimore Ravens",Summary!J$4,$B9="Buffalo Bills",Summary!J$5,$B9="Carolina Panthers",Summary!J$6,$B9="Chicago Bears",Summary!J$8,$B9="Cincinnati Bengals",Summary!J$9,$B9="Cleveland Browns",Summary!#REF!,$B9="Dallas Cowboys",Summary!J$10,$B9="Denver Broncos",Summary!J$11,$B9="Detroit Lions",Summary!J$12,$B9="Green Bay Packers",Summary!J$13,$B9="Houston Texans",Summary!J$14,$B9="Indianapolis Colts",Summary!J$15,$B9="Jacksonville Jaguars",Summary!J$16,$B9="Kansas City Chiefs",Summary!J$17,$B9="Los Angeles Chargers",Summary!J$18,$B9="Los Angeles Rams",Summary!J$19,$B9="Las Vegas Raiders",Summary!J$20,$B9="Miami Dolphins",Summary!J$21,$B9="Minnesota Vikings",Summary!J$22,$B9="New England Patriots",Summary!J$23,$B9="New Orleans Saints",Summary!J$24,$B9="New York Giants",Summary!J$25,$B9="New York Jets",Summary!J$26,$B9="Philadelphia Eagles",Summary!J$27,$B9="Pittsburgh Steelers",Summary!J$28,$B9="Seattle Seahawks",Summary!J$29,$B9="San Francisco 49ers",Summary!J$30,$B9="Tampa Bay Buccaneers",Summary!J$31,$B9="Tennessee Titans",Summary!J$32,$B9="Washington Commanders",Summary!J$33)</f>
        <v>6.617647058823529</v>
      </c>
      <c r="AQ9" cm="1">
        <f t="array" ref="AQ9">_xlfn.IFS($B9="Arizona Cardinals",Summary!K$2,$B9="Atlanta Falcons",Summary!K$3,$B9="Baltimore Ravens",Summary!K$4,$B9="Buffalo Bills",Summary!K$5,$B9="Carolina Panthers",Summary!K$6,$B9="Chicago Bears",Summary!K$8,$B9="Cincinnati Bengals",Summary!K$9,$B9="Cleveland Browns",Summary!#REF!,$B9="Dallas Cowboys",Summary!K$10,$B9="Denver Broncos",Summary!K$11,$B9="Detroit Lions",Summary!K$12,$B9="Green Bay Packers",Summary!K$13,$B9="Houston Texans",Summary!K$14,$B9="Indianapolis Colts",Summary!K$15,$B9="Jacksonville Jaguars",Summary!K$16,$B9="Kansas City Chiefs",Summary!K$17,$B9="Los Angeles Chargers",Summary!K$18,$B9="Los Angeles Rams",Summary!K$19,$B9="Las Vegas Raiders",Summary!K$20,$B9="Miami Dolphins",Summary!K$21,$B9="Minnesota Vikings",Summary!K$22,$B9="New England Patriots",Summary!K$23,$B9="New Orleans Saints",Summary!K$24,$B9="New York Giants",Summary!K$25,$B9="New York Jets",Summary!K$26,$B9="Philadelphia Eagles",Summary!K$27,$B9="Pittsburgh Steelers",Summary!K$28,$B9="Seattle Seahawks",Summary!K$29,$B9="San Francisco 49ers",Summary!K$30,$B9="Tampa Bay Buccaneers",Summary!K$31,$B9="Tennessee Titans",Summary!K$32,$B9="Washington Commanders",Summary!K$33)</f>
        <v>64.605882352941194</v>
      </c>
      <c r="AR9" cm="1">
        <f t="array" ref="AR9">_xlfn.IFS($B9="Arizona Cardinals",Summary!L$2,$B9="Atlanta Falcons",Summary!L$3,$B9="Baltimore Ravens",Summary!L$4,$B9="Buffalo Bills",Summary!L$5,$B9="Carolina Panthers",Summary!L$6,$B9="Chicago Bears",Summary!L$8,$B9="Cincinnati Bengals",Summary!L$9,$B9="Cleveland Browns",Summary!#REF!,$B9="Dallas Cowboys",Summary!L$10,$B9="Denver Broncos",Summary!L$11,$B9="Detroit Lions",Summary!L$12,$B9="Green Bay Packers",Summary!L$13,$B9="Houston Texans",Summary!L$14,$B9="Indianapolis Colts",Summary!L$15,$B9="Jacksonville Jaguars",Summary!L$16,$B9="Kansas City Chiefs",Summary!L$17,$B9="Los Angeles Chargers",Summary!L$18,$B9="Los Angeles Rams",Summary!L$19,$B9="Las Vegas Raiders",Summary!L$20,$B9="Miami Dolphins",Summary!L$21,$B9="Minnesota Vikings",Summary!L$22,$B9="New England Patriots",Summary!L$23,$B9="New Orleans Saints",Summary!L$24,$B9="New York Giants",Summary!L$25,$B9="New York Jets",Summary!L$26,$B9="Philadelphia Eagles",Summary!L$27,$B9="Pittsburgh Steelers",Summary!L$28,$B9="Seattle Seahawks",Summary!L$29,$B9="San Francisco 49ers",Summary!L$30,$B9="Tampa Bay Buccaneers",Summary!L$31,$B9="Tennessee Titans",Summary!L$32,$B9="Washington Commanders",Summary!L$33)</f>
        <v>96.194117647058818</v>
      </c>
      <c r="AS9" cm="1">
        <f t="array" ref="AS9">_xlfn.IFS($B9="Arizona Cardinals",Summary!M$2,$B9="Atlanta Falcons",Summary!M$3,$B9="Baltimore Ravens",Summary!M$4,$B9="Buffalo Bills",Summary!M$5,$B9="Carolina Panthers",Summary!M$6,$B9="Chicago Bears",Summary!M$8,$B9="Cincinnati Bengals",Summary!M$9,$B9="Cleveland Browns",Summary!#REF!,$B9="Dallas Cowboys",Summary!M$10,$B9="Denver Broncos",Summary!M$11,$B9="Detroit Lions",Summary!M$12,$B9="Green Bay Packers",Summary!M$13,$B9="Houston Texans",Summary!M$14,$B9="Indianapolis Colts",Summary!M$15,$B9="Jacksonville Jaguars",Summary!M$16,$B9="Kansas City Chiefs",Summary!M$17,$B9="Los Angeles Chargers",Summary!M$18,$B9="Los Angeles Rams",Summary!M$19,$B9="Las Vegas Raiders",Summary!M$20,$B9="Miami Dolphins",Summary!M$21,$B9="Minnesota Vikings",Summary!M$22,$B9="New England Patriots",Summary!M$23,$B9="New Orleans Saints",Summary!M$24,$B9="New York Giants",Summary!M$25,$B9="New York Jets",Summary!M$26,$B9="Philadelphia Eagles",Summary!M$27,$B9="Pittsburgh Steelers",Summary!M$28,$B9="Seattle Seahawks",Summary!M$29,$B9="San Francisco 49ers",Summary!M$30,$B9="Tampa Bay Buccaneers",Summary!M$31,$B9="Tennessee Titans",Summary!M$32,$B9="Washington Commanders",Summary!M$33)</f>
        <v>25.941176470588239</v>
      </c>
      <c r="AT9" cm="1">
        <f t="array" ref="AT9">_xlfn.IFS($B9="Arizona Cardinals",Summary!N$2,$B9="Atlanta Falcons",Summary!N$3,$B9="Baltimore Ravens",Summary!N$4,$B9="Buffalo Bills",Summary!N$5,$B9="Carolina Panthers",Summary!N$6,$B9="Chicago Bears",Summary!N$8,$B9="Cincinnati Bengals",Summary!N$9,$B9="Cleveland Browns",Summary!#REF!,$B9="Dallas Cowboys",Summary!N$10,$B9="Denver Broncos",Summary!N$11,$B9="Detroit Lions",Summary!N$12,$B9="Green Bay Packers",Summary!N$13,$B9="Houston Texans",Summary!N$14,$B9="Indianapolis Colts",Summary!N$15,$B9="Jacksonville Jaguars",Summary!N$16,$B9="Kansas City Chiefs",Summary!N$17,$B9="Los Angeles Chargers",Summary!N$18,$B9="Los Angeles Rams",Summary!N$19,$B9="Las Vegas Raiders",Summary!N$20,$B9="Miami Dolphins",Summary!N$21,$B9="Minnesota Vikings",Summary!N$22,$B9="New England Patriots",Summary!N$23,$B9="New Orleans Saints",Summary!N$24,$B9="New York Giants",Summary!N$25,$B9="New York Jets",Summary!N$26,$B9="Philadelphia Eagles",Summary!N$27,$B9="Pittsburgh Steelers",Summary!N$28,$B9="Seattle Seahawks",Summary!N$29,$B9="San Francisco 49ers",Summary!N$30,$B9="Tampa Bay Buccaneers",Summary!N$31,$B9="Tennessee Titans",Summary!N$32,$B9="Washington Commanders",Summary!N$33)</f>
        <v>112.0588235294118</v>
      </c>
      <c r="AU9" cm="1">
        <f t="array" ref="AU9">_xlfn.IFS($B9="Arizona Cardinals",Summary!O$2,$B9="Atlanta Falcons",Summary!O$3,$B9="Baltimore Ravens",Summary!O$4,$B9="Buffalo Bills",Summary!O$5,$B9="Carolina Panthers",Summary!O$6,$B9="Chicago Bears",Summary!O$8,$B9="Cincinnati Bengals",Summary!O$9,$B9="Cleveland Browns",Summary!#REF!,$B9="Dallas Cowboys",Summary!O$10,$B9="Denver Broncos",Summary!O$11,$B9="Detroit Lions",Summary!O$12,$B9="Green Bay Packers",Summary!O$13,$B9="Houston Texans",Summary!O$14,$B9="Indianapolis Colts",Summary!O$15,$B9="Jacksonville Jaguars",Summary!O$16,$B9="Kansas City Chiefs",Summary!O$17,$B9="Los Angeles Chargers",Summary!O$18,$B9="Los Angeles Rams",Summary!O$19,$B9="Las Vegas Raiders",Summary!O$20,$B9="Miami Dolphins",Summary!O$21,$B9="Minnesota Vikings",Summary!O$22,$B9="New England Patriots",Summary!O$23,$B9="New Orleans Saints",Summary!O$24,$B9="New York Giants",Summary!O$25,$B9="New York Jets",Summary!O$26,$B9="Philadelphia Eagles",Summary!O$27,$B9="Pittsburgh Steelers",Summary!O$28,$B9="Seattle Seahawks",Summary!O$29,$B9="San Francisco 49ers",Summary!O$30,$B9="Tampa Bay Buccaneers",Summary!O$31,$B9="Tennessee Titans",Summary!O$32,$B9="Washington Commanders",Summary!O$33)</f>
        <v>4.2411764705882353</v>
      </c>
      <c r="AV9" cm="1">
        <f t="array" ref="AV9">_xlfn.IFS($B9="Arizona Cardinals",Summary!P$2,$B9="Atlanta Falcons",Summary!P$3,$B9="Baltimore Ravens",Summary!P$4,$B9="Buffalo Bills",Summary!P$5,$B9="Carolina Panthers",Summary!P$6,$B9="Chicago Bears",Summary!P$8,$B9="Cincinnati Bengals",Summary!P$9,$B9="Cleveland Browns",Summary!#REF!,$B9="Dallas Cowboys",Summary!P$10,$B9="Denver Broncos",Summary!P$11,$B9="Detroit Lions",Summary!P$12,$B9="Green Bay Packers",Summary!P$13,$B9="Houston Texans",Summary!P$14,$B9="Indianapolis Colts",Summary!P$15,$B9="Jacksonville Jaguars",Summary!P$16,$B9="Kansas City Chiefs",Summary!P$17,$B9="Los Angeles Chargers",Summary!P$18,$B9="Los Angeles Rams",Summary!P$19,$B9="Las Vegas Raiders",Summary!P$20,$B9="Miami Dolphins",Summary!P$21,$B9="Minnesota Vikings",Summary!P$22,$B9="New England Patriots",Summary!P$23,$B9="New Orleans Saints",Summary!P$24,$B9="New York Giants",Summary!P$25,$B9="New York Jets",Summary!P$26,$B9="Philadelphia Eagles",Summary!P$27,$B9="Pittsburgh Steelers",Summary!P$28,$B9="Seattle Seahawks",Summary!P$29,$B9="San Francisco 49ers",Summary!P$30,$B9="Tampa Bay Buccaneers",Summary!P$31,$B9="Tennessee Titans",Summary!P$32,$B9="Washington Commanders",Summary!P$33)</f>
        <v>0.58823529411764708</v>
      </c>
      <c r="AW9" cm="1">
        <f t="array" ref="AW9">_xlfn.IFS($B9="Arizona Cardinals",Summary!Q$2,$B9="Atlanta Falcons",Summary!Q$3,$B9="Baltimore Ravens",Summary!Q$4,$B9="Buffalo Bills",Summary!Q$5,$B9="Carolina Panthers",Summary!Q$6,$B9="Chicago Bears",Summary!Q$8,$B9="Cincinnati Bengals",Summary!Q$9,$B9="Cleveland Browns",Summary!#REF!,$B9="Dallas Cowboys",Summary!Q$10,$B9="Denver Broncos",Summary!Q$11,$B9="Detroit Lions",Summary!Q$12,$B9="Green Bay Packers",Summary!Q$13,$B9="Houston Texans",Summary!Q$14,$B9="Indianapolis Colts",Summary!Q$15,$B9="Jacksonville Jaguars",Summary!Q$16,$B9="Kansas City Chiefs",Summary!Q$17,$B9="Los Angeles Chargers",Summary!Q$18,$B9="Los Angeles Rams",Summary!Q$19,$B9="Las Vegas Raiders",Summary!Q$20,$B9="Miami Dolphins",Summary!Q$21,$B9="Minnesota Vikings",Summary!Q$22,$B9="New England Patriots",Summary!Q$23,$B9="New Orleans Saints",Summary!Q$24,$B9="New York Giants",Summary!Q$25,$B9="New York Jets",Summary!Q$26,$B9="Philadelphia Eagles",Summary!Q$27,$B9="Pittsburgh Steelers",Summary!Q$28,$B9="Seattle Seahawks",Summary!Q$29,$B9="San Francisco 49ers",Summary!Q$30,$B9="Tampa Bay Buccaneers",Summary!Q$31,$B9="Tennessee Titans",Summary!Q$32,$B9="Washington Commanders",Summary!Q$33)</f>
        <v>1.588235294117647</v>
      </c>
      <c r="AX9" cm="1">
        <f t="array" ref="AX9">_xlfn.IFS($B9="Arizona Cardinals",Summary!R$2,$B9="Atlanta Falcons",Summary!R$3,$B9="Baltimore Ravens",Summary!R$4,$B9="Buffalo Bills",Summary!R$5,$B9="Carolina Panthers",Summary!R$6,$B9="Chicago Bears",Summary!R$8,$B9="Cincinnati Bengals",Summary!R$9,$B9="Cleveland Browns",Summary!#REF!,$B9="Dallas Cowboys",Summary!R$10,$B9="Denver Broncos",Summary!R$11,$B9="Detroit Lions",Summary!R$12,$B9="Green Bay Packers",Summary!R$13,$B9="Houston Texans",Summary!R$14,$B9="Indianapolis Colts",Summary!R$15,$B9="Jacksonville Jaguars",Summary!R$16,$B9="Kansas City Chiefs",Summary!R$17,$B9="Los Angeles Chargers",Summary!R$18,$B9="Los Angeles Rams",Summary!R$19,$B9="Las Vegas Raiders",Summary!R$20,$B9="Miami Dolphins",Summary!R$21,$B9="Minnesota Vikings",Summary!R$22,$B9="New England Patriots",Summary!R$23,$B9="New Orleans Saints",Summary!R$24,$B9="New York Giants",Summary!R$25,$B9="New York Jets",Summary!R$26,$B9="Philadelphia Eagles",Summary!R$27,$B9="Pittsburgh Steelers",Summary!R$28,$B9="Seattle Seahawks",Summary!R$29,$B9="San Francisco 49ers",Summary!R$30,$B9="Tampa Bay Buccaneers",Summary!R$31,$B9="Tennessee Titans",Summary!R$32,$B9="Washington Commanders",Summary!R$33)</f>
        <v>1.9411764705882351</v>
      </c>
      <c r="AY9" cm="1">
        <f t="array" ref="AY9">_xlfn.IFS($B9="Arizona Cardinals",Summary!S$2,$B9="Atlanta Falcons",Summary!S$3,$B9="Baltimore Ravens",Summary!S$4,$B9="Buffalo Bills",Summary!S$5,$B9="Carolina Panthers",Summary!S$6,$B9="Chicago Bears",Summary!S$8,$B9="Cincinnati Bengals",Summary!S$9,$B9="Cleveland Browns",Summary!#REF!,$B9="Dallas Cowboys",Summary!S$10,$B9="Denver Broncos",Summary!S$11,$B9="Detroit Lions",Summary!S$12,$B9="Green Bay Packers",Summary!S$13,$B9="Houston Texans",Summary!S$14,$B9="Indianapolis Colts",Summary!S$15,$B9="Jacksonville Jaguars",Summary!S$16,$B9="Kansas City Chiefs",Summary!S$17,$B9="Los Angeles Chargers",Summary!S$18,$B9="Los Angeles Rams",Summary!S$19,$B9="Las Vegas Raiders",Summary!S$20,$B9="Miami Dolphins",Summary!S$21,$B9="Minnesota Vikings",Summary!S$22,$B9="New England Patriots",Summary!S$23,$B9="New Orleans Saints",Summary!S$24,$B9="New York Giants",Summary!S$25,$B9="New York Jets",Summary!S$26,$B9="Philadelphia Eagles",Summary!S$27,$B9="Pittsburgh Steelers",Summary!S$28,$B9="Seattle Seahawks",Summary!S$29,$B9="San Francisco 49ers",Summary!S$30,$B9="Tampa Bay Buccaneers",Summary!S$31,$B9="Tennessee Titans",Summary!S$32,$B9="Washington Commanders",Summary!S$33)</f>
        <v>2</v>
      </c>
      <c r="AZ9" cm="1">
        <f t="array" ref="AZ9">_xlfn.IFS($B9="Arizona Cardinals",Summary!T$2,$B9="Atlanta Falcons",Summary!T$3,$B9="Baltimore Ravens",Summary!T$4,$B9="Buffalo Bills",Summary!T$5,$B9="Carolina Panthers",Summary!T$6,$B9="Chicago Bears",Summary!T$8,$B9="Cincinnati Bengals",Summary!T$9,$B9="Cleveland Browns",Summary!#REF!,$B9="Dallas Cowboys",Summary!T$10,$B9="Denver Broncos",Summary!T$11,$B9="Detroit Lions",Summary!T$12,$B9="Green Bay Packers",Summary!T$13,$B9="Houston Texans",Summary!T$14,$B9="Indianapolis Colts",Summary!T$15,$B9="Jacksonville Jaguars",Summary!T$16,$B9="Kansas City Chiefs",Summary!T$17,$B9="Los Angeles Chargers",Summary!T$18,$B9="Los Angeles Rams",Summary!T$19,$B9="Las Vegas Raiders",Summary!T$20,$B9="Miami Dolphins",Summary!T$21,$B9="Minnesota Vikings",Summary!T$22,$B9="New England Patriots",Summary!T$23,$B9="New Orleans Saints",Summary!T$24,$B9="New York Giants",Summary!T$25,$B9="New York Jets",Summary!T$26,$B9="Philadelphia Eagles",Summary!T$27,$B9="Pittsburgh Steelers",Summary!T$28,$B9="Seattle Seahawks",Summary!T$29,$B9="San Francisco 49ers",Summary!T$30,$B9="Tampa Bay Buccaneers",Summary!T$31,$B9="Tennessee Titans",Summary!T$32,$B9="Washington Commanders",Summary!T$33)</f>
        <v>2.2941176470588229</v>
      </c>
      <c r="BA9" cm="1">
        <f t="array" ref="BA9">_xlfn.IFS($B9="Arizona Cardinals",Summary!U$2,$B9="Atlanta Falcons",Summary!U$3,$B9="Baltimore Ravens",Summary!U$4,$B9="Buffalo Bills",Summary!U$5,$B9="Carolina Panthers",Summary!U$6,$B9="Chicago Bears",Summary!U$8,$B9="Cincinnati Bengals",Summary!U$9,$B9="Cleveland Browns",Summary!#REF!,$B9="Dallas Cowboys",Summary!U$10,$B9="Denver Broncos",Summary!U$11,$B9="Detroit Lions",Summary!U$12,$B9="Green Bay Packers",Summary!U$13,$B9="Houston Texans",Summary!U$14,$B9="Indianapolis Colts",Summary!U$15,$B9="Jacksonville Jaguars",Summary!U$16,$B9="Kansas City Chiefs",Summary!U$17,$B9="Los Angeles Chargers",Summary!U$18,$B9="Los Angeles Rams",Summary!U$19,$B9="Las Vegas Raiders",Summary!U$20,$B9="Miami Dolphins",Summary!U$21,$B9="Minnesota Vikings",Summary!U$22,$B9="New England Patriots",Summary!U$23,$B9="New Orleans Saints",Summary!U$24,$B9="New York Giants",Summary!U$25,$B9="New York Jets",Summary!U$26,$B9="Philadelphia Eagles",Summary!U$27,$B9="Pittsburgh Steelers",Summary!U$28,$B9="Seattle Seahawks",Summary!U$29,$B9="San Francisco 49ers",Summary!U$30,$B9="Tampa Bay Buccaneers",Summary!U$31,$B9="Tennessee Titans",Summary!U$32,$B9="Washington Commanders",Summary!U$33)</f>
        <v>3.3529411764705879</v>
      </c>
      <c r="BB9" cm="1">
        <f t="array" ref="BB9">_xlfn.IFS($B9="Arizona Cardinals",Summary!V$2,$B9="Atlanta Falcons",Summary!V$3,$B9="Baltimore Ravens",Summary!V$4,$B9="Buffalo Bills",Summary!V$5,$B9="Carolina Panthers",Summary!V$6,$B9="Chicago Bears",Summary!V$8,$B9="Cincinnati Bengals",Summary!V$9,$B9="Cleveland Browns",Summary!#REF!,$B9="Dallas Cowboys",Summary!V$10,$B9="Denver Broncos",Summary!V$11,$B9="Detroit Lions",Summary!V$12,$B9="Green Bay Packers",Summary!V$13,$B9="Houston Texans",Summary!V$14,$B9="Indianapolis Colts",Summary!V$15,$B9="Jacksonville Jaguars",Summary!V$16,$B9="Kansas City Chiefs",Summary!V$17,$B9="Los Angeles Chargers",Summary!V$18,$B9="Los Angeles Rams",Summary!V$19,$B9="Las Vegas Raiders",Summary!V$20,$B9="Miami Dolphins",Summary!V$21,$B9="Minnesota Vikings",Summary!V$22,$B9="New England Patriots",Summary!V$23,$B9="New Orleans Saints",Summary!V$24,$B9="New York Giants",Summary!V$25,$B9="New York Jets",Summary!V$26,$B9="Philadelphia Eagles",Summary!V$27,$B9="Pittsburgh Steelers",Summary!V$28,$B9="Seattle Seahawks",Summary!V$29,$B9="San Francisco 49ers",Summary!V$30,$B9="Tampa Bay Buccaneers",Summary!V$31,$B9="Tennessee Titans",Summary!V$32,$B9="Washington Commanders",Summary!V$33)</f>
        <v>154.9411764705882</v>
      </c>
      <c r="BC9" cm="1">
        <f t="array" ref="BC9">_xlfn.IFS($B9="Arizona Cardinals",Summary!W$2,$B9="Atlanta Falcons",Summary!W$3,$B9="Baltimore Ravens",Summary!W$4,$B9="Buffalo Bills",Summary!W$5,$B9="Carolina Panthers",Summary!W$6,$B9="Chicago Bears",Summary!W$8,$B9="Cincinnati Bengals",Summary!W$9,$B9="Cleveland Browns",Summary!#REF!,$B9="Dallas Cowboys",Summary!W$10,$B9="Denver Broncos",Summary!W$11,$B9="Detroit Lions",Summary!W$12,$B9="Green Bay Packers",Summary!W$13,$B9="Houston Texans",Summary!W$14,$B9="Indianapolis Colts",Summary!W$15,$B9="Jacksonville Jaguars",Summary!W$16,$B9="Kansas City Chiefs",Summary!W$17,$B9="Los Angeles Chargers",Summary!W$18,$B9="Los Angeles Rams",Summary!W$19,$B9="Las Vegas Raiders",Summary!W$20,$B9="Miami Dolphins",Summary!W$21,$B9="Minnesota Vikings",Summary!W$22,$B9="New England Patriots",Summary!W$23,$B9="New Orleans Saints",Summary!W$24,$B9="New York Giants",Summary!W$25,$B9="New York Jets",Summary!W$26,$B9="Philadelphia Eagles",Summary!W$27,$B9="Pittsburgh Steelers",Summary!W$28,$B9="Seattle Seahawks",Summary!W$29,$B9="San Francisco 49ers",Summary!W$30,$B9="Tampa Bay Buccaneers",Summary!W$31,$B9="Tennessee Titans",Summary!W$32,$B9="Washington Commanders",Summary!W$33)</f>
        <v>6.1764705882352944</v>
      </c>
      <c r="BD9" cm="1">
        <f t="array" ref="BD9">_xlfn.IFS($B9="Arizona Cardinals",Summary!X$2,$B9="Atlanta Falcons",Summary!X$3,$B9="Baltimore Ravens",Summary!X$4,$B9="Buffalo Bills",Summary!X$5,$B9="Carolina Panthers",Summary!X$6,$B9="Chicago Bears",Summary!X$8,$B9="Cincinnati Bengals",Summary!X$9,$B9="Cleveland Browns",Summary!#REF!,$B9="Dallas Cowboys",Summary!X$10,$B9="Denver Broncos",Summary!X$11,$B9="Detroit Lions",Summary!X$12,$B9="Green Bay Packers",Summary!X$13,$B9="Houston Texans",Summary!X$14,$B9="Indianapolis Colts",Summary!X$15,$B9="Jacksonville Jaguars",Summary!X$16,$B9="Kansas City Chiefs",Summary!X$17,$B9="Los Angeles Chargers",Summary!X$18,$B9="Los Angeles Rams",Summary!X$19,$B9="Las Vegas Raiders",Summary!X$20,$B9="Miami Dolphins",Summary!X$21,$B9="Minnesota Vikings",Summary!X$22,$B9="New England Patriots",Summary!X$23,$B9="New Orleans Saints",Summary!X$24,$B9="New York Giants",Summary!X$25,$B9="New York Jets",Summary!X$26,$B9="Philadelphia Eagles",Summary!X$27,$B9="Pittsburgh Steelers",Summary!X$28,$B9="Seattle Seahawks",Summary!X$29,$B9="San Francisco 49ers",Summary!X$30,$B9="Tampa Bay Buccaneers",Summary!X$31,$B9="Tennessee Titans",Summary!X$32,$B9="Washington Commanders",Summary!X$33)</f>
        <v>13.117647058823531</v>
      </c>
      <c r="BE9" cm="1">
        <f t="array" ref="BE9">_xlfn.IFS($B9="Arizona Cardinals",Summary!Y$2,$B9="Atlanta Falcons",Summary!Y$3,$B9="Baltimore Ravens",Summary!Y$4,$B9="Buffalo Bills",Summary!Y$5,$B9="Carolina Panthers",Summary!Y$6,$B9="Chicago Bears",Summary!Y$8,$B9="Cincinnati Bengals",Summary!Y$9,$B9="Cleveland Browns",Summary!#REF!,$B9="Dallas Cowboys",Summary!Y$10,$B9="Denver Broncos",Summary!Y$11,$B9="Detroit Lions",Summary!Y$12,$B9="Green Bay Packers",Summary!Y$13,$B9="Houston Texans",Summary!Y$14,$B9="Indianapolis Colts",Summary!Y$15,$B9="Jacksonville Jaguars",Summary!Y$16,$B9="Kansas City Chiefs",Summary!Y$17,$B9="Los Angeles Chargers",Summary!Y$18,$B9="Los Angeles Rams",Summary!Y$19,$B9="Las Vegas Raiders",Summary!Y$20,$B9="Miami Dolphins",Summary!Y$21,$B9="Minnesota Vikings",Summary!Y$22,$B9="New England Patriots",Summary!Y$23,$B9="New Orleans Saints",Summary!Y$24,$B9="New York Giants",Summary!Y$25,$B9="New York Jets",Summary!Y$26,$B9="Philadelphia Eagles",Summary!Y$27,$B9="Pittsburgh Steelers",Summary!Y$28,$B9="Seattle Seahawks",Summary!Y$29,$B9="San Francisco 49ers",Summary!Y$30,$B9="Tampa Bay Buccaneers",Summary!Y$31,$B9="Tennessee Titans",Summary!Y$32,$B9="Washington Commanders",Summary!Y$33)</f>
        <v>0.70588235294117652</v>
      </c>
      <c r="BF9" cm="1">
        <f t="array" ref="BF9">_xlfn.IFS($B9="Arizona Cardinals",Summary!Z$2,$B9="Atlanta Falcons",Summary!Z$3,$B9="Baltimore Ravens",Summary!Z$4,$B9="Buffalo Bills",Summary!Z$5,$B9="Carolina Panthers",Summary!Z$6,$B9="Chicago Bears",Summary!Z$8,$B9="Cincinnati Bengals",Summary!Z$9,$B9="Cleveland Browns",Summary!#REF!,$B9="Dallas Cowboys",Summary!Z$10,$B9="Denver Broncos",Summary!Z$11,$B9="Detroit Lions",Summary!Z$12,$B9="Green Bay Packers",Summary!Z$13,$B9="Houston Texans",Summary!Z$14,$B9="Indianapolis Colts",Summary!Z$15,$B9="Jacksonville Jaguars",Summary!Z$16,$B9="Kansas City Chiefs",Summary!Z$17,$B9="Los Angeles Chargers",Summary!Z$18,$B9="Los Angeles Rams",Summary!Z$19,$B9="Las Vegas Raiders",Summary!Z$20,$B9="Miami Dolphins",Summary!Z$21,$B9="Minnesota Vikings",Summary!Z$22,$B9="New England Patriots",Summary!Z$23,$B9="New Orleans Saints",Summary!Z$24,$B9="New York Giants",Summary!Z$25,$B9="New York Jets",Summary!Z$26,$B9="Philadelphia Eagles",Summary!Z$27,$B9="Pittsburgh Steelers",Summary!Z$28,$B9="Seattle Seahawks",Summary!Z$29,$B9="San Francisco 49ers",Summary!Z$30,$B9="Tampa Bay Buccaneers",Summary!Z$31,$B9="Tennessee Titans",Summary!Z$32,$B9="Washington Commanders",Summary!Z$33)</f>
        <v>1.411764705882353</v>
      </c>
      <c r="BG9" cm="1">
        <f t="array" ref="BG9">_xlfn.IFS($B9="Arizona Cardinals",Summary!AA$2,$B9="Atlanta Falcons",Summary!AA$3,$B9="Baltimore Ravens",Summary!AA$4,$B9="Buffalo Bills",Summary!AA$5,$B9="Carolina Panthers",Summary!AA$6,$B9="Chicago Bears",Summary!AA$8,$B9="Cincinnati Bengals",Summary!AA$9,$B9="Cleveland Browns",Summary!#REF!,$B9="Dallas Cowboys",Summary!AA$10,$B9="Denver Broncos",Summary!AA$11,$B9="Detroit Lions",Summary!AA$12,$B9="Green Bay Packers",Summary!AA$13,$B9="Houston Texans",Summary!AA$14,$B9="Indianapolis Colts",Summary!AA$15,$B9="Jacksonville Jaguars",Summary!AA$16,$B9="Kansas City Chiefs",Summary!AA$17,$B9="Los Angeles Chargers",Summary!AA$18,$B9="Los Angeles Rams",Summary!AA$19,$B9="Las Vegas Raiders",Summary!AA$20,$B9="Miami Dolphins",Summary!AA$21,$B9="Minnesota Vikings",Summary!AA$22,$B9="New England Patriots",Summary!AA$23,$B9="New Orleans Saints",Summary!AA$24,$B9="New York Giants",Summary!AA$25,$B9="New York Jets",Summary!AA$26,$B9="Philadelphia Eagles",Summary!AA$27,$B9="Pittsburgh Steelers",Summary!AA$28,$B9="Seattle Seahawks",Summary!AA$29,$B9="San Francisco 49ers",Summary!AA$30,$B9="Tampa Bay Buccaneers",Summary!AA$31,$B9="Tennessee Titans",Summary!AA$32,$B9="Washington Commanders",Summary!AA$33)</f>
        <v>29.716588235294122</v>
      </c>
      <c r="BH9" t="e" cm="1">
        <f t="array" ref="BH9">_xlfn.IFS($B9="Arizona Cardinals",Summary!#REF!,$B9="Atlanta Falcons",Summary!#REF!,$B9="Baltimore Ravens",Summary!#REF!,$B9="Buffalo Bills",Summary!#REF!,$B9="Carolina Panthers",Summary!#REF!,$B9="Chicago Bears",Summary!#REF!,$B9="Cincinnati Bengals",Summary!#REF!,$B9="Cleveland Browns",Summary!#REF!,$B9="Dallas Cowboys",Summary!#REF!,$B9="Denver Broncos",Summary!#REF!,$B9="Detroit Lions",Summary!#REF!,$B9="Green Bay Packers",Summary!#REF!,$B9="Houston Texans",Summary!#REF!,$B9="Indianapolis Colts",Summary!#REF!,$B9="Jacksonville Jaguars",Summary!#REF!,$B9="Kansas City Chiefs",Summary!#REF!,$B9="Los Angeles Chargers",Summary!#REF!,$B9="Los Angeles Rams",Summary!#REF!,$B9="Las Vegas Raiders",Summary!#REF!,$B9="Miami Dolphins",Summary!#REF!,$B9="Minnesota Vikings",Summary!#REF!,$B9="New England Patriots",Summary!#REF!,$B9="New Orleans Saints",Summary!#REF!,$B9="New York Giants",Summary!#REF!,$B9="New York Jets",Summary!#REF!,$B9="Philadelphia Eagles",Summary!#REF!,$B9="Pittsburgh Steelers",Summary!#REF!,$B9="Seattle Seahawks",Summary!#REF!,$B9="San Francisco 49ers",Summary!#REF!,$B9="Tampa Bay Buccaneers",Summary!#REF!,$B9="Tennessee Titans",Summary!#REF!,$B9="Washington Commanders",Summary!#REF!)</f>
        <v>#REF!</v>
      </c>
    </row>
    <row r="10" spans="1:60">
      <c r="A10" t="s">
        <v>34</v>
      </c>
      <c r="B10" t="s">
        <v>108</v>
      </c>
      <c r="C10" t="e" cm="1">
        <f t="array" ref="C10">_xlfn.IFS($A10="Arizona Cardinals",Summary!#REF!,$A10="Atlanta Falcons",Summary!#REF!,$A10="Baltimore Ravens",Summary!#REF!,$A10="Buffalo Bills",Summary!#REF!,$A10="Carolina Panthers",Summary!#REF!,$A10="Chicago Bears",Summary!#REF!,$A10="Cincinnati Bengals",Summary!#REF!,$A10="Cleveland Browns",Summary!#REF!,$A10="Dallas Cowboys",Summary!#REF!,$A10="Denver Broncos",Summary!#REF!,$A10="Detroit Lions",Summary!#REF!,$A10="Green Bay Packers",Summary!#REF!,$A10="Houston Texans",Summary!#REF!,$A10="Indianapolis Colts",Summary!#REF!,$A10="Jacksonville Jaguars",Summary!#REF!,$A10="Kansas City Chiefs",Summary!#REF!,$A10="Los Angeles Chargers",Summary!#REF!,$A10="Los Angeles Rams",Summary!#REF!,$A10="Las Vegas Raiders",Summary!#REF!,$A10="Miami Dolphins",Summary!#REF!,$A10="Minnesota Vikings",Summary!#REF!,$A10="New England Patriots",Summary!#REF!,$A10="New Orleans Saints",Summary!#REF!,$A10="New York Giants",Summary!#REF!,$A10="New York Jets",Summary!#REF!,$A10="Philadelphia Eagles",Summary!#REF!,$A10="Pittsburgh Steelers",Summary!#REF!,$A10="Seattle Seahawks",Summary!#REF!,$A10="San Francisco 49ers",Summary!#REF!,$A10="Tampa Bay Buccaneers",Summary!#REF!,$A10="Tennessee Titans",Summary!#REF!,$A10="Washington Commanders",Summary!#REF!)</f>
        <v>#REF!</v>
      </c>
      <c r="D10" t="e" cm="1">
        <f t="array" ref="D10">_xlfn.IFS($A10="Arizona Cardinals",Summary!#REF!,$A10="Atlanta Falcons",Summary!#REF!,$A10="Baltimore Ravens",Summary!#REF!,$A10="Buffalo Bills",Summary!#REF!,$A10="Carolina Panthers",Summary!#REF!,$A10="Chicago Bears",Summary!#REF!,$A10="Cincinnati Bengals",Summary!#REF!,$A10="Cleveland Browns",Summary!#REF!,$A10="Dallas Cowboys",Summary!#REF!,$A10="Denver Broncos",Summary!#REF!,$A10="Detroit Lions",Summary!#REF!,$A10="Green Bay Packers",Summary!#REF!,$A10="Houston Texans",Summary!#REF!,$A10="Indianapolis Colts",Summary!#REF!,$A10="Jacksonville Jaguars",Summary!#REF!,$A10="Kansas City Chiefs",Summary!#REF!,$A10="Los Angeles Chargers",Summary!#REF!,$A10="Los Angeles Rams",Summary!#REF!,$A10="Las Vegas Raiders",Summary!#REF!,$A10="Miami Dolphins",Summary!#REF!,$A10="Minnesota Vikings",Summary!#REF!,$A10="New England Patriots",Summary!#REF!,$A10="New Orleans Saints",Summary!#REF!,$A10="New York Giants",Summary!#REF!,$A10="New York Jets",Summary!#REF!,$A10="Philadelphia Eagles",Summary!#REF!,$A10="Pittsburgh Steelers",Summary!#REF!,$A10="Seattle Seahawks",Summary!#REF!,$A10="San Francisco 49ers",Summary!#REF!,$A10="Tampa Bay Buccaneers",Summary!#REF!,$A10="Tennessee Titans",Summary!#REF!,$A10="Washington Commanders",Summary!#REF!)</f>
        <v>#REF!</v>
      </c>
      <c r="E10" cm="1">
        <f t="array" ref="E10">_xlfn.IFS($A10="Arizona Cardinals",Summary!B$2,$A10="Atlanta Falcons",Summary!B$3,$A10="Baltimore Ravens",Summary!B$4,$A10="Buffalo Bills",Summary!B$5,$A10="Carolina Panthers",Summary!B$6,$A10="Chicago Bears",Summary!B$8,$A10="Cincinnati Bengals",Summary!B$9,$A10="Cleveland Browns",Summary!#REF!,$A10="Dallas Cowboys",Summary!B$10,$A10="Denver Broncos",Summary!B$11,$A10="Detroit Lions",Summary!B$12,$A10="Green Bay Packers",Summary!B$13,$A10="Houston Texans",Summary!B$14,$A10="Indianapolis Colts",Summary!B$15,$A10="Jacksonville Jaguars",Summary!B$16,$A10="Kansas City Chiefs",Summary!B$17,$A10="Los Angeles Chargers",Summary!B$18,$A10="Los Angeles Rams",Summary!B$19,$A10="Las Vegas Raiders",Summary!B$20,$A10="Miami Dolphins",Summary!B$21,$A10="Minnesota Vikings",Summary!B$22,$A10="New England Patriots",Summary!B$23,$A10="New Orleans Saints",Summary!B$24,$A10="New York Giants",Summary!B$25,$A10="New York Jets",Summary!B$26,$A10="Philadelphia Eagles",Summary!B$27,$A10="Pittsburgh Steelers",Summary!B$28,$A10="Seattle Seahawks",Summary!B$29,$A10="San Francisco 49ers",Summary!B$30,$A10="Tampa Bay Buccaneers",Summary!B$31,$A10="Tennessee Titans",Summary!B$32,$A10="Washington Commanders",Summary!B$33)</f>
        <v>24.941176470588239</v>
      </c>
      <c r="F10" cm="1">
        <f t="array" ref="F10">_xlfn.IFS($A10="Arizona Cardinals",Summary!C$2,$A10="Atlanta Falcons",Summary!C$3,$A10="Baltimore Ravens",Summary!C$4,$A10="Buffalo Bills",Summary!C$5,$A10="Carolina Panthers",Summary!C$6,$A10="Chicago Bears",Summary!C$8,$A10="Cincinnati Bengals",Summary!C$9,$A10="Cleveland Browns",Summary!#REF!,$A10="Dallas Cowboys",Summary!C$10,$A10="Denver Broncos",Summary!C$11,$A10="Detroit Lions",Summary!C$12,$A10="Green Bay Packers",Summary!C$13,$A10="Houston Texans",Summary!C$14,$A10="Indianapolis Colts",Summary!C$15,$A10="Jacksonville Jaguars",Summary!C$16,$A10="Kansas City Chiefs",Summary!C$17,$A10="Los Angeles Chargers",Summary!C$18,$A10="Los Angeles Rams",Summary!C$19,$A10="Las Vegas Raiders",Summary!C$20,$A10="Miami Dolphins",Summary!C$21,$A10="Minnesota Vikings",Summary!C$22,$A10="New England Patriots",Summary!C$23,$A10="New Orleans Saints",Summary!C$24,$A10="New York Giants",Summary!C$25,$A10="New York Jets",Summary!C$26,$A10="Philadelphia Eagles",Summary!C$27,$A10="Pittsburgh Steelers",Summary!C$28,$A10="Seattle Seahawks",Summary!C$29,$A10="San Francisco 49ers",Summary!C$30,$A10="Tampa Bay Buccaneers",Summary!C$31,$A10="Tennessee Titans",Summary!C$32,$A10="Washington Commanders",Summary!C$33)</f>
        <v>37.117647058823529</v>
      </c>
      <c r="G10" cm="1">
        <f t="array" ref="G10">_xlfn.IFS($A10="Arizona Cardinals",Summary!D$2,$A10="Atlanta Falcons",Summary!D$3,$A10="Baltimore Ravens",Summary!D$4,$A10="Buffalo Bills",Summary!D$5,$A10="Carolina Panthers",Summary!D$6,$A10="Chicago Bears",Summary!D$8,$A10="Cincinnati Bengals",Summary!D$9,$A10="Cleveland Browns",Summary!#REF!,$A10="Dallas Cowboys",Summary!D$10,$A10="Denver Broncos",Summary!D$11,$A10="Detroit Lions",Summary!D$12,$A10="Green Bay Packers",Summary!D$13,$A10="Houston Texans",Summary!D$14,$A10="Indianapolis Colts",Summary!D$15,$A10="Jacksonville Jaguars",Summary!D$16,$A10="Kansas City Chiefs",Summary!D$17,$A10="Los Angeles Chargers",Summary!D$18,$A10="Los Angeles Rams",Summary!D$19,$A10="Las Vegas Raiders",Summary!D$20,$A10="Miami Dolphins",Summary!D$21,$A10="Minnesota Vikings",Summary!D$22,$A10="New England Patriots",Summary!D$23,$A10="New Orleans Saints",Summary!D$24,$A10="New York Giants",Summary!D$25,$A10="New York Jets",Summary!D$26,$A10="Philadelphia Eagles",Summary!D$27,$A10="Pittsburgh Steelers",Summary!D$28,$A10="Seattle Seahawks",Summary!D$29,$A10="San Francisco 49ers",Summary!D$30,$A10="Tampa Bay Buccaneers",Summary!D$31,$A10="Tennessee Titans",Summary!D$32,$A10="Washington Commanders",Summary!D$33)</f>
        <v>256.41176470588238</v>
      </c>
      <c r="H10" cm="1">
        <f t="array" ref="H10">_xlfn.IFS($A10="Arizona Cardinals",Summary!E$2,$A10="Atlanta Falcons",Summary!E$3,$A10="Baltimore Ravens",Summary!E$4,$A10="Buffalo Bills",Summary!E$5,$A10="Carolina Panthers",Summary!E$6,$A10="Chicago Bears",Summary!E$8,$A10="Cincinnati Bengals",Summary!E$9,$A10="Cleveland Browns",Summary!#REF!,$A10="Dallas Cowboys",Summary!E$10,$A10="Denver Broncos",Summary!E$11,$A10="Detroit Lions",Summary!E$12,$A10="Green Bay Packers",Summary!E$13,$A10="Houston Texans",Summary!E$14,$A10="Indianapolis Colts",Summary!E$15,$A10="Jacksonville Jaguars",Summary!E$16,$A10="Kansas City Chiefs",Summary!E$17,$A10="Los Angeles Chargers",Summary!E$18,$A10="Los Angeles Rams",Summary!E$19,$A10="Las Vegas Raiders",Summary!E$20,$A10="Miami Dolphins",Summary!E$21,$A10="Minnesota Vikings",Summary!E$22,$A10="New England Patriots",Summary!E$23,$A10="New Orleans Saints",Summary!E$24,$A10="New York Giants",Summary!E$25,$A10="New York Jets",Summary!E$26,$A10="Philadelphia Eagles",Summary!E$27,$A10="Pittsburgh Steelers",Summary!E$28,$A10="Seattle Seahawks",Summary!E$29,$A10="San Francisco 49ers",Summary!E$30,$A10="Tampa Bay Buccaneers",Summary!E$31,$A10="Tennessee Titans",Summary!E$32,$A10="Washington Commanders",Summary!E$33)</f>
        <v>1.7647058823529409</v>
      </c>
      <c r="I10" cm="1">
        <f t="array" ref="I10">_xlfn.IFS($A10="Arizona Cardinals",Summary!F$2,$A10="Atlanta Falcons",Summary!F$3,$A10="Baltimore Ravens",Summary!F$4,$A10="Buffalo Bills",Summary!F$5,$A10="Carolina Panthers",Summary!F$6,$A10="Chicago Bears",Summary!F$8,$A10="Cincinnati Bengals",Summary!F$9,$A10="Cleveland Browns",Summary!#REF!,$A10="Dallas Cowboys",Summary!F$10,$A10="Denver Broncos",Summary!F$11,$A10="Detroit Lions",Summary!F$12,$A10="Green Bay Packers",Summary!F$13,$A10="Houston Texans",Summary!F$14,$A10="Indianapolis Colts",Summary!F$15,$A10="Jacksonville Jaguars",Summary!F$16,$A10="Kansas City Chiefs",Summary!F$17,$A10="Los Angeles Chargers",Summary!F$18,$A10="Los Angeles Rams",Summary!F$19,$A10="Las Vegas Raiders",Summary!F$20,$A10="Miami Dolphins",Summary!F$21,$A10="Minnesota Vikings",Summary!F$22,$A10="New England Patriots",Summary!F$23,$A10="New Orleans Saints",Summary!F$24,$A10="New York Giants",Summary!F$25,$A10="New York Jets",Summary!F$26,$A10="Philadelphia Eagles",Summary!F$27,$A10="Pittsburgh Steelers",Summary!F$28,$A10="Seattle Seahawks",Summary!F$29,$A10="San Francisco 49ers",Summary!F$30,$A10="Tampa Bay Buccaneers",Summary!F$31,$A10="Tennessee Titans",Summary!F$32,$A10="Washington Commanders",Summary!F$33)</f>
        <v>1.117647058823529</v>
      </c>
      <c r="J10" cm="1">
        <f t="array" ref="J10">_xlfn.IFS($A10="Arizona Cardinals",Summary!G$2,$A10="Atlanta Falcons",Summary!G$3,$A10="Baltimore Ravens",Summary!G$4,$A10="Buffalo Bills",Summary!G$5,$A10="Carolina Panthers",Summary!G$6,$A10="Chicago Bears",Summary!G$8,$A10="Cincinnati Bengals",Summary!G$9,$A10="Cleveland Browns",Summary!#REF!,$A10="Dallas Cowboys",Summary!G$10,$A10="Denver Broncos",Summary!G$11,$A10="Detroit Lions",Summary!G$12,$A10="Green Bay Packers",Summary!G$13,$A10="Houston Texans",Summary!G$14,$A10="Indianapolis Colts",Summary!G$15,$A10="Jacksonville Jaguars",Summary!G$16,$A10="Kansas City Chiefs",Summary!G$17,$A10="Los Angeles Chargers",Summary!G$18,$A10="Los Angeles Rams",Summary!G$19,$A10="Las Vegas Raiders",Summary!G$20,$A10="Miami Dolphins",Summary!G$21,$A10="Minnesota Vikings",Summary!G$22,$A10="New England Patriots",Summary!G$23,$A10="New Orleans Saints",Summary!G$24,$A10="New York Giants",Summary!G$25,$A10="New York Jets",Summary!G$26,$A10="Philadelphia Eagles",Summary!G$27,$A10="Pittsburgh Steelers",Summary!G$28,$A10="Seattle Seahawks",Summary!G$29,$A10="San Francisco 49ers",Summary!G$30,$A10="Tampa Bay Buccaneers",Summary!G$31,$A10="Tennessee Titans",Summary!G$32,$A10="Washington Commanders",Summary!G$33)</f>
        <v>2.7647058823529411</v>
      </c>
      <c r="K10" cm="1">
        <f t="array" ref="K10">_xlfn.IFS($A10="Arizona Cardinals",Summary!H$2,$A10="Atlanta Falcons",Summary!H$3,$A10="Baltimore Ravens",Summary!H$4,$A10="Buffalo Bills",Summary!H$5,$A10="Carolina Panthers",Summary!H$6,$A10="Chicago Bears",Summary!H$8,$A10="Cincinnati Bengals",Summary!H$9,$A10="Cleveland Browns",Summary!#REF!,$A10="Dallas Cowboys",Summary!H$10,$A10="Denver Broncos",Summary!H$11,$A10="Detroit Lions",Summary!H$12,$A10="Green Bay Packers",Summary!H$13,$A10="Houston Texans",Summary!H$14,$A10="Indianapolis Colts",Summary!H$15,$A10="Jacksonville Jaguars",Summary!H$16,$A10="Kansas City Chiefs",Summary!H$17,$A10="Los Angeles Chargers",Summary!H$18,$A10="Los Angeles Rams",Summary!H$19,$A10="Las Vegas Raiders",Summary!H$20,$A10="Miami Dolphins",Summary!H$21,$A10="Minnesota Vikings",Summary!H$22,$A10="New England Patriots",Summary!H$23,$A10="New Orleans Saints",Summary!H$24,$A10="New York Giants",Summary!H$25,$A10="New York Jets",Summary!H$26,$A10="Philadelphia Eagles",Summary!H$27,$A10="Pittsburgh Steelers",Summary!H$28,$A10="Seattle Seahawks",Summary!H$29,$A10="San Francisco 49ers",Summary!H$30,$A10="Tampa Bay Buccaneers",Summary!H$31,$A10="Tennessee Titans",Summary!H$32,$A10="Washington Commanders",Summary!H$33)</f>
        <v>20.058823529411761</v>
      </c>
      <c r="L10" cm="1">
        <f t="array" ref="L10">_xlfn.IFS($A10="Arizona Cardinals",Summary!I$2,$A10="Atlanta Falcons",Summary!I$3,$A10="Baltimore Ravens",Summary!I$4,$A10="Buffalo Bills",Summary!I$5,$A10="Carolina Panthers",Summary!I$6,$A10="Chicago Bears",Summary!I$8,$A10="Cincinnati Bengals",Summary!I$9,$A10="Cleveland Browns",Summary!#REF!,$A10="Dallas Cowboys",Summary!I$10,$A10="Denver Broncos",Summary!I$11,$A10="Detroit Lions",Summary!I$12,$A10="Green Bay Packers",Summary!I$13,$A10="Houston Texans",Summary!I$14,$A10="Indianapolis Colts",Summary!I$15,$A10="Jacksonville Jaguars",Summary!I$16,$A10="Kansas City Chiefs",Summary!I$17,$A10="Los Angeles Chargers",Summary!I$18,$A10="Los Angeles Rams",Summary!I$19,$A10="Las Vegas Raiders",Summary!I$20,$A10="Miami Dolphins",Summary!I$21,$A10="Minnesota Vikings",Summary!I$22,$A10="New England Patriots",Summary!I$23,$A10="New Orleans Saints",Summary!I$24,$A10="New York Giants",Summary!I$25,$A10="New York Jets",Summary!I$26,$A10="Philadelphia Eagles",Summary!I$27,$A10="Pittsburgh Steelers",Summary!I$28,$A10="Seattle Seahawks",Summary!I$29,$A10="San Francisco 49ers",Summary!I$30,$A10="Tampa Bay Buccaneers",Summary!I$31,$A10="Tennessee Titans",Summary!I$32,$A10="Washington Commanders",Summary!I$33)</f>
        <v>7.3882352941176466</v>
      </c>
      <c r="M10" cm="1">
        <f t="array" ref="M10">_xlfn.IFS($A10="Arizona Cardinals",Summary!J$2,$A10="Atlanta Falcons",Summary!J$3,$A10="Baltimore Ravens",Summary!J$4,$A10="Buffalo Bills",Summary!J$5,$A10="Carolina Panthers",Summary!J$6,$A10="Chicago Bears",Summary!J$8,$A10="Cincinnati Bengals",Summary!J$9,$A10="Cleveland Browns",Summary!#REF!,$A10="Dallas Cowboys",Summary!J$10,$A10="Denver Broncos",Summary!J$11,$A10="Detroit Lions",Summary!J$12,$A10="Green Bay Packers",Summary!J$13,$A10="Houston Texans",Summary!J$14,$A10="Indianapolis Colts",Summary!J$15,$A10="Jacksonville Jaguars",Summary!J$16,$A10="Kansas City Chiefs",Summary!J$17,$A10="Los Angeles Chargers",Summary!J$18,$A10="Los Angeles Rams",Summary!J$19,$A10="Las Vegas Raiders",Summary!J$20,$A10="Miami Dolphins",Summary!J$21,$A10="Minnesota Vikings",Summary!J$22,$A10="New England Patriots",Summary!J$23,$A10="New Orleans Saints",Summary!J$24,$A10="New York Giants",Summary!J$25,$A10="New York Jets",Summary!J$26,$A10="Philadelphia Eagles",Summary!J$27,$A10="Pittsburgh Steelers",Summary!J$28,$A10="Seattle Seahawks",Summary!J$29,$A10="San Francisco 49ers",Summary!J$30,$A10="Tampa Bay Buccaneers",Summary!J$31,$A10="Tennessee Titans",Summary!J$32,$A10="Washington Commanders",Summary!J$33)</f>
        <v>6.382352941176471</v>
      </c>
      <c r="N10" cm="1">
        <f t="array" ref="N10">_xlfn.IFS($A10="Arizona Cardinals",Summary!K$2,$A10="Atlanta Falcons",Summary!K$3,$A10="Baltimore Ravens",Summary!K$4,$A10="Buffalo Bills",Summary!K$5,$A10="Carolina Panthers",Summary!K$6,$A10="Chicago Bears",Summary!K$8,$A10="Cincinnati Bengals",Summary!K$9,$A10="Cleveland Browns",Summary!#REF!,$A10="Dallas Cowboys",Summary!K$10,$A10="Denver Broncos",Summary!K$11,$A10="Detroit Lions",Summary!K$12,$A10="Green Bay Packers",Summary!K$13,$A10="Houston Texans",Summary!K$14,$A10="Indianapolis Colts",Summary!K$15,$A10="Jacksonville Jaguars",Summary!K$16,$A10="Kansas City Chiefs",Summary!K$17,$A10="Los Angeles Chargers",Summary!K$18,$A10="Los Angeles Rams",Summary!K$19,$A10="Las Vegas Raiders",Summary!K$20,$A10="Miami Dolphins",Summary!K$21,$A10="Minnesota Vikings",Summary!K$22,$A10="New England Patriots",Summary!K$23,$A10="New Orleans Saints",Summary!K$24,$A10="New York Giants",Summary!K$25,$A10="New York Jets",Summary!K$26,$A10="Philadelphia Eagles",Summary!K$27,$A10="Pittsburgh Steelers",Summary!K$28,$A10="Seattle Seahawks",Summary!K$29,$A10="San Francisco 49ers",Summary!K$30,$A10="Tampa Bay Buccaneers",Summary!K$31,$A10="Tennessee Titans",Summary!K$32,$A10="Washington Commanders",Summary!K$33)</f>
        <v>66.905882352941177</v>
      </c>
      <c r="O10" cm="1">
        <f t="array" ref="O10">_xlfn.IFS($A10="Arizona Cardinals",Summary!L$2,$A10="Atlanta Falcons",Summary!L$3,$A10="Baltimore Ravens",Summary!L$4,$A10="Buffalo Bills",Summary!L$5,$A10="Carolina Panthers",Summary!L$6,$A10="Chicago Bears",Summary!L$8,$A10="Cincinnati Bengals",Summary!L$9,$A10="Cleveland Browns",Summary!#REF!,$A10="Dallas Cowboys",Summary!L$10,$A10="Denver Broncos",Summary!L$11,$A10="Detroit Lions",Summary!L$12,$A10="Green Bay Packers",Summary!L$13,$A10="Houston Texans",Summary!L$14,$A10="Indianapolis Colts",Summary!L$15,$A10="Jacksonville Jaguars",Summary!L$16,$A10="Kansas City Chiefs",Summary!L$17,$A10="Los Angeles Chargers",Summary!L$18,$A10="Los Angeles Rams",Summary!L$19,$A10="Las Vegas Raiders",Summary!L$20,$A10="Miami Dolphins",Summary!L$21,$A10="Minnesota Vikings",Summary!L$22,$A10="New England Patriots",Summary!L$23,$A10="New Orleans Saints",Summary!L$24,$A10="New York Giants",Summary!L$25,$A10="New York Jets",Summary!L$26,$A10="Philadelphia Eagles",Summary!L$27,$A10="Pittsburgh Steelers",Summary!L$28,$A10="Seattle Seahawks",Summary!L$29,$A10="San Francisco 49ers",Summary!L$30,$A10="Tampa Bay Buccaneers",Summary!L$31,$A10="Tennessee Titans",Summary!L$32,$A10="Washington Commanders",Summary!L$33)</f>
        <v>89.729411764705873</v>
      </c>
      <c r="P10" cm="1">
        <f t="array" ref="P10">_xlfn.IFS($A10="Arizona Cardinals",Summary!M$2,$A10="Atlanta Falcons",Summary!M$3,$A10="Baltimore Ravens",Summary!M$4,$A10="Buffalo Bills",Summary!M$5,$A10="Carolina Panthers",Summary!M$6,$A10="Chicago Bears",Summary!M$8,$A10="Cincinnati Bengals",Summary!M$9,$A10="Cleveland Browns",Summary!#REF!,$A10="Dallas Cowboys",Summary!M$10,$A10="Denver Broncos",Summary!M$11,$A10="Detroit Lions",Summary!M$12,$A10="Green Bay Packers",Summary!M$13,$A10="Houston Texans",Summary!M$14,$A10="Indianapolis Colts",Summary!M$15,$A10="Jacksonville Jaguars",Summary!M$16,$A10="Kansas City Chiefs",Summary!M$17,$A10="Los Angeles Chargers",Summary!M$18,$A10="Los Angeles Rams",Summary!M$19,$A10="Las Vegas Raiders",Summary!M$20,$A10="Miami Dolphins",Summary!M$21,$A10="Minnesota Vikings",Summary!M$22,$A10="New England Patriots",Summary!M$23,$A10="New Orleans Saints",Summary!M$24,$A10="New York Giants",Summary!M$25,$A10="New York Jets",Summary!M$26,$A10="Philadelphia Eagles",Summary!M$27,$A10="Pittsburgh Steelers",Summary!M$28,$A10="Seattle Seahawks",Summary!M$29,$A10="San Francisco 49ers",Summary!M$30,$A10="Tampa Bay Buccaneers",Summary!M$31,$A10="Tennessee Titans",Summary!M$32,$A10="Washington Commanders",Summary!M$33)</f>
        <v>23.117647058823529</v>
      </c>
      <c r="Q10" cm="1">
        <f t="array" ref="Q10">_xlfn.IFS($A10="Arizona Cardinals",Summary!N$2,$A10="Atlanta Falcons",Summary!N$3,$A10="Baltimore Ravens",Summary!N$4,$A10="Buffalo Bills",Summary!N$5,$A10="Carolina Panthers",Summary!N$6,$A10="Chicago Bears",Summary!N$8,$A10="Cincinnati Bengals",Summary!N$9,$A10="Cleveland Browns",Summary!#REF!,$A10="Dallas Cowboys",Summary!N$10,$A10="Denver Broncos",Summary!N$11,$A10="Detroit Lions",Summary!N$12,$A10="Green Bay Packers",Summary!N$13,$A10="Houston Texans",Summary!N$14,$A10="Indianapolis Colts",Summary!N$15,$A10="Jacksonville Jaguars",Summary!N$16,$A10="Kansas City Chiefs",Summary!N$17,$A10="Los Angeles Chargers",Summary!N$18,$A10="Los Angeles Rams",Summary!N$19,$A10="Las Vegas Raiders",Summary!N$20,$A10="Miami Dolphins",Summary!N$21,$A10="Minnesota Vikings",Summary!N$22,$A10="New England Patriots",Summary!N$23,$A10="New Orleans Saints",Summary!N$24,$A10="New York Giants",Summary!N$25,$A10="New York Jets",Summary!N$26,$A10="Philadelphia Eagles",Summary!N$27,$A10="Pittsburgh Steelers",Summary!N$28,$A10="Seattle Seahawks",Summary!N$29,$A10="San Francisco 49ers",Summary!N$30,$A10="Tampa Bay Buccaneers",Summary!N$31,$A10="Tennessee Titans",Summary!N$32,$A10="Washington Commanders",Summary!N$33)</f>
        <v>91.352941176470594</v>
      </c>
      <c r="R10" cm="1">
        <f t="array" ref="R10">_xlfn.IFS($A10="Arizona Cardinals",Summary!O$2,$A10="Atlanta Falcons",Summary!O$3,$A10="Baltimore Ravens",Summary!O$4,$A10="Buffalo Bills",Summary!O$5,$A10="Carolina Panthers",Summary!O$6,$A10="Chicago Bears",Summary!O$8,$A10="Cincinnati Bengals",Summary!O$9,$A10="Cleveland Browns",Summary!#REF!,$A10="Dallas Cowboys",Summary!O$10,$A10="Denver Broncos",Summary!O$11,$A10="Detroit Lions",Summary!O$12,$A10="Green Bay Packers",Summary!O$13,$A10="Houston Texans",Summary!O$14,$A10="Indianapolis Colts",Summary!O$15,$A10="Jacksonville Jaguars",Summary!O$16,$A10="Kansas City Chiefs",Summary!O$17,$A10="Los Angeles Chargers",Summary!O$18,$A10="Los Angeles Rams",Summary!O$19,$A10="Las Vegas Raiders",Summary!O$20,$A10="Miami Dolphins",Summary!O$21,$A10="Minnesota Vikings",Summary!O$22,$A10="New England Patriots",Summary!O$23,$A10="New Orleans Saints",Summary!O$24,$A10="New York Giants",Summary!O$25,$A10="New York Jets",Summary!O$26,$A10="Philadelphia Eagles",Summary!O$27,$A10="Pittsburgh Steelers",Summary!O$28,$A10="Seattle Seahawks",Summary!O$29,$A10="San Francisco 49ers",Summary!O$30,$A10="Tampa Bay Buccaneers",Summary!O$31,$A10="Tennessee Titans",Summary!O$32,$A10="Washington Commanders",Summary!O$33)</f>
        <v>3.8</v>
      </c>
      <c r="S10" cm="1">
        <f t="array" ref="S10">_xlfn.IFS($A10="Arizona Cardinals",Summary!P$2,$A10="Atlanta Falcons",Summary!P$3,$A10="Baltimore Ravens",Summary!P$4,$A10="Buffalo Bills",Summary!P$5,$A10="Carolina Panthers",Summary!P$6,$A10="Chicago Bears",Summary!P$8,$A10="Cincinnati Bengals",Summary!P$9,$A10="Cleveland Browns",Summary!#REF!,$A10="Dallas Cowboys",Summary!P$10,$A10="Denver Broncos",Summary!P$11,$A10="Detroit Lions",Summary!P$12,$A10="Green Bay Packers",Summary!P$13,$A10="Houston Texans",Summary!P$14,$A10="Indianapolis Colts",Summary!P$15,$A10="Jacksonville Jaguars",Summary!P$16,$A10="Kansas City Chiefs",Summary!P$17,$A10="Los Angeles Chargers",Summary!P$18,$A10="Los Angeles Rams",Summary!P$19,$A10="Las Vegas Raiders",Summary!P$20,$A10="Miami Dolphins",Summary!P$21,$A10="Minnesota Vikings",Summary!P$22,$A10="New England Patriots",Summary!P$23,$A10="New Orleans Saints",Summary!P$24,$A10="New York Giants",Summary!P$25,$A10="New York Jets",Summary!P$26,$A10="Philadelphia Eagles",Summary!P$27,$A10="Pittsburgh Steelers",Summary!P$28,$A10="Seattle Seahawks",Summary!P$29,$A10="San Francisco 49ers",Summary!P$30,$A10="Tampa Bay Buccaneers",Summary!P$31,$A10="Tennessee Titans",Summary!P$32,$A10="Washington Commanders",Summary!P$33)</f>
        <v>0.41176470588235292</v>
      </c>
      <c r="T10" cm="1">
        <f t="array" ref="T10">_xlfn.IFS($A10="Arizona Cardinals",Summary!Q$2,$A10="Atlanta Falcons",Summary!Q$3,$A10="Baltimore Ravens",Summary!Q$4,$A10="Buffalo Bills",Summary!Q$5,$A10="Carolina Panthers",Summary!Q$6,$A10="Chicago Bears",Summary!Q$8,$A10="Cincinnati Bengals",Summary!Q$9,$A10="Cleveland Browns",Summary!#REF!,$A10="Dallas Cowboys",Summary!Q$10,$A10="Denver Broncos",Summary!Q$11,$A10="Detroit Lions",Summary!Q$12,$A10="Green Bay Packers",Summary!Q$13,$A10="Houston Texans",Summary!Q$14,$A10="Indianapolis Colts",Summary!Q$15,$A10="Jacksonville Jaguars",Summary!Q$16,$A10="Kansas City Chiefs",Summary!Q$17,$A10="Los Angeles Chargers",Summary!Q$18,$A10="Los Angeles Rams",Summary!Q$19,$A10="Las Vegas Raiders",Summary!Q$20,$A10="Miami Dolphins",Summary!Q$21,$A10="Minnesota Vikings",Summary!Q$22,$A10="New England Patriots",Summary!Q$23,$A10="New Orleans Saints",Summary!Q$24,$A10="New York Giants",Summary!Q$25,$A10="New York Jets",Summary!Q$26,$A10="Philadelphia Eagles",Summary!Q$27,$A10="Pittsburgh Steelers",Summary!Q$28,$A10="Seattle Seahawks",Summary!Q$29,$A10="San Francisco 49ers",Summary!Q$30,$A10="Tampa Bay Buccaneers",Summary!Q$31,$A10="Tennessee Titans",Summary!Q$32,$A10="Washington Commanders",Summary!Q$33)</f>
        <v>1.411764705882353</v>
      </c>
      <c r="U10" cm="1">
        <f t="array" ref="U10">_xlfn.IFS($A10="Arizona Cardinals",Summary!R$2,$A10="Atlanta Falcons",Summary!R$3,$A10="Baltimore Ravens",Summary!R$4,$A10="Buffalo Bills",Summary!R$5,$A10="Carolina Panthers",Summary!R$6,$A10="Chicago Bears",Summary!R$8,$A10="Cincinnati Bengals",Summary!R$9,$A10="Cleveland Browns",Summary!#REF!,$A10="Dallas Cowboys",Summary!R$10,$A10="Denver Broncos",Summary!R$11,$A10="Detroit Lions",Summary!R$12,$A10="Green Bay Packers",Summary!R$13,$A10="Houston Texans",Summary!R$14,$A10="Indianapolis Colts",Summary!R$15,$A10="Jacksonville Jaguars",Summary!R$16,$A10="Kansas City Chiefs",Summary!R$17,$A10="Los Angeles Chargers",Summary!R$18,$A10="Los Angeles Rams",Summary!R$19,$A10="Las Vegas Raiders",Summary!R$20,$A10="Miami Dolphins",Summary!R$21,$A10="Minnesota Vikings",Summary!R$22,$A10="New England Patriots",Summary!R$23,$A10="New Orleans Saints",Summary!R$24,$A10="New York Giants",Summary!R$25,$A10="New York Jets",Summary!R$26,$A10="Philadelphia Eagles",Summary!R$27,$A10="Pittsburgh Steelers",Summary!R$28,$A10="Seattle Seahawks",Summary!R$29,$A10="San Francisco 49ers",Summary!R$30,$A10="Tampa Bay Buccaneers",Summary!R$31,$A10="Tennessee Titans",Summary!R$32,$A10="Washington Commanders",Summary!R$33)</f>
        <v>1.7647058823529409</v>
      </c>
      <c r="V10" cm="1">
        <f t="array" ref="V10">_xlfn.IFS($A10="Arizona Cardinals",Summary!S$2,$A10="Atlanta Falcons",Summary!S$3,$A10="Baltimore Ravens",Summary!S$4,$A10="Buffalo Bills",Summary!S$5,$A10="Carolina Panthers",Summary!S$6,$A10="Chicago Bears",Summary!S$8,$A10="Cincinnati Bengals",Summary!S$9,$A10="Cleveland Browns",Summary!#REF!,$A10="Dallas Cowboys",Summary!S$10,$A10="Denver Broncos",Summary!S$11,$A10="Detroit Lions",Summary!S$12,$A10="Green Bay Packers",Summary!S$13,$A10="Houston Texans",Summary!S$14,$A10="Indianapolis Colts",Summary!S$15,$A10="Jacksonville Jaguars",Summary!S$16,$A10="Kansas City Chiefs",Summary!S$17,$A10="Los Angeles Chargers",Summary!S$18,$A10="Los Angeles Rams",Summary!S$19,$A10="Las Vegas Raiders",Summary!S$20,$A10="Miami Dolphins",Summary!S$21,$A10="Minnesota Vikings",Summary!S$22,$A10="New England Patriots",Summary!S$23,$A10="New Orleans Saints",Summary!S$24,$A10="New York Giants",Summary!S$25,$A10="New York Jets",Summary!S$26,$A10="Philadelphia Eagles",Summary!S$27,$A10="Pittsburgh Steelers",Summary!S$28,$A10="Seattle Seahawks",Summary!S$29,$A10="San Francisco 49ers",Summary!S$30,$A10="Tampa Bay Buccaneers",Summary!S$31,$A10="Tennessee Titans",Summary!S$32,$A10="Washington Commanders",Summary!S$33)</f>
        <v>2.117647058823529</v>
      </c>
      <c r="W10" cm="1">
        <f t="array" ref="W10">_xlfn.IFS($A10="Arizona Cardinals",Summary!T$2,$A10="Atlanta Falcons",Summary!T$3,$A10="Baltimore Ravens",Summary!T$4,$A10="Buffalo Bills",Summary!T$5,$A10="Carolina Panthers",Summary!T$6,$A10="Chicago Bears",Summary!T$8,$A10="Cincinnati Bengals",Summary!T$9,$A10="Cleveland Browns",Summary!#REF!,$A10="Dallas Cowboys",Summary!T$10,$A10="Denver Broncos",Summary!T$11,$A10="Detroit Lions",Summary!T$12,$A10="Green Bay Packers",Summary!T$13,$A10="Houston Texans",Summary!T$14,$A10="Indianapolis Colts",Summary!T$15,$A10="Jacksonville Jaguars",Summary!T$16,$A10="Kansas City Chiefs",Summary!T$17,$A10="Los Angeles Chargers",Summary!T$18,$A10="Los Angeles Rams",Summary!T$19,$A10="Las Vegas Raiders",Summary!T$20,$A10="Miami Dolphins",Summary!T$21,$A10="Minnesota Vikings",Summary!T$22,$A10="New England Patriots",Summary!T$23,$A10="New Orleans Saints",Summary!T$24,$A10="New York Giants",Summary!T$25,$A10="New York Jets",Summary!T$26,$A10="Philadelphia Eagles",Summary!T$27,$A10="Pittsburgh Steelers",Summary!T$28,$A10="Seattle Seahawks",Summary!T$29,$A10="San Francisco 49ers",Summary!T$30,$A10="Tampa Bay Buccaneers",Summary!T$31,$A10="Tennessee Titans",Summary!T$32,$A10="Washington Commanders",Summary!T$33)</f>
        <v>2.2352941176470589</v>
      </c>
      <c r="X10" cm="1">
        <f t="array" ref="X10">_xlfn.IFS($A10="Arizona Cardinals",Summary!U$2,$A10="Atlanta Falcons",Summary!U$3,$A10="Baltimore Ravens",Summary!U$4,$A10="Buffalo Bills",Summary!U$5,$A10="Carolina Panthers",Summary!U$6,$A10="Chicago Bears",Summary!U$8,$A10="Cincinnati Bengals",Summary!U$9,$A10="Cleveland Browns",Summary!#REF!,$A10="Dallas Cowboys",Summary!U$10,$A10="Denver Broncos",Summary!U$11,$A10="Detroit Lions",Summary!U$12,$A10="Green Bay Packers",Summary!U$13,$A10="Houston Texans",Summary!U$14,$A10="Indianapolis Colts",Summary!U$15,$A10="Jacksonville Jaguars",Summary!U$16,$A10="Kansas City Chiefs",Summary!U$17,$A10="Los Angeles Chargers",Summary!U$18,$A10="Los Angeles Rams",Summary!U$19,$A10="Las Vegas Raiders",Summary!U$20,$A10="Miami Dolphins",Summary!U$21,$A10="Minnesota Vikings",Summary!U$22,$A10="New England Patriots",Summary!U$23,$A10="New Orleans Saints",Summary!U$24,$A10="New York Giants",Summary!U$25,$A10="New York Jets",Summary!U$26,$A10="Philadelphia Eagles",Summary!U$27,$A10="Pittsburgh Steelers",Summary!U$28,$A10="Seattle Seahawks",Summary!U$29,$A10="San Francisco 49ers",Summary!U$30,$A10="Tampa Bay Buccaneers",Summary!U$31,$A10="Tennessee Titans",Summary!U$32,$A10="Washington Commanders",Summary!U$33)</f>
        <v>3.5294117647058818</v>
      </c>
      <c r="Y10" cm="1">
        <f t="array" ref="Y10">_xlfn.IFS($A10="Arizona Cardinals",Summary!V$2,$A10="Atlanta Falcons",Summary!V$3,$A10="Baltimore Ravens",Summary!V$4,$A10="Buffalo Bills",Summary!V$5,$A10="Carolina Panthers",Summary!V$6,$A10="Chicago Bears",Summary!V$8,$A10="Cincinnati Bengals",Summary!V$9,$A10="Cleveland Browns",Summary!#REF!,$A10="Dallas Cowboys",Summary!V$10,$A10="Denver Broncos",Summary!V$11,$A10="Detroit Lions",Summary!V$12,$A10="Green Bay Packers",Summary!V$13,$A10="Houston Texans",Summary!V$14,$A10="Indianapolis Colts",Summary!V$15,$A10="Jacksonville Jaguars",Summary!V$16,$A10="Kansas City Chiefs",Summary!V$17,$A10="Los Angeles Chargers",Summary!V$18,$A10="Los Angeles Rams",Summary!V$19,$A10="Las Vegas Raiders",Summary!V$20,$A10="Miami Dolphins",Summary!V$21,$A10="Minnesota Vikings",Summary!V$22,$A10="New England Patriots",Summary!V$23,$A10="New Orleans Saints",Summary!V$24,$A10="New York Giants",Summary!V$25,$A10="New York Jets",Summary!V$26,$A10="Philadelphia Eagles",Summary!V$27,$A10="Pittsburgh Steelers",Summary!V$28,$A10="Seattle Seahawks",Summary!V$29,$A10="San Francisco 49ers",Summary!V$30,$A10="Tampa Bay Buccaneers",Summary!V$31,$A10="Tennessee Titans",Summary!V$32,$A10="Washington Commanders",Summary!V$33)</f>
        <v>170.58823529411771</v>
      </c>
      <c r="Z10" cm="1">
        <f t="array" ref="Z10">_xlfn.IFS($A10="Arizona Cardinals",Summary!W$2,$A10="Atlanta Falcons",Summary!W$3,$A10="Baltimore Ravens",Summary!W$4,$A10="Buffalo Bills",Summary!W$5,$A10="Carolina Panthers",Summary!W$6,$A10="Chicago Bears",Summary!W$8,$A10="Cincinnati Bengals",Summary!W$9,$A10="Cleveland Browns",Summary!#REF!,$A10="Dallas Cowboys",Summary!W$10,$A10="Denver Broncos",Summary!W$11,$A10="Detroit Lions",Summary!W$12,$A10="Green Bay Packers",Summary!W$13,$A10="Houston Texans",Summary!W$14,$A10="Indianapolis Colts",Summary!W$15,$A10="Jacksonville Jaguars",Summary!W$16,$A10="Kansas City Chiefs",Summary!W$17,$A10="Los Angeles Chargers",Summary!W$18,$A10="Los Angeles Rams",Summary!W$19,$A10="Las Vegas Raiders",Summary!W$20,$A10="Miami Dolphins",Summary!W$21,$A10="Minnesota Vikings",Summary!W$22,$A10="New England Patriots",Summary!W$23,$A10="New Orleans Saints",Summary!W$24,$A10="New York Giants",Summary!W$25,$A10="New York Jets",Summary!W$26,$A10="Philadelphia Eagles",Summary!W$27,$A10="Pittsburgh Steelers",Summary!W$28,$A10="Seattle Seahawks",Summary!W$29,$A10="San Francisco 49ers",Summary!W$30,$A10="Tampa Bay Buccaneers",Summary!W$31,$A10="Tennessee Titans",Summary!W$32,$A10="Washington Commanders",Summary!W$33)</f>
        <v>5</v>
      </c>
      <c r="AA10" cm="1">
        <f t="array" ref="AA10">_xlfn.IFS($A10="Arizona Cardinals",Summary!X$2,$A10="Atlanta Falcons",Summary!X$3,$A10="Baltimore Ravens",Summary!X$4,$A10="Buffalo Bills",Summary!X$5,$A10="Carolina Panthers",Summary!X$6,$A10="Chicago Bears",Summary!X$8,$A10="Cincinnati Bengals",Summary!X$9,$A10="Cleveland Browns",Summary!#REF!,$A10="Dallas Cowboys",Summary!X$10,$A10="Denver Broncos",Summary!X$11,$A10="Detroit Lions",Summary!X$12,$A10="Green Bay Packers",Summary!X$13,$A10="Houston Texans",Summary!X$14,$A10="Indianapolis Colts",Summary!X$15,$A10="Jacksonville Jaguars",Summary!X$16,$A10="Kansas City Chiefs",Summary!X$17,$A10="Los Angeles Chargers",Summary!X$18,$A10="Los Angeles Rams",Summary!X$19,$A10="Las Vegas Raiders",Summary!X$20,$A10="Miami Dolphins",Summary!X$21,$A10="Minnesota Vikings",Summary!X$22,$A10="New England Patriots",Summary!X$23,$A10="New Orleans Saints",Summary!X$24,$A10="New York Giants",Summary!X$25,$A10="New York Jets",Summary!X$26,$A10="Philadelphia Eagles",Summary!X$27,$A10="Pittsburgh Steelers",Summary!X$28,$A10="Seattle Seahawks",Summary!X$29,$A10="San Francisco 49ers",Summary!X$30,$A10="Tampa Bay Buccaneers",Summary!X$31,$A10="Tennessee Titans",Summary!X$32,$A10="Washington Commanders",Summary!X$33)</f>
        <v>13.117647058823531</v>
      </c>
      <c r="AB10" cm="1">
        <f t="array" ref="AB10">_xlfn.IFS($A10="Arizona Cardinals",Summary!Y$2,$A10="Atlanta Falcons",Summary!Y$3,$A10="Baltimore Ravens",Summary!Y$4,$A10="Buffalo Bills",Summary!Y$5,$A10="Carolina Panthers",Summary!Y$6,$A10="Chicago Bears",Summary!Y$8,$A10="Cincinnati Bengals",Summary!Y$9,$A10="Cleveland Browns",Summary!#REF!,$A10="Dallas Cowboys",Summary!Y$10,$A10="Denver Broncos",Summary!Y$11,$A10="Detroit Lions",Summary!Y$12,$A10="Green Bay Packers",Summary!Y$13,$A10="Houston Texans",Summary!Y$14,$A10="Indianapolis Colts",Summary!Y$15,$A10="Jacksonville Jaguars",Summary!Y$16,$A10="Kansas City Chiefs",Summary!Y$17,$A10="Los Angeles Chargers",Summary!Y$18,$A10="Los Angeles Rams",Summary!Y$19,$A10="Las Vegas Raiders",Summary!Y$20,$A10="Miami Dolphins",Summary!Y$21,$A10="Minnesota Vikings",Summary!Y$22,$A10="New England Patriots",Summary!Y$23,$A10="New Orleans Saints",Summary!Y$24,$A10="New York Giants",Summary!Y$25,$A10="New York Jets",Summary!Y$26,$A10="Philadelphia Eagles",Summary!Y$27,$A10="Pittsburgh Steelers",Summary!Y$28,$A10="Seattle Seahawks",Summary!Y$29,$A10="San Francisco 49ers",Summary!Y$30,$A10="Tampa Bay Buccaneers",Summary!Y$31,$A10="Tennessee Titans",Summary!Y$32,$A10="Washington Commanders",Summary!Y$33)</f>
        <v>1</v>
      </c>
      <c r="AC10" cm="1">
        <f t="array" ref="AC10">_xlfn.IFS($A10="Arizona Cardinals",Summary!Z$2,$A10="Atlanta Falcons",Summary!Z$3,$A10="Baltimore Ravens",Summary!Z$4,$A10="Buffalo Bills",Summary!Z$5,$A10="Carolina Panthers",Summary!Z$6,$A10="Chicago Bears",Summary!Z$8,$A10="Cincinnati Bengals",Summary!Z$9,$A10="Cleveland Browns",Summary!#REF!,$A10="Dallas Cowboys",Summary!Z$10,$A10="Denver Broncos",Summary!Z$11,$A10="Detroit Lions",Summary!Z$12,$A10="Green Bay Packers",Summary!Z$13,$A10="Houston Texans",Summary!Z$14,$A10="Indianapolis Colts",Summary!Z$15,$A10="Jacksonville Jaguars",Summary!Z$16,$A10="Kansas City Chiefs",Summary!Z$17,$A10="Los Angeles Chargers",Summary!Z$18,$A10="Los Angeles Rams",Summary!Z$19,$A10="Las Vegas Raiders",Summary!Z$20,$A10="Miami Dolphins",Summary!Z$21,$A10="Minnesota Vikings",Summary!Z$22,$A10="New England Patriots",Summary!Z$23,$A10="New Orleans Saints",Summary!Z$24,$A10="New York Giants",Summary!Z$25,$A10="New York Jets",Summary!Z$26,$A10="Philadelphia Eagles",Summary!Z$27,$A10="Pittsburgh Steelers",Summary!Z$28,$A10="Seattle Seahawks",Summary!Z$29,$A10="San Francisco 49ers",Summary!Z$30,$A10="Tampa Bay Buccaneers",Summary!Z$31,$A10="Tennessee Titans",Summary!Z$32,$A10="Washington Commanders",Summary!Z$33)</f>
        <v>1.705882352941176</v>
      </c>
      <c r="AD10" cm="1">
        <f t="array" ref="AD10">_xlfn.IFS($A10="Arizona Cardinals",Summary!AA$2,$A10="Atlanta Falcons",Summary!AA$3,$A10="Baltimore Ravens",Summary!AA$4,$A10="Buffalo Bills",Summary!AA$5,$A10="Carolina Panthers",Summary!AA$6,$A10="Chicago Bears",Summary!AA$8,$A10="Cincinnati Bengals",Summary!AA$9,$A10="Cleveland Browns",Summary!#REF!,$A10="Dallas Cowboys",Summary!AA$10,$A10="Denver Broncos",Summary!AA$11,$A10="Detroit Lions",Summary!AA$12,$A10="Green Bay Packers",Summary!AA$13,$A10="Houston Texans",Summary!AA$14,$A10="Indianapolis Colts",Summary!AA$15,$A10="Jacksonville Jaguars",Summary!AA$16,$A10="Kansas City Chiefs",Summary!AA$17,$A10="Los Angeles Chargers",Summary!AA$18,$A10="Los Angeles Rams",Summary!AA$19,$A10="Las Vegas Raiders",Summary!AA$20,$A10="Miami Dolphins",Summary!AA$21,$A10="Minnesota Vikings",Summary!AA$22,$A10="New England Patriots",Summary!AA$23,$A10="New Orleans Saints",Summary!AA$24,$A10="New York Giants",Summary!AA$25,$A10="New York Jets",Summary!AA$26,$A10="Philadelphia Eagles",Summary!AA$27,$A10="Pittsburgh Steelers",Summary!AA$28,$A10="Seattle Seahawks",Summary!AA$29,$A10="San Francisco 49ers",Summary!AA$30,$A10="Tampa Bay Buccaneers",Summary!AA$31,$A10="Tennessee Titans",Summary!AA$32,$A10="Washington Commanders",Summary!AA$33)</f>
        <v>29.262764705882351</v>
      </c>
      <c r="AE10" t="e" cm="1">
        <f t="array" ref="AE10">_xlfn.IFS($A10="Arizona Cardinals",Summary!#REF!,$A10="Atlanta Falcons",Summary!#REF!,$A10="Baltimore Ravens",Summary!#REF!,$A10="Buffalo Bills",Summary!#REF!,$A10="Carolina Panthers",Summary!#REF!,$A10="Chicago Bears",Summary!#REF!,$A10="Cincinnati Bengals",Summary!#REF!,$A10="Cleveland Browns",Summary!#REF!,$A10="Dallas Cowboys",Summary!#REF!,$A10="Denver Broncos",Summary!#REF!,$A10="Detroit Lions",Summary!#REF!,$A10="Green Bay Packers",Summary!#REF!,$A10="Houston Texans",Summary!#REF!,$A10="Indianapolis Colts",Summary!#REF!,$A10="Jacksonville Jaguars",Summary!#REF!,$A10="Kansas City Chiefs",Summary!#REF!,$A10="Los Angeles Chargers",Summary!#REF!,$A10="Los Angeles Rams",Summary!#REF!,$A10="Las Vegas Raiders",Summary!#REF!,$A10="Miami Dolphins",Summary!#REF!,$A10="Minnesota Vikings",Summary!#REF!,$A10="New England Patriots",Summary!#REF!,$A10="New Orleans Saints",Summary!#REF!,$A10="New York Giants",Summary!#REF!,$A10="New York Jets",Summary!#REF!,$A10="Philadelphia Eagles",Summary!#REF!,$A10="Pittsburgh Steelers",Summary!#REF!,$A10="Seattle Seahawks",Summary!#REF!,$A10="San Francisco 49ers",Summary!#REF!,$A10="Tampa Bay Buccaneers",Summary!#REF!,$A10="Tennessee Titans",Summary!#REF!,$A10="Washington Commanders",Summary!#REF!)</f>
        <v>#REF!</v>
      </c>
      <c r="AF10" t="e" cm="1">
        <f t="array" ref="AF10">_xlfn.IFS($B10="Arizona Cardinals",Summary!#REF!,$B10="Atlanta Falcons",Summary!#REF!,$B10="Baltimore Ravens",Summary!#REF!,$B10="Buffalo Bills",Summary!#REF!,$B10="Carolina Panthers",Summary!#REF!,$B10="Chicago Bears",Summary!#REF!,$B10="Cincinnati Bengals",Summary!#REF!,$B10="Cleveland Browns",Summary!#REF!,$B10="Dallas Cowboys",Summary!#REF!,$B10="Denver Broncos",Summary!#REF!,$B10="Detroit Lions",Summary!#REF!,$B10="Green Bay Packers",Summary!#REF!,$B10="Houston Texans",Summary!#REF!,$B10="Indianapolis Colts",Summary!#REF!,$B10="Jacksonville Jaguars",Summary!#REF!,$B10="Kansas City Chiefs",Summary!#REF!,$B10="Los Angeles Chargers",Summary!#REF!,$B10="Los Angeles Rams",Summary!#REF!,$B10="Las Vegas Raiders",Summary!#REF!,$B10="Miami Dolphins",Summary!#REF!,$B10="Minnesota Vikings",Summary!#REF!,$B10="New England Patriots",Summary!#REF!,$B10="New Orleans Saints",Summary!#REF!,$B10="New York Giants",Summary!#REF!,$B10="New York Jets",Summary!#REF!,$B10="Philadelphia Eagles",Summary!#REF!,$B10="Pittsburgh Steelers",Summary!#REF!,$B10="Seattle Seahawks",Summary!#REF!,$B10="San Francisco 49ers",Summary!#REF!,$B10="Tampa Bay Buccaneers",Summary!#REF!,$B10="Tennessee Titans",Summary!#REF!,$B10="Washington Commanders",Summary!#REF!)</f>
        <v>#REF!</v>
      </c>
      <c r="AG10" t="e" cm="1">
        <f t="array" ref="AG10">_xlfn.IFS($B10="Arizona Cardinals",Summary!#REF!,$B10="Atlanta Falcons",Summary!#REF!,$B10="Baltimore Ravens",Summary!#REF!,$B10="Buffalo Bills",Summary!#REF!,$B10="Carolina Panthers",Summary!#REF!,$B10="Chicago Bears",Summary!#REF!,$B10="Cincinnati Bengals",Summary!#REF!,$B10="Cleveland Browns",Summary!#REF!,$B10="Dallas Cowboys",Summary!#REF!,$B10="Denver Broncos",Summary!#REF!,$B10="Detroit Lions",Summary!#REF!,$B10="Green Bay Packers",Summary!#REF!,$B10="Houston Texans",Summary!#REF!,$B10="Indianapolis Colts",Summary!#REF!,$B10="Jacksonville Jaguars",Summary!#REF!,$B10="Kansas City Chiefs",Summary!#REF!,$B10="Los Angeles Chargers",Summary!#REF!,$B10="Los Angeles Rams",Summary!#REF!,$B10="Las Vegas Raiders",Summary!#REF!,$B10="Miami Dolphins",Summary!#REF!,$B10="Minnesota Vikings",Summary!#REF!,$B10="New England Patriots",Summary!#REF!,$B10="New Orleans Saints",Summary!#REF!,$B10="New York Giants",Summary!#REF!,$B10="New York Jets",Summary!#REF!,$B10="Philadelphia Eagles",Summary!#REF!,$B10="Pittsburgh Steelers",Summary!#REF!,$B10="Seattle Seahawks",Summary!#REF!,$B10="San Francisco 49ers",Summary!#REF!,$B10="Tampa Bay Buccaneers",Summary!#REF!,$B10="Tennessee Titans",Summary!#REF!,$B10="Washington Commanders",Summary!#REF!)</f>
        <v>#REF!</v>
      </c>
      <c r="AH10" cm="1">
        <f t="array" ref="AH10">_xlfn.IFS($B10="Arizona Cardinals",Summary!B$2,$B10="Atlanta Falcons",Summary!B$3,$B10="Baltimore Ravens",Summary!B$4,$B10="Buffalo Bills",Summary!B$5,$B10="Carolina Panthers",Summary!B$6,$B10="Chicago Bears",Summary!B$8,$B10="Cincinnati Bengals",Summary!B$9,$B10="Cleveland Browns",Summary!#REF!,$B10="Dallas Cowboys",Summary!B$10,$B10="Denver Broncos",Summary!B$11,$B10="Detroit Lions",Summary!B$12,$B10="Green Bay Packers",Summary!B$13,$B10="Houston Texans",Summary!B$14,$B10="Indianapolis Colts",Summary!B$15,$B10="Jacksonville Jaguars",Summary!B$16,$B10="Kansas City Chiefs",Summary!B$17,$B10="Los Angeles Chargers",Summary!B$18,$B10="Los Angeles Rams",Summary!B$19,$B10="Las Vegas Raiders",Summary!B$20,$B10="Miami Dolphins",Summary!B$21,$B10="Minnesota Vikings",Summary!B$22,$B10="New England Patriots",Summary!B$23,$B10="New Orleans Saints",Summary!B$24,$B10="New York Giants",Summary!B$25,$B10="New York Jets",Summary!B$26,$B10="Philadelphia Eagles",Summary!B$27,$B10="Pittsburgh Steelers",Summary!B$28,$B10="Seattle Seahawks",Summary!B$29,$B10="San Francisco 49ers",Summary!B$30,$B10="Tampa Bay Buccaneers",Summary!B$31,$B10="Tennessee Titans",Summary!B$32,$B10="Washington Commanders",Summary!B$33)</f>
        <v>19.235294117647062</v>
      </c>
      <c r="AI10" cm="1">
        <f t="array" ref="AI10">_xlfn.IFS($B10="Arizona Cardinals",Summary!C$2,$B10="Atlanta Falcons",Summary!C$3,$B10="Baltimore Ravens",Summary!C$4,$B10="Buffalo Bills",Summary!C$5,$B10="Carolina Panthers",Summary!C$6,$B10="Chicago Bears",Summary!C$8,$B10="Cincinnati Bengals",Summary!C$9,$B10="Cleveland Browns",Summary!#REF!,$B10="Dallas Cowboys",Summary!C$10,$B10="Denver Broncos",Summary!C$11,$B10="Detroit Lions",Summary!C$12,$B10="Green Bay Packers",Summary!C$13,$B10="Houston Texans",Summary!C$14,$B10="Indianapolis Colts",Summary!C$15,$B10="Jacksonville Jaguars",Summary!C$16,$B10="Kansas City Chiefs",Summary!C$17,$B10="Los Angeles Chargers",Summary!C$18,$B10="Los Angeles Rams",Summary!C$19,$B10="Las Vegas Raiders",Summary!C$20,$B10="Miami Dolphins",Summary!C$21,$B10="Minnesota Vikings",Summary!C$22,$B10="New England Patriots",Summary!C$23,$B10="New Orleans Saints",Summary!C$24,$B10="New York Giants",Summary!C$25,$B10="New York Jets",Summary!C$26,$B10="Philadelphia Eagles",Summary!C$27,$B10="Pittsburgh Steelers",Summary!C$28,$B10="Seattle Seahawks",Summary!C$29,$B10="San Francisco 49ers",Summary!C$30,$B10="Tampa Bay Buccaneers",Summary!C$31,$B10="Tennessee Titans",Summary!C$32,$B10="Washington Commanders",Summary!C$33)</f>
        <v>31.17647058823529</v>
      </c>
      <c r="AJ10" cm="1">
        <f t="array" ref="AJ10">_xlfn.IFS($B10="Arizona Cardinals",Summary!D$2,$B10="Atlanta Falcons",Summary!D$3,$B10="Baltimore Ravens",Summary!D$4,$B10="Buffalo Bills",Summary!D$5,$B10="Carolina Panthers",Summary!D$6,$B10="Chicago Bears",Summary!D$8,$B10="Cincinnati Bengals",Summary!D$9,$B10="Cleveland Browns",Summary!#REF!,$B10="Dallas Cowboys",Summary!D$10,$B10="Denver Broncos",Summary!D$11,$B10="Detroit Lions",Summary!D$12,$B10="Green Bay Packers",Summary!D$13,$B10="Houston Texans",Summary!D$14,$B10="Indianapolis Colts",Summary!D$15,$B10="Jacksonville Jaguars",Summary!D$16,$B10="Kansas City Chiefs",Summary!D$17,$B10="Los Angeles Chargers",Summary!D$18,$B10="Los Angeles Rams",Summary!D$19,$B10="Las Vegas Raiders",Summary!D$20,$B10="Miami Dolphins",Summary!D$21,$B10="Minnesota Vikings",Summary!D$22,$B10="New England Patriots",Summary!D$23,$B10="New Orleans Saints",Summary!D$24,$B10="New York Giants",Summary!D$25,$B10="New York Jets",Summary!D$26,$B10="Philadelphia Eagles",Summary!D$27,$B10="Pittsburgh Steelers",Summary!D$28,$B10="Seattle Seahawks",Summary!D$29,$B10="San Francisco 49ers",Summary!D$30,$B10="Tampa Bay Buccaneers",Summary!D$31,$B10="Tennessee Titans",Summary!D$32,$B10="Washington Commanders",Summary!D$33)</f>
        <v>207.29411764705881</v>
      </c>
      <c r="AK10" cm="1">
        <f t="array" ref="AK10">_xlfn.IFS($B10="Arizona Cardinals",Summary!E$2,$B10="Atlanta Falcons",Summary!E$3,$B10="Baltimore Ravens",Summary!E$4,$B10="Buffalo Bills",Summary!E$5,$B10="Carolina Panthers",Summary!E$6,$B10="Chicago Bears",Summary!E$8,$B10="Cincinnati Bengals",Summary!E$9,$B10="Cleveland Browns",Summary!#REF!,$B10="Dallas Cowboys",Summary!E$10,$B10="Denver Broncos",Summary!E$11,$B10="Detroit Lions",Summary!E$12,$B10="Green Bay Packers",Summary!E$13,$B10="Houston Texans",Summary!E$14,$B10="Indianapolis Colts",Summary!E$15,$B10="Jacksonville Jaguars",Summary!E$16,$B10="Kansas City Chiefs",Summary!E$17,$B10="Los Angeles Chargers",Summary!E$18,$B10="Los Angeles Rams",Summary!E$19,$B10="Las Vegas Raiders",Summary!E$20,$B10="Miami Dolphins",Summary!E$21,$B10="Minnesota Vikings",Summary!E$22,$B10="New England Patriots",Summary!E$23,$B10="New Orleans Saints",Summary!E$24,$B10="New York Giants",Summary!E$25,$B10="New York Jets",Summary!E$26,$B10="Philadelphia Eagles",Summary!E$27,$B10="Pittsburgh Steelers",Summary!E$28,$B10="Seattle Seahawks",Summary!E$29,$B10="San Francisco 49ers",Summary!E$30,$B10="Tampa Bay Buccaneers",Summary!E$31,$B10="Tennessee Titans",Summary!E$32,$B10="Washington Commanders",Summary!E$33)</f>
        <v>1</v>
      </c>
      <c r="AL10" cm="1">
        <f t="array" ref="AL10">_xlfn.IFS($B10="Arizona Cardinals",Summary!F$2,$B10="Atlanta Falcons",Summary!F$3,$B10="Baltimore Ravens",Summary!F$4,$B10="Buffalo Bills",Summary!F$5,$B10="Carolina Panthers",Summary!F$6,$B10="Chicago Bears",Summary!F$8,$B10="Cincinnati Bengals",Summary!F$9,$B10="Cleveland Browns",Summary!#REF!,$B10="Dallas Cowboys",Summary!F$10,$B10="Denver Broncos",Summary!F$11,$B10="Detroit Lions",Summary!F$12,$B10="Green Bay Packers",Summary!F$13,$B10="Houston Texans",Summary!F$14,$B10="Indianapolis Colts",Summary!F$15,$B10="Jacksonville Jaguars",Summary!F$16,$B10="Kansas City Chiefs",Summary!F$17,$B10="Los Angeles Chargers",Summary!F$18,$B10="Los Angeles Rams",Summary!F$19,$B10="Las Vegas Raiders",Summary!F$20,$B10="Miami Dolphins",Summary!F$21,$B10="Minnesota Vikings",Summary!F$22,$B10="New England Patriots",Summary!F$23,$B10="New Orleans Saints",Summary!F$24,$B10="New York Giants",Summary!F$25,$B10="New York Jets",Summary!F$26,$B10="Philadelphia Eagles",Summary!F$27,$B10="Pittsburgh Steelers",Summary!F$28,$B10="Seattle Seahawks",Summary!F$29,$B10="San Francisco 49ers",Summary!F$30,$B10="Tampa Bay Buccaneers",Summary!F$31,$B10="Tennessee Titans",Summary!F$32,$B10="Washington Commanders",Summary!F$33)</f>
        <v>1</v>
      </c>
      <c r="AM10" cm="1">
        <f t="array" ref="AM10">_xlfn.IFS($B10="Arizona Cardinals",Summary!G$2,$B10="Atlanta Falcons",Summary!G$3,$B10="Baltimore Ravens",Summary!G$4,$B10="Buffalo Bills",Summary!G$5,$B10="Carolina Panthers",Summary!G$6,$B10="Chicago Bears",Summary!G$8,$B10="Cincinnati Bengals",Summary!G$9,$B10="Cleveland Browns",Summary!#REF!,$B10="Dallas Cowboys",Summary!G$10,$B10="Denver Broncos",Summary!G$11,$B10="Detroit Lions",Summary!G$12,$B10="Green Bay Packers",Summary!G$13,$B10="Houston Texans",Summary!G$14,$B10="Indianapolis Colts",Summary!G$15,$B10="Jacksonville Jaguars",Summary!G$16,$B10="Kansas City Chiefs",Summary!G$17,$B10="Los Angeles Chargers",Summary!G$18,$B10="Los Angeles Rams",Summary!G$19,$B10="Las Vegas Raiders",Summary!G$20,$B10="Miami Dolphins",Summary!G$21,$B10="Minnesota Vikings",Summary!G$22,$B10="New England Patriots",Summary!G$23,$B10="New Orleans Saints",Summary!G$24,$B10="New York Giants",Summary!G$25,$B10="New York Jets",Summary!G$26,$B10="Philadelphia Eagles",Summary!G$27,$B10="Pittsburgh Steelers",Summary!G$28,$B10="Seattle Seahawks",Summary!G$29,$B10="San Francisco 49ers",Summary!G$30,$B10="Tampa Bay Buccaneers",Summary!G$31,$B10="Tennessee Titans",Summary!G$32,$B10="Washington Commanders",Summary!G$33)</f>
        <v>2.3529411764705879</v>
      </c>
      <c r="AN10" cm="1">
        <f t="array" ref="AN10">_xlfn.IFS($B10="Arizona Cardinals",Summary!H$2,$B10="Atlanta Falcons",Summary!H$3,$B10="Baltimore Ravens",Summary!H$4,$B10="Buffalo Bills",Summary!H$5,$B10="Carolina Panthers",Summary!H$6,$B10="Chicago Bears",Summary!H$8,$B10="Cincinnati Bengals",Summary!H$9,$B10="Cleveland Browns",Summary!#REF!,$B10="Dallas Cowboys",Summary!H$10,$B10="Denver Broncos",Summary!H$11,$B10="Detroit Lions",Summary!H$12,$B10="Green Bay Packers",Summary!H$13,$B10="Houston Texans",Summary!H$14,$B10="Indianapolis Colts",Summary!H$15,$B10="Jacksonville Jaguars",Summary!H$16,$B10="Kansas City Chiefs",Summary!H$17,$B10="Los Angeles Chargers",Summary!H$18,$B10="Los Angeles Rams",Summary!H$19,$B10="Las Vegas Raiders",Summary!H$20,$B10="Miami Dolphins",Summary!H$21,$B10="Minnesota Vikings",Summary!H$22,$B10="New England Patriots",Summary!H$23,$B10="New Orleans Saints",Summary!H$24,$B10="New York Giants",Summary!H$25,$B10="New York Jets",Summary!H$26,$B10="Philadelphia Eagles",Summary!H$27,$B10="Pittsburgh Steelers",Summary!H$28,$B10="Seattle Seahawks",Summary!H$29,$B10="San Francisco 49ers",Summary!H$30,$B10="Tampa Bay Buccaneers",Summary!H$31,$B10="Tennessee Titans",Summary!H$32,$B10="Washington Commanders",Summary!H$33)</f>
        <v>14.76470588235294</v>
      </c>
      <c r="AO10" cm="1">
        <f t="array" ref="AO10">_xlfn.IFS($B10="Arizona Cardinals",Summary!I$2,$B10="Atlanta Falcons",Summary!I$3,$B10="Baltimore Ravens",Summary!I$4,$B10="Buffalo Bills",Summary!I$5,$B10="Carolina Panthers",Summary!I$6,$B10="Chicago Bears",Summary!I$8,$B10="Cincinnati Bengals",Summary!I$9,$B10="Cleveland Browns",Summary!#REF!,$B10="Dallas Cowboys",Summary!I$10,$B10="Denver Broncos",Summary!I$11,$B10="Detroit Lions",Summary!I$12,$B10="Green Bay Packers",Summary!I$13,$B10="Houston Texans",Summary!I$14,$B10="Indianapolis Colts",Summary!I$15,$B10="Jacksonville Jaguars",Summary!I$16,$B10="Kansas City Chiefs",Summary!I$17,$B10="Los Angeles Chargers",Summary!I$18,$B10="Los Angeles Rams",Summary!I$19,$B10="Las Vegas Raiders",Summary!I$20,$B10="Miami Dolphins",Summary!I$21,$B10="Minnesota Vikings",Summary!I$22,$B10="New England Patriots",Summary!I$23,$B10="New Orleans Saints",Summary!I$24,$B10="New York Giants",Summary!I$25,$B10="New York Jets",Summary!I$26,$B10="Philadelphia Eagles",Summary!I$27,$B10="Pittsburgh Steelers",Summary!I$28,$B10="Seattle Seahawks",Summary!I$29,$B10="San Francisco 49ers",Summary!I$30,$B10="Tampa Bay Buccaneers",Summary!I$31,$B10="Tennessee Titans",Summary!I$32,$B10="Washington Commanders",Summary!I$33)</f>
        <v>7.0823529411764712</v>
      </c>
      <c r="AP10" cm="1">
        <f t="array" ref="AP10">_xlfn.IFS($B10="Arizona Cardinals",Summary!J$2,$B10="Atlanta Falcons",Summary!J$3,$B10="Baltimore Ravens",Summary!J$4,$B10="Buffalo Bills",Summary!J$5,$B10="Carolina Panthers",Summary!J$6,$B10="Chicago Bears",Summary!J$8,$B10="Cincinnati Bengals",Summary!J$9,$B10="Cleveland Browns",Summary!#REF!,$B10="Dallas Cowboys",Summary!J$10,$B10="Denver Broncos",Summary!J$11,$B10="Detroit Lions",Summary!J$12,$B10="Green Bay Packers",Summary!J$13,$B10="Houston Texans",Summary!J$14,$B10="Indianapolis Colts",Summary!J$15,$B10="Jacksonville Jaguars",Summary!J$16,$B10="Kansas City Chiefs",Summary!J$17,$B10="Los Angeles Chargers",Summary!J$18,$B10="Los Angeles Rams",Summary!J$19,$B10="Las Vegas Raiders",Summary!J$20,$B10="Miami Dolphins",Summary!J$21,$B10="Minnesota Vikings",Summary!J$22,$B10="New England Patriots",Summary!J$23,$B10="New Orleans Saints",Summary!J$24,$B10="New York Giants",Summary!J$25,$B10="New York Jets",Summary!J$26,$B10="Philadelphia Eagles",Summary!J$27,$B10="Pittsburgh Steelers",Summary!J$28,$B10="Seattle Seahawks",Summary!J$29,$B10="San Francisco 49ers",Summary!J$30,$B10="Tampa Bay Buccaneers",Summary!J$31,$B10="Tennessee Titans",Summary!J$32,$B10="Washington Commanders",Summary!J$33)</f>
        <v>6.2117647058823531</v>
      </c>
      <c r="AQ10" cm="1">
        <f t="array" ref="AQ10">_xlfn.IFS($B10="Arizona Cardinals",Summary!K$2,$B10="Atlanta Falcons",Summary!K$3,$B10="Baltimore Ravens",Summary!K$4,$B10="Buffalo Bills",Summary!K$5,$B10="Carolina Panthers",Summary!K$6,$B10="Chicago Bears",Summary!K$8,$B10="Cincinnati Bengals",Summary!K$9,$B10="Cleveland Browns",Summary!#REF!,$B10="Dallas Cowboys",Summary!K$10,$B10="Denver Broncos",Summary!K$11,$B10="Detroit Lions",Summary!K$12,$B10="Green Bay Packers",Summary!K$13,$B10="Houston Texans",Summary!K$14,$B10="Indianapolis Colts",Summary!K$15,$B10="Jacksonville Jaguars",Summary!K$16,$B10="Kansas City Chiefs",Summary!K$17,$B10="Los Angeles Chargers",Summary!K$18,$B10="Los Angeles Rams",Summary!K$19,$B10="Las Vegas Raiders",Summary!K$20,$B10="Miami Dolphins",Summary!K$21,$B10="Minnesota Vikings",Summary!K$22,$B10="New England Patriots",Summary!K$23,$B10="New Orleans Saints",Summary!K$24,$B10="New York Giants",Summary!K$25,$B10="New York Jets",Summary!K$26,$B10="Philadelphia Eagles",Summary!K$27,$B10="Pittsburgh Steelers",Summary!K$28,$B10="Seattle Seahawks",Summary!K$29,$B10="San Francisco 49ers",Summary!K$30,$B10="Tampa Bay Buccaneers",Summary!K$31,$B10="Tennessee Titans",Summary!K$32,$B10="Washington Commanders",Summary!K$33)</f>
        <v>62.135294117647057</v>
      </c>
      <c r="AR10" cm="1">
        <f t="array" ref="AR10">_xlfn.IFS($B10="Arizona Cardinals",Summary!L$2,$B10="Atlanta Falcons",Summary!L$3,$B10="Baltimore Ravens",Summary!L$4,$B10="Buffalo Bills",Summary!L$5,$B10="Carolina Panthers",Summary!L$6,$B10="Chicago Bears",Summary!L$8,$B10="Cincinnati Bengals",Summary!L$9,$B10="Cleveland Browns",Summary!#REF!,$B10="Dallas Cowboys",Summary!L$10,$B10="Denver Broncos",Summary!L$11,$B10="Detroit Lions",Summary!L$12,$B10="Green Bay Packers",Summary!L$13,$B10="Houston Texans",Summary!L$14,$B10="Indianapolis Colts",Summary!L$15,$B10="Jacksonville Jaguars",Summary!L$16,$B10="Kansas City Chiefs",Summary!L$17,$B10="Los Angeles Chargers",Summary!L$18,$B10="Los Angeles Rams",Summary!L$19,$B10="Las Vegas Raiders",Summary!L$20,$B10="Miami Dolphins",Summary!L$21,$B10="Minnesota Vikings",Summary!L$22,$B10="New England Patriots",Summary!L$23,$B10="New Orleans Saints",Summary!L$24,$B10="New York Giants",Summary!L$25,$B10="New York Jets",Summary!L$26,$B10="Philadelphia Eagles",Summary!L$27,$B10="Pittsburgh Steelers",Summary!L$28,$B10="Seattle Seahawks",Summary!L$29,$B10="San Francisco 49ers",Summary!L$30,$B10="Tampa Bay Buccaneers",Summary!L$31,$B10="Tennessee Titans",Summary!L$32,$B10="Washington Commanders",Summary!L$33)</f>
        <v>79.705882352941174</v>
      </c>
      <c r="AS10" cm="1">
        <f t="array" ref="AS10">_xlfn.IFS($B10="Arizona Cardinals",Summary!M$2,$B10="Atlanta Falcons",Summary!M$3,$B10="Baltimore Ravens",Summary!M$4,$B10="Buffalo Bills",Summary!M$5,$B10="Carolina Panthers",Summary!M$6,$B10="Chicago Bears",Summary!M$8,$B10="Cincinnati Bengals",Summary!M$9,$B10="Cleveland Browns",Summary!#REF!,$B10="Dallas Cowboys",Summary!M$10,$B10="Denver Broncos",Summary!M$11,$B10="Detroit Lions",Summary!M$12,$B10="Green Bay Packers",Summary!M$13,$B10="Houston Texans",Summary!M$14,$B10="Indianapolis Colts",Summary!M$15,$B10="Jacksonville Jaguars",Summary!M$16,$B10="Kansas City Chiefs",Summary!M$17,$B10="Los Angeles Chargers",Summary!M$18,$B10="Los Angeles Rams",Summary!M$19,$B10="Las Vegas Raiders",Summary!M$20,$B10="Miami Dolphins",Summary!M$21,$B10="Minnesota Vikings",Summary!M$22,$B10="New England Patriots",Summary!M$23,$B10="New Orleans Saints",Summary!M$24,$B10="New York Giants",Summary!M$25,$B10="New York Jets",Summary!M$26,$B10="Philadelphia Eagles",Summary!M$27,$B10="Pittsburgh Steelers",Summary!M$28,$B10="Seattle Seahawks",Summary!M$29,$B10="San Francisco 49ers",Summary!M$30,$B10="Tampa Bay Buccaneers",Summary!M$31,$B10="Tennessee Titans",Summary!M$32,$B10="Washington Commanders",Summary!M$33)</f>
        <v>30.705882352941181</v>
      </c>
      <c r="AT10" cm="1">
        <f t="array" ref="AT10">_xlfn.IFS($B10="Arizona Cardinals",Summary!N$2,$B10="Atlanta Falcons",Summary!N$3,$B10="Baltimore Ravens",Summary!N$4,$B10="Buffalo Bills",Summary!N$5,$B10="Carolina Panthers",Summary!N$6,$B10="Chicago Bears",Summary!N$8,$B10="Cincinnati Bengals",Summary!N$9,$B10="Cleveland Browns",Summary!#REF!,$B10="Dallas Cowboys",Summary!N$10,$B10="Denver Broncos",Summary!N$11,$B10="Detroit Lions",Summary!N$12,$B10="Green Bay Packers",Summary!N$13,$B10="Houston Texans",Summary!N$14,$B10="Indianapolis Colts",Summary!N$15,$B10="Jacksonville Jaguars",Summary!N$16,$B10="Kansas City Chiefs",Summary!N$17,$B10="Los Angeles Chargers",Summary!N$18,$B10="Los Angeles Rams",Summary!N$19,$B10="Las Vegas Raiders",Summary!N$20,$B10="Miami Dolphins",Summary!N$21,$B10="Minnesota Vikings",Summary!N$22,$B10="New England Patriots",Summary!N$23,$B10="New Orleans Saints",Summary!N$24,$B10="New York Giants",Summary!N$25,$B10="New York Jets",Summary!N$26,$B10="Philadelphia Eagles",Summary!N$27,$B10="Pittsburgh Steelers",Summary!N$28,$B10="Seattle Seahawks",Summary!N$29,$B10="San Francisco 49ers",Summary!N$30,$B10="Tampa Bay Buccaneers",Summary!N$31,$B10="Tennessee Titans",Summary!N$32,$B10="Washington Commanders",Summary!N$33)</f>
        <v>127</v>
      </c>
      <c r="AU10" cm="1">
        <f t="array" ref="AU10">_xlfn.IFS($B10="Arizona Cardinals",Summary!O$2,$B10="Atlanta Falcons",Summary!O$3,$B10="Baltimore Ravens",Summary!O$4,$B10="Buffalo Bills",Summary!O$5,$B10="Carolina Panthers",Summary!O$6,$B10="Chicago Bears",Summary!O$8,$B10="Cincinnati Bengals",Summary!O$9,$B10="Cleveland Browns",Summary!#REF!,$B10="Dallas Cowboys",Summary!O$10,$B10="Denver Broncos",Summary!O$11,$B10="Detroit Lions",Summary!O$12,$B10="Green Bay Packers",Summary!O$13,$B10="Houston Texans",Summary!O$14,$B10="Indianapolis Colts",Summary!O$15,$B10="Jacksonville Jaguars",Summary!O$16,$B10="Kansas City Chiefs",Summary!O$17,$B10="Los Angeles Chargers",Summary!O$18,$B10="Los Angeles Rams",Summary!O$19,$B10="Las Vegas Raiders",Summary!O$20,$B10="Miami Dolphins",Summary!O$21,$B10="Minnesota Vikings",Summary!O$22,$B10="New England Patriots",Summary!O$23,$B10="New Orleans Saints",Summary!O$24,$B10="New York Giants",Summary!O$25,$B10="New York Jets",Summary!O$26,$B10="Philadelphia Eagles",Summary!O$27,$B10="Pittsburgh Steelers",Summary!O$28,$B10="Seattle Seahawks",Summary!O$29,$B10="San Francisco 49ers",Summary!O$30,$B10="Tampa Bay Buccaneers",Summary!O$31,$B10="Tennessee Titans",Summary!O$32,$B10="Washington Commanders",Summary!O$33)</f>
        <v>4.1294117647058819</v>
      </c>
      <c r="AV10" cm="1">
        <f t="array" ref="AV10">_xlfn.IFS($B10="Arizona Cardinals",Summary!P$2,$B10="Atlanta Falcons",Summary!P$3,$B10="Baltimore Ravens",Summary!P$4,$B10="Buffalo Bills",Summary!P$5,$B10="Carolina Panthers",Summary!P$6,$B10="Chicago Bears",Summary!P$8,$B10="Cincinnati Bengals",Summary!P$9,$B10="Cleveland Browns",Summary!#REF!,$B10="Dallas Cowboys",Summary!P$10,$B10="Denver Broncos",Summary!P$11,$B10="Detroit Lions",Summary!P$12,$B10="Green Bay Packers",Summary!P$13,$B10="Houston Texans",Summary!P$14,$B10="Indianapolis Colts",Summary!P$15,$B10="Jacksonville Jaguars",Summary!P$16,$B10="Kansas City Chiefs",Summary!P$17,$B10="Los Angeles Chargers",Summary!P$18,$B10="Los Angeles Rams",Summary!P$19,$B10="Las Vegas Raiders",Summary!P$20,$B10="Miami Dolphins",Summary!P$21,$B10="Minnesota Vikings",Summary!P$22,$B10="New England Patriots",Summary!P$23,$B10="New Orleans Saints",Summary!P$24,$B10="New York Giants",Summary!P$25,$B10="New York Jets",Summary!P$26,$B10="Philadelphia Eagles",Summary!P$27,$B10="Pittsburgh Steelers",Summary!P$28,$B10="Seattle Seahawks",Summary!P$29,$B10="San Francisco 49ers",Summary!P$30,$B10="Tampa Bay Buccaneers",Summary!P$31,$B10="Tennessee Titans",Summary!P$32,$B10="Washington Commanders",Summary!P$33)</f>
        <v>0.82352941176470584</v>
      </c>
      <c r="AW10" cm="1">
        <f t="array" ref="AW10">_xlfn.IFS($B10="Arizona Cardinals",Summary!Q$2,$B10="Atlanta Falcons",Summary!Q$3,$B10="Baltimore Ravens",Summary!Q$4,$B10="Buffalo Bills",Summary!Q$5,$B10="Carolina Panthers",Summary!Q$6,$B10="Chicago Bears",Summary!Q$8,$B10="Cincinnati Bengals",Summary!Q$9,$B10="Cleveland Browns",Summary!#REF!,$B10="Dallas Cowboys",Summary!Q$10,$B10="Denver Broncos",Summary!Q$11,$B10="Detroit Lions",Summary!Q$12,$B10="Green Bay Packers",Summary!Q$13,$B10="Houston Texans",Summary!Q$14,$B10="Indianapolis Colts",Summary!Q$15,$B10="Jacksonville Jaguars",Summary!Q$16,$B10="Kansas City Chiefs",Summary!Q$17,$B10="Los Angeles Chargers",Summary!Q$18,$B10="Los Angeles Rams",Summary!Q$19,$B10="Las Vegas Raiders",Summary!Q$20,$B10="Miami Dolphins",Summary!Q$21,$B10="Minnesota Vikings",Summary!Q$22,$B10="New England Patriots",Summary!Q$23,$B10="New Orleans Saints",Summary!Q$24,$B10="New York Giants",Summary!Q$25,$B10="New York Jets",Summary!Q$26,$B10="Philadelphia Eagles",Summary!Q$27,$B10="Pittsburgh Steelers",Summary!Q$28,$B10="Seattle Seahawks",Summary!Q$29,$B10="San Francisco 49ers",Summary!Q$30,$B10="Tampa Bay Buccaneers",Summary!Q$31,$B10="Tennessee Titans",Summary!Q$32,$B10="Washington Commanders",Summary!Q$33)</f>
        <v>1.882352941176471</v>
      </c>
      <c r="AX10" cm="1">
        <f t="array" ref="AX10">_xlfn.IFS($B10="Arizona Cardinals",Summary!R$2,$B10="Atlanta Falcons",Summary!R$3,$B10="Baltimore Ravens",Summary!R$4,$B10="Buffalo Bills",Summary!R$5,$B10="Carolina Panthers",Summary!R$6,$B10="Chicago Bears",Summary!R$8,$B10="Cincinnati Bengals",Summary!R$9,$B10="Cleveland Browns",Summary!#REF!,$B10="Dallas Cowboys",Summary!R$10,$B10="Denver Broncos",Summary!R$11,$B10="Detroit Lions",Summary!R$12,$B10="Green Bay Packers",Summary!R$13,$B10="Houston Texans",Summary!R$14,$B10="Indianapolis Colts",Summary!R$15,$B10="Jacksonville Jaguars",Summary!R$16,$B10="Kansas City Chiefs",Summary!R$17,$B10="Los Angeles Chargers",Summary!R$18,$B10="Los Angeles Rams",Summary!R$19,$B10="Las Vegas Raiders",Summary!R$20,$B10="Miami Dolphins",Summary!R$21,$B10="Minnesota Vikings",Summary!R$22,$B10="New England Patriots",Summary!R$23,$B10="New Orleans Saints",Summary!R$24,$B10="New York Giants",Summary!R$25,$B10="New York Jets",Summary!R$26,$B10="Philadelphia Eagles",Summary!R$27,$B10="Pittsburgh Steelers",Summary!R$28,$B10="Seattle Seahawks",Summary!R$29,$B10="San Francisco 49ers",Summary!R$30,$B10="Tampa Bay Buccaneers",Summary!R$31,$B10="Tennessee Titans",Summary!R$32,$B10="Washington Commanders",Summary!R$33)</f>
        <v>2.1764705882352939</v>
      </c>
      <c r="AY10" cm="1">
        <f t="array" ref="AY10">_xlfn.IFS($B10="Arizona Cardinals",Summary!S$2,$B10="Atlanta Falcons",Summary!S$3,$B10="Baltimore Ravens",Summary!S$4,$B10="Buffalo Bills",Summary!S$5,$B10="Carolina Panthers",Summary!S$6,$B10="Chicago Bears",Summary!S$8,$B10="Cincinnati Bengals",Summary!S$9,$B10="Cleveland Browns",Summary!#REF!,$B10="Dallas Cowboys",Summary!S$10,$B10="Denver Broncos",Summary!S$11,$B10="Detroit Lions",Summary!S$12,$B10="Green Bay Packers",Summary!S$13,$B10="Houston Texans",Summary!S$14,$B10="Indianapolis Colts",Summary!S$15,$B10="Jacksonville Jaguars",Summary!S$16,$B10="Kansas City Chiefs",Summary!S$17,$B10="Los Angeles Chargers",Summary!S$18,$B10="Los Angeles Rams",Summary!S$19,$B10="Las Vegas Raiders",Summary!S$20,$B10="Miami Dolphins",Summary!S$21,$B10="Minnesota Vikings",Summary!S$22,$B10="New England Patriots",Summary!S$23,$B10="New Orleans Saints",Summary!S$24,$B10="New York Giants",Summary!S$25,$B10="New York Jets",Summary!S$26,$B10="Philadelphia Eagles",Summary!S$27,$B10="Pittsburgh Steelers",Summary!S$28,$B10="Seattle Seahawks",Summary!S$29,$B10="San Francisco 49ers",Summary!S$30,$B10="Tampa Bay Buccaneers",Summary!S$31,$B10="Tennessee Titans",Summary!S$32,$B10="Washington Commanders",Summary!S$33)</f>
        <v>1.588235294117647</v>
      </c>
      <c r="AZ10" cm="1">
        <f t="array" ref="AZ10">_xlfn.IFS($B10="Arizona Cardinals",Summary!T$2,$B10="Atlanta Falcons",Summary!T$3,$B10="Baltimore Ravens",Summary!T$4,$B10="Buffalo Bills",Summary!T$5,$B10="Carolina Panthers",Summary!T$6,$B10="Chicago Bears",Summary!T$8,$B10="Cincinnati Bengals",Summary!T$9,$B10="Cleveland Browns",Summary!#REF!,$B10="Dallas Cowboys",Summary!T$10,$B10="Denver Broncos",Summary!T$11,$B10="Detroit Lions",Summary!T$12,$B10="Green Bay Packers",Summary!T$13,$B10="Houston Texans",Summary!T$14,$B10="Indianapolis Colts",Summary!T$15,$B10="Jacksonville Jaguars",Summary!T$16,$B10="Kansas City Chiefs",Summary!T$17,$B10="Los Angeles Chargers",Summary!T$18,$B10="Los Angeles Rams",Summary!T$19,$B10="Las Vegas Raiders",Summary!T$20,$B10="Miami Dolphins",Summary!T$21,$B10="Minnesota Vikings",Summary!T$22,$B10="New England Patriots",Summary!T$23,$B10="New Orleans Saints",Summary!T$24,$B10="New York Giants",Summary!T$25,$B10="New York Jets",Summary!T$26,$B10="Philadelphia Eagles",Summary!T$27,$B10="Pittsburgh Steelers",Summary!T$28,$B10="Seattle Seahawks",Summary!T$29,$B10="San Francisco 49ers",Summary!T$30,$B10="Tampa Bay Buccaneers",Summary!T$31,$B10="Tennessee Titans",Summary!T$32,$B10="Washington Commanders",Summary!T$33)</f>
        <v>1.6470588235294119</v>
      </c>
      <c r="BA10" cm="1">
        <f t="array" ref="BA10">_xlfn.IFS($B10="Arizona Cardinals",Summary!U$2,$B10="Atlanta Falcons",Summary!U$3,$B10="Baltimore Ravens",Summary!U$4,$B10="Buffalo Bills",Summary!U$5,$B10="Carolina Panthers",Summary!U$6,$B10="Chicago Bears",Summary!U$8,$B10="Cincinnati Bengals",Summary!U$9,$B10="Cleveland Browns",Summary!#REF!,$B10="Dallas Cowboys",Summary!U$10,$B10="Denver Broncos",Summary!U$11,$B10="Detroit Lions",Summary!U$12,$B10="Green Bay Packers",Summary!U$13,$B10="Houston Texans",Summary!U$14,$B10="Indianapolis Colts",Summary!U$15,$B10="Jacksonville Jaguars",Summary!U$16,$B10="Kansas City Chiefs",Summary!U$17,$B10="Los Angeles Chargers",Summary!U$18,$B10="Los Angeles Rams",Summary!U$19,$B10="Las Vegas Raiders",Summary!U$20,$B10="Miami Dolphins",Summary!U$21,$B10="Minnesota Vikings",Summary!U$22,$B10="New England Patriots",Summary!U$23,$B10="New Orleans Saints",Summary!U$24,$B10="New York Giants",Summary!U$25,$B10="New York Jets",Summary!U$26,$B10="Philadelphia Eagles",Summary!U$27,$B10="Pittsburgh Steelers",Summary!U$28,$B10="Seattle Seahawks",Summary!U$29,$B10="San Francisco 49ers",Summary!U$30,$B10="Tampa Bay Buccaneers",Summary!U$31,$B10="Tennessee Titans",Summary!U$32,$B10="Washington Commanders",Summary!U$33)</f>
        <v>4.4117647058823533</v>
      </c>
      <c r="BB10" cm="1">
        <f t="array" ref="BB10">_xlfn.IFS($B10="Arizona Cardinals",Summary!V$2,$B10="Atlanta Falcons",Summary!V$3,$B10="Baltimore Ravens",Summary!V$4,$B10="Buffalo Bills",Summary!V$5,$B10="Carolina Panthers",Summary!V$6,$B10="Chicago Bears",Summary!V$8,$B10="Cincinnati Bengals",Summary!V$9,$B10="Cleveland Browns",Summary!#REF!,$B10="Dallas Cowboys",Summary!V$10,$B10="Denver Broncos",Summary!V$11,$B10="Detroit Lions",Summary!V$12,$B10="Green Bay Packers",Summary!V$13,$B10="Houston Texans",Summary!V$14,$B10="Indianapolis Colts",Summary!V$15,$B10="Jacksonville Jaguars",Summary!V$16,$B10="Kansas City Chiefs",Summary!V$17,$B10="Los Angeles Chargers",Summary!V$18,$B10="Los Angeles Rams",Summary!V$19,$B10="Las Vegas Raiders",Summary!V$20,$B10="Miami Dolphins",Summary!V$21,$B10="Minnesota Vikings",Summary!V$22,$B10="New England Patriots",Summary!V$23,$B10="New Orleans Saints",Summary!V$24,$B10="New York Giants",Summary!V$25,$B10="New York Jets",Summary!V$26,$B10="Philadelphia Eagles",Summary!V$27,$B10="Pittsburgh Steelers",Summary!V$28,$B10="Seattle Seahawks",Summary!V$29,$B10="San Francisco 49ers",Summary!V$30,$B10="Tampa Bay Buccaneers",Summary!V$31,$B10="Tennessee Titans",Summary!V$32,$B10="Washington Commanders",Summary!V$33)</f>
        <v>207.2352941176471</v>
      </c>
      <c r="BC10" cm="1">
        <f t="array" ref="BC10">_xlfn.IFS($B10="Arizona Cardinals",Summary!W$2,$B10="Atlanta Falcons",Summary!W$3,$B10="Baltimore Ravens",Summary!W$4,$B10="Buffalo Bills",Summary!W$5,$B10="Carolina Panthers",Summary!W$6,$B10="Chicago Bears",Summary!W$8,$B10="Cincinnati Bengals",Summary!W$9,$B10="Cleveland Browns",Summary!#REF!,$B10="Dallas Cowboys",Summary!W$10,$B10="Denver Broncos",Summary!W$11,$B10="Detroit Lions",Summary!W$12,$B10="Green Bay Packers",Summary!W$13,$B10="Houston Texans",Summary!W$14,$B10="Indianapolis Colts",Summary!W$15,$B10="Jacksonville Jaguars",Summary!W$16,$B10="Kansas City Chiefs",Summary!W$17,$B10="Los Angeles Chargers",Summary!W$18,$B10="Los Angeles Rams",Summary!W$19,$B10="Las Vegas Raiders",Summary!W$20,$B10="Miami Dolphins",Summary!W$21,$B10="Minnesota Vikings",Summary!W$22,$B10="New England Patriots",Summary!W$23,$B10="New Orleans Saints",Summary!W$24,$B10="New York Giants",Summary!W$25,$B10="New York Jets",Summary!W$26,$B10="Philadelphia Eagles",Summary!W$27,$B10="Pittsburgh Steelers",Summary!W$28,$B10="Seattle Seahawks",Summary!W$29,$B10="San Francisco 49ers",Summary!W$30,$B10="Tampa Bay Buccaneers",Summary!W$31,$B10="Tennessee Titans",Summary!W$32,$B10="Washington Commanders",Summary!W$33)</f>
        <v>5.2941176470588234</v>
      </c>
      <c r="BD10" cm="1">
        <f t="array" ref="BD10">_xlfn.IFS($B10="Arizona Cardinals",Summary!X$2,$B10="Atlanta Falcons",Summary!X$3,$B10="Baltimore Ravens",Summary!X$4,$B10="Buffalo Bills",Summary!X$5,$B10="Carolina Panthers",Summary!X$6,$B10="Chicago Bears",Summary!X$8,$B10="Cincinnati Bengals",Summary!X$9,$B10="Cleveland Browns",Summary!#REF!,$B10="Dallas Cowboys",Summary!X$10,$B10="Denver Broncos",Summary!X$11,$B10="Detroit Lions",Summary!X$12,$B10="Green Bay Packers",Summary!X$13,$B10="Houston Texans",Summary!X$14,$B10="Indianapolis Colts",Summary!X$15,$B10="Jacksonville Jaguars",Summary!X$16,$B10="Kansas City Chiefs",Summary!X$17,$B10="Los Angeles Chargers",Summary!X$18,$B10="Los Angeles Rams",Summary!X$19,$B10="Las Vegas Raiders",Summary!X$20,$B10="Miami Dolphins",Summary!X$21,$B10="Minnesota Vikings",Summary!X$22,$B10="New England Patriots",Summary!X$23,$B10="New Orleans Saints",Summary!X$24,$B10="New York Giants",Summary!X$25,$B10="New York Jets",Summary!X$26,$B10="Philadelphia Eagles",Summary!X$27,$B10="Pittsburgh Steelers",Summary!X$28,$B10="Seattle Seahawks",Summary!X$29,$B10="San Francisco 49ers",Summary!X$30,$B10="Tampa Bay Buccaneers",Summary!X$31,$B10="Tennessee Titans",Summary!X$32,$B10="Washington Commanders",Summary!X$33)</f>
        <v>13.23529411764706</v>
      </c>
      <c r="BE10" cm="1">
        <f t="array" ref="BE10">_xlfn.IFS($B10="Arizona Cardinals",Summary!Y$2,$B10="Atlanta Falcons",Summary!Y$3,$B10="Baltimore Ravens",Summary!Y$4,$B10="Buffalo Bills",Summary!Y$5,$B10="Carolina Panthers",Summary!Y$6,$B10="Chicago Bears",Summary!Y$8,$B10="Cincinnati Bengals",Summary!Y$9,$B10="Cleveland Browns",Summary!#REF!,$B10="Dallas Cowboys",Summary!Y$10,$B10="Denver Broncos",Summary!Y$11,$B10="Detroit Lions",Summary!Y$12,$B10="Green Bay Packers",Summary!Y$13,$B10="Houston Texans",Summary!Y$14,$B10="Indianapolis Colts",Summary!Y$15,$B10="Jacksonville Jaguars",Summary!Y$16,$B10="Kansas City Chiefs",Summary!Y$17,$B10="Los Angeles Chargers",Summary!Y$18,$B10="Los Angeles Rams",Summary!Y$19,$B10="Las Vegas Raiders",Summary!Y$20,$B10="Miami Dolphins",Summary!Y$21,$B10="Minnesota Vikings",Summary!Y$22,$B10="New England Patriots",Summary!Y$23,$B10="New Orleans Saints",Summary!Y$24,$B10="New York Giants",Summary!Y$25,$B10="New York Jets",Summary!Y$26,$B10="Philadelphia Eagles",Summary!Y$27,$B10="Pittsburgh Steelers",Summary!Y$28,$B10="Seattle Seahawks",Summary!Y$29,$B10="San Francisco 49ers",Summary!Y$30,$B10="Tampa Bay Buccaneers",Summary!Y$31,$B10="Tennessee Titans",Summary!Y$32,$B10="Washington Commanders",Summary!Y$33)</f>
        <v>0.47058823529411759</v>
      </c>
      <c r="BF10" cm="1">
        <f t="array" ref="BF10">_xlfn.IFS($B10="Arizona Cardinals",Summary!Z$2,$B10="Atlanta Falcons",Summary!Z$3,$B10="Baltimore Ravens",Summary!Z$4,$B10="Buffalo Bills",Summary!Z$5,$B10="Carolina Panthers",Summary!Z$6,$B10="Chicago Bears",Summary!Z$8,$B10="Cincinnati Bengals",Summary!Z$9,$B10="Cleveland Browns",Summary!#REF!,$B10="Dallas Cowboys",Summary!Z$10,$B10="Denver Broncos",Summary!Z$11,$B10="Detroit Lions",Summary!Z$12,$B10="Green Bay Packers",Summary!Z$13,$B10="Houston Texans",Summary!Z$14,$B10="Indianapolis Colts",Summary!Z$15,$B10="Jacksonville Jaguars",Summary!Z$16,$B10="Kansas City Chiefs",Summary!Z$17,$B10="Los Angeles Chargers",Summary!Z$18,$B10="Los Angeles Rams",Summary!Z$19,$B10="Las Vegas Raiders",Summary!Z$20,$B10="Miami Dolphins",Summary!Z$21,$B10="Minnesota Vikings",Summary!Z$22,$B10="New England Patriots",Summary!Z$23,$B10="New Orleans Saints",Summary!Z$24,$B10="New York Giants",Summary!Z$25,$B10="New York Jets",Summary!Z$26,$B10="Philadelphia Eagles",Summary!Z$27,$B10="Pittsburgh Steelers",Summary!Z$28,$B10="Seattle Seahawks",Summary!Z$29,$B10="San Francisco 49ers",Summary!Z$30,$B10="Tampa Bay Buccaneers",Summary!Z$31,$B10="Tennessee Titans",Summary!Z$32,$B10="Washington Commanders",Summary!Z$33)</f>
        <v>1.117647058823529</v>
      </c>
      <c r="BG10" cm="1">
        <f t="array" ref="BG10">_xlfn.IFS($B10="Arizona Cardinals",Summary!AA$2,$B10="Atlanta Falcons",Summary!AA$3,$B10="Baltimore Ravens",Summary!AA$4,$B10="Buffalo Bills",Summary!AA$5,$B10="Carolina Panthers",Summary!AA$6,$B10="Chicago Bears",Summary!AA$8,$B10="Cincinnati Bengals",Summary!AA$9,$B10="Cleveland Browns",Summary!#REF!,$B10="Dallas Cowboys",Summary!AA$10,$B10="Denver Broncos",Summary!AA$11,$B10="Detroit Lions",Summary!AA$12,$B10="Green Bay Packers",Summary!AA$13,$B10="Houston Texans",Summary!AA$14,$B10="Indianapolis Colts",Summary!AA$15,$B10="Jacksonville Jaguars",Summary!AA$16,$B10="Kansas City Chiefs",Summary!AA$17,$B10="Los Angeles Chargers",Summary!AA$18,$B10="Los Angeles Rams",Summary!AA$19,$B10="Las Vegas Raiders",Summary!AA$20,$B10="Miami Dolphins",Summary!AA$21,$B10="Minnesota Vikings",Summary!AA$22,$B10="New England Patriots",Summary!AA$23,$B10="New Orleans Saints",Summary!AA$24,$B10="New York Giants",Summary!AA$25,$B10="New York Jets",Summary!AA$26,$B10="Philadelphia Eagles",Summary!AA$27,$B10="Pittsburgh Steelers",Summary!AA$28,$B10="Seattle Seahawks",Summary!AA$29,$B10="San Francisco 49ers",Summary!AA$30,$B10="Tampa Bay Buccaneers",Summary!AA$31,$B10="Tennessee Titans",Summary!AA$32,$B10="Washington Commanders",Summary!AA$33)</f>
        <v>29.152000000000001</v>
      </c>
      <c r="BH10" t="e" cm="1">
        <f t="array" ref="BH10">_xlfn.IFS($B10="Arizona Cardinals",Summary!#REF!,$B10="Atlanta Falcons",Summary!#REF!,$B10="Baltimore Ravens",Summary!#REF!,$B10="Buffalo Bills",Summary!#REF!,$B10="Carolina Panthers",Summary!#REF!,$B10="Chicago Bears",Summary!#REF!,$B10="Cincinnati Bengals",Summary!#REF!,$B10="Cleveland Browns",Summary!#REF!,$B10="Dallas Cowboys",Summary!#REF!,$B10="Denver Broncos",Summary!#REF!,$B10="Detroit Lions",Summary!#REF!,$B10="Green Bay Packers",Summary!#REF!,$B10="Houston Texans",Summary!#REF!,$B10="Indianapolis Colts",Summary!#REF!,$B10="Jacksonville Jaguars",Summary!#REF!,$B10="Kansas City Chiefs",Summary!#REF!,$B10="Los Angeles Chargers",Summary!#REF!,$B10="Los Angeles Rams",Summary!#REF!,$B10="Las Vegas Raiders",Summary!#REF!,$B10="Miami Dolphins",Summary!#REF!,$B10="Minnesota Vikings",Summary!#REF!,$B10="New England Patriots",Summary!#REF!,$B10="New Orleans Saints",Summary!#REF!,$B10="New York Giants",Summary!#REF!,$B10="New York Jets",Summary!#REF!,$B10="Philadelphia Eagles",Summary!#REF!,$B10="Pittsburgh Steelers",Summary!#REF!,$B10="Seattle Seahawks",Summary!#REF!,$B10="San Francisco 49ers",Summary!#REF!,$B10="Tampa Bay Buccaneers",Summary!#REF!,$B10="Tennessee Titans",Summary!#REF!,$B10="Washington Commanders",Summary!#REF!)</f>
        <v>#REF!</v>
      </c>
    </row>
    <row r="11" spans="1:60">
      <c r="A11" t="s">
        <v>34</v>
      </c>
      <c r="B11" t="s">
        <v>107</v>
      </c>
      <c r="C11" t="e" cm="1">
        <f t="array" ref="C11">_xlfn.IFS($A11="Arizona Cardinals",Summary!#REF!,$A11="Atlanta Falcons",Summary!#REF!,$A11="Baltimore Ravens",Summary!#REF!,$A11="Buffalo Bills",Summary!#REF!,$A11="Carolina Panthers",Summary!#REF!,$A11="Chicago Bears",Summary!#REF!,$A11="Cincinnati Bengals",Summary!#REF!,$A11="Cleveland Browns",Summary!#REF!,$A11="Dallas Cowboys",Summary!#REF!,$A11="Denver Broncos",Summary!#REF!,$A11="Detroit Lions",Summary!#REF!,$A11="Green Bay Packers",Summary!#REF!,$A11="Houston Texans",Summary!#REF!,$A11="Indianapolis Colts",Summary!#REF!,$A11="Jacksonville Jaguars",Summary!#REF!,$A11="Kansas City Chiefs",Summary!#REF!,$A11="Los Angeles Chargers",Summary!#REF!,$A11="Los Angeles Rams",Summary!#REF!,$A11="Las Vegas Raiders",Summary!#REF!,$A11="Miami Dolphins",Summary!#REF!,$A11="Minnesota Vikings",Summary!#REF!,$A11="New England Patriots",Summary!#REF!,$A11="New Orleans Saints",Summary!#REF!,$A11="New York Giants",Summary!#REF!,$A11="New York Jets",Summary!#REF!,$A11="Philadelphia Eagles",Summary!#REF!,$A11="Pittsburgh Steelers",Summary!#REF!,$A11="Seattle Seahawks",Summary!#REF!,$A11="San Francisco 49ers",Summary!#REF!,$A11="Tampa Bay Buccaneers",Summary!#REF!,$A11="Tennessee Titans",Summary!#REF!,$A11="Washington Commanders",Summary!#REF!)</f>
        <v>#REF!</v>
      </c>
      <c r="D11" t="e" cm="1">
        <f t="array" ref="D11">_xlfn.IFS($A11="Arizona Cardinals",Summary!#REF!,$A11="Atlanta Falcons",Summary!#REF!,$A11="Baltimore Ravens",Summary!#REF!,$A11="Buffalo Bills",Summary!#REF!,$A11="Carolina Panthers",Summary!#REF!,$A11="Chicago Bears",Summary!#REF!,$A11="Cincinnati Bengals",Summary!#REF!,$A11="Cleveland Browns",Summary!#REF!,$A11="Dallas Cowboys",Summary!#REF!,$A11="Denver Broncos",Summary!#REF!,$A11="Detroit Lions",Summary!#REF!,$A11="Green Bay Packers",Summary!#REF!,$A11="Houston Texans",Summary!#REF!,$A11="Indianapolis Colts",Summary!#REF!,$A11="Jacksonville Jaguars",Summary!#REF!,$A11="Kansas City Chiefs",Summary!#REF!,$A11="Los Angeles Chargers",Summary!#REF!,$A11="Los Angeles Rams",Summary!#REF!,$A11="Las Vegas Raiders",Summary!#REF!,$A11="Miami Dolphins",Summary!#REF!,$A11="Minnesota Vikings",Summary!#REF!,$A11="New England Patriots",Summary!#REF!,$A11="New Orleans Saints",Summary!#REF!,$A11="New York Giants",Summary!#REF!,$A11="New York Jets",Summary!#REF!,$A11="Philadelphia Eagles",Summary!#REF!,$A11="Pittsburgh Steelers",Summary!#REF!,$A11="Seattle Seahawks",Summary!#REF!,$A11="San Francisco 49ers",Summary!#REF!,$A11="Tampa Bay Buccaneers",Summary!#REF!,$A11="Tennessee Titans",Summary!#REF!,$A11="Washington Commanders",Summary!#REF!)</f>
        <v>#REF!</v>
      </c>
      <c r="E11" cm="1">
        <f t="array" ref="E11">_xlfn.IFS($A11="Arizona Cardinals",Summary!B$2,$A11="Atlanta Falcons",Summary!B$3,$A11="Baltimore Ravens",Summary!B$4,$A11="Buffalo Bills",Summary!B$5,$A11="Carolina Panthers",Summary!B$6,$A11="Chicago Bears",Summary!B$8,$A11="Cincinnati Bengals",Summary!B$9,$A11="Cleveland Browns",Summary!#REF!,$A11="Dallas Cowboys",Summary!B$10,$A11="Denver Broncos",Summary!B$11,$A11="Detroit Lions",Summary!B$12,$A11="Green Bay Packers",Summary!B$13,$A11="Houston Texans",Summary!B$14,$A11="Indianapolis Colts",Summary!B$15,$A11="Jacksonville Jaguars",Summary!B$16,$A11="Kansas City Chiefs",Summary!B$17,$A11="Los Angeles Chargers",Summary!B$18,$A11="Los Angeles Rams",Summary!B$19,$A11="Las Vegas Raiders",Summary!B$20,$A11="Miami Dolphins",Summary!B$21,$A11="Minnesota Vikings",Summary!B$22,$A11="New England Patriots",Summary!B$23,$A11="New Orleans Saints",Summary!B$24,$A11="New York Giants",Summary!B$25,$A11="New York Jets",Summary!B$26,$A11="Philadelphia Eagles",Summary!B$27,$A11="Pittsburgh Steelers",Summary!B$28,$A11="Seattle Seahawks",Summary!B$29,$A11="San Francisco 49ers",Summary!B$30,$A11="Tampa Bay Buccaneers",Summary!B$31,$A11="Tennessee Titans",Summary!B$32,$A11="Washington Commanders",Summary!B$33)</f>
        <v>24.941176470588239</v>
      </c>
      <c r="F11" cm="1">
        <f t="array" ref="F11">_xlfn.IFS($A11="Arizona Cardinals",Summary!C$2,$A11="Atlanta Falcons",Summary!C$3,$A11="Baltimore Ravens",Summary!C$4,$A11="Buffalo Bills",Summary!C$5,$A11="Carolina Panthers",Summary!C$6,$A11="Chicago Bears",Summary!C$8,$A11="Cincinnati Bengals",Summary!C$9,$A11="Cleveland Browns",Summary!#REF!,$A11="Dallas Cowboys",Summary!C$10,$A11="Denver Broncos",Summary!C$11,$A11="Detroit Lions",Summary!C$12,$A11="Green Bay Packers",Summary!C$13,$A11="Houston Texans",Summary!C$14,$A11="Indianapolis Colts",Summary!C$15,$A11="Jacksonville Jaguars",Summary!C$16,$A11="Kansas City Chiefs",Summary!C$17,$A11="Los Angeles Chargers",Summary!C$18,$A11="Los Angeles Rams",Summary!C$19,$A11="Las Vegas Raiders",Summary!C$20,$A11="Miami Dolphins",Summary!C$21,$A11="Minnesota Vikings",Summary!C$22,$A11="New England Patriots",Summary!C$23,$A11="New Orleans Saints",Summary!C$24,$A11="New York Giants",Summary!C$25,$A11="New York Jets",Summary!C$26,$A11="Philadelphia Eagles",Summary!C$27,$A11="Pittsburgh Steelers",Summary!C$28,$A11="Seattle Seahawks",Summary!C$29,$A11="San Francisco 49ers",Summary!C$30,$A11="Tampa Bay Buccaneers",Summary!C$31,$A11="Tennessee Titans",Summary!C$32,$A11="Washington Commanders",Summary!C$33)</f>
        <v>37.117647058823529</v>
      </c>
      <c r="G11" cm="1">
        <f t="array" ref="G11">_xlfn.IFS($A11="Arizona Cardinals",Summary!D$2,$A11="Atlanta Falcons",Summary!D$3,$A11="Baltimore Ravens",Summary!D$4,$A11="Buffalo Bills",Summary!D$5,$A11="Carolina Panthers",Summary!D$6,$A11="Chicago Bears",Summary!D$8,$A11="Cincinnati Bengals",Summary!D$9,$A11="Cleveland Browns",Summary!#REF!,$A11="Dallas Cowboys",Summary!D$10,$A11="Denver Broncos",Summary!D$11,$A11="Detroit Lions",Summary!D$12,$A11="Green Bay Packers",Summary!D$13,$A11="Houston Texans",Summary!D$14,$A11="Indianapolis Colts",Summary!D$15,$A11="Jacksonville Jaguars",Summary!D$16,$A11="Kansas City Chiefs",Summary!D$17,$A11="Los Angeles Chargers",Summary!D$18,$A11="Los Angeles Rams",Summary!D$19,$A11="Las Vegas Raiders",Summary!D$20,$A11="Miami Dolphins",Summary!D$21,$A11="Minnesota Vikings",Summary!D$22,$A11="New England Patriots",Summary!D$23,$A11="New Orleans Saints",Summary!D$24,$A11="New York Giants",Summary!D$25,$A11="New York Jets",Summary!D$26,$A11="Philadelphia Eagles",Summary!D$27,$A11="Pittsburgh Steelers",Summary!D$28,$A11="Seattle Seahawks",Summary!D$29,$A11="San Francisco 49ers",Summary!D$30,$A11="Tampa Bay Buccaneers",Summary!D$31,$A11="Tennessee Titans",Summary!D$32,$A11="Washington Commanders",Summary!D$33)</f>
        <v>256.41176470588238</v>
      </c>
      <c r="H11" cm="1">
        <f t="array" ref="H11">_xlfn.IFS($A11="Arizona Cardinals",Summary!E$2,$A11="Atlanta Falcons",Summary!E$3,$A11="Baltimore Ravens",Summary!E$4,$A11="Buffalo Bills",Summary!E$5,$A11="Carolina Panthers",Summary!E$6,$A11="Chicago Bears",Summary!E$8,$A11="Cincinnati Bengals",Summary!E$9,$A11="Cleveland Browns",Summary!#REF!,$A11="Dallas Cowboys",Summary!E$10,$A11="Denver Broncos",Summary!E$11,$A11="Detroit Lions",Summary!E$12,$A11="Green Bay Packers",Summary!E$13,$A11="Houston Texans",Summary!E$14,$A11="Indianapolis Colts",Summary!E$15,$A11="Jacksonville Jaguars",Summary!E$16,$A11="Kansas City Chiefs",Summary!E$17,$A11="Los Angeles Chargers",Summary!E$18,$A11="Los Angeles Rams",Summary!E$19,$A11="Las Vegas Raiders",Summary!E$20,$A11="Miami Dolphins",Summary!E$21,$A11="Minnesota Vikings",Summary!E$22,$A11="New England Patriots",Summary!E$23,$A11="New Orleans Saints",Summary!E$24,$A11="New York Giants",Summary!E$25,$A11="New York Jets",Summary!E$26,$A11="Philadelphia Eagles",Summary!E$27,$A11="Pittsburgh Steelers",Summary!E$28,$A11="Seattle Seahawks",Summary!E$29,$A11="San Francisco 49ers",Summary!E$30,$A11="Tampa Bay Buccaneers",Summary!E$31,$A11="Tennessee Titans",Summary!E$32,$A11="Washington Commanders",Summary!E$33)</f>
        <v>1.7647058823529409</v>
      </c>
      <c r="I11" cm="1">
        <f t="array" ref="I11">_xlfn.IFS($A11="Arizona Cardinals",Summary!F$2,$A11="Atlanta Falcons",Summary!F$3,$A11="Baltimore Ravens",Summary!F$4,$A11="Buffalo Bills",Summary!F$5,$A11="Carolina Panthers",Summary!F$6,$A11="Chicago Bears",Summary!F$8,$A11="Cincinnati Bengals",Summary!F$9,$A11="Cleveland Browns",Summary!#REF!,$A11="Dallas Cowboys",Summary!F$10,$A11="Denver Broncos",Summary!F$11,$A11="Detroit Lions",Summary!F$12,$A11="Green Bay Packers",Summary!F$13,$A11="Houston Texans",Summary!F$14,$A11="Indianapolis Colts",Summary!F$15,$A11="Jacksonville Jaguars",Summary!F$16,$A11="Kansas City Chiefs",Summary!F$17,$A11="Los Angeles Chargers",Summary!F$18,$A11="Los Angeles Rams",Summary!F$19,$A11="Las Vegas Raiders",Summary!F$20,$A11="Miami Dolphins",Summary!F$21,$A11="Minnesota Vikings",Summary!F$22,$A11="New England Patriots",Summary!F$23,$A11="New Orleans Saints",Summary!F$24,$A11="New York Giants",Summary!F$25,$A11="New York Jets",Summary!F$26,$A11="Philadelphia Eagles",Summary!F$27,$A11="Pittsburgh Steelers",Summary!F$28,$A11="Seattle Seahawks",Summary!F$29,$A11="San Francisco 49ers",Summary!F$30,$A11="Tampa Bay Buccaneers",Summary!F$31,$A11="Tennessee Titans",Summary!F$32,$A11="Washington Commanders",Summary!F$33)</f>
        <v>1.117647058823529</v>
      </c>
      <c r="J11" cm="1">
        <f t="array" ref="J11">_xlfn.IFS($A11="Arizona Cardinals",Summary!G$2,$A11="Atlanta Falcons",Summary!G$3,$A11="Baltimore Ravens",Summary!G$4,$A11="Buffalo Bills",Summary!G$5,$A11="Carolina Panthers",Summary!G$6,$A11="Chicago Bears",Summary!G$8,$A11="Cincinnati Bengals",Summary!G$9,$A11="Cleveland Browns",Summary!#REF!,$A11="Dallas Cowboys",Summary!G$10,$A11="Denver Broncos",Summary!G$11,$A11="Detroit Lions",Summary!G$12,$A11="Green Bay Packers",Summary!G$13,$A11="Houston Texans",Summary!G$14,$A11="Indianapolis Colts",Summary!G$15,$A11="Jacksonville Jaguars",Summary!G$16,$A11="Kansas City Chiefs",Summary!G$17,$A11="Los Angeles Chargers",Summary!G$18,$A11="Los Angeles Rams",Summary!G$19,$A11="Las Vegas Raiders",Summary!G$20,$A11="Miami Dolphins",Summary!G$21,$A11="Minnesota Vikings",Summary!G$22,$A11="New England Patriots",Summary!G$23,$A11="New Orleans Saints",Summary!G$24,$A11="New York Giants",Summary!G$25,$A11="New York Jets",Summary!G$26,$A11="Philadelphia Eagles",Summary!G$27,$A11="Pittsburgh Steelers",Summary!G$28,$A11="Seattle Seahawks",Summary!G$29,$A11="San Francisco 49ers",Summary!G$30,$A11="Tampa Bay Buccaneers",Summary!G$31,$A11="Tennessee Titans",Summary!G$32,$A11="Washington Commanders",Summary!G$33)</f>
        <v>2.7647058823529411</v>
      </c>
      <c r="K11" cm="1">
        <f t="array" ref="K11">_xlfn.IFS($A11="Arizona Cardinals",Summary!H$2,$A11="Atlanta Falcons",Summary!H$3,$A11="Baltimore Ravens",Summary!H$4,$A11="Buffalo Bills",Summary!H$5,$A11="Carolina Panthers",Summary!H$6,$A11="Chicago Bears",Summary!H$8,$A11="Cincinnati Bengals",Summary!H$9,$A11="Cleveland Browns",Summary!#REF!,$A11="Dallas Cowboys",Summary!H$10,$A11="Denver Broncos",Summary!H$11,$A11="Detroit Lions",Summary!H$12,$A11="Green Bay Packers",Summary!H$13,$A11="Houston Texans",Summary!H$14,$A11="Indianapolis Colts",Summary!H$15,$A11="Jacksonville Jaguars",Summary!H$16,$A11="Kansas City Chiefs",Summary!H$17,$A11="Los Angeles Chargers",Summary!H$18,$A11="Los Angeles Rams",Summary!H$19,$A11="Las Vegas Raiders",Summary!H$20,$A11="Miami Dolphins",Summary!H$21,$A11="Minnesota Vikings",Summary!H$22,$A11="New England Patriots",Summary!H$23,$A11="New Orleans Saints",Summary!H$24,$A11="New York Giants",Summary!H$25,$A11="New York Jets",Summary!H$26,$A11="Philadelphia Eagles",Summary!H$27,$A11="Pittsburgh Steelers",Summary!H$28,$A11="Seattle Seahawks",Summary!H$29,$A11="San Francisco 49ers",Summary!H$30,$A11="Tampa Bay Buccaneers",Summary!H$31,$A11="Tennessee Titans",Summary!H$32,$A11="Washington Commanders",Summary!H$33)</f>
        <v>20.058823529411761</v>
      </c>
      <c r="L11" cm="1">
        <f t="array" ref="L11">_xlfn.IFS($A11="Arizona Cardinals",Summary!I$2,$A11="Atlanta Falcons",Summary!I$3,$A11="Baltimore Ravens",Summary!I$4,$A11="Buffalo Bills",Summary!I$5,$A11="Carolina Panthers",Summary!I$6,$A11="Chicago Bears",Summary!I$8,$A11="Cincinnati Bengals",Summary!I$9,$A11="Cleveland Browns",Summary!#REF!,$A11="Dallas Cowboys",Summary!I$10,$A11="Denver Broncos",Summary!I$11,$A11="Detroit Lions",Summary!I$12,$A11="Green Bay Packers",Summary!I$13,$A11="Houston Texans",Summary!I$14,$A11="Indianapolis Colts",Summary!I$15,$A11="Jacksonville Jaguars",Summary!I$16,$A11="Kansas City Chiefs",Summary!I$17,$A11="Los Angeles Chargers",Summary!I$18,$A11="Los Angeles Rams",Summary!I$19,$A11="Las Vegas Raiders",Summary!I$20,$A11="Miami Dolphins",Summary!I$21,$A11="Minnesota Vikings",Summary!I$22,$A11="New England Patriots",Summary!I$23,$A11="New Orleans Saints",Summary!I$24,$A11="New York Giants",Summary!I$25,$A11="New York Jets",Summary!I$26,$A11="Philadelphia Eagles",Summary!I$27,$A11="Pittsburgh Steelers",Summary!I$28,$A11="Seattle Seahawks",Summary!I$29,$A11="San Francisco 49ers",Summary!I$30,$A11="Tampa Bay Buccaneers",Summary!I$31,$A11="Tennessee Titans",Summary!I$32,$A11="Washington Commanders",Summary!I$33)</f>
        <v>7.3882352941176466</v>
      </c>
      <c r="M11" cm="1">
        <f t="array" ref="M11">_xlfn.IFS($A11="Arizona Cardinals",Summary!J$2,$A11="Atlanta Falcons",Summary!J$3,$A11="Baltimore Ravens",Summary!J$4,$A11="Buffalo Bills",Summary!J$5,$A11="Carolina Panthers",Summary!J$6,$A11="Chicago Bears",Summary!J$8,$A11="Cincinnati Bengals",Summary!J$9,$A11="Cleveland Browns",Summary!#REF!,$A11="Dallas Cowboys",Summary!J$10,$A11="Denver Broncos",Summary!J$11,$A11="Detroit Lions",Summary!J$12,$A11="Green Bay Packers",Summary!J$13,$A11="Houston Texans",Summary!J$14,$A11="Indianapolis Colts",Summary!J$15,$A11="Jacksonville Jaguars",Summary!J$16,$A11="Kansas City Chiefs",Summary!J$17,$A11="Los Angeles Chargers",Summary!J$18,$A11="Los Angeles Rams",Summary!J$19,$A11="Las Vegas Raiders",Summary!J$20,$A11="Miami Dolphins",Summary!J$21,$A11="Minnesota Vikings",Summary!J$22,$A11="New England Patriots",Summary!J$23,$A11="New Orleans Saints",Summary!J$24,$A11="New York Giants",Summary!J$25,$A11="New York Jets",Summary!J$26,$A11="Philadelphia Eagles",Summary!J$27,$A11="Pittsburgh Steelers",Summary!J$28,$A11="Seattle Seahawks",Summary!J$29,$A11="San Francisco 49ers",Summary!J$30,$A11="Tampa Bay Buccaneers",Summary!J$31,$A11="Tennessee Titans",Summary!J$32,$A11="Washington Commanders",Summary!J$33)</f>
        <v>6.382352941176471</v>
      </c>
      <c r="N11" cm="1">
        <f t="array" ref="N11">_xlfn.IFS($A11="Arizona Cardinals",Summary!K$2,$A11="Atlanta Falcons",Summary!K$3,$A11="Baltimore Ravens",Summary!K$4,$A11="Buffalo Bills",Summary!K$5,$A11="Carolina Panthers",Summary!K$6,$A11="Chicago Bears",Summary!K$8,$A11="Cincinnati Bengals",Summary!K$9,$A11="Cleveland Browns",Summary!#REF!,$A11="Dallas Cowboys",Summary!K$10,$A11="Denver Broncos",Summary!K$11,$A11="Detroit Lions",Summary!K$12,$A11="Green Bay Packers",Summary!K$13,$A11="Houston Texans",Summary!K$14,$A11="Indianapolis Colts",Summary!K$15,$A11="Jacksonville Jaguars",Summary!K$16,$A11="Kansas City Chiefs",Summary!K$17,$A11="Los Angeles Chargers",Summary!K$18,$A11="Los Angeles Rams",Summary!K$19,$A11="Las Vegas Raiders",Summary!K$20,$A11="Miami Dolphins",Summary!K$21,$A11="Minnesota Vikings",Summary!K$22,$A11="New England Patriots",Summary!K$23,$A11="New Orleans Saints",Summary!K$24,$A11="New York Giants",Summary!K$25,$A11="New York Jets",Summary!K$26,$A11="Philadelphia Eagles",Summary!K$27,$A11="Pittsburgh Steelers",Summary!K$28,$A11="Seattle Seahawks",Summary!K$29,$A11="San Francisco 49ers",Summary!K$30,$A11="Tampa Bay Buccaneers",Summary!K$31,$A11="Tennessee Titans",Summary!K$32,$A11="Washington Commanders",Summary!K$33)</f>
        <v>66.905882352941177</v>
      </c>
      <c r="O11" cm="1">
        <f t="array" ref="O11">_xlfn.IFS($A11="Arizona Cardinals",Summary!L$2,$A11="Atlanta Falcons",Summary!L$3,$A11="Baltimore Ravens",Summary!L$4,$A11="Buffalo Bills",Summary!L$5,$A11="Carolina Panthers",Summary!L$6,$A11="Chicago Bears",Summary!L$8,$A11="Cincinnati Bengals",Summary!L$9,$A11="Cleveland Browns",Summary!#REF!,$A11="Dallas Cowboys",Summary!L$10,$A11="Denver Broncos",Summary!L$11,$A11="Detroit Lions",Summary!L$12,$A11="Green Bay Packers",Summary!L$13,$A11="Houston Texans",Summary!L$14,$A11="Indianapolis Colts",Summary!L$15,$A11="Jacksonville Jaguars",Summary!L$16,$A11="Kansas City Chiefs",Summary!L$17,$A11="Los Angeles Chargers",Summary!L$18,$A11="Los Angeles Rams",Summary!L$19,$A11="Las Vegas Raiders",Summary!L$20,$A11="Miami Dolphins",Summary!L$21,$A11="Minnesota Vikings",Summary!L$22,$A11="New England Patriots",Summary!L$23,$A11="New Orleans Saints",Summary!L$24,$A11="New York Giants",Summary!L$25,$A11="New York Jets",Summary!L$26,$A11="Philadelphia Eagles",Summary!L$27,$A11="Pittsburgh Steelers",Summary!L$28,$A11="Seattle Seahawks",Summary!L$29,$A11="San Francisco 49ers",Summary!L$30,$A11="Tampa Bay Buccaneers",Summary!L$31,$A11="Tennessee Titans",Summary!L$32,$A11="Washington Commanders",Summary!L$33)</f>
        <v>89.729411764705873</v>
      </c>
      <c r="P11" cm="1">
        <f t="array" ref="P11">_xlfn.IFS($A11="Arizona Cardinals",Summary!M$2,$A11="Atlanta Falcons",Summary!M$3,$A11="Baltimore Ravens",Summary!M$4,$A11="Buffalo Bills",Summary!M$5,$A11="Carolina Panthers",Summary!M$6,$A11="Chicago Bears",Summary!M$8,$A11="Cincinnati Bengals",Summary!M$9,$A11="Cleveland Browns",Summary!#REF!,$A11="Dallas Cowboys",Summary!M$10,$A11="Denver Broncos",Summary!M$11,$A11="Detroit Lions",Summary!M$12,$A11="Green Bay Packers",Summary!M$13,$A11="Houston Texans",Summary!M$14,$A11="Indianapolis Colts",Summary!M$15,$A11="Jacksonville Jaguars",Summary!M$16,$A11="Kansas City Chiefs",Summary!M$17,$A11="Los Angeles Chargers",Summary!M$18,$A11="Los Angeles Rams",Summary!M$19,$A11="Las Vegas Raiders",Summary!M$20,$A11="Miami Dolphins",Summary!M$21,$A11="Minnesota Vikings",Summary!M$22,$A11="New England Patriots",Summary!M$23,$A11="New Orleans Saints",Summary!M$24,$A11="New York Giants",Summary!M$25,$A11="New York Jets",Summary!M$26,$A11="Philadelphia Eagles",Summary!M$27,$A11="Pittsburgh Steelers",Summary!M$28,$A11="Seattle Seahawks",Summary!M$29,$A11="San Francisco 49ers",Summary!M$30,$A11="Tampa Bay Buccaneers",Summary!M$31,$A11="Tennessee Titans",Summary!M$32,$A11="Washington Commanders",Summary!M$33)</f>
        <v>23.117647058823529</v>
      </c>
      <c r="Q11" cm="1">
        <f t="array" ref="Q11">_xlfn.IFS($A11="Arizona Cardinals",Summary!N$2,$A11="Atlanta Falcons",Summary!N$3,$A11="Baltimore Ravens",Summary!N$4,$A11="Buffalo Bills",Summary!N$5,$A11="Carolina Panthers",Summary!N$6,$A11="Chicago Bears",Summary!N$8,$A11="Cincinnati Bengals",Summary!N$9,$A11="Cleveland Browns",Summary!#REF!,$A11="Dallas Cowboys",Summary!N$10,$A11="Denver Broncos",Summary!N$11,$A11="Detroit Lions",Summary!N$12,$A11="Green Bay Packers",Summary!N$13,$A11="Houston Texans",Summary!N$14,$A11="Indianapolis Colts",Summary!N$15,$A11="Jacksonville Jaguars",Summary!N$16,$A11="Kansas City Chiefs",Summary!N$17,$A11="Los Angeles Chargers",Summary!N$18,$A11="Los Angeles Rams",Summary!N$19,$A11="Las Vegas Raiders",Summary!N$20,$A11="Miami Dolphins",Summary!N$21,$A11="Minnesota Vikings",Summary!N$22,$A11="New England Patriots",Summary!N$23,$A11="New Orleans Saints",Summary!N$24,$A11="New York Giants",Summary!N$25,$A11="New York Jets",Summary!N$26,$A11="Philadelphia Eagles",Summary!N$27,$A11="Pittsburgh Steelers",Summary!N$28,$A11="Seattle Seahawks",Summary!N$29,$A11="San Francisco 49ers",Summary!N$30,$A11="Tampa Bay Buccaneers",Summary!N$31,$A11="Tennessee Titans",Summary!N$32,$A11="Washington Commanders",Summary!N$33)</f>
        <v>91.352941176470594</v>
      </c>
      <c r="R11" cm="1">
        <f t="array" ref="R11">_xlfn.IFS($A11="Arizona Cardinals",Summary!O$2,$A11="Atlanta Falcons",Summary!O$3,$A11="Baltimore Ravens",Summary!O$4,$A11="Buffalo Bills",Summary!O$5,$A11="Carolina Panthers",Summary!O$6,$A11="Chicago Bears",Summary!O$8,$A11="Cincinnati Bengals",Summary!O$9,$A11="Cleveland Browns",Summary!#REF!,$A11="Dallas Cowboys",Summary!O$10,$A11="Denver Broncos",Summary!O$11,$A11="Detroit Lions",Summary!O$12,$A11="Green Bay Packers",Summary!O$13,$A11="Houston Texans",Summary!O$14,$A11="Indianapolis Colts",Summary!O$15,$A11="Jacksonville Jaguars",Summary!O$16,$A11="Kansas City Chiefs",Summary!O$17,$A11="Los Angeles Chargers",Summary!O$18,$A11="Los Angeles Rams",Summary!O$19,$A11="Las Vegas Raiders",Summary!O$20,$A11="Miami Dolphins",Summary!O$21,$A11="Minnesota Vikings",Summary!O$22,$A11="New England Patriots",Summary!O$23,$A11="New Orleans Saints",Summary!O$24,$A11="New York Giants",Summary!O$25,$A11="New York Jets",Summary!O$26,$A11="Philadelphia Eagles",Summary!O$27,$A11="Pittsburgh Steelers",Summary!O$28,$A11="Seattle Seahawks",Summary!O$29,$A11="San Francisco 49ers",Summary!O$30,$A11="Tampa Bay Buccaneers",Summary!O$31,$A11="Tennessee Titans",Summary!O$32,$A11="Washington Commanders",Summary!O$33)</f>
        <v>3.8</v>
      </c>
      <c r="S11" cm="1">
        <f t="array" ref="S11">_xlfn.IFS($A11="Arizona Cardinals",Summary!P$2,$A11="Atlanta Falcons",Summary!P$3,$A11="Baltimore Ravens",Summary!P$4,$A11="Buffalo Bills",Summary!P$5,$A11="Carolina Panthers",Summary!P$6,$A11="Chicago Bears",Summary!P$8,$A11="Cincinnati Bengals",Summary!P$9,$A11="Cleveland Browns",Summary!#REF!,$A11="Dallas Cowboys",Summary!P$10,$A11="Denver Broncos",Summary!P$11,$A11="Detroit Lions",Summary!P$12,$A11="Green Bay Packers",Summary!P$13,$A11="Houston Texans",Summary!P$14,$A11="Indianapolis Colts",Summary!P$15,$A11="Jacksonville Jaguars",Summary!P$16,$A11="Kansas City Chiefs",Summary!P$17,$A11="Los Angeles Chargers",Summary!P$18,$A11="Los Angeles Rams",Summary!P$19,$A11="Las Vegas Raiders",Summary!P$20,$A11="Miami Dolphins",Summary!P$21,$A11="Minnesota Vikings",Summary!P$22,$A11="New England Patriots",Summary!P$23,$A11="New Orleans Saints",Summary!P$24,$A11="New York Giants",Summary!P$25,$A11="New York Jets",Summary!P$26,$A11="Philadelphia Eagles",Summary!P$27,$A11="Pittsburgh Steelers",Summary!P$28,$A11="Seattle Seahawks",Summary!P$29,$A11="San Francisco 49ers",Summary!P$30,$A11="Tampa Bay Buccaneers",Summary!P$31,$A11="Tennessee Titans",Summary!P$32,$A11="Washington Commanders",Summary!P$33)</f>
        <v>0.41176470588235292</v>
      </c>
      <c r="T11" cm="1">
        <f t="array" ref="T11">_xlfn.IFS($A11="Arizona Cardinals",Summary!Q$2,$A11="Atlanta Falcons",Summary!Q$3,$A11="Baltimore Ravens",Summary!Q$4,$A11="Buffalo Bills",Summary!Q$5,$A11="Carolina Panthers",Summary!Q$6,$A11="Chicago Bears",Summary!Q$8,$A11="Cincinnati Bengals",Summary!Q$9,$A11="Cleveland Browns",Summary!#REF!,$A11="Dallas Cowboys",Summary!Q$10,$A11="Denver Broncos",Summary!Q$11,$A11="Detroit Lions",Summary!Q$12,$A11="Green Bay Packers",Summary!Q$13,$A11="Houston Texans",Summary!Q$14,$A11="Indianapolis Colts",Summary!Q$15,$A11="Jacksonville Jaguars",Summary!Q$16,$A11="Kansas City Chiefs",Summary!Q$17,$A11="Los Angeles Chargers",Summary!Q$18,$A11="Los Angeles Rams",Summary!Q$19,$A11="Las Vegas Raiders",Summary!Q$20,$A11="Miami Dolphins",Summary!Q$21,$A11="Minnesota Vikings",Summary!Q$22,$A11="New England Patriots",Summary!Q$23,$A11="New Orleans Saints",Summary!Q$24,$A11="New York Giants",Summary!Q$25,$A11="New York Jets",Summary!Q$26,$A11="Philadelphia Eagles",Summary!Q$27,$A11="Pittsburgh Steelers",Summary!Q$28,$A11="Seattle Seahawks",Summary!Q$29,$A11="San Francisco 49ers",Summary!Q$30,$A11="Tampa Bay Buccaneers",Summary!Q$31,$A11="Tennessee Titans",Summary!Q$32,$A11="Washington Commanders",Summary!Q$33)</f>
        <v>1.411764705882353</v>
      </c>
      <c r="U11" cm="1">
        <f t="array" ref="U11">_xlfn.IFS($A11="Arizona Cardinals",Summary!R$2,$A11="Atlanta Falcons",Summary!R$3,$A11="Baltimore Ravens",Summary!R$4,$A11="Buffalo Bills",Summary!R$5,$A11="Carolina Panthers",Summary!R$6,$A11="Chicago Bears",Summary!R$8,$A11="Cincinnati Bengals",Summary!R$9,$A11="Cleveland Browns",Summary!#REF!,$A11="Dallas Cowboys",Summary!R$10,$A11="Denver Broncos",Summary!R$11,$A11="Detroit Lions",Summary!R$12,$A11="Green Bay Packers",Summary!R$13,$A11="Houston Texans",Summary!R$14,$A11="Indianapolis Colts",Summary!R$15,$A11="Jacksonville Jaguars",Summary!R$16,$A11="Kansas City Chiefs",Summary!R$17,$A11="Los Angeles Chargers",Summary!R$18,$A11="Los Angeles Rams",Summary!R$19,$A11="Las Vegas Raiders",Summary!R$20,$A11="Miami Dolphins",Summary!R$21,$A11="Minnesota Vikings",Summary!R$22,$A11="New England Patriots",Summary!R$23,$A11="New Orleans Saints",Summary!R$24,$A11="New York Giants",Summary!R$25,$A11="New York Jets",Summary!R$26,$A11="Philadelphia Eagles",Summary!R$27,$A11="Pittsburgh Steelers",Summary!R$28,$A11="Seattle Seahawks",Summary!R$29,$A11="San Francisco 49ers",Summary!R$30,$A11="Tampa Bay Buccaneers",Summary!R$31,$A11="Tennessee Titans",Summary!R$32,$A11="Washington Commanders",Summary!R$33)</f>
        <v>1.7647058823529409</v>
      </c>
      <c r="V11" cm="1">
        <f t="array" ref="V11">_xlfn.IFS($A11="Arizona Cardinals",Summary!S$2,$A11="Atlanta Falcons",Summary!S$3,$A11="Baltimore Ravens",Summary!S$4,$A11="Buffalo Bills",Summary!S$5,$A11="Carolina Panthers",Summary!S$6,$A11="Chicago Bears",Summary!S$8,$A11="Cincinnati Bengals",Summary!S$9,$A11="Cleveland Browns",Summary!#REF!,$A11="Dallas Cowboys",Summary!S$10,$A11="Denver Broncos",Summary!S$11,$A11="Detroit Lions",Summary!S$12,$A11="Green Bay Packers",Summary!S$13,$A11="Houston Texans",Summary!S$14,$A11="Indianapolis Colts",Summary!S$15,$A11="Jacksonville Jaguars",Summary!S$16,$A11="Kansas City Chiefs",Summary!S$17,$A11="Los Angeles Chargers",Summary!S$18,$A11="Los Angeles Rams",Summary!S$19,$A11="Las Vegas Raiders",Summary!S$20,$A11="Miami Dolphins",Summary!S$21,$A11="Minnesota Vikings",Summary!S$22,$A11="New England Patriots",Summary!S$23,$A11="New Orleans Saints",Summary!S$24,$A11="New York Giants",Summary!S$25,$A11="New York Jets",Summary!S$26,$A11="Philadelphia Eagles",Summary!S$27,$A11="Pittsburgh Steelers",Summary!S$28,$A11="Seattle Seahawks",Summary!S$29,$A11="San Francisco 49ers",Summary!S$30,$A11="Tampa Bay Buccaneers",Summary!S$31,$A11="Tennessee Titans",Summary!S$32,$A11="Washington Commanders",Summary!S$33)</f>
        <v>2.117647058823529</v>
      </c>
      <c r="W11" cm="1">
        <f t="array" ref="W11">_xlfn.IFS($A11="Arizona Cardinals",Summary!T$2,$A11="Atlanta Falcons",Summary!T$3,$A11="Baltimore Ravens",Summary!T$4,$A11="Buffalo Bills",Summary!T$5,$A11="Carolina Panthers",Summary!T$6,$A11="Chicago Bears",Summary!T$8,$A11="Cincinnati Bengals",Summary!T$9,$A11="Cleveland Browns",Summary!#REF!,$A11="Dallas Cowboys",Summary!T$10,$A11="Denver Broncos",Summary!T$11,$A11="Detroit Lions",Summary!T$12,$A11="Green Bay Packers",Summary!T$13,$A11="Houston Texans",Summary!T$14,$A11="Indianapolis Colts",Summary!T$15,$A11="Jacksonville Jaguars",Summary!T$16,$A11="Kansas City Chiefs",Summary!T$17,$A11="Los Angeles Chargers",Summary!T$18,$A11="Los Angeles Rams",Summary!T$19,$A11="Las Vegas Raiders",Summary!T$20,$A11="Miami Dolphins",Summary!T$21,$A11="Minnesota Vikings",Summary!T$22,$A11="New England Patriots",Summary!T$23,$A11="New Orleans Saints",Summary!T$24,$A11="New York Giants",Summary!T$25,$A11="New York Jets",Summary!T$26,$A11="Philadelphia Eagles",Summary!T$27,$A11="Pittsburgh Steelers",Summary!T$28,$A11="Seattle Seahawks",Summary!T$29,$A11="San Francisco 49ers",Summary!T$30,$A11="Tampa Bay Buccaneers",Summary!T$31,$A11="Tennessee Titans",Summary!T$32,$A11="Washington Commanders",Summary!T$33)</f>
        <v>2.2352941176470589</v>
      </c>
      <c r="X11" cm="1">
        <f t="array" ref="X11">_xlfn.IFS($A11="Arizona Cardinals",Summary!U$2,$A11="Atlanta Falcons",Summary!U$3,$A11="Baltimore Ravens",Summary!U$4,$A11="Buffalo Bills",Summary!U$5,$A11="Carolina Panthers",Summary!U$6,$A11="Chicago Bears",Summary!U$8,$A11="Cincinnati Bengals",Summary!U$9,$A11="Cleveland Browns",Summary!#REF!,$A11="Dallas Cowboys",Summary!U$10,$A11="Denver Broncos",Summary!U$11,$A11="Detroit Lions",Summary!U$12,$A11="Green Bay Packers",Summary!U$13,$A11="Houston Texans",Summary!U$14,$A11="Indianapolis Colts",Summary!U$15,$A11="Jacksonville Jaguars",Summary!U$16,$A11="Kansas City Chiefs",Summary!U$17,$A11="Los Angeles Chargers",Summary!U$18,$A11="Los Angeles Rams",Summary!U$19,$A11="Las Vegas Raiders",Summary!U$20,$A11="Miami Dolphins",Summary!U$21,$A11="Minnesota Vikings",Summary!U$22,$A11="New England Patriots",Summary!U$23,$A11="New Orleans Saints",Summary!U$24,$A11="New York Giants",Summary!U$25,$A11="New York Jets",Summary!U$26,$A11="Philadelphia Eagles",Summary!U$27,$A11="Pittsburgh Steelers",Summary!U$28,$A11="Seattle Seahawks",Summary!U$29,$A11="San Francisco 49ers",Summary!U$30,$A11="Tampa Bay Buccaneers",Summary!U$31,$A11="Tennessee Titans",Summary!U$32,$A11="Washington Commanders",Summary!U$33)</f>
        <v>3.5294117647058818</v>
      </c>
      <c r="Y11" cm="1">
        <f t="array" ref="Y11">_xlfn.IFS($A11="Arizona Cardinals",Summary!V$2,$A11="Atlanta Falcons",Summary!V$3,$A11="Baltimore Ravens",Summary!V$4,$A11="Buffalo Bills",Summary!V$5,$A11="Carolina Panthers",Summary!V$6,$A11="Chicago Bears",Summary!V$8,$A11="Cincinnati Bengals",Summary!V$9,$A11="Cleveland Browns",Summary!#REF!,$A11="Dallas Cowboys",Summary!V$10,$A11="Denver Broncos",Summary!V$11,$A11="Detroit Lions",Summary!V$12,$A11="Green Bay Packers",Summary!V$13,$A11="Houston Texans",Summary!V$14,$A11="Indianapolis Colts",Summary!V$15,$A11="Jacksonville Jaguars",Summary!V$16,$A11="Kansas City Chiefs",Summary!V$17,$A11="Los Angeles Chargers",Summary!V$18,$A11="Los Angeles Rams",Summary!V$19,$A11="Las Vegas Raiders",Summary!V$20,$A11="Miami Dolphins",Summary!V$21,$A11="Minnesota Vikings",Summary!V$22,$A11="New England Patriots",Summary!V$23,$A11="New Orleans Saints",Summary!V$24,$A11="New York Giants",Summary!V$25,$A11="New York Jets",Summary!V$26,$A11="Philadelphia Eagles",Summary!V$27,$A11="Pittsburgh Steelers",Summary!V$28,$A11="Seattle Seahawks",Summary!V$29,$A11="San Francisco 49ers",Summary!V$30,$A11="Tampa Bay Buccaneers",Summary!V$31,$A11="Tennessee Titans",Summary!V$32,$A11="Washington Commanders",Summary!V$33)</f>
        <v>170.58823529411771</v>
      </c>
      <c r="Z11" cm="1">
        <f t="array" ref="Z11">_xlfn.IFS($A11="Arizona Cardinals",Summary!W$2,$A11="Atlanta Falcons",Summary!W$3,$A11="Baltimore Ravens",Summary!W$4,$A11="Buffalo Bills",Summary!W$5,$A11="Carolina Panthers",Summary!W$6,$A11="Chicago Bears",Summary!W$8,$A11="Cincinnati Bengals",Summary!W$9,$A11="Cleveland Browns",Summary!#REF!,$A11="Dallas Cowboys",Summary!W$10,$A11="Denver Broncos",Summary!W$11,$A11="Detroit Lions",Summary!W$12,$A11="Green Bay Packers",Summary!W$13,$A11="Houston Texans",Summary!W$14,$A11="Indianapolis Colts",Summary!W$15,$A11="Jacksonville Jaguars",Summary!W$16,$A11="Kansas City Chiefs",Summary!W$17,$A11="Los Angeles Chargers",Summary!W$18,$A11="Los Angeles Rams",Summary!W$19,$A11="Las Vegas Raiders",Summary!W$20,$A11="Miami Dolphins",Summary!W$21,$A11="Minnesota Vikings",Summary!W$22,$A11="New England Patriots",Summary!W$23,$A11="New Orleans Saints",Summary!W$24,$A11="New York Giants",Summary!W$25,$A11="New York Jets",Summary!W$26,$A11="Philadelphia Eagles",Summary!W$27,$A11="Pittsburgh Steelers",Summary!W$28,$A11="Seattle Seahawks",Summary!W$29,$A11="San Francisco 49ers",Summary!W$30,$A11="Tampa Bay Buccaneers",Summary!W$31,$A11="Tennessee Titans",Summary!W$32,$A11="Washington Commanders",Summary!W$33)</f>
        <v>5</v>
      </c>
      <c r="AA11" cm="1">
        <f t="array" ref="AA11">_xlfn.IFS($A11="Arizona Cardinals",Summary!X$2,$A11="Atlanta Falcons",Summary!X$3,$A11="Baltimore Ravens",Summary!X$4,$A11="Buffalo Bills",Summary!X$5,$A11="Carolina Panthers",Summary!X$6,$A11="Chicago Bears",Summary!X$8,$A11="Cincinnati Bengals",Summary!X$9,$A11="Cleveland Browns",Summary!#REF!,$A11="Dallas Cowboys",Summary!X$10,$A11="Denver Broncos",Summary!X$11,$A11="Detroit Lions",Summary!X$12,$A11="Green Bay Packers",Summary!X$13,$A11="Houston Texans",Summary!X$14,$A11="Indianapolis Colts",Summary!X$15,$A11="Jacksonville Jaguars",Summary!X$16,$A11="Kansas City Chiefs",Summary!X$17,$A11="Los Angeles Chargers",Summary!X$18,$A11="Los Angeles Rams",Summary!X$19,$A11="Las Vegas Raiders",Summary!X$20,$A11="Miami Dolphins",Summary!X$21,$A11="Minnesota Vikings",Summary!X$22,$A11="New England Patriots",Summary!X$23,$A11="New Orleans Saints",Summary!X$24,$A11="New York Giants",Summary!X$25,$A11="New York Jets",Summary!X$26,$A11="Philadelphia Eagles",Summary!X$27,$A11="Pittsburgh Steelers",Summary!X$28,$A11="Seattle Seahawks",Summary!X$29,$A11="San Francisco 49ers",Summary!X$30,$A11="Tampa Bay Buccaneers",Summary!X$31,$A11="Tennessee Titans",Summary!X$32,$A11="Washington Commanders",Summary!X$33)</f>
        <v>13.117647058823531</v>
      </c>
      <c r="AB11" cm="1">
        <f t="array" ref="AB11">_xlfn.IFS($A11="Arizona Cardinals",Summary!Y$2,$A11="Atlanta Falcons",Summary!Y$3,$A11="Baltimore Ravens",Summary!Y$4,$A11="Buffalo Bills",Summary!Y$5,$A11="Carolina Panthers",Summary!Y$6,$A11="Chicago Bears",Summary!Y$8,$A11="Cincinnati Bengals",Summary!Y$9,$A11="Cleveland Browns",Summary!#REF!,$A11="Dallas Cowboys",Summary!Y$10,$A11="Denver Broncos",Summary!Y$11,$A11="Detroit Lions",Summary!Y$12,$A11="Green Bay Packers",Summary!Y$13,$A11="Houston Texans",Summary!Y$14,$A11="Indianapolis Colts",Summary!Y$15,$A11="Jacksonville Jaguars",Summary!Y$16,$A11="Kansas City Chiefs",Summary!Y$17,$A11="Los Angeles Chargers",Summary!Y$18,$A11="Los Angeles Rams",Summary!Y$19,$A11="Las Vegas Raiders",Summary!Y$20,$A11="Miami Dolphins",Summary!Y$21,$A11="Minnesota Vikings",Summary!Y$22,$A11="New England Patriots",Summary!Y$23,$A11="New Orleans Saints",Summary!Y$24,$A11="New York Giants",Summary!Y$25,$A11="New York Jets",Summary!Y$26,$A11="Philadelphia Eagles",Summary!Y$27,$A11="Pittsburgh Steelers",Summary!Y$28,$A11="Seattle Seahawks",Summary!Y$29,$A11="San Francisco 49ers",Summary!Y$30,$A11="Tampa Bay Buccaneers",Summary!Y$31,$A11="Tennessee Titans",Summary!Y$32,$A11="Washington Commanders",Summary!Y$33)</f>
        <v>1</v>
      </c>
      <c r="AC11" cm="1">
        <f t="array" ref="AC11">_xlfn.IFS($A11="Arizona Cardinals",Summary!Z$2,$A11="Atlanta Falcons",Summary!Z$3,$A11="Baltimore Ravens",Summary!Z$4,$A11="Buffalo Bills",Summary!Z$5,$A11="Carolina Panthers",Summary!Z$6,$A11="Chicago Bears",Summary!Z$8,$A11="Cincinnati Bengals",Summary!Z$9,$A11="Cleveland Browns",Summary!#REF!,$A11="Dallas Cowboys",Summary!Z$10,$A11="Denver Broncos",Summary!Z$11,$A11="Detroit Lions",Summary!Z$12,$A11="Green Bay Packers",Summary!Z$13,$A11="Houston Texans",Summary!Z$14,$A11="Indianapolis Colts",Summary!Z$15,$A11="Jacksonville Jaguars",Summary!Z$16,$A11="Kansas City Chiefs",Summary!Z$17,$A11="Los Angeles Chargers",Summary!Z$18,$A11="Los Angeles Rams",Summary!Z$19,$A11="Las Vegas Raiders",Summary!Z$20,$A11="Miami Dolphins",Summary!Z$21,$A11="Minnesota Vikings",Summary!Z$22,$A11="New England Patriots",Summary!Z$23,$A11="New Orleans Saints",Summary!Z$24,$A11="New York Giants",Summary!Z$25,$A11="New York Jets",Summary!Z$26,$A11="Philadelphia Eagles",Summary!Z$27,$A11="Pittsburgh Steelers",Summary!Z$28,$A11="Seattle Seahawks",Summary!Z$29,$A11="San Francisco 49ers",Summary!Z$30,$A11="Tampa Bay Buccaneers",Summary!Z$31,$A11="Tennessee Titans",Summary!Z$32,$A11="Washington Commanders",Summary!Z$33)</f>
        <v>1.705882352941176</v>
      </c>
      <c r="AD11" cm="1">
        <f t="array" ref="AD11">_xlfn.IFS($A11="Arizona Cardinals",Summary!AA$2,$A11="Atlanta Falcons",Summary!AA$3,$A11="Baltimore Ravens",Summary!AA$4,$A11="Buffalo Bills",Summary!AA$5,$A11="Carolina Panthers",Summary!AA$6,$A11="Chicago Bears",Summary!AA$8,$A11="Cincinnati Bengals",Summary!AA$9,$A11="Cleveland Browns",Summary!#REF!,$A11="Dallas Cowboys",Summary!AA$10,$A11="Denver Broncos",Summary!AA$11,$A11="Detroit Lions",Summary!AA$12,$A11="Green Bay Packers",Summary!AA$13,$A11="Houston Texans",Summary!AA$14,$A11="Indianapolis Colts",Summary!AA$15,$A11="Jacksonville Jaguars",Summary!AA$16,$A11="Kansas City Chiefs",Summary!AA$17,$A11="Los Angeles Chargers",Summary!AA$18,$A11="Los Angeles Rams",Summary!AA$19,$A11="Las Vegas Raiders",Summary!AA$20,$A11="Miami Dolphins",Summary!AA$21,$A11="Minnesota Vikings",Summary!AA$22,$A11="New England Patriots",Summary!AA$23,$A11="New Orleans Saints",Summary!AA$24,$A11="New York Giants",Summary!AA$25,$A11="New York Jets",Summary!AA$26,$A11="Philadelphia Eagles",Summary!AA$27,$A11="Pittsburgh Steelers",Summary!AA$28,$A11="Seattle Seahawks",Summary!AA$29,$A11="San Francisco 49ers",Summary!AA$30,$A11="Tampa Bay Buccaneers",Summary!AA$31,$A11="Tennessee Titans",Summary!AA$32,$A11="Washington Commanders",Summary!AA$33)</f>
        <v>29.262764705882351</v>
      </c>
      <c r="AE11" t="e" cm="1">
        <f t="array" ref="AE11">_xlfn.IFS($A11="Arizona Cardinals",Summary!#REF!,$A11="Atlanta Falcons",Summary!#REF!,$A11="Baltimore Ravens",Summary!#REF!,$A11="Buffalo Bills",Summary!#REF!,$A11="Carolina Panthers",Summary!#REF!,$A11="Chicago Bears",Summary!#REF!,$A11="Cincinnati Bengals",Summary!#REF!,$A11="Cleveland Browns",Summary!#REF!,$A11="Dallas Cowboys",Summary!#REF!,$A11="Denver Broncos",Summary!#REF!,$A11="Detroit Lions",Summary!#REF!,$A11="Green Bay Packers",Summary!#REF!,$A11="Houston Texans",Summary!#REF!,$A11="Indianapolis Colts",Summary!#REF!,$A11="Jacksonville Jaguars",Summary!#REF!,$A11="Kansas City Chiefs",Summary!#REF!,$A11="Los Angeles Chargers",Summary!#REF!,$A11="Los Angeles Rams",Summary!#REF!,$A11="Las Vegas Raiders",Summary!#REF!,$A11="Miami Dolphins",Summary!#REF!,$A11="Minnesota Vikings",Summary!#REF!,$A11="New England Patriots",Summary!#REF!,$A11="New Orleans Saints",Summary!#REF!,$A11="New York Giants",Summary!#REF!,$A11="New York Jets",Summary!#REF!,$A11="Philadelphia Eagles",Summary!#REF!,$A11="Pittsburgh Steelers",Summary!#REF!,$A11="Seattle Seahawks",Summary!#REF!,$A11="San Francisco 49ers",Summary!#REF!,$A11="Tampa Bay Buccaneers",Summary!#REF!,$A11="Tennessee Titans",Summary!#REF!,$A11="Washington Commanders",Summary!#REF!)</f>
        <v>#REF!</v>
      </c>
      <c r="AF11" t="e" cm="1">
        <f t="array" ref="AF11">_xlfn.IFS($B11="Arizona Cardinals",Summary!#REF!,$B11="Atlanta Falcons",Summary!#REF!,$B11="Baltimore Ravens",Summary!#REF!,$B11="Buffalo Bills",Summary!#REF!,$B11="Carolina Panthers",Summary!#REF!,$B11="Chicago Bears",Summary!#REF!,$B11="Cincinnati Bengals",Summary!#REF!,$B11="Cleveland Browns",Summary!#REF!,$B11="Dallas Cowboys",Summary!#REF!,$B11="Denver Broncos",Summary!#REF!,$B11="Detroit Lions",Summary!#REF!,$B11="Green Bay Packers",Summary!#REF!,$B11="Houston Texans",Summary!#REF!,$B11="Indianapolis Colts",Summary!#REF!,$B11="Jacksonville Jaguars",Summary!#REF!,$B11="Kansas City Chiefs",Summary!#REF!,$B11="Los Angeles Chargers",Summary!#REF!,$B11="Los Angeles Rams",Summary!#REF!,$B11="Las Vegas Raiders",Summary!#REF!,$B11="Miami Dolphins",Summary!#REF!,$B11="Minnesota Vikings",Summary!#REF!,$B11="New England Patriots",Summary!#REF!,$B11="New Orleans Saints",Summary!#REF!,$B11="New York Giants",Summary!#REF!,$B11="New York Jets",Summary!#REF!,$B11="Philadelphia Eagles",Summary!#REF!,$B11="Pittsburgh Steelers",Summary!#REF!,$B11="Seattle Seahawks",Summary!#REF!,$B11="San Francisco 49ers",Summary!#REF!,$B11="Tampa Bay Buccaneers",Summary!#REF!,$B11="Tennessee Titans",Summary!#REF!,$B11="Washington Commanders",Summary!#REF!)</f>
        <v>#REF!</v>
      </c>
      <c r="AG11" t="e" cm="1">
        <f t="array" ref="AG11">_xlfn.IFS($B11="Arizona Cardinals",Summary!#REF!,$B11="Atlanta Falcons",Summary!#REF!,$B11="Baltimore Ravens",Summary!#REF!,$B11="Buffalo Bills",Summary!#REF!,$B11="Carolina Panthers",Summary!#REF!,$B11="Chicago Bears",Summary!#REF!,$B11="Cincinnati Bengals",Summary!#REF!,$B11="Cleveland Browns",Summary!#REF!,$B11="Dallas Cowboys",Summary!#REF!,$B11="Denver Broncos",Summary!#REF!,$B11="Detroit Lions",Summary!#REF!,$B11="Green Bay Packers",Summary!#REF!,$B11="Houston Texans",Summary!#REF!,$B11="Indianapolis Colts",Summary!#REF!,$B11="Jacksonville Jaguars",Summary!#REF!,$B11="Kansas City Chiefs",Summary!#REF!,$B11="Los Angeles Chargers",Summary!#REF!,$B11="Los Angeles Rams",Summary!#REF!,$B11="Las Vegas Raiders",Summary!#REF!,$B11="Miami Dolphins",Summary!#REF!,$B11="Minnesota Vikings",Summary!#REF!,$B11="New England Patriots",Summary!#REF!,$B11="New Orleans Saints",Summary!#REF!,$B11="New York Giants",Summary!#REF!,$B11="New York Jets",Summary!#REF!,$B11="Philadelphia Eagles",Summary!#REF!,$B11="Pittsburgh Steelers",Summary!#REF!,$B11="Seattle Seahawks",Summary!#REF!,$B11="San Francisco 49ers",Summary!#REF!,$B11="Tampa Bay Buccaneers",Summary!#REF!,$B11="Tennessee Titans",Summary!#REF!,$B11="Washington Commanders",Summary!#REF!)</f>
        <v>#REF!</v>
      </c>
      <c r="AH11" cm="1">
        <f t="array" ref="AH11">_xlfn.IFS($B11="Arizona Cardinals",Summary!B$2,$B11="Atlanta Falcons",Summary!B$3,$B11="Baltimore Ravens",Summary!B$4,$B11="Buffalo Bills",Summary!B$5,$B11="Carolina Panthers",Summary!B$6,$B11="Chicago Bears",Summary!B$8,$B11="Cincinnati Bengals",Summary!B$9,$B11="Cleveland Browns",Summary!#REF!,$B11="Dallas Cowboys",Summary!B$10,$B11="Denver Broncos",Summary!B$11,$B11="Detroit Lions",Summary!B$12,$B11="Green Bay Packers",Summary!B$13,$B11="Houston Texans",Summary!B$14,$B11="Indianapolis Colts",Summary!B$15,$B11="Jacksonville Jaguars",Summary!B$16,$B11="Kansas City Chiefs",Summary!B$17,$B11="Los Angeles Chargers",Summary!B$18,$B11="Los Angeles Rams",Summary!B$19,$B11="Las Vegas Raiders",Summary!B$20,$B11="Miami Dolphins",Summary!B$21,$B11="Minnesota Vikings",Summary!B$22,$B11="New England Patriots",Summary!B$23,$B11="New Orleans Saints",Summary!B$24,$B11="New York Giants",Summary!B$25,$B11="New York Jets",Summary!B$26,$B11="Philadelphia Eagles",Summary!B$27,$B11="Pittsburgh Steelers",Summary!B$28,$B11="Seattle Seahawks",Summary!B$29,$B11="San Francisco 49ers",Summary!B$30,$B11="Tampa Bay Buccaneers",Summary!B$31,$B11="Tennessee Titans",Summary!B$32,$B11="Washington Commanders",Summary!B$33)</f>
        <v>23.882352941176471</v>
      </c>
      <c r="AI11" cm="1">
        <f t="array" ref="AI11">_xlfn.IFS($B11="Arizona Cardinals",Summary!C$2,$B11="Atlanta Falcons",Summary!C$3,$B11="Baltimore Ravens",Summary!C$4,$B11="Buffalo Bills",Summary!C$5,$B11="Carolina Panthers",Summary!C$6,$B11="Chicago Bears",Summary!C$8,$B11="Cincinnati Bengals",Summary!C$9,$B11="Cleveland Browns",Summary!#REF!,$B11="Dallas Cowboys",Summary!C$10,$B11="Denver Broncos",Summary!C$11,$B11="Detroit Lions",Summary!C$12,$B11="Green Bay Packers",Summary!C$13,$B11="Houston Texans",Summary!C$14,$B11="Indianapolis Colts",Summary!C$15,$B11="Jacksonville Jaguars",Summary!C$16,$B11="Kansas City Chiefs",Summary!C$17,$B11="Los Angeles Chargers",Summary!C$18,$B11="Los Angeles Rams",Summary!C$19,$B11="Las Vegas Raiders",Summary!C$20,$B11="Miami Dolphins",Summary!C$21,$B11="Minnesota Vikings",Summary!C$22,$B11="New England Patriots",Summary!C$23,$B11="New Orleans Saints",Summary!C$24,$B11="New York Giants",Summary!C$25,$B11="New York Jets",Summary!C$26,$B11="Philadelphia Eagles",Summary!C$27,$B11="Pittsburgh Steelers",Summary!C$28,$B11="Seattle Seahawks",Summary!C$29,$B11="San Francisco 49ers",Summary!C$30,$B11="Tampa Bay Buccaneers",Summary!C$31,$B11="Tennessee Titans",Summary!C$32,$B11="Washington Commanders",Summary!C$33)</f>
        <v>35.647058823529413</v>
      </c>
      <c r="AJ11" cm="1">
        <f t="array" ref="AJ11">_xlfn.IFS($B11="Arizona Cardinals",Summary!D$2,$B11="Atlanta Falcons",Summary!D$3,$B11="Baltimore Ravens",Summary!D$4,$B11="Buffalo Bills",Summary!D$5,$B11="Carolina Panthers",Summary!D$6,$B11="Chicago Bears",Summary!D$8,$B11="Cincinnati Bengals",Summary!D$9,$B11="Cleveland Browns",Summary!#REF!,$B11="Dallas Cowboys",Summary!D$10,$B11="Denver Broncos",Summary!D$11,$B11="Detroit Lions",Summary!D$12,$B11="Green Bay Packers",Summary!D$13,$B11="Houston Texans",Summary!D$14,$B11="Indianapolis Colts",Summary!D$15,$B11="Jacksonville Jaguars",Summary!D$16,$B11="Kansas City Chiefs",Summary!D$17,$B11="Los Angeles Chargers",Summary!D$18,$B11="Los Angeles Rams",Summary!D$19,$B11="Las Vegas Raiders",Summary!D$20,$B11="Miami Dolphins",Summary!D$21,$B11="Minnesota Vikings",Summary!D$22,$B11="New England Patriots",Summary!D$23,$B11="New Orleans Saints",Summary!D$24,$B11="New York Giants",Summary!D$25,$B11="New York Jets",Summary!D$26,$B11="Philadelphia Eagles",Summary!D$27,$B11="Pittsburgh Steelers",Summary!D$28,$B11="Seattle Seahawks",Summary!D$29,$B11="San Francisco 49ers",Summary!D$30,$B11="Tampa Bay Buccaneers",Summary!D$31,$B11="Tennessee Titans",Summary!D$32,$B11="Washington Commanders",Summary!D$33)</f>
        <v>234.70588235294119</v>
      </c>
      <c r="AK11" cm="1">
        <f t="array" ref="AK11">_xlfn.IFS($B11="Arizona Cardinals",Summary!E$2,$B11="Atlanta Falcons",Summary!E$3,$B11="Baltimore Ravens",Summary!E$4,$B11="Buffalo Bills",Summary!E$5,$B11="Carolina Panthers",Summary!E$6,$B11="Chicago Bears",Summary!E$8,$B11="Cincinnati Bengals",Summary!E$9,$B11="Cleveland Browns",Summary!#REF!,$B11="Dallas Cowboys",Summary!E$10,$B11="Denver Broncos",Summary!E$11,$B11="Detroit Lions",Summary!E$12,$B11="Green Bay Packers",Summary!E$13,$B11="Houston Texans",Summary!E$14,$B11="Indianapolis Colts",Summary!E$15,$B11="Jacksonville Jaguars",Summary!E$16,$B11="Kansas City Chiefs",Summary!E$17,$B11="Los Angeles Chargers",Summary!E$18,$B11="Los Angeles Rams",Summary!E$19,$B11="Las Vegas Raiders",Summary!E$20,$B11="Miami Dolphins",Summary!E$21,$B11="Minnesota Vikings",Summary!E$22,$B11="New England Patriots",Summary!E$23,$B11="New Orleans Saints",Summary!E$24,$B11="New York Giants",Summary!E$25,$B11="New York Jets",Summary!E$26,$B11="Philadelphia Eagles",Summary!E$27,$B11="Pittsburgh Steelers",Summary!E$28,$B11="Seattle Seahawks",Summary!E$29,$B11="San Francisco 49ers",Summary!E$30,$B11="Tampa Bay Buccaneers",Summary!E$31,$B11="Tennessee Titans",Summary!E$32,$B11="Washington Commanders",Summary!E$33)</f>
        <v>1.6470588235294119</v>
      </c>
      <c r="AL11" cm="1">
        <f t="array" ref="AL11">_xlfn.IFS($B11="Arizona Cardinals",Summary!F$2,$B11="Atlanta Falcons",Summary!F$3,$B11="Baltimore Ravens",Summary!F$4,$B11="Buffalo Bills",Summary!F$5,$B11="Carolina Panthers",Summary!F$6,$B11="Chicago Bears",Summary!F$8,$B11="Cincinnati Bengals",Summary!F$9,$B11="Cleveland Browns",Summary!#REF!,$B11="Dallas Cowboys",Summary!F$10,$B11="Denver Broncos",Summary!F$11,$B11="Detroit Lions",Summary!F$12,$B11="Green Bay Packers",Summary!F$13,$B11="Houston Texans",Summary!F$14,$B11="Indianapolis Colts",Summary!F$15,$B11="Jacksonville Jaguars",Summary!F$16,$B11="Kansas City Chiefs",Summary!F$17,$B11="Los Angeles Chargers",Summary!F$18,$B11="Los Angeles Rams",Summary!F$19,$B11="Las Vegas Raiders",Summary!F$20,$B11="Miami Dolphins",Summary!F$21,$B11="Minnesota Vikings",Summary!F$22,$B11="New England Patriots",Summary!F$23,$B11="New Orleans Saints",Summary!F$24,$B11="New York Giants",Summary!F$25,$B11="New York Jets",Summary!F$26,$B11="Philadelphia Eagles",Summary!F$27,$B11="Pittsburgh Steelers",Summary!F$28,$B11="Seattle Seahawks",Summary!F$29,$B11="San Francisco 49ers",Summary!F$30,$B11="Tampa Bay Buccaneers",Summary!F$31,$B11="Tennessee Titans",Summary!F$32,$B11="Washington Commanders",Summary!F$33)</f>
        <v>0.6470588235294118</v>
      </c>
      <c r="AM11" cm="1">
        <f t="array" ref="AM11">_xlfn.IFS($B11="Arizona Cardinals",Summary!G$2,$B11="Atlanta Falcons",Summary!G$3,$B11="Baltimore Ravens",Summary!G$4,$B11="Buffalo Bills",Summary!G$5,$B11="Carolina Panthers",Summary!G$6,$B11="Chicago Bears",Summary!G$8,$B11="Cincinnati Bengals",Summary!G$9,$B11="Cleveland Browns",Summary!#REF!,$B11="Dallas Cowboys",Summary!G$10,$B11="Denver Broncos",Summary!G$11,$B11="Detroit Lions",Summary!G$12,$B11="Green Bay Packers",Summary!G$13,$B11="Houston Texans",Summary!G$14,$B11="Indianapolis Colts",Summary!G$15,$B11="Jacksonville Jaguars",Summary!G$16,$B11="Kansas City Chiefs",Summary!G$17,$B11="Los Angeles Chargers",Summary!G$18,$B11="Los Angeles Rams",Summary!G$19,$B11="Las Vegas Raiders",Summary!G$20,$B11="Miami Dolphins",Summary!G$21,$B11="Minnesota Vikings",Summary!G$22,$B11="New England Patriots",Summary!G$23,$B11="New Orleans Saints",Summary!G$24,$B11="New York Giants",Summary!G$25,$B11="New York Jets",Summary!G$26,$B11="Philadelphia Eagles",Summary!G$27,$B11="Pittsburgh Steelers",Summary!G$28,$B11="Seattle Seahawks",Summary!G$29,$B11="San Francisco 49ers",Summary!G$30,$B11="Tampa Bay Buccaneers",Summary!G$31,$B11="Tennessee Titans",Summary!G$32,$B11="Washington Commanders",Summary!G$33)</f>
        <v>2.0588235294117641</v>
      </c>
      <c r="AN11" cm="1">
        <f t="array" ref="AN11">_xlfn.IFS($B11="Arizona Cardinals",Summary!H$2,$B11="Atlanta Falcons",Summary!H$3,$B11="Baltimore Ravens",Summary!H$4,$B11="Buffalo Bills",Summary!H$5,$B11="Carolina Panthers",Summary!H$6,$B11="Chicago Bears",Summary!H$8,$B11="Cincinnati Bengals",Summary!H$9,$B11="Cleveland Browns",Summary!#REF!,$B11="Dallas Cowboys",Summary!H$10,$B11="Denver Broncos",Summary!H$11,$B11="Detroit Lions",Summary!H$12,$B11="Green Bay Packers",Summary!H$13,$B11="Houston Texans",Summary!H$14,$B11="Indianapolis Colts",Summary!H$15,$B11="Jacksonville Jaguars",Summary!H$16,$B11="Kansas City Chiefs",Summary!H$17,$B11="Los Angeles Chargers",Summary!H$18,$B11="Los Angeles Rams",Summary!H$19,$B11="Las Vegas Raiders",Summary!H$20,$B11="Miami Dolphins",Summary!H$21,$B11="Minnesota Vikings",Summary!H$22,$B11="New England Patriots",Summary!H$23,$B11="New Orleans Saints",Summary!H$24,$B11="New York Giants",Summary!H$25,$B11="New York Jets",Summary!H$26,$B11="Philadelphia Eagles",Summary!H$27,$B11="Pittsburgh Steelers",Summary!H$28,$B11="Seattle Seahawks",Summary!H$29,$B11="San Francisco 49ers",Summary!H$30,$B11="Tampa Bay Buccaneers",Summary!H$31,$B11="Tennessee Titans",Summary!H$32,$B11="Washington Commanders",Summary!H$33)</f>
        <v>13.82352941176471</v>
      </c>
      <c r="AO11" cm="1">
        <f t="array" ref="AO11">_xlfn.IFS($B11="Arizona Cardinals",Summary!I$2,$B11="Atlanta Falcons",Summary!I$3,$B11="Baltimore Ravens",Summary!I$4,$B11="Buffalo Bills",Summary!I$5,$B11="Carolina Panthers",Summary!I$6,$B11="Chicago Bears",Summary!I$8,$B11="Cincinnati Bengals",Summary!I$9,$B11="Cleveland Browns",Summary!#REF!,$B11="Dallas Cowboys",Summary!I$10,$B11="Denver Broncos",Summary!I$11,$B11="Detroit Lions",Summary!I$12,$B11="Green Bay Packers",Summary!I$13,$B11="Houston Texans",Summary!I$14,$B11="Indianapolis Colts",Summary!I$15,$B11="Jacksonville Jaguars",Summary!I$16,$B11="Kansas City Chiefs",Summary!I$17,$B11="Los Angeles Chargers",Summary!I$18,$B11="Los Angeles Rams",Summary!I$19,$B11="Las Vegas Raiders",Summary!I$20,$B11="Miami Dolphins",Summary!I$21,$B11="Minnesota Vikings",Summary!I$22,$B11="New England Patriots",Summary!I$23,$B11="New Orleans Saints",Summary!I$24,$B11="New York Giants",Summary!I$25,$B11="New York Jets",Summary!I$26,$B11="Philadelphia Eagles",Summary!I$27,$B11="Pittsburgh Steelers",Summary!I$28,$B11="Seattle Seahawks",Summary!I$29,$B11="San Francisco 49ers",Summary!I$30,$B11="Tampa Bay Buccaneers",Summary!I$31,$B11="Tennessee Titans",Summary!I$32,$B11="Washington Commanders",Summary!I$33)</f>
        <v>7.1294117647058828</v>
      </c>
      <c r="AP11" cm="1">
        <f t="array" ref="AP11">_xlfn.IFS($B11="Arizona Cardinals",Summary!J$2,$B11="Atlanta Falcons",Summary!J$3,$B11="Baltimore Ravens",Summary!J$4,$B11="Buffalo Bills",Summary!J$5,$B11="Carolina Panthers",Summary!J$6,$B11="Chicago Bears",Summary!J$8,$B11="Cincinnati Bengals",Summary!J$9,$B11="Cleveland Browns",Summary!#REF!,$B11="Dallas Cowboys",Summary!J$10,$B11="Denver Broncos",Summary!J$11,$B11="Detroit Lions",Summary!J$12,$B11="Green Bay Packers",Summary!J$13,$B11="Houston Texans",Summary!J$14,$B11="Indianapolis Colts",Summary!J$15,$B11="Jacksonville Jaguars",Summary!J$16,$B11="Kansas City Chiefs",Summary!J$17,$B11="Los Angeles Chargers",Summary!J$18,$B11="Los Angeles Rams",Summary!J$19,$B11="Las Vegas Raiders",Summary!J$20,$B11="Miami Dolphins",Summary!J$21,$B11="Minnesota Vikings",Summary!J$22,$B11="New England Patriots",Summary!J$23,$B11="New Orleans Saints",Summary!J$24,$B11="New York Giants",Summary!J$25,$B11="New York Jets",Summary!J$26,$B11="Philadelphia Eagles",Summary!J$27,$B11="Pittsburgh Steelers",Summary!J$28,$B11="Seattle Seahawks",Summary!J$29,$B11="San Francisco 49ers",Summary!J$30,$B11="Tampa Bay Buccaneers",Summary!J$31,$B11="Tennessee Titans",Summary!J$32,$B11="Washington Commanders",Summary!J$33)</f>
        <v>6.3529411764705879</v>
      </c>
      <c r="AQ11" cm="1">
        <f t="array" ref="AQ11">_xlfn.IFS($B11="Arizona Cardinals",Summary!K$2,$B11="Atlanta Falcons",Summary!K$3,$B11="Baltimore Ravens",Summary!K$4,$B11="Buffalo Bills",Summary!K$5,$B11="Carolina Panthers",Summary!K$6,$B11="Chicago Bears",Summary!K$8,$B11="Cincinnati Bengals",Summary!K$9,$B11="Cleveland Browns",Summary!#REF!,$B11="Dallas Cowboys",Summary!K$10,$B11="Denver Broncos",Summary!K$11,$B11="Detroit Lions",Summary!K$12,$B11="Green Bay Packers",Summary!K$13,$B11="Houston Texans",Summary!K$14,$B11="Indianapolis Colts",Summary!K$15,$B11="Jacksonville Jaguars",Summary!K$16,$B11="Kansas City Chiefs",Summary!K$17,$B11="Los Angeles Chargers",Summary!K$18,$B11="Los Angeles Rams",Summary!K$19,$B11="Las Vegas Raiders",Summary!K$20,$B11="Miami Dolphins",Summary!K$21,$B11="Minnesota Vikings",Summary!K$22,$B11="New England Patriots",Summary!K$23,$B11="New Orleans Saints",Summary!K$24,$B11="New York Giants",Summary!K$25,$B11="New York Jets",Summary!K$26,$B11="Philadelphia Eagles",Summary!K$27,$B11="Pittsburgh Steelers",Summary!K$28,$B11="Seattle Seahawks",Summary!K$29,$B11="San Francisco 49ers",Summary!K$30,$B11="Tampa Bay Buccaneers",Summary!K$31,$B11="Tennessee Titans",Summary!K$32,$B11="Washington Commanders",Summary!K$33)</f>
        <v>67.811764705882339</v>
      </c>
      <c r="AR11" cm="1">
        <f t="array" ref="AR11">_xlfn.IFS($B11="Arizona Cardinals",Summary!L$2,$B11="Atlanta Falcons",Summary!L$3,$B11="Baltimore Ravens",Summary!L$4,$B11="Buffalo Bills",Summary!L$5,$B11="Carolina Panthers",Summary!L$6,$B11="Chicago Bears",Summary!L$8,$B11="Cincinnati Bengals",Summary!L$9,$B11="Cleveland Browns",Summary!#REF!,$B11="Dallas Cowboys",Summary!L$10,$B11="Denver Broncos",Summary!L$11,$B11="Detroit Lions",Summary!L$12,$B11="Green Bay Packers",Summary!L$13,$B11="Houston Texans",Summary!L$14,$B11="Indianapolis Colts",Summary!L$15,$B11="Jacksonville Jaguars",Summary!L$16,$B11="Kansas City Chiefs",Summary!L$17,$B11="Los Angeles Chargers",Summary!L$18,$B11="Los Angeles Rams",Summary!L$19,$B11="Las Vegas Raiders",Summary!L$20,$B11="Miami Dolphins",Summary!L$21,$B11="Minnesota Vikings",Summary!L$22,$B11="New England Patriots",Summary!L$23,$B11="New Orleans Saints",Summary!L$24,$B11="New York Giants",Summary!L$25,$B11="New York Jets",Summary!L$26,$B11="Philadelphia Eagles",Summary!L$27,$B11="Pittsburgh Steelers",Summary!L$28,$B11="Seattle Seahawks",Summary!L$29,$B11="San Francisco 49ers",Summary!L$30,$B11="Tampa Bay Buccaneers",Summary!L$31,$B11="Tennessee Titans",Summary!L$32,$B11="Washington Commanders",Summary!L$33)</f>
        <v>95.864705882352951</v>
      </c>
      <c r="AS11" cm="1">
        <f t="array" ref="AS11">_xlfn.IFS($B11="Arizona Cardinals",Summary!M$2,$B11="Atlanta Falcons",Summary!M$3,$B11="Baltimore Ravens",Summary!M$4,$B11="Buffalo Bills",Summary!M$5,$B11="Carolina Panthers",Summary!M$6,$B11="Chicago Bears",Summary!M$8,$B11="Cincinnati Bengals",Summary!M$9,$B11="Cleveland Browns",Summary!#REF!,$B11="Dallas Cowboys",Summary!M$10,$B11="Denver Broncos",Summary!M$11,$B11="Detroit Lions",Summary!M$12,$B11="Green Bay Packers",Summary!M$13,$B11="Houston Texans",Summary!M$14,$B11="Indianapolis Colts",Summary!M$15,$B11="Jacksonville Jaguars",Summary!M$16,$B11="Kansas City Chiefs",Summary!M$17,$B11="Los Angeles Chargers",Summary!M$18,$B11="Los Angeles Rams",Summary!M$19,$B11="Las Vegas Raiders",Summary!M$20,$B11="Miami Dolphins",Summary!M$21,$B11="Minnesota Vikings",Summary!M$22,$B11="New England Patriots",Summary!M$23,$B11="New Orleans Saints",Summary!M$24,$B11="New York Giants",Summary!M$25,$B11="New York Jets",Summary!M$26,$B11="Philadelphia Eagles",Summary!M$27,$B11="Pittsburgh Steelers",Summary!M$28,$B11="Seattle Seahawks",Summary!M$29,$B11="San Francisco 49ers",Summary!M$30,$B11="Tampa Bay Buccaneers",Summary!M$31,$B11="Tennessee Titans",Summary!M$32,$B11="Washington Commanders",Summary!M$33)</f>
        <v>28.235294117647062</v>
      </c>
      <c r="AT11" cm="1">
        <f t="array" ref="AT11">_xlfn.IFS($B11="Arizona Cardinals",Summary!N$2,$B11="Atlanta Falcons",Summary!N$3,$B11="Baltimore Ravens",Summary!N$4,$B11="Buffalo Bills",Summary!N$5,$B11="Carolina Panthers",Summary!N$6,$B11="Chicago Bears",Summary!N$8,$B11="Cincinnati Bengals",Summary!N$9,$B11="Cleveland Browns",Summary!#REF!,$B11="Dallas Cowboys",Summary!N$10,$B11="Denver Broncos",Summary!N$11,$B11="Detroit Lions",Summary!N$12,$B11="Green Bay Packers",Summary!N$13,$B11="Houston Texans",Summary!N$14,$B11="Indianapolis Colts",Summary!N$15,$B11="Jacksonville Jaguars",Summary!N$16,$B11="Kansas City Chiefs",Summary!N$17,$B11="Los Angeles Chargers",Summary!N$18,$B11="Los Angeles Rams",Summary!N$19,$B11="Las Vegas Raiders",Summary!N$20,$B11="Miami Dolphins",Summary!N$21,$B11="Minnesota Vikings",Summary!N$22,$B11="New England Patriots",Summary!N$23,$B11="New Orleans Saints",Summary!N$24,$B11="New York Giants",Summary!N$25,$B11="New York Jets",Summary!N$26,$B11="Philadelphia Eagles",Summary!N$27,$B11="Pittsburgh Steelers",Summary!N$28,$B11="Seattle Seahawks",Summary!N$29,$B11="San Francisco 49ers",Summary!N$30,$B11="Tampa Bay Buccaneers",Summary!N$31,$B11="Tennessee Titans",Summary!N$32,$B11="Washington Commanders",Summary!N$33)</f>
        <v>102.4705882352941</v>
      </c>
      <c r="AU11" cm="1">
        <f t="array" ref="AU11">_xlfn.IFS($B11="Arizona Cardinals",Summary!O$2,$B11="Atlanta Falcons",Summary!O$3,$B11="Baltimore Ravens",Summary!O$4,$B11="Buffalo Bills",Summary!O$5,$B11="Carolina Panthers",Summary!O$6,$B11="Chicago Bears",Summary!O$8,$B11="Cincinnati Bengals",Summary!O$9,$B11="Cleveland Browns",Summary!#REF!,$B11="Dallas Cowboys",Summary!O$10,$B11="Denver Broncos",Summary!O$11,$B11="Detroit Lions",Summary!O$12,$B11="Green Bay Packers",Summary!O$13,$B11="Houston Texans",Summary!O$14,$B11="Indianapolis Colts",Summary!O$15,$B11="Jacksonville Jaguars",Summary!O$16,$B11="Kansas City Chiefs",Summary!O$17,$B11="Los Angeles Chargers",Summary!O$18,$B11="Los Angeles Rams",Summary!O$19,$B11="Las Vegas Raiders",Summary!O$20,$B11="Miami Dolphins",Summary!O$21,$B11="Minnesota Vikings",Summary!O$22,$B11="New England Patriots",Summary!O$23,$B11="New Orleans Saints",Summary!O$24,$B11="New York Giants",Summary!O$25,$B11="New York Jets",Summary!O$26,$B11="Philadelphia Eagles",Summary!O$27,$B11="Pittsburgh Steelers",Summary!O$28,$B11="Seattle Seahawks",Summary!O$29,$B11="San Francisco 49ers",Summary!O$30,$B11="Tampa Bay Buccaneers",Summary!O$31,$B11="Tennessee Titans",Summary!O$32,$B11="Washington Commanders",Summary!O$33)</f>
        <v>3.611764705882353</v>
      </c>
      <c r="AV11" cm="1">
        <f t="array" ref="AV11">_xlfn.IFS($B11="Arizona Cardinals",Summary!P$2,$B11="Atlanta Falcons",Summary!P$3,$B11="Baltimore Ravens",Summary!P$4,$B11="Buffalo Bills",Summary!P$5,$B11="Carolina Panthers",Summary!P$6,$B11="Chicago Bears",Summary!P$8,$B11="Cincinnati Bengals",Summary!P$9,$B11="Cleveland Browns",Summary!#REF!,$B11="Dallas Cowboys",Summary!P$10,$B11="Denver Broncos",Summary!P$11,$B11="Detroit Lions",Summary!P$12,$B11="Green Bay Packers",Summary!P$13,$B11="Houston Texans",Summary!P$14,$B11="Indianapolis Colts",Summary!P$15,$B11="Jacksonville Jaguars",Summary!P$16,$B11="Kansas City Chiefs",Summary!P$17,$B11="Los Angeles Chargers",Summary!P$18,$B11="Los Angeles Rams",Summary!P$19,$B11="Las Vegas Raiders",Summary!P$20,$B11="Miami Dolphins",Summary!P$21,$B11="Minnesota Vikings",Summary!P$22,$B11="New England Patriots",Summary!P$23,$B11="New Orleans Saints",Summary!P$24,$B11="New York Giants",Summary!P$25,$B11="New York Jets",Summary!P$26,$B11="Philadelphia Eagles",Summary!P$27,$B11="Pittsburgh Steelers",Summary!P$28,$B11="Seattle Seahawks",Summary!P$29,$B11="San Francisco 49ers",Summary!P$30,$B11="Tampa Bay Buccaneers",Summary!P$31,$B11="Tennessee Titans",Summary!P$32,$B11="Washington Commanders",Summary!P$33)</f>
        <v>0.76470588235294112</v>
      </c>
      <c r="AW11" cm="1">
        <f t="array" ref="AW11">_xlfn.IFS($B11="Arizona Cardinals",Summary!Q$2,$B11="Atlanta Falcons",Summary!Q$3,$B11="Baltimore Ravens",Summary!Q$4,$B11="Buffalo Bills",Summary!Q$5,$B11="Carolina Panthers",Summary!Q$6,$B11="Chicago Bears",Summary!Q$8,$B11="Cincinnati Bengals",Summary!Q$9,$B11="Cleveland Browns",Summary!#REF!,$B11="Dallas Cowboys",Summary!Q$10,$B11="Denver Broncos",Summary!Q$11,$B11="Detroit Lions",Summary!Q$12,$B11="Green Bay Packers",Summary!Q$13,$B11="Houston Texans",Summary!Q$14,$B11="Indianapolis Colts",Summary!Q$15,$B11="Jacksonville Jaguars",Summary!Q$16,$B11="Kansas City Chiefs",Summary!Q$17,$B11="Los Angeles Chargers",Summary!Q$18,$B11="Los Angeles Rams",Summary!Q$19,$B11="Las Vegas Raiders",Summary!Q$20,$B11="Miami Dolphins",Summary!Q$21,$B11="Minnesota Vikings",Summary!Q$22,$B11="New England Patriots",Summary!Q$23,$B11="New Orleans Saints",Summary!Q$24,$B11="New York Giants",Summary!Q$25,$B11="New York Jets",Summary!Q$26,$B11="Philadelphia Eagles",Summary!Q$27,$B11="Pittsburgh Steelers",Summary!Q$28,$B11="Seattle Seahawks",Summary!Q$29,$B11="San Francisco 49ers",Summary!Q$30,$B11="Tampa Bay Buccaneers",Summary!Q$31,$B11="Tennessee Titans",Summary!Q$32,$B11="Washington Commanders",Summary!Q$33)</f>
        <v>1.7647058823529409</v>
      </c>
      <c r="AX11" cm="1">
        <f t="array" ref="AX11">_xlfn.IFS($B11="Arizona Cardinals",Summary!R$2,$B11="Atlanta Falcons",Summary!R$3,$B11="Baltimore Ravens",Summary!R$4,$B11="Buffalo Bills",Summary!R$5,$B11="Carolina Panthers",Summary!R$6,$B11="Chicago Bears",Summary!R$8,$B11="Cincinnati Bengals",Summary!R$9,$B11="Cleveland Browns",Summary!#REF!,$B11="Dallas Cowboys",Summary!R$10,$B11="Denver Broncos",Summary!R$11,$B11="Detroit Lions",Summary!R$12,$B11="Green Bay Packers",Summary!R$13,$B11="Houston Texans",Summary!R$14,$B11="Indianapolis Colts",Summary!R$15,$B11="Jacksonville Jaguars",Summary!R$16,$B11="Kansas City Chiefs",Summary!R$17,$B11="Los Angeles Chargers",Summary!R$18,$B11="Los Angeles Rams",Summary!R$19,$B11="Las Vegas Raiders",Summary!R$20,$B11="Miami Dolphins",Summary!R$21,$B11="Minnesota Vikings",Summary!R$22,$B11="New England Patriots",Summary!R$23,$B11="New Orleans Saints",Summary!R$24,$B11="New York Giants",Summary!R$25,$B11="New York Jets",Summary!R$26,$B11="Philadelphia Eagles",Summary!R$27,$B11="Pittsburgh Steelers",Summary!R$28,$B11="Seattle Seahawks",Summary!R$29,$B11="San Francisco 49ers",Summary!R$30,$B11="Tampa Bay Buccaneers",Summary!R$31,$B11="Tennessee Titans",Summary!R$32,$B11="Washington Commanders",Summary!R$33)</f>
        <v>2.1764705882352939</v>
      </c>
      <c r="AY11" cm="1">
        <f t="array" ref="AY11">_xlfn.IFS($B11="Arizona Cardinals",Summary!S$2,$B11="Atlanta Falcons",Summary!S$3,$B11="Baltimore Ravens",Summary!S$4,$B11="Buffalo Bills",Summary!S$5,$B11="Carolina Panthers",Summary!S$6,$B11="Chicago Bears",Summary!S$8,$B11="Cincinnati Bengals",Summary!S$9,$B11="Cleveland Browns",Summary!#REF!,$B11="Dallas Cowboys",Summary!S$10,$B11="Denver Broncos",Summary!S$11,$B11="Detroit Lions",Summary!S$12,$B11="Green Bay Packers",Summary!S$13,$B11="Houston Texans",Summary!S$14,$B11="Indianapolis Colts",Summary!S$15,$B11="Jacksonville Jaguars",Summary!S$16,$B11="Kansas City Chiefs",Summary!S$17,$B11="Los Angeles Chargers",Summary!S$18,$B11="Los Angeles Rams",Summary!S$19,$B11="Las Vegas Raiders",Summary!S$20,$B11="Miami Dolphins",Summary!S$21,$B11="Minnesota Vikings",Summary!S$22,$B11="New England Patriots",Summary!S$23,$B11="New Orleans Saints",Summary!S$24,$B11="New York Giants",Summary!S$25,$B11="New York Jets",Summary!S$26,$B11="Philadelphia Eagles",Summary!S$27,$B11="Pittsburgh Steelers",Summary!S$28,$B11="Seattle Seahawks",Summary!S$29,$B11="San Francisco 49ers",Summary!S$30,$B11="Tampa Bay Buccaneers",Summary!S$31,$B11="Tennessee Titans",Summary!S$32,$B11="Washington Commanders",Summary!S$33)</f>
        <v>2.3529411764705879</v>
      </c>
      <c r="AZ11" cm="1">
        <f t="array" ref="AZ11">_xlfn.IFS($B11="Arizona Cardinals",Summary!T$2,$B11="Atlanta Falcons",Summary!T$3,$B11="Baltimore Ravens",Summary!T$4,$B11="Buffalo Bills",Summary!T$5,$B11="Carolina Panthers",Summary!T$6,$B11="Chicago Bears",Summary!T$8,$B11="Cincinnati Bengals",Summary!T$9,$B11="Cleveland Browns",Summary!#REF!,$B11="Dallas Cowboys",Summary!T$10,$B11="Denver Broncos",Summary!T$11,$B11="Detroit Lions",Summary!T$12,$B11="Green Bay Packers",Summary!T$13,$B11="Houston Texans",Summary!T$14,$B11="Indianapolis Colts",Summary!T$15,$B11="Jacksonville Jaguars",Summary!T$16,$B11="Kansas City Chiefs",Summary!T$17,$B11="Los Angeles Chargers",Summary!T$18,$B11="Los Angeles Rams",Summary!T$19,$B11="Las Vegas Raiders",Summary!T$20,$B11="Miami Dolphins",Summary!T$21,$B11="Minnesota Vikings",Summary!T$22,$B11="New England Patriots",Summary!T$23,$B11="New Orleans Saints",Summary!T$24,$B11="New York Giants",Summary!T$25,$B11="New York Jets",Summary!T$26,$B11="Philadelphia Eagles",Summary!T$27,$B11="Pittsburgh Steelers",Summary!T$28,$B11="Seattle Seahawks",Summary!T$29,$B11="San Francisco 49ers",Summary!T$30,$B11="Tampa Bay Buccaneers",Summary!T$31,$B11="Tennessee Titans",Summary!T$32,$B11="Washington Commanders",Summary!T$33)</f>
        <v>2.3529411764705879</v>
      </c>
      <c r="BA11" cm="1">
        <f t="array" ref="BA11">_xlfn.IFS($B11="Arizona Cardinals",Summary!U$2,$B11="Atlanta Falcons",Summary!U$3,$B11="Baltimore Ravens",Summary!U$4,$B11="Buffalo Bills",Summary!U$5,$B11="Carolina Panthers",Summary!U$6,$B11="Chicago Bears",Summary!U$8,$B11="Cincinnati Bengals",Summary!U$9,$B11="Cleveland Browns",Summary!#REF!,$B11="Dallas Cowboys",Summary!U$10,$B11="Denver Broncos",Summary!U$11,$B11="Detroit Lions",Summary!U$12,$B11="Green Bay Packers",Summary!U$13,$B11="Houston Texans",Summary!U$14,$B11="Indianapolis Colts",Summary!U$15,$B11="Jacksonville Jaguars",Summary!U$16,$B11="Kansas City Chiefs",Summary!U$17,$B11="Los Angeles Chargers",Summary!U$18,$B11="Los Angeles Rams",Summary!U$19,$B11="Las Vegas Raiders",Summary!U$20,$B11="Miami Dolphins",Summary!U$21,$B11="Minnesota Vikings",Summary!U$22,$B11="New England Patriots",Summary!U$23,$B11="New Orleans Saints",Summary!U$24,$B11="New York Giants",Summary!U$25,$B11="New York Jets",Summary!U$26,$B11="Philadelphia Eagles",Summary!U$27,$B11="Pittsburgh Steelers",Summary!U$28,$B11="Seattle Seahawks",Summary!U$29,$B11="San Francisco 49ers",Summary!U$30,$B11="Tampa Bay Buccaneers",Summary!U$31,$B11="Tennessee Titans",Summary!U$32,$B11="Washington Commanders",Summary!U$33)</f>
        <v>4.4117647058823533</v>
      </c>
      <c r="BB11" cm="1">
        <f t="array" ref="BB11">_xlfn.IFS($B11="Arizona Cardinals",Summary!V$2,$B11="Atlanta Falcons",Summary!V$3,$B11="Baltimore Ravens",Summary!V$4,$B11="Buffalo Bills",Summary!V$5,$B11="Carolina Panthers",Summary!V$6,$B11="Chicago Bears",Summary!V$8,$B11="Cincinnati Bengals",Summary!V$9,$B11="Cleveland Browns",Summary!#REF!,$B11="Dallas Cowboys",Summary!V$10,$B11="Denver Broncos",Summary!V$11,$B11="Detroit Lions",Summary!V$12,$B11="Green Bay Packers",Summary!V$13,$B11="Houston Texans",Summary!V$14,$B11="Indianapolis Colts",Summary!V$15,$B11="Jacksonville Jaguars",Summary!V$16,$B11="Kansas City Chiefs",Summary!V$17,$B11="Los Angeles Chargers",Summary!V$18,$B11="Los Angeles Rams",Summary!V$19,$B11="Las Vegas Raiders",Summary!V$20,$B11="Miami Dolphins",Summary!V$21,$B11="Minnesota Vikings",Summary!V$22,$B11="New England Patriots",Summary!V$23,$B11="New Orleans Saints",Summary!V$24,$B11="New York Giants",Summary!V$25,$B11="New York Jets",Summary!V$26,$B11="Philadelphia Eagles",Summary!V$27,$B11="Pittsburgh Steelers",Summary!V$28,$B11="Seattle Seahawks",Summary!V$29,$B11="San Francisco 49ers",Summary!V$30,$B11="Tampa Bay Buccaneers",Summary!V$31,$B11="Tennessee Titans",Summary!V$32,$B11="Washington Commanders",Summary!V$33)</f>
        <v>189.64705882352939</v>
      </c>
      <c r="BC11" cm="1">
        <f t="array" ref="BC11">_xlfn.IFS($B11="Arizona Cardinals",Summary!W$2,$B11="Atlanta Falcons",Summary!W$3,$B11="Baltimore Ravens",Summary!W$4,$B11="Buffalo Bills",Summary!W$5,$B11="Carolina Panthers",Summary!W$6,$B11="Chicago Bears",Summary!W$8,$B11="Cincinnati Bengals",Summary!W$9,$B11="Cleveland Browns",Summary!#REF!,$B11="Dallas Cowboys",Summary!W$10,$B11="Denver Broncos",Summary!W$11,$B11="Detroit Lions",Summary!W$12,$B11="Green Bay Packers",Summary!W$13,$B11="Houston Texans",Summary!W$14,$B11="Indianapolis Colts",Summary!W$15,$B11="Jacksonville Jaguars",Summary!W$16,$B11="Kansas City Chiefs",Summary!W$17,$B11="Los Angeles Chargers",Summary!W$18,$B11="Los Angeles Rams",Summary!W$19,$B11="Las Vegas Raiders",Summary!W$20,$B11="Miami Dolphins",Summary!W$21,$B11="Minnesota Vikings",Summary!W$22,$B11="New England Patriots",Summary!W$23,$B11="New Orleans Saints",Summary!W$24,$B11="New York Giants",Summary!W$25,$B11="New York Jets",Summary!W$26,$B11="Philadelphia Eagles",Summary!W$27,$B11="Pittsburgh Steelers",Summary!W$28,$B11="Seattle Seahawks",Summary!W$29,$B11="San Francisco 49ers",Summary!W$30,$B11="Tampa Bay Buccaneers",Summary!W$31,$B11="Tennessee Titans",Summary!W$32,$B11="Washington Commanders",Summary!W$33)</f>
        <v>5.3529411764705879</v>
      </c>
      <c r="BD11" cm="1">
        <f t="array" ref="BD11">_xlfn.IFS($B11="Arizona Cardinals",Summary!X$2,$B11="Atlanta Falcons",Summary!X$3,$B11="Baltimore Ravens",Summary!X$4,$B11="Buffalo Bills",Summary!X$5,$B11="Carolina Panthers",Summary!X$6,$B11="Chicago Bears",Summary!X$8,$B11="Cincinnati Bengals",Summary!X$9,$B11="Cleveland Browns",Summary!#REF!,$B11="Dallas Cowboys",Summary!X$10,$B11="Denver Broncos",Summary!X$11,$B11="Detroit Lions",Summary!X$12,$B11="Green Bay Packers",Summary!X$13,$B11="Houston Texans",Summary!X$14,$B11="Indianapolis Colts",Summary!X$15,$B11="Jacksonville Jaguars",Summary!X$16,$B11="Kansas City Chiefs",Summary!X$17,$B11="Los Angeles Chargers",Summary!X$18,$B11="Los Angeles Rams",Summary!X$19,$B11="Las Vegas Raiders",Summary!X$20,$B11="Miami Dolphins",Summary!X$21,$B11="Minnesota Vikings",Summary!X$22,$B11="New England Patriots",Summary!X$23,$B11="New Orleans Saints",Summary!X$24,$B11="New York Giants",Summary!X$25,$B11="New York Jets",Summary!X$26,$B11="Philadelphia Eagles",Summary!X$27,$B11="Pittsburgh Steelers",Summary!X$28,$B11="Seattle Seahawks",Summary!X$29,$B11="San Francisco 49ers",Summary!X$30,$B11="Tampa Bay Buccaneers",Summary!X$31,$B11="Tennessee Titans",Summary!X$32,$B11="Washington Commanders",Summary!X$33)</f>
        <v>13.82352941176471</v>
      </c>
      <c r="BE11" cm="1">
        <f t="array" ref="BE11">_xlfn.IFS($B11="Arizona Cardinals",Summary!Y$2,$B11="Atlanta Falcons",Summary!Y$3,$B11="Baltimore Ravens",Summary!Y$4,$B11="Buffalo Bills",Summary!Y$5,$B11="Carolina Panthers",Summary!Y$6,$B11="Chicago Bears",Summary!Y$8,$B11="Cincinnati Bengals",Summary!Y$9,$B11="Cleveland Browns",Summary!#REF!,$B11="Dallas Cowboys",Summary!Y$10,$B11="Denver Broncos",Summary!Y$11,$B11="Detroit Lions",Summary!Y$12,$B11="Green Bay Packers",Summary!Y$13,$B11="Houston Texans",Summary!Y$14,$B11="Indianapolis Colts",Summary!Y$15,$B11="Jacksonville Jaguars",Summary!Y$16,$B11="Kansas City Chiefs",Summary!Y$17,$B11="Los Angeles Chargers",Summary!Y$18,$B11="Los Angeles Rams",Summary!Y$19,$B11="Las Vegas Raiders",Summary!Y$20,$B11="Miami Dolphins",Summary!Y$21,$B11="Minnesota Vikings",Summary!Y$22,$B11="New England Patriots",Summary!Y$23,$B11="New Orleans Saints",Summary!Y$24,$B11="New York Giants",Summary!Y$25,$B11="New York Jets",Summary!Y$26,$B11="Philadelphia Eagles",Summary!Y$27,$B11="Pittsburgh Steelers",Summary!Y$28,$B11="Seattle Seahawks",Summary!Y$29,$B11="San Francisco 49ers",Summary!Y$30,$B11="Tampa Bay Buccaneers",Summary!Y$31,$B11="Tennessee Titans",Summary!Y$32,$B11="Washington Commanders",Summary!Y$33)</f>
        <v>0.52941176470588236</v>
      </c>
      <c r="BF11" cm="1">
        <f t="array" ref="BF11">_xlfn.IFS($B11="Arizona Cardinals",Summary!Z$2,$B11="Atlanta Falcons",Summary!Z$3,$B11="Baltimore Ravens",Summary!Z$4,$B11="Buffalo Bills",Summary!Z$5,$B11="Carolina Panthers",Summary!Z$6,$B11="Chicago Bears",Summary!Z$8,$B11="Cincinnati Bengals",Summary!Z$9,$B11="Cleveland Browns",Summary!#REF!,$B11="Dallas Cowboys",Summary!Z$10,$B11="Denver Broncos",Summary!Z$11,$B11="Detroit Lions",Summary!Z$12,$B11="Green Bay Packers",Summary!Z$13,$B11="Houston Texans",Summary!Z$14,$B11="Indianapolis Colts",Summary!Z$15,$B11="Jacksonville Jaguars",Summary!Z$16,$B11="Kansas City Chiefs",Summary!Z$17,$B11="Los Angeles Chargers",Summary!Z$18,$B11="Los Angeles Rams",Summary!Z$19,$B11="Las Vegas Raiders",Summary!Z$20,$B11="Miami Dolphins",Summary!Z$21,$B11="Minnesota Vikings",Summary!Z$22,$B11="New England Patriots",Summary!Z$23,$B11="New Orleans Saints",Summary!Z$24,$B11="New York Giants",Summary!Z$25,$B11="New York Jets",Summary!Z$26,$B11="Philadelphia Eagles",Summary!Z$27,$B11="Pittsburgh Steelers",Summary!Z$28,$B11="Seattle Seahawks",Summary!Z$29,$B11="San Francisco 49ers",Summary!Z$30,$B11="Tampa Bay Buccaneers",Summary!Z$31,$B11="Tennessee Titans",Summary!Z$32,$B11="Washington Commanders",Summary!Z$33)</f>
        <v>1.117647058823529</v>
      </c>
      <c r="BG11" cm="1">
        <f t="array" ref="BG11">_xlfn.IFS($B11="Arizona Cardinals",Summary!AA$2,$B11="Atlanta Falcons",Summary!AA$3,$B11="Baltimore Ravens",Summary!AA$4,$B11="Buffalo Bills",Summary!AA$5,$B11="Carolina Panthers",Summary!AA$6,$B11="Chicago Bears",Summary!AA$8,$B11="Cincinnati Bengals",Summary!AA$9,$B11="Cleveland Browns",Summary!#REF!,$B11="Dallas Cowboys",Summary!AA$10,$B11="Denver Broncos",Summary!AA$11,$B11="Detroit Lions",Summary!AA$12,$B11="Green Bay Packers",Summary!AA$13,$B11="Houston Texans",Summary!AA$14,$B11="Indianapolis Colts",Summary!AA$15,$B11="Jacksonville Jaguars",Summary!AA$16,$B11="Kansas City Chiefs",Summary!AA$17,$B11="Los Angeles Chargers",Summary!AA$18,$B11="Los Angeles Rams",Summary!AA$19,$B11="Las Vegas Raiders",Summary!AA$20,$B11="Miami Dolphins",Summary!AA$21,$B11="Minnesota Vikings",Summary!AA$22,$B11="New England Patriots",Summary!AA$23,$B11="New Orleans Saints",Summary!AA$24,$B11="New York Giants",Summary!AA$25,$B11="New York Jets",Summary!AA$26,$B11="Philadelphia Eagles",Summary!AA$27,$B11="Pittsburgh Steelers",Summary!AA$28,$B11="Seattle Seahawks",Summary!AA$29,$B11="San Francisco 49ers",Summary!AA$30,$B11="Tampa Bay Buccaneers",Summary!AA$31,$B11="Tennessee Titans",Summary!AA$32,$B11="Washington Commanders",Summary!AA$33)</f>
        <v>31.170705882352941</v>
      </c>
      <c r="BH11" t="e" cm="1">
        <f t="array" ref="BH11">_xlfn.IFS($B11="Arizona Cardinals",Summary!#REF!,$B11="Atlanta Falcons",Summary!#REF!,$B11="Baltimore Ravens",Summary!#REF!,$B11="Buffalo Bills",Summary!#REF!,$B11="Carolina Panthers",Summary!#REF!,$B11="Chicago Bears",Summary!#REF!,$B11="Cincinnati Bengals",Summary!#REF!,$B11="Cleveland Browns",Summary!#REF!,$B11="Dallas Cowboys",Summary!#REF!,$B11="Denver Broncos",Summary!#REF!,$B11="Detroit Lions",Summary!#REF!,$B11="Green Bay Packers",Summary!#REF!,$B11="Houston Texans",Summary!#REF!,$B11="Indianapolis Colts",Summary!#REF!,$B11="Jacksonville Jaguars",Summary!#REF!,$B11="Kansas City Chiefs",Summary!#REF!,$B11="Los Angeles Chargers",Summary!#REF!,$B11="Los Angeles Rams",Summary!#REF!,$B11="Las Vegas Raiders",Summary!#REF!,$B11="Miami Dolphins",Summary!#REF!,$B11="Minnesota Vikings",Summary!#REF!,$B11="New England Patriots",Summary!#REF!,$B11="New Orleans Saints",Summary!#REF!,$B11="New York Giants",Summary!#REF!,$B11="New York Jets",Summary!#REF!,$B11="Philadelphia Eagles",Summary!#REF!,$B11="Pittsburgh Steelers",Summary!#REF!,$B11="Seattle Seahawks",Summary!#REF!,$B11="San Francisco 49ers",Summary!#REF!,$B11="Tampa Bay Buccaneers",Summary!#REF!,$B11="Tennessee Titans",Summary!#REF!,$B11="Washington Commanders",Summary!#REF!)</f>
        <v>#REF!</v>
      </c>
    </row>
    <row r="12" spans="1:60">
      <c r="A12" t="s">
        <v>34</v>
      </c>
      <c r="B12" t="s">
        <v>39</v>
      </c>
      <c r="C12" t="e" cm="1">
        <f t="array" ref="C12">_xlfn.IFS($A12="Arizona Cardinals",Summary!#REF!,$A12="Atlanta Falcons",Summary!#REF!,$A12="Baltimore Ravens",Summary!#REF!,$A12="Buffalo Bills",Summary!#REF!,$A12="Carolina Panthers",Summary!#REF!,$A12="Chicago Bears",Summary!#REF!,$A12="Cincinnati Bengals",Summary!#REF!,$A12="Cleveland Browns",Summary!#REF!,$A12="Dallas Cowboys",Summary!#REF!,$A12="Denver Broncos",Summary!#REF!,$A12="Detroit Lions",Summary!#REF!,$A12="Green Bay Packers",Summary!#REF!,$A12="Houston Texans",Summary!#REF!,$A12="Indianapolis Colts",Summary!#REF!,$A12="Jacksonville Jaguars",Summary!#REF!,$A12="Kansas City Chiefs",Summary!#REF!,$A12="Los Angeles Chargers",Summary!#REF!,$A12="Los Angeles Rams",Summary!#REF!,$A12="Las Vegas Raiders",Summary!#REF!,$A12="Miami Dolphins",Summary!#REF!,$A12="Minnesota Vikings",Summary!#REF!,$A12="New England Patriots",Summary!#REF!,$A12="New Orleans Saints",Summary!#REF!,$A12="New York Giants",Summary!#REF!,$A12="New York Jets",Summary!#REF!,$A12="Philadelphia Eagles",Summary!#REF!,$A12="Pittsburgh Steelers",Summary!#REF!,$A12="Seattle Seahawks",Summary!#REF!,$A12="San Francisco 49ers",Summary!#REF!,$A12="Tampa Bay Buccaneers",Summary!#REF!,$A12="Tennessee Titans",Summary!#REF!,$A12="Washington Commanders",Summary!#REF!)</f>
        <v>#REF!</v>
      </c>
      <c r="D12" t="e" cm="1">
        <f t="array" ref="D12">_xlfn.IFS($A12="Arizona Cardinals",Summary!#REF!,$A12="Atlanta Falcons",Summary!#REF!,$A12="Baltimore Ravens",Summary!#REF!,$A12="Buffalo Bills",Summary!#REF!,$A12="Carolina Panthers",Summary!#REF!,$A12="Chicago Bears",Summary!#REF!,$A12="Cincinnati Bengals",Summary!#REF!,$A12="Cleveland Browns",Summary!#REF!,$A12="Dallas Cowboys",Summary!#REF!,$A12="Denver Broncos",Summary!#REF!,$A12="Detroit Lions",Summary!#REF!,$A12="Green Bay Packers",Summary!#REF!,$A12="Houston Texans",Summary!#REF!,$A12="Indianapolis Colts",Summary!#REF!,$A12="Jacksonville Jaguars",Summary!#REF!,$A12="Kansas City Chiefs",Summary!#REF!,$A12="Los Angeles Chargers",Summary!#REF!,$A12="Los Angeles Rams",Summary!#REF!,$A12="Las Vegas Raiders",Summary!#REF!,$A12="Miami Dolphins",Summary!#REF!,$A12="Minnesota Vikings",Summary!#REF!,$A12="New England Patriots",Summary!#REF!,$A12="New Orleans Saints",Summary!#REF!,$A12="New York Giants",Summary!#REF!,$A12="New York Jets",Summary!#REF!,$A12="Philadelphia Eagles",Summary!#REF!,$A12="Pittsburgh Steelers",Summary!#REF!,$A12="Seattle Seahawks",Summary!#REF!,$A12="San Francisco 49ers",Summary!#REF!,$A12="Tampa Bay Buccaneers",Summary!#REF!,$A12="Tennessee Titans",Summary!#REF!,$A12="Washington Commanders",Summary!#REF!)</f>
        <v>#REF!</v>
      </c>
      <c r="E12" cm="1">
        <f t="array" ref="E12">_xlfn.IFS($A12="Arizona Cardinals",Summary!B$2,$A12="Atlanta Falcons",Summary!B$3,$A12="Baltimore Ravens",Summary!B$4,$A12="Buffalo Bills",Summary!B$5,$A12="Carolina Panthers",Summary!B$6,$A12="Chicago Bears",Summary!B$8,$A12="Cincinnati Bengals",Summary!B$9,$A12="Cleveland Browns",Summary!#REF!,$A12="Dallas Cowboys",Summary!B$10,$A12="Denver Broncos",Summary!B$11,$A12="Detroit Lions",Summary!B$12,$A12="Green Bay Packers",Summary!B$13,$A12="Houston Texans",Summary!B$14,$A12="Indianapolis Colts",Summary!B$15,$A12="Jacksonville Jaguars",Summary!B$16,$A12="Kansas City Chiefs",Summary!B$17,$A12="Los Angeles Chargers",Summary!B$18,$A12="Los Angeles Rams",Summary!B$19,$A12="Las Vegas Raiders",Summary!B$20,$A12="Miami Dolphins",Summary!B$21,$A12="Minnesota Vikings",Summary!B$22,$A12="New England Patriots",Summary!B$23,$A12="New Orleans Saints",Summary!B$24,$A12="New York Giants",Summary!B$25,$A12="New York Jets",Summary!B$26,$A12="Philadelphia Eagles",Summary!B$27,$A12="Pittsburgh Steelers",Summary!B$28,$A12="Seattle Seahawks",Summary!B$29,$A12="San Francisco 49ers",Summary!B$30,$A12="Tampa Bay Buccaneers",Summary!B$31,$A12="Tennessee Titans",Summary!B$32,$A12="Washington Commanders",Summary!B$33)</f>
        <v>24.941176470588239</v>
      </c>
      <c r="F12" cm="1">
        <f t="array" ref="F12">_xlfn.IFS($A12="Arizona Cardinals",Summary!C$2,$A12="Atlanta Falcons",Summary!C$3,$A12="Baltimore Ravens",Summary!C$4,$A12="Buffalo Bills",Summary!C$5,$A12="Carolina Panthers",Summary!C$6,$A12="Chicago Bears",Summary!C$8,$A12="Cincinnati Bengals",Summary!C$9,$A12="Cleveland Browns",Summary!#REF!,$A12="Dallas Cowboys",Summary!C$10,$A12="Denver Broncos",Summary!C$11,$A12="Detroit Lions",Summary!C$12,$A12="Green Bay Packers",Summary!C$13,$A12="Houston Texans",Summary!C$14,$A12="Indianapolis Colts",Summary!C$15,$A12="Jacksonville Jaguars",Summary!C$16,$A12="Kansas City Chiefs",Summary!C$17,$A12="Los Angeles Chargers",Summary!C$18,$A12="Los Angeles Rams",Summary!C$19,$A12="Las Vegas Raiders",Summary!C$20,$A12="Miami Dolphins",Summary!C$21,$A12="Minnesota Vikings",Summary!C$22,$A12="New England Patriots",Summary!C$23,$A12="New Orleans Saints",Summary!C$24,$A12="New York Giants",Summary!C$25,$A12="New York Jets",Summary!C$26,$A12="Philadelphia Eagles",Summary!C$27,$A12="Pittsburgh Steelers",Summary!C$28,$A12="Seattle Seahawks",Summary!C$29,$A12="San Francisco 49ers",Summary!C$30,$A12="Tampa Bay Buccaneers",Summary!C$31,$A12="Tennessee Titans",Summary!C$32,$A12="Washington Commanders",Summary!C$33)</f>
        <v>37.117647058823529</v>
      </c>
      <c r="G12" cm="1">
        <f t="array" ref="G12">_xlfn.IFS($A12="Arizona Cardinals",Summary!D$2,$A12="Atlanta Falcons",Summary!D$3,$A12="Baltimore Ravens",Summary!D$4,$A12="Buffalo Bills",Summary!D$5,$A12="Carolina Panthers",Summary!D$6,$A12="Chicago Bears",Summary!D$8,$A12="Cincinnati Bengals",Summary!D$9,$A12="Cleveland Browns",Summary!#REF!,$A12="Dallas Cowboys",Summary!D$10,$A12="Denver Broncos",Summary!D$11,$A12="Detroit Lions",Summary!D$12,$A12="Green Bay Packers",Summary!D$13,$A12="Houston Texans",Summary!D$14,$A12="Indianapolis Colts",Summary!D$15,$A12="Jacksonville Jaguars",Summary!D$16,$A12="Kansas City Chiefs",Summary!D$17,$A12="Los Angeles Chargers",Summary!D$18,$A12="Los Angeles Rams",Summary!D$19,$A12="Las Vegas Raiders",Summary!D$20,$A12="Miami Dolphins",Summary!D$21,$A12="Minnesota Vikings",Summary!D$22,$A12="New England Patriots",Summary!D$23,$A12="New Orleans Saints",Summary!D$24,$A12="New York Giants",Summary!D$25,$A12="New York Jets",Summary!D$26,$A12="Philadelphia Eagles",Summary!D$27,$A12="Pittsburgh Steelers",Summary!D$28,$A12="Seattle Seahawks",Summary!D$29,$A12="San Francisco 49ers",Summary!D$30,$A12="Tampa Bay Buccaneers",Summary!D$31,$A12="Tennessee Titans",Summary!D$32,$A12="Washington Commanders",Summary!D$33)</f>
        <v>256.41176470588238</v>
      </c>
      <c r="H12" cm="1">
        <f t="array" ref="H12">_xlfn.IFS($A12="Arizona Cardinals",Summary!E$2,$A12="Atlanta Falcons",Summary!E$3,$A12="Baltimore Ravens",Summary!E$4,$A12="Buffalo Bills",Summary!E$5,$A12="Carolina Panthers",Summary!E$6,$A12="Chicago Bears",Summary!E$8,$A12="Cincinnati Bengals",Summary!E$9,$A12="Cleveland Browns",Summary!#REF!,$A12="Dallas Cowboys",Summary!E$10,$A12="Denver Broncos",Summary!E$11,$A12="Detroit Lions",Summary!E$12,$A12="Green Bay Packers",Summary!E$13,$A12="Houston Texans",Summary!E$14,$A12="Indianapolis Colts",Summary!E$15,$A12="Jacksonville Jaguars",Summary!E$16,$A12="Kansas City Chiefs",Summary!E$17,$A12="Los Angeles Chargers",Summary!E$18,$A12="Los Angeles Rams",Summary!E$19,$A12="Las Vegas Raiders",Summary!E$20,$A12="Miami Dolphins",Summary!E$21,$A12="Minnesota Vikings",Summary!E$22,$A12="New England Patriots",Summary!E$23,$A12="New Orleans Saints",Summary!E$24,$A12="New York Giants",Summary!E$25,$A12="New York Jets",Summary!E$26,$A12="Philadelphia Eagles",Summary!E$27,$A12="Pittsburgh Steelers",Summary!E$28,$A12="Seattle Seahawks",Summary!E$29,$A12="San Francisco 49ers",Summary!E$30,$A12="Tampa Bay Buccaneers",Summary!E$31,$A12="Tennessee Titans",Summary!E$32,$A12="Washington Commanders",Summary!E$33)</f>
        <v>1.7647058823529409</v>
      </c>
      <c r="I12" cm="1">
        <f t="array" ref="I12">_xlfn.IFS($A12="Arizona Cardinals",Summary!F$2,$A12="Atlanta Falcons",Summary!F$3,$A12="Baltimore Ravens",Summary!F$4,$A12="Buffalo Bills",Summary!F$5,$A12="Carolina Panthers",Summary!F$6,$A12="Chicago Bears",Summary!F$8,$A12="Cincinnati Bengals",Summary!F$9,$A12="Cleveland Browns",Summary!#REF!,$A12="Dallas Cowboys",Summary!F$10,$A12="Denver Broncos",Summary!F$11,$A12="Detroit Lions",Summary!F$12,$A12="Green Bay Packers",Summary!F$13,$A12="Houston Texans",Summary!F$14,$A12="Indianapolis Colts",Summary!F$15,$A12="Jacksonville Jaguars",Summary!F$16,$A12="Kansas City Chiefs",Summary!F$17,$A12="Los Angeles Chargers",Summary!F$18,$A12="Los Angeles Rams",Summary!F$19,$A12="Las Vegas Raiders",Summary!F$20,$A12="Miami Dolphins",Summary!F$21,$A12="Minnesota Vikings",Summary!F$22,$A12="New England Patriots",Summary!F$23,$A12="New Orleans Saints",Summary!F$24,$A12="New York Giants",Summary!F$25,$A12="New York Jets",Summary!F$26,$A12="Philadelphia Eagles",Summary!F$27,$A12="Pittsburgh Steelers",Summary!F$28,$A12="Seattle Seahawks",Summary!F$29,$A12="San Francisco 49ers",Summary!F$30,$A12="Tampa Bay Buccaneers",Summary!F$31,$A12="Tennessee Titans",Summary!F$32,$A12="Washington Commanders",Summary!F$33)</f>
        <v>1.117647058823529</v>
      </c>
      <c r="J12" cm="1">
        <f t="array" ref="J12">_xlfn.IFS($A12="Arizona Cardinals",Summary!G$2,$A12="Atlanta Falcons",Summary!G$3,$A12="Baltimore Ravens",Summary!G$4,$A12="Buffalo Bills",Summary!G$5,$A12="Carolina Panthers",Summary!G$6,$A12="Chicago Bears",Summary!G$8,$A12="Cincinnati Bengals",Summary!G$9,$A12="Cleveland Browns",Summary!#REF!,$A12="Dallas Cowboys",Summary!G$10,$A12="Denver Broncos",Summary!G$11,$A12="Detroit Lions",Summary!G$12,$A12="Green Bay Packers",Summary!G$13,$A12="Houston Texans",Summary!G$14,$A12="Indianapolis Colts",Summary!G$15,$A12="Jacksonville Jaguars",Summary!G$16,$A12="Kansas City Chiefs",Summary!G$17,$A12="Los Angeles Chargers",Summary!G$18,$A12="Los Angeles Rams",Summary!G$19,$A12="Las Vegas Raiders",Summary!G$20,$A12="Miami Dolphins",Summary!G$21,$A12="Minnesota Vikings",Summary!G$22,$A12="New England Patriots",Summary!G$23,$A12="New Orleans Saints",Summary!G$24,$A12="New York Giants",Summary!G$25,$A12="New York Jets",Summary!G$26,$A12="Philadelphia Eagles",Summary!G$27,$A12="Pittsburgh Steelers",Summary!G$28,$A12="Seattle Seahawks",Summary!G$29,$A12="San Francisco 49ers",Summary!G$30,$A12="Tampa Bay Buccaneers",Summary!G$31,$A12="Tennessee Titans",Summary!G$32,$A12="Washington Commanders",Summary!G$33)</f>
        <v>2.7647058823529411</v>
      </c>
      <c r="K12" cm="1">
        <f t="array" ref="K12">_xlfn.IFS($A12="Arizona Cardinals",Summary!H$2,$A12="Atlanta Falcons",Summary!H$3,$A12="Baltimore Ravens",Summary!H$4,$A12="Buffalo Bills",Summary!H$5,$A12="Carolina Panthers",Summary!H$6,$A12="Chicago Bears",Summary!H$8,$A12="Cincinnati Bengals",Summary!H$9,$A12="Cleveland Browns",Summary!#REF!,$A12="Dallas Cowboys",Summary!H$10,$A12="Denver Broncos",Summary!H$11,$A12="Detroit Lions",Summary!H$12,$A12="Green Bay Packers",Summary!H$13,$A12="Houston Texans",Summary!H$14,$A12="Indianapolis Colts",Summary!H$15,$A12="Jacksonville Jaguars",Summary!H$16,$A12="Kansas City Chiefs",Summary!H$17,$A12="Los Angeles Chargers",Summary!H$18,$A12="Los Angeles Rams",Summary!H$19,$A12="Las Vegas Raiders",Summary!H$20,$A12="Miami Dolphins",Summary!H$21,$A12="Minnesota Vikings",Summary!H$22,$A12="New England Patriots",Summary!H$23,$A12="New Orleans Saints",Summary!H$24,$A12="New York Giants",Summary!H$25,$A12="New York Jets",Summary!H$26,$A12="Philadelphia Eagles",Summary!H$27,$A12="Pittsburgh Steelers",Summary!H$28,$A12="Seattle Seahawks",Summary!H$29,$A12="San Francisco 49ers",Summary!H$30,$A12="Tampa Bay Buccaneers",Summary!H$31,$A12="Tennessee Titans",Summary!H$32,$A12="Washington Commanders",Summary!H$33)</f>
        <v>20.058823529411761</v>
      </c>
      <c r="L12" cm="1">
        <f t="array" ref="L12">_xlfn.IFS($A12="Arizona Cardinals",Summary!I$2,$A12="Atlanta Falcons",Summary!I$3,$A12="Baltimore Ravens",Summary!I$4,$A12="Buffalo Bills",Summary!I$5,$A12="Carolina Panthers",Summary!I$6,$A12="Chicago Bears",Summary!I$8,$A12="Cincinnati Bengals",Summary!I$9,$A12="Cleveland Browns",Summary!#REF!,$A12="Dallas Cowboys",Summary!I$10,$A12="Denver Broncos",Summary!I$11,$A12="Detroit Lions",Summary!I$12,$A12="Green Bay Packers",Summary!I$13,$A12="Houston Texans",Summary!I$14,$A12="Indianapolis Colts",Summary!I$15,$A12="Jacksonville Jaguars",Summary!I$16,$A12="Kansas City Chiefs",Summary!I$17,$A12="Los Angeles Chargers",Summary!I$18,$A12="Los Angeles Rams",Summary!I$19,$A12="Las Vegas Raiders",Summary!I$20,$A12="Miami Dolphins",Summary!I$21,$A12="Minnesota Vikings",Summary!I$22,$A12="New England Patriots",Summary!I$23,$A12="New Orleans Saints",Summary!I$24,$A12="New York Giants",Summary!I$25,$A12="New York Jets",Summary!I$26,$A12="Philadelphia Eagles",Summary!I$27,$A12="Pittsburgh Steelers",Summary!I$28,$A12="Seattle Seahawks",Summary!I$29,$A12="San Francisco 49ers",Summary!I$30,$A12="Tampa Bay Buccaneers",Summary!I$31,$A12="Tennessee Titans",Summary!I$32,$A12="Washington Commanders",Summary!I$33)</f>
        <v>7.3882352941176466</v>
      </c>
      <c r="M12" cm="1">
        <f t="array" ref="M12">_xlfn.IFS($A12="Arizona Cardinals",Summary!J$2,$A12="Atlanta Falcons",Summary!J$3,$A12="Baltimore Ravens",Summary!J$4,$A12="Buffalo Bills",Summary!J$5,$A12="Carolina Panthers",Summary!J$6,$A12="Chicago Bears",Summary!J$8,$A12="Cincinnati Bengals",Summary!J$9,$A12="Cleveland Browns",Summary!#REF!,$A12="Dallas Cowboys",Summary!J$10,$A12="Denver Broncos",Summary!J$11,$A12="Detroit Lions",Summary!J$12,$A12="Green Bay Packers",Summary!J$13,$A12="Houston Texans",Summary!J$14,$A12="Indianapolis Colts",Summary!J$15,$A12="Jacksonville Jaguars",Summary!J$16,$A12="Kansas City Chiefs",Summary!J$17,$A12="Los Angeles Chargers",Summary!J$18,$A12="Los Angeles Rams",Summary!J$19,$A12="Las Vegas Raiders",Summary!J$20,$A12="Miami Dolphins",Summary!J$21,$A12="Minnesota Vikings",Summary!J$22,$A12="New England Patriots",Summary!J$23,$A12="New Orleans Saints",Summary!J$24,$A12="New York Giants",Summary!J$25,$A12="New York Jets",Summary!J$26,$A12="Philadelphia Eagles",Summary!J$27,$A12="Pittsburgh Steelers",Summary!J$28,$A12="Seattle Seahawks",Summary!J$29,$A12="San Francisco 49ers",Summary!J$30,$A12="Tampa Bay Buccaneers",Summary!J$31,$A12="Tennessee Titans",Summary!J$32,$A12="Washington Commanders",Summary!J$33)</f>
        <v>6.382352941176471</v>
      </c>
      <c r="N12" cm="1">
        <f t="array" ref="N12">_xlfn.IFS($A12="Arizona Cardinals",Summary!K$2,$A12="Atlanta Falcons",Summary!K$3,$A12="Baltimore Ravens",Summary!K$4,$A12="Buffalo Bills",Summary!K$5,$A12="Carolina Panthers",Summary!K$6,$A12="Chicago Bears",Summary!K$8,$A12="Cincinnati Bengals",Summary!K$9,$A12="Cleveland Browns",Summary!#REF!,$A12="Dallas Cowboys",Summary!K$10,$A12="Denver Broncos",Summary!K$11,$A12="Detroit Lions",Summary!K$12,$A12="Green Bay Packers",Summary!K$13,$A12="Houston Texans",Summary!K$14,$A12="Indianapolis Colts",Summary!K$15,$A12="Jacksonville Jaguars",Summary!K$16,$A12="Kansas City Chiefs",Summary!K$17,$A12="Los Angeles Chargers",Summary!K$18,$A12="Los Angeles Rams",Summary!K$19,$A12="Las Vegas Raiders",Summary!K$20,$A12="Miami Dolphins",Summary!K$21,$A12="Minnesota Vikings",Summary!K$22,$A12="New England Patriots",Summary!K$23,$A12="New Orleans Saints",Summary!K$24,$A12="New York Giants",Summary!K$25,$A12="New York Jets",Summary!K$26,$A12="Philadelphia Eagles",Summary!K$27,$A12="Pittsburgh Steelers",Summary!K$28,$A12="Seattle Seahawks",Summary!K$29,$A12="San Francisco 49ers",Summary!K$30,$A12="Tampa Bay Buccaneers",Summary!K$31,$A12="Tennessee Titans",Summary!K$32,$A12="Washington Commanders",Summary!K$33)</f>
        <v>66.905882352941177</v>
      </c>
      <c r="O12" cm="1">
        <f t="array" ref="O12">_xlfn.IFS($A12="Arizona Cardinals",Summary!L$2,$A12="Atlanta Falcons",Summary!L$3,$A12="Baltimore Ravens",Summary!L$4,$A12="Buffalo Bills",Summary!L$5,$A12="Carolina Panthers",Summary!L$6,$A12="Chicago Bears",Summary!L$8,$A12="Cincinnati Bengals",Summary!L$9,$A12="Cleveland Browns",Summary!#REF!,$A12="Dallas Cowboys",Summary!L$10,$A12="Denver Broncos",Summary!L$11,$A12="Detroit Lions",Summary!L$12,$A12="Green Bay Packers",Summary!L$13,$A12="Houston Texans",Summary!L$14,$A12="Indianapolis Colts",Summary!L$15,$A12="Jacksonville Jaguars",Summary!L$16,$A12="Kansas City Chiefs",Summary!L$17,$A12="Los Angeles Chargers",Summary!L$18,$A12="Los Angeles Rams",Summary!L$19,$A12="Las Vegas Raiders",Summary!L$20,$A12="Miami Dolphins",Summary!L$21,$A12="Minnesota Vikings",Summary!L$22,$A12="New England Patriots",Summary!L$23,$A12="New Orleans Saints",Summary!L$24,$A12="New York Giants",Summary!L$25,$A12="New York Jets",Summary!L$26,$A12="Philadelphia Eagles",Summary!L$27,$A12="Pittsburgh Steelers",Summary!L$28,$A12="Seattle Seahawks",Summary!L$29,$A12="San Francisco 49ers",Summary!L$30,$A12="Tampa Bay Buccaneers",Summary!L$31,$A12="Tennessee Titans",Summary!L$32,$A12="Washington Commanders",Summary!L$33)</f>
        <v>89.729411764705873</v>
      </c>
      <c r="P12" cm="1">
        <f t="array" ref="P12">_xlfn.IFS($A12="Arizona Cardinals",Summary!M$2,$A12="Atlanta Falcons",Summary!M$3,$A12="Baltimore Ravens",Summary!M$4,$A12="Buffalo Bills",Summary!M$5,$A12="Carolina Panthers",Summary!M$6,$A12="Chicago Bears",Summary!M$8,$A12="Cincinnati Bengals",Summary!M$9,$A12="Cleveland Browns",Summary!#REF!,$A12="Dallas Cowboys",Summary!M$10,$A12="Denver Broncos",Summary!M$11,$A12="Detroit Lions",Summary!M$12,$A12="Green Bay Packers",Summary!M$13,$A12="Houston Texans",Summary!M$14,$A12="Indianapolis Colts",Summary!M$15,$A12="Jacksonville Jaguars",Summary!M$16,$A12="Kansas City Chiefs",Summary!M$17,$A12="Los Angeles Chargers",Summary!M$18,$A12="Los Angeles Rams",Summary!M$19,$A12="Las Vegas Raiders",Summary!M$20,$A12="Miami Dolphins",Summary!M$21,$A12="Minnesota Vikings",Summary!M$22,$A12="New England Patriots",Summary!M$23,$A12="New Orleans Saints",Summary!M$24,$A12="New York Giants",Summary!M$25,$A12="New York Jets",Summary!M$26,$A12="Philadelphia Eagles",Summary!M$27,$A12="Pittsburgh Steelers",Summary!M$28,$A12="Seattle Seahawks",Summary!M$29,$A12="San Francisco 49ers",Summary!M$30,$A12="Tampa Bay Buccaneers",Summary!M$31,$A12="Tennessee Titans",Summary!M$32,$A12="Washington Commanders",Summary!M$33)</f>
        <v>23.117647058823529</v>
      </c>
      <c r="Q12" cm="1">
        <f t="array" ref="Q12">_xlfn.IFS($A12="Arizona Cardinals",Summary!N$2,$A12="Atlanta Falcons",Summary!N$3,$A12="Baltimore Ravens",Summary!N$4,$A12="Buffalo Bills",Summary!N$5,$A12="Carolina Panthers",Summary!N$6,$A12="Chicago Bears",Summary!N$8,$A12="Cincinnati Bengals",Summary!N$9,$A12="Cleveland Browns",Summary!#REF!,$A12="Dallas Cowboys",Summary!N$10,$A12="Denver Broncos",Summary!N$11,$A12="Detroit Lions",Summary!N$12,$A12="Green Bay Packers",Summary!N$13,$A12="Houston Texans",Summary!N$14,$A12="Indianapolis Colts",Summary!N$15,$A12="Jacksonville Jaguars",Summary!N$16,$A12="Kansas City Chiefs",Summary!N$17,$A12="Los Angeles Chargers",Summary!N$18,$A12="Los Angeles Rams",Summary!N$19,$A12="Las Vegas Raiders",Summary!N$20,$A12="Miami Dolphins",Summary!N$21,$A12="Minnesota Vikings",Summary!N$22,$A12="New England Patriots",Summary!N$23,$A12="New Orleans Saints",Summary!N$24,$A12="New York Giants",Summary!N$25,$A12="New York Jets",Summary!N$26,$A12="Philadelphia Eagles",Summary!N$27,$A12="Pittsburgh Steelers",Summary!N$28,$A12="Seattle Seahawks",Summary!N$29,$A12="San Francisco 49ers",Summary!N$30,$A12="Tampa Bay Buccaneers",Summary!N$31,$A12="Tennessee Titans",Summary!N$32,$A12="Washington Commanders",Summary!N$33)</f>
        <v>91.352941176470594</v>
      </c>
      <c r="R12" cm="1">
        <f t="array" ref="R12">_xlfn.IFS($A12="Arizona Cardinals",Summary!O$2,$A12="Atlanta Falcons",Summary!O$3,$A12="Baltimore Ravens",Summary!O$4,$A12="Buffalo Bills",Summary!O$5,$A12="Carolina Panthers",Summary!O$6,$A12="Chicago Bears",Summary!O$8,$A12="Cincinnati Bengals",Summary!O$9,$A12="Cleveland Browns",Summary!#REF!,$A12="Dallas Cowboys",Summary!O$10,$A12="Denver Broncos",Summary!O$11,$A12="Detroit Lions",Summary!O$12,$A12="Green Bay Packers",Summary!O$13,$A12="Houston Texans",Summary!O$14,$A12="Indianapolis Colts",Summary!O$15,$A12="Jacksonville Jaguars",Summary!O$16,$A12="Kansas City Chiefs",Summary!O$17,$A12="Los Angeles Chargers",Summary!O$18,$A12="Los Angeles Rams",Summary!O$19,$A12="Las Vegas Raiders",Summary!O$20,$A12="Miami Dolphins",Summary!O$21,$A12="Minnesota Vikings",Summary!O$22,$A12="New England Patriots",Summary!O$23,$A12="New Orleans Saints",Summary!O$24,$A12="New York Giants",Summary!O$25,$A12="New York Jets",Summary!O$26,$A12="Philadelphia Eagles",Summary!O$27,$A12="Pittsburgh Steelers",Summary!O$28,$A12="Seattle Seahawks",Summary!O$29,$A12="San Francisco 49ers",Summary!O$30,$A12="Tampa Bay Buccaneers",Summary!O$31,$A12="Tennessee Titans",Summary!O$32,$A12="Washington Commanders",Summary!O$33)</f>
        <v>3.8</v>
      </c>
      <c r="S12" cm="1">
        <f t="array" ref="S12">_xlfn.IFS($A12="Arizona Cardinals",Summary!P$2,$A12="Atlanta Falcons",Summary!P$3,$A12="Baltimore Ravens",Summary!P$4,$A12="Buffalo Bills",Summary!P$5,$A12="Carolina Panthers",Summary!P$6,$A12="Chicago Bears",Summary!P$8,$A12="Cincinnati Bengals",Summary!P$9,$A12="Cleveland Browns",Summary!#REF!,$A12="Dallas Cowboys",Summary!P$10,$A12="Denver Broncos",Summary!P$11,$A12="Detroit Lions",Summary!P$12,$A12="Green Bay Packers",Summary!P$13,$A12="Houston Texans",Summary!P$14,$A12="Indianapolis Colts",Summary!P$15,$A12="Jacksonville Jaguars",Summary!P$16,$A12="Kansas City Chiefs",Summary!P$17,$A12="Los Angeles Chargers",Summary!P$18,$A12="Los Angeles Rams",Summary!P$19,$A12="Las Vegas Raiders",Summary!P$20,$A12="Miami Dolphins",Summary!P$21,$A12="Minnesota Vikings",Summary!P$22,$A12="New England Patriots",Summary!P$23,$A12="New Orleans Saints",Summary!P$24,$A12="New York Giants",Summary!P$25,$A12="New York Jets",Summary!P$26,$A12="Philadelphia Eagles",Summary!P$27,$A12="Pittsburgh Steelers",Summary!P$28,$A12="Seattle Seahawks",Summary!P$29,$A12="San Francisco 49ers",Summary!P$30,$A12="Tampa Bay Buccaneers",Summary!P$31,$A12="Tennessee Titans",Summary!P$32,$A12="Washington Commanders",Summary!P$33)</f>
        <v>0.41176470588235292</v>
      </c>
      <c r="T12" cm="1">
        <f t="array" ref="T12">_xlfn.IFS($A12="Arizona Cardinals",Summary!Q$2,$A12="Atlanta Falcons",Summary!Q$3,$A12="Baltimore Ravens",Summary!Q$4,$A12="Buffalo Bills",Summary!Q$5,$A12="Carolina Panthers",Summary!Q$6,$A12="Chicago Bears",Summary!Q$8,$A12="Cincinnati Bengals",Summary!Q$9,$A12="Cleveland Browns",Summary!#REF!,$A12="Dallas Cowboys",Summary!Q$10,$A12="Denver Broncos",Summary!Q$11,$A12="Detroit Lions",Summary!Q$12,$A12="Green Bay Packers",Summary!Q$13,$A12="Houston Texans",Summary!Q$14,$A12="Indianapolis Colts",Summary!Q$15,$A12="Jacksonville Jaguars",Summary!Q$16,$A12="Kansas City Chiefs",Summary!Q$17,$A12="Los Angeles Chargers",Summary!Q$18,$A12="Los Angeles Rams",Summary!Q$19,$A12="Las Vegas Raiders",Summary!Q$20,$A12="Miami Dolphins",Summary!Q$21,$A12="Minnesota Vikings",Summary!Q$22,$A12="New England Patriots",Summary!Q$23,$A12="New Orleans Saints",Summary!Q$24,$A12="New York Giants",Summary!Q$25,$A12="New York Jets",Summary!Q$26,$A12="Philadelphia Eagles",Summary!Q$27,$A12="Pittsburgh Steelers",Summary!Q$28,$A12="Seattle Seahawks",Summary!Q$29,$A12="San Francisco 49ers",Summary!Q$30,$A12="Tampa Bay Buccaneers",Summary!Q$31,$A12="Tennessee Titans",Summary!Q$32,$A12="Washington Commanders",Summary!Q$33)</f>
        <v>1.411764705882353</v>
      </c>
      <c r="U12" cm="1">
        <f t="array" ref="U12">_xlfn.IFS($A12="Arizona Cardinals",Summary!R$2,$A12="Atlanta Falcons",Summary!R$3,$A12="Baltimore Ravens",Summary!R$4,$A12="Buffalo Bills",Summary!R$5,$A12="Carolina Panthers",Summary!R$6,$A12="Chicago Bears",Summary!R$8,$A12="Cincinnati Bengals",Summary!R$9,$A12="Cleveland Browns",Summary!#REF!,$A12="Dallas Cowboys",Summary!R$10,$A12="Denver Broncos",Summary!R$11,$A12="Detroit Lions",Summary!R$12,$A12="Green Bay Packers",Summary!R$13,$A12="Houston Texans",Summary!R$14,$A12="Indianapolis Colts",Summary!R$15,$A12="Jacksonville Jaguars",Summary!R$16,$A12="Kansas City Chiefs",Summary!R$17,$A12="Los Angeles Chargers",Summary!R$18,$A12="Los Angeles Rams",Summary!R$19,$A12="Las Vegas Raiders",Summary!R$20,$A12="Miami Dolphins",Summary!R$21,$A12="Minnesota Vikings",Summary!R$22,$A12="New England Patriots",Summary!R$23,$A12="New Orleans Saints",Summary!R$24,$A12="New York Giants",Summary!R$25,$A12="New York Jets",Summary!R$26,$A12="Philadelphia Eagles",Summary!R$27,$A12="Pittsburgh Steelers",Summary!R$28,$A12="Seattle Seahawks",Summary!R$29,$A12="San Francisco 49ers",Summary!R$30,$A12="Tampa Bay Buccaneers",Summary!R$31,$A12="Tennessee Titans",Summary!R$32,$A12="Washington Commanders",Summary!R$33)</f>
        <v>1.7647058823529409</v>
      </c>
      <c r="V12" cm="1">
        <f t="array" ref="V12">_xlfn.IFS($A12="Arizona Cardinals",Summary!S$2,$A12="Atlanta Falcons",Summary!S$3,$A12="Baltimore Ravens",Summary!S$4,$A12="Buffalo Bills",Summary!S$5,$A12="Carolina Panthers",Summary!S$6,$A12="Chicago Bears",Summary!S$8,$A12="Cincinnati Bengals",Summary!S$9,$A12="Cleveland Browns",Summary!#REF!,$A12="Dallas Cowboys",Summary!S$10,$A12="Denver Broncos",Summary!S$11,$A12="Detroit Lions",Summary!S$12,$A12="Green Bay Packers",Summary!S$13,$A12="Houston Texans",Summary!S$14,$A12="Indianapolis Colts",Summary!S$15,$A12="Jacksonville Jaguars",Summary!S$16,$A12="Kansas City Chiefs",Summary!S$17,$A12="Los Angeles Chargers",Summary!S$18,$A12="Los Angeles Rams",Summary!S$19,$A12="Las Vegas Raiders",Summary!S$20,$A12="Miami Dolphins",Summary!S$21,$A12="Minnesota Vikings",Summary!S$22,$A12="New England Patriots",Summary!S$23,$A12="New Orleans Saints",Summary!S$24,$A12="New York Giants",Summary!S$25,$A12="New York Jets",Summary!S$26,$A12="Philadelphia Eagles",Summary!S$27,$A12="Pittsburgh Steelers",Summary!S$28,$A12="Seattle Seahawks",Summary!S$29,$A12="San Francisco 49ers",Summary!S$30,$A12="Tampa Bay Buccaneers",Summary!S$31,$A12="Tennessee Titans",Summary!S$32,$A12="Washington Commanders",Summary!S$33)</f>
        <v>2.117647058823529</v>
      </c>
      <c r="W12" cm="1">
        <f t="array" ref="W12">_xlfn.IFS($A12="Arizona Cardinals",Summary!T$2,$A12="Atlanta Falcons",Summary!T$3,$A12="Baltimore Ravens",Summary!T$4,$A12="Buffalo Bills",Summary!T$5,$A12="Carolina Panthers",Summary!T$6,$A12="Chicago Bears",Summary!T$8,$A12="Cincinnati Bengals",Summary!T$9,$A12="Cleveland Browns",Summary!#REF!,$A12="Dallas Cowboys",Summary!T$10,$A12="Denver Broncos",Summary!T$11,$A12="Detroit Lions",Summary!T$12,$A12="Green Bay Packers",Summary!T$13,$A12="Houston Texans",Summary!T$14,$A12="Indianapolis Colts",Summary!T$15,$A12="Jacksonville Jaguars",Summary!T$16,$A12="Kansas City Chiefs",Summary!T$17,$A12="Los Angeles Chargers",Summary!T$18,$A12="Los Angeles Rams",Summary!T$19,$A12="Las Vegas Raiders",Summary!T$20,$A12="Miami Dolphins",Summary!T$21,$A12="Minnesota Vikings",Summary!T$22,$A12="New England Patriots",Summary!T$23,$A12="New Orleans Saints",Summary!T$24,$A12="New York Giants",Summary!T$25,$A12="New York Jets",Summary!T$26,$A12="Philadelphia Eagles",Summary!T$27,$A12="Pittsburgh Steelers",Summary!T$28,$A12="Seattle Seahawks",Summary!T$29,$A12="San Francisco 49ers",Summary!T$30,$A12="Tampa Bay Buccaneers",Summary!T$31,$A12="Tennessee Titans",Summary!T$32,$A12="Washington Commanders",Summary!T$33)</f>
        <v>2.2352941176470589</v>
      </c>
      <c r="X12" cm="1">
        <f t="array" ref="X12">_xlfn.IFS($A12="Arizona Cardinals",Summary!U$2,$A12="Atlanta Falcons",Summary!U$3,$A12="Baltimore Ravens",Summary!U$4,$A12="Buffalo Bills",Summary!U$5,$A12="Carolina Panthers",Summary!U$6,$A12="Chicago Bears",Summary!U$8,$A12="Cincinnati Bengals",Summary!U$9,$A12="Cleveland Browns",Summary!#REF!,$A12="Dallas Cowboys",Summary!U$10,$A12="Denver Broncos",Summary!U$11,$A12="Detroit Lions",Summary!U$12,$A12="Green Bay Packers",Summary!U$13,$A12="Houston Texans",Summary!U$14,$A12="Indianapolis Colts",Summary!U$15,$A12="Jacksonville Jaguars",Summary!U$16,$A12="Kansas City Chiefs",Summary!U$17,$A12="Los Angeles Chargers",Summary!U$18,$A12="Los Angeles Rams",Summary!U$19,$A12="Las Vegas Raiders",Summary!U$20,$A12="Miami Dolphins",Summary!U$21,$A12="Minnesota Vikings",Summary!U$22,$A12="New England Patriots",Summary!U$23,$A12="New Orleans Saints",Summary!U$24,$A12="New York Giants",Summary!U$25,$A12="New York Jets",Summary!U$26,$A12="Philadelphia Eagles",Summary!U$27,$A12="Pittsburgh Steelers",Summary!U$28,$A12="Seattle Seahawks",Summary!U$29,$A12="San Francisco 49ers",Summary!U$30,$A12="Tampa Bay Buccaneers",Summary!U$31,$A12="Tennessee Titans",Summary!U$32,$A12="Washington Commanders",Summary!U$33)</f>
        <v>3.5294117647058818</v>
      </c>
      <c r="Y12" cm="1">
        <f t="array" ref="Y12">_xlfn.IFS($A12="Arizona Cardinals",Summary!V$2,$A12="Atlanta Falcons",Summary!V$3,$A12="Baltimore Ravens",Summary!V$4,$A12="Buffalo Bills",Summary!V$5,$A12="Carolina Panthers",Summary!V$6,$A12="Chicago Bears",Summary!V$8,$A12="Cincinnati Bengals",Summary!V$9,$A12="Cleveland Browns",Summary!#REF!,$A12="Dallas Cowboys",Summary!V$10,$A12="Denver Broncos",Summary!V$11,$A12="Detroit Lions",Summary!V$12,$A12="Green Bay Packers",Summary!V$13,$A12="Houston Texans",Summary!V$14,$A12="Indianapolis Colts",Summary!V$15,$A12="Jacksonville Jaguars",Summary!V$16,$A12="Kansas City Chiefs",Summary!V$17,$A12="Los Angeles Chargers",Summary!V$18,$A12="Los Angeles Rams",Summary!V$19,$A12="Las Vegas Raiders",Summary!V$20,$A12="Miami Dolphins",Summary!V$21,$A12="Minnesota Vikings",Summary!V$22,$A12="New England Patriots",Summary!V$23,$A12="New Orleans Saints",Summary!V$24,$A12="New York Giants",Summary!V$25,$A12="New York Jets",Summary!V$26,$A12="Philadelphia Eagles",Summary!V$27,$A12="Pittsburgh Steelers",Summary!V$28,$A12="Seattle Seahawks",Summary!V$29,$A12="San Francisco 49ers",Summary!V$30,$A12="Tampa Bay Buccaneers",Summary!V$31,$A12="Tennessee Titans",Summary!V$32,$A12="Washington Commanders",Summary!V$33)</f>
        <v>170.58823529411771</v>
      </c>
      <c r="Z12" cm="1">
        <f t="array" ref="Z12">_xlfn.IFS($A12="Arizona Cardinals",Summary!W$2,$A12="Atlanta Falcons",Summary!W$3,$A12="Baltimore Ravens",Summary!W$4,$A12="Buffalo Bills",Summary!W$5,$A12="Carolina Panthers",Summary!W$6,$A12="Chicago Bears",Summary!W$8,$A12="Cincinnati Bengals",Summary!W$9,$A12="Cleveland Browns",Summary!#REF!,$A12="Dallas Cowboys",Summary!W$10,$A12="Denver Broncos",Summary!W$11,$A12="Detroit Lions",Summary!W$12,$A12="Green Bay Packers",Summary!W$13,$A12="Houston Texans",Summary!W$14,$A12="Indianapolis Colts",Summary!W$15,$A12="Jacksonville Jaguars",Summary!W$16,$A12="Kansas City Chiefs",Summary!W$17,$A12="Los Angeles Chargers",Summary!W$18,$A12="Los Angeles Rams",Summary!W$19,$A12="Las Vegas Raiders",Summary!W$20,$A12="Miami Dolphins",Summary!W$21,$A12="Minnesota Vikings",Summary!W$22,$A12="New England Patriots",Summary!W$23,$A12="New Orleans Saints",Summary!W$24,$A12="New York Giants",Summary!W$25,$A12="New York Jets",Summary!W$26,$A12="Philadelphia Eagles",Summary!W$27,$A12="Pittsburgh Steelers",Summary!W$28,$A12="Seattle Seahawks",Summary!W$29,$A12="San Francisco 49ers",Summary!W$30,$A12="Tampa Bay Buccaneers",Summary!W$31,$A12="Tennessee Titans",Summary!W$32,$A12="Washington Commanders",Summary!W$33)</f>
        <v>5</v>
      </c>
      <c r="AA12" cm="1">
        <f t="array" ref="AA12">_xlfn.IFS($A12="Arizona Cardinals",Summary!X$2,$A12="Atlanta Falcons",Summary!X$3,$A12="Baltimore Ravens",Summary!X$4,$A12="Buffalo Bills",Summary!X$5,$A12="Carolina Panthers",Summary!X$6,$A12="Chicago Bears",Summary!X$8,$A12="Cincinnati Bengals",Summary!X$9,$A12="Cleveland Browns",Summary!#REF!,$A12="Dallas Cowboys",Summary!X$10,$A12="Denver Broncos",Summary!X$11,$A12="Detroit Lions",Summary!X$12,$A12="Green Bay Packers",Summary!X$13,$A12="Houston Texans",Summary!X$14,$A12="Indianapolis Colts",Summary!X$15,$A12="Jacksonville Jaguars",Summary!X$16,$A12="Kansas City Chiefs",Summary!X$17,$A12="Los Angeles Chargers",Summary!X$18,$A12="Los Angeles Rams",Summary!X$19,$A12="Las Vegas Raiders",Summary!X$20,$A12="Miami Dolphins",Summary!X$21,$A12="Minnesota Vikings",Summary!X$22,$A12="New England Patriots",Summary!X$23,$A12="New Orleans Saints",Summary!X$24,$A12="New York Giants",Summary!X$25,$A12="New York Jets",Summary!X$26,$A12="Philadelphia Eagles",Summary!X$27,$A12="Pittsburgh Steelers",Summary!X$28,$A12="Seattle Seahawks",Summary!X$29,$A12="San Francisco 49ers",Summary!X$30,$A12="Tampa Bay Buccaneers",Summary!X$31,$A12="Tennessee Titans",Summary!X$32,$A12="Washington Commanders",Summary!X$33)</f>
        <v>13.117647058823531</v>
      </c>
      <c r="AB12" cm="1">
        <f t="array" ref="AB12">_xlfn.IFS($A12="Arizona Cardinals",Summary!Y$2,$A12="Atlanta Falcons",Summary!Y$3,$A12="Baltimore Ravens",Summary!Y$4,$A12="Buffalo Bills",Summary!Y$5,$A12="Carolina Panthers",Summary!Y$6,$A12="Chicago Bears",Summary!Y$8,$A12="Cincinnati Bengals",Summary!Y$9,$A12="Cleveland Browns",Summary!#REF!,$A12="Dallas Cowboys",Summary!Y$10,$A12="Denver Broncos",Summary!Y$11,$A12="Detroit Lions",Summary!Y$12,$A12="Green Bay Packers",Summary!Y$13,$A12="Houston Texans",Summary!Y$14,$A12="Indianapolis Colts",Summary!Y$15,$A12="Jacksonville Jaguars",Summary!Y$16,$A12="Kansas City Chiefs",Summary!Y$17,$A12="Los Angeles Chargers",Summary!Y$18,$A12="Los Angeles Rams",Summary!Y$19,$A12="Las Vegas Raiders",Summary!Y$20,$A12="Miami Dolphins",Summary!Y$21,$A12="Minnesota Vikings",Summary!Y$22,$A12="New England Patriots",Summary!Y$23,$A12="New Orleans Saints",Summary!Y$24,$A12="New York Giants",Summary!Y$25,$A12="New York Jets",Summary!Y$26,$A12="Philadelphia Eagles",Summary!Y$27,$A12="Pittsburgh Steelers",Summary!Y$28,$A12="Seattle Seahawks",Summary!Y$29,$A12="San Francisco 49ers",Summary!Y$30,$A12="Tampa Bay Buccaneers",Summary!Y$31,$A12="Tennessee Titans",Summary!Y$32,$A12="Washington Commanders",Summary!Y$33)</f>
        <v>1</v>
      </c>
      <c r="AC12" cm="1">
        <f t="array" ref="AC12">_xlfn.IFS($A12="Arizona Cardinals",Summary!Z$2,$A12="Atlanta Falcons",Summary!Z$3,$A12="Baltimore Ravens",Summary!Z$4,$A12="Buffalo Bills",Summary!Z$5,$A12="Carolina Panthers",Summary!Z$6,$A12="Chicago Bears",Summary!Z$8,$A12="Cincinnati Bengals",Summary!Z$9,$A12="Cleveland Browns",Summary!#REF!,$A12="Dallas Cowboys",Summary!Z$10,$A12="Denver Broncos",Summary!Z$11,$A12="Detroit Lions",Summary!Z$12,$A12="Green Bay Packers",Summary!Z$13,$A12="Houston Texans",Summary!Z$14,$A12="Indianapolis Colts",Summary!Z$15,$A12="Jacksonville Jaguars",Summary!Z$16,$A12="Kansas City Chiefs",Summary!Z$17,$A12="Los Angeles Chargers",Summary!Z$18,$A12="Los Angeles Rams",Summary!Z$19,$A12="Las Vegas Raiders",Summary!Z$20,$A12="Miami Dolphins",Summary!Z$21,$A12="Minnesota Vikings",Summary!Z$22,$A12="New England Patriots",Summary!Z$23,$A12="New Orleans Saints",Summary!Z$24,$A12="New York Giants",Summary!Z$25,$A12="New York Jets",Summary!Z$26,$A12="Philadelphia Eagles",Summary!Z$27,$A12="Pittsburgh Steelers",Summary!Z$28,$A12="Seattle Seahawks",Summary!Z$29,$A12="San Francisco 49ers",Summary!Z$30,$A12="Tampa Bay Buccaneers",Summary!Z$31,$A12="Tennessee Titans",Summary!Z$32,$A12="Washington Commanders",Summary!Z$33)</f>
        <v>1.705882352941176</v>
      </c>
      <c r="AD12" cm="1">
        <f t="array" ref="AD12">_xlfn.IFS($A12="Arizona Cardinals",Summary!AA$2,$A12="Atlanta Falcons",Summary!AA$3,$A12="Baltimore Ravens",Summary!AA$4,$A12="Buffalo Bills",Summary!AA$5,$A12="Carolina Panthers",Summary!AA$6,$A12="Chicago Bears",Summary!AA$8,$A12="Cincinnati Bengals",Summary!AA$9,$A12="Cleveland Browns",Summary!#REF!,$A12="Dallas Cowboys",Summary!AA$10,$A12="Denver Broncos",Summary!AA$11,$A12="Detroit Lions",Summary!AA$12,$A12="Green Bay Packers",Summary!AA$13,$A12="Houston Texans",Summary!AA$14,$A12="Indianapolis Colts",Summary!AA$15,$A12="Jacksonville Jaguars",Summary!AA$16,$A12="Kansas City Chiefs",Summary!AA$17,$A12="Los Angeles Chargers",Summary!AA$18,$A12="Los Angeles Rams",Summary!AA$19,$A12="Las Vegas Raiders",Summary!AA$20,$A12="Miami Dolphins",Summary!AA$21,$A12="Minnesota Vikings",Summary!AA$22,$A12="New England Patriots",Summary!AA$23,$A12="New Orleans Saints",Summary!AA$24,$A12="New York Giants",Summary!AA$25,$A12="New York Jets",Summary!AA$26,$A12="Philadelphia Eagles",Summary!AA$27,$A12="Pittsburgh Steelers",Summary!AA$28,$A12="Seattle Seahawks",Summary!AA$29,$A12="San Francisco 49ers",Summary!AA$30,$A12="Tampa Bay Buccaneers",Summary!AA$31,$A12="Tennessee Titans",Summary!AA$32,$A12="Washington Commanders",Summary!AA$33)</f>
        <v>29.262764705882351</v>
      </c>
      <c r="AE12" t="e" cm="1">
        <f t="array" ref="AE12">_xlfn.IFS($A12="Arizona Cardinals",Summary!#REF!,$A12="Atlanta Falcons",Summary!#REF!,$A12="Baltimore Ravens",Summary!#REF!,$A12="Buffalo Bills",Summary!#REF!,$A12="Carolina Panthers",Summary!#REF!,$A12="Chicago Bears",Summary!#REF!,$A12="Cincinnati Bengals",Summary!#REF!,$A12="Cleveland Browns",Summary!#REF!,$A12="Dallas Cowboys",Summary!#REF!,$A12="Denver Broncos",Summary!#REF!,$A12="Detroit Lions",Summary!#REF!,$A12="Green Bay Packers",Summary!#REF!,$A12="Houston Texans",Summary!#REF!,$A12="Indianapolis Colts",Summary!#REF!,$A12="Jacksonville Jaguars",Summary!#REF!,$A12="Kansas City Chiefs",Summary!#REF!,$A12="Los Angeles Chargers",Summary!#REF!,$A12="Los Angeles Rams",Summary!#REF!,$A12="Las Vegas Raiders",Summary!#REF!,$A12="Miami Dolphins",Summary!#REF!,$A12="Minnesota Vikings",Summary!#REF!,$A12="New England Patriots",Summary!#REF!,$A12="New Orleans Saints",Summary!#REF!,$A12="New York Giants",Summary!#REF!,$A12="New York Jets",Summary!#REF!,$A12="Philadelphia Eagles",Summary!#REF!,$A12="Pittsburgh Steelers",Summary!#REF!,$A12="Seattle Seahawks",Summary!#REF!,$A12="San Francisco 49ers",Summary!#REF!,$A12="Tampa Bay Buccaneers",Summary!#REF!,$A12="Tennessee Titans",Summary!#REF!,$A12="Washington Commanders",Summary!#REF!)</f>
        <v>#REF!</v>
      </c>
      <c r="AF12" t="e" cm="1">
        <f t="array" ref="AF12">_xlfn.IFS($B12="Arizona Cardinals",Summary!#REF!,$B12="Atlanta Falcons",Summary!#REF!,$B12="Baltimore Ravens",Summary!#REF!,$B12="Buffalo Bills",Summary!#REF!,$B12="Carolina Panthers",Summary!#REF!,$B12="Chicago Bears",Summary!#REF!,$B12="Cincinnati Bengals",Summary!#REF!,$B12="Cleveland Browns",Summary!#REF!,$B12="Dallas Cowboys",Summary!#REF!,$B12="Denver Broncos",Summary!#REF!,$B12="Detroit Lions",Summary!#REF!,$B12="Green Bay Packers",Summary!#REF!,$B12="Houston Texans",Summary!#REF!,$B12="Indianapolis Colts",Summary!#REF!,$B12="Jacksonville Jaguars",Summary!#REF!,$B12="Kansas City Chiefs",Summary!#REF!,$B12="Los Angeles Chargers",Summary!#REF!,$B12="Los Angeles Rams",Summary!#REF!,$B12="Las Vegas Raiders",Summary!#REF!,$B12="Miami Dolphins",Summary!#REF!,$B12="Minnesota Vikings",Summary!#REF!,$B12="New England Patriots",Summary!#REF!,$B12="New Orleans Saints",Summary!#REF!,$B12="New York Giants",Summary!#REF!,$B12="New York Jets",Summary!#REF!,$B12="Philadelphia Eagles",Summary!#REF!,$B12="Pittsburgh Steelers",Summary!#REF!,$B12="Seattle Seahawks",Summary!#REF!,$B12="San Francisco 49ers",Summary!#REF!,$B12="Tampa Bay Buccaneers",Summary!#REF!,$B12="Tennessee Titans",Summary!#REF!,$B12="Washington Commanders",Summary!#REF!)</f>
        <v>#REF!</v>
      </c>
      <c r="AG12" t="e" cm="1">
        <f t="array" ref="AG12">_xlfn.IFS($B12="Arizona Cardinals",Summary!#REF!,$B12="Atlanta Falcons",Summary!#REF!,$B12="Baltimore Ravens",Summary!#REF!,$B12="Buffalo Bills",Summary!#REF!,$B12="Carolina Panthers",Summary!#REF!,$B12="Chicago Bears",Summary!#REF!,$B12="Cincinnati Bengals",Summary!#REF!,$B12="Cleveland Browns",Summary!#REF!,$B12="Dallas Cowboys",Summary!#REF!,$B12="Denver Broncos",Summary!#REF!,$B12="Detroit Lions",Summary!#REF!,$B12="Green Bay Packers",Summary!#REF!,$B12="Houston Texans",Summary!#REF!,$B12="Indianapolis Colts",Summary!#REF!,$B12="Jacksonville Jaguars",Summary!#REF!,$B12="Kansas City Chiefs",Summary!#REF!,$B12="Los Angeles Chargers",Summary!#REF!,$B12="Los Angeles Rams",Summary!#REF!,$B12="Las Vegas Raiders",Summary!#REF!,$B12="Miami Dolphins",Summary!#REF!,$B12="Minnesota Vikings",Summary!#REF!,$B12="New England Patriots",Summary!#REF!,$B12="New Orleans Saints",Summary!#REF!,$B12="New York Giants",Summary!#REF!,$B12="New York Jets",Summary!#REF!,$B12="Philadelphia Eagles",Summary!#REF!,$B12="Pittsburgh Steelers",Summary!#REF!,$B12="Seattle Seahawks",Summary!#REF!,$B12="San Francisco 49ers",Summary!#REF!,$B12="Tampa Bay Buccaneers",Summary!#REF!,$B12="Tennessee Titans",Summary!#REF!,$B12="Washington Commanders",Summary!#REF!)</f>
        <v>#REF!</v>
      </c>
      <c r="AH12" cm="1">
        <f t="array" ref="AH12">_xlfn.IFS($B12="Arizona Cardinals",Summary!B$2,$B12="Atlanta Falcons",Summary!B$3,$B12="Baltimore Ravens",Summary!B$4,$B12="Buffalo Bills",Summary!B$5,$B12="Carolina Panthers",Summary!B$6,$B12="Chicago Bears",Summary!B$8,$B12="Cincinnati Bengals",Summary!B$9,$B12="Cleveland Browns",Summary!#REF!,$B12="Dallas Cowboys",Summary!B$10,$B12="Denver Broncos",Summary!B$11,$B12="Detroit Lions",Summary!B$12,$B12="Green Bay Packers",Summary!B$13,$B12="Houston Texans",Summary!B$14,$B12="Indianapolis Colts",Summary!B$15,$B12="Jacksonville Jaguars",Summary!B$16,$B12="Kansas City Chiefs",Summary!B$17,$B12="Los Angeles Chargers",Summary!B$18,$B12="Los Angeles Rams",Summary!B$19,$B12="Las Vegas Raiders",Summary!B$20,$B12="Miami Dolphins",Summary!B$21,$B12="Minnesota Vikings",Summary!B$22,$B12="New England Patriots",Summary!B$23,$B12="New Orleans Saints",Summary!B$24,$B12="New York Giants",Summary!B$25,$B12="New York Jets",Summary!B$26,$B12="Philadelphia Eagles",Summary!B$27,$B12="Pittsburgh Steelers",Summary!B$28,$B12="Seattle Seahawks",Summary!B$29,$B12="San Francisco 49ers",Summary!B$30,$B12="Tampa Bay Buccaneers",Summary!B$31,$B12="Tennessee Titans",Summary!B$32,$B12="Washington Commanders",Summary!B$33)</f>
        <v>19.82352941176471</v>
      </c>
      <c r="AI12" cm="1">
        <f t="array" ref="AI12">_xlfn.IFS($B12="Arizona Cardinals",Summary!C$2,$B12="Atlanta Falcons",Summary!C$3,$B12="Baltimore Ravens",Summary!C$4,$B12="Buffalo Bills",Summary!C$5,$B12="Carolina Panthers",Summary!C$6,$B12="Chicago Bears",Summary!C$8,$B12="Cincinnati Bengals",Summary!C$9,$B12="Cleveland Browns",Summary!#REF!,$B12="Dallas Cowboys",Summary!C$10,$B12="Denver Broncos",Summary!C$11,$B12="Detroit Lions",Summary!C$12,$B12="Green Bay Packers",Summary!C$13,$B12="Houston Texans",Summary!C$14,$B12="Indianapolis Colts",Summary!C$15,$B12="Jacksonville Jaguars",Summary!C$16,$B12="Kansas City Chiefs",Summary!C$17,$B12="Los Angeles Chargers",Summary!C$18,$B12="Los Angeles Rams",Summary!C$19,$B12="Las Vegas Raiders",Summary!C$20,$B12="Miami Dolphins",Summary!C$21,$B12="Minnesota Vikings",Summary!C$22,$B12="New England Patriots",Summary!C$23,$B12="New Orleans Saints",Summary!C$24,$B12="New York Giants",Summary!C$25,$B12="New York Jets",Summary!C$26,$B12="Philadelphia Eagles",Summary!C$27,$B12="Pittsburgh Steelers",Summary!C$28,$B12="Seattle Seahawks",Summary!C$29,$B12="San Francisco 49ers",Summary!C$30,$B12="Tampa Bay Buccaneers",Summary!C$31,$B12="Tennessee Titans",Summary!C$32,$B12="Washington Commanders",Summary!C$33)</f>
        <v>30.17647058823529</v>
      </c>
      <c r="AJ12" cm="1">
        <f t="array" ref="AJ12">_xlfn.IFS($B12="Arizona Cardinals",Summary!D$2,$B12="Atlanta Falcons",Summary!D$3,$B12="Baltimore Ravens",Summary!D$4,$B12="Buffalo Bills",Summary!D$5,$B12="Carolina Panthers",Summary!D$6,$B12="Chicago Bears",Summary!D$8,$B12="Cincinnati Bengals",Summary!D$9,$B12="Cleveland Browns",Summary!#REF!,$B12="Dallas Cowboys",Summary!D$10,$B12="Denver Broncos",Summary!D$11,$B12="Detroit Lions",Summary!D$12,$B12="Green Bay Packers",Summary!D$13,$B12="Houston Texans",Summary!D$14,$B12="Indianapolis Colts",Summary!D$15,$B12="Jacksonville Jaguars",Summary!D$16,$B12="Kansas City Chiefs",Summary!D$17,$B12="Los Angeles Chargers",Summary!D$18,$B12="Los Angeles Rams",Summary!D$19,$B12="Las Vegas Raiders",Summary!D$20,$B12="Miami Dolphins",Summary!D$21,$B12="Minnesota Vikings",Summary!D$22,$B12="New England Patriots",Summary!D$23,$B12="New Orleans Saints",Summary!D$24,$B12="New York Giants",Summary!D$25,$B12="New York Jets",Summary!D$26,$B12="Philadelphia Eagles",Summary!D$27,$B12="Pittsburgh Steelers",Summary!D$28,$B12="Seattle Seahawks",Summary!D$29,$B12="San Francisco 49ers",Summary!D$30,$B12="Tampa Bay Buccaneers",Summary!D$31,$B12="Tennessee Titans",Summary!D$32,$B12="Washington Commanders",Summary!D$33)</f>
        <v>191.88235294117649</v>
      </c>
      <c r="AK12" cm="1">
        <f t="array" ref="AK12">_xlfn.IFS($B12="Arizona Cardinals",Summary!E$2,$B12="Atlanta Falcons",Summary!E$3,$B12="Baltimore Ravens",Summary!E$4,$B12="Buffalo Bills",Summary!E$5,$B12="Carolina Panthers",Summary!E$6,$B12="Chicago Bears",Summary!E$8,$B12="Cincinnati Bengals",Summary!E$9,$B12="Cleveland Browns",Summary!#REF!,$B12="Dallas Cowboys",Summary!E$10,$B12="Denver Broncos",Summary!E$11,$B12="Detroit Lions",Summary!E$12,$B12="Green Bay Packers",Summary!E$13,$B12="Houston Texans",Summary!E$14,$B12="Indianapolis Colts",Summary!E$15,$B12="Jacksonville Jaguars",Summary!E$16,$B12="Kansas City Chiefs",Summary!E$17,$B12="Los Angeles Chargers",Summary!E$18,$B12="Los Angeles Rams",Summary!E$19,$B12="Las Vegas Raiders",Summary!E$20,$B12="Miami Dolphins",Summary!E$21,$B12="Minnesota Vikings",Summary!E$22,$B12="New England Patriots",Summary!E$23,$B12="New Orleans Saints",Summary!E$24,$B12="New York Giants",Summary!E$25,$B12="New York Jets",Summary!E$26,$B12="Philadelphia Eagles",Summary!E$27,$B12="Pittsburgh Steelers",Summary!E$28,$B12="Seattle Seahawks",Summary!E$29,$B12="San Francisco 49ers",Summary!E$30,$B12="Tampa Bay Buccaneers",Summary!E$31,$B12="Tennessee Titans",Summary!E$32,$B12="Washington Commanders",Summary!E$33)</f>
        <v>1.6470588235294119</v>
      </c>
      <c r="AL12" cm="1">
        <f t="array" ref="AL12">_xlfn.IFS($B12="Arizona Cardinals",Summary!F$2,$B12="Atlanta Falcons",Summary!F$3,$B12="Baltimore Ravens",Summary!F$4,$B12="Buffalo Bills",Summary!F$5,$B12="Carolina Panthers",Summary!F$6,$B12="Chicago Bears",Summary!F$8,$B12="Cincinnati Bengals",Summary!F$9,$B12="Cleveland Browns",Summary!#REF!,$B12="Dallas Cowboys",Summary!F$10,$B12="Denver Broncos",Summary!F$11,$B12="Detroit Lions",Summary!F$12,$B12="Green Bay Packers",Summary!F$13,$B12="Houston Texans",Summary!F$14,$B12="Indianapolis Colts",Summary!F$15,$B12="Jacksonville Jaguars",Summary!F$16,$B12="Kansas City Chiefs",Summary!F$17,$B12="Los Angeles Chargers",Summary!F$18,$B12="Los Angeles Rams",Summary!F$19,$B12="Las Vegas Raiders",Summary!F$20,$B12="Miami Dolphins",Summary!F$21,$B12="Minnesota Vikings",Summary!F$22,$B12="New England Patriots",Summary!F$23,$B12="New Orleans Saints",Summary!F$24,$B12="New York Giants",Summary!F$25,$B12="New York Jets",Summary!F$26,$B12="Philadelphia Eagles",Summary!F$27,$B12="Pittsburgh Steelers",Summary!F$28,$B12="Seattle Seahawks",Summary!F$29,$B12="San Francisco 49ers",Summary!F$30,$B12="Tampa Bay Buccaneers",Summary!F$31,$B12="Tennessee Titans",Summary!F$32,$B12="Washington Commanders",Summary!F$33)</f>
        <v>0.52941176470588236</v>
      </c>
      <c r="AM12" cm="1">
        <f t="array" ref="AM12">_xlfn.IFS($B12="Arizona Cardinals",Summary!G$2,$B12="Atlanta Falcons",Summary!G$3,$B12="Baltimore Ravens",Summary!G$4,$B12="Buffalo Bills",Summary!G$5,$B12="Carolina Panthers",Summary!G$6,$B12="Chicago Bears",Summary!G$8,$B12="Cincinnati Bengals",Summary!G$9,$B12="Cleveland Browns",Summary!#REF!,$B12="Dallas Cowboys",Summary!G$10,$B12="Denver Broncos",Summary!G$11,$B12="Detroit Lions",Summary!G$12,$B12="Green Bay Packers",Summary!G$13,$B12="Houston Texans",Summary!G$14,$B12="Indianapolis Colts",Summary!G$15,$B12="Jacksonville Jaguars",Summary!G$16,$B12="Kansas City Chiefs",Summary!G$17,$B12="Los Angeles Chargers",Summary!G$18,$B12="Los Angeles Rams",Summary!G$19,$B12="Las Vegas Raiders",Summary!G$20,$B12="Miami Dolphins",Summary!G$21,$B12="Minnesota Vikings",Summary!G$22,$B12="New England Patriots",Summary!G$23,$B12="New Orleans Saints",Summary!G$24,$B12="New York Giants",Summary!G$25,$B12="New York Jets",Summary!G$26,$B12="Philadelphia Eagles",Summary!G$27,$B12="Pittsburgh Steelers",Summary!G$28,$B12="Seattle Seahawks",Summary!G$29,$B12="San Francisco 49ers",Summary!G$30,$B12="Tampa Bay Buccaneers",Summary!G$31,$B12="Tennessee Titans",Summary!G$32,$B12="Washington Commanders",Summary!G$33)</f>
        <v>3.0588235294117641</v>
      </c>
      <c r="AN12" cm="1">
        <f t="array" ref="AN12">_xlfn.IFS($B12="Arizona Cardinals",Summary!H$2,$B12="Atlanta Falcons",Summary!H$3,$B12="Baltimore Ravens",Summary!H$4,$B12="Buffalo Bills",Summary!H$5,$B12="Carolina Panthers",Summary!H$6,$B12="Chicago Bears",Summary!H$8,$B12="Cincinnati Bengals",Summary!H$9,$B12="Cleveland Browns",Summary!#REF!,$B12="Dallas Cowboys",Summary!H$10,$B12="Denver Broncos",Summary!H$11,$B12="Detroit Lions",Summary!H$12,$B12="Green Bay Packers",Summary!H$13,$B12="Houston Texans",Summary!H$14,$B12="Indianapolis Colts",Summary!H$15,$B12="Jacksonville Jaguars",Summary!H$16,$B12="Kansas City Chiefs",Summary!H$17,$B12="Los Angeles Chargers",Summary!H$18,$B12="Los Angeles Rams",Summary!H$19,$B12="Las Vegas Raiders",Summary!H$20,$B12="Miami Dolphins",Summary!H$21,$B12="Minnesota Vikings",Summary!H$22,$B12="New England Patriots",Summary!H$23,$B12="New Orleans Saints",Summary!H$24,$B12="New York Giants",Summary!H$25,$B12="New York Jets",Summary!H$26,$B12="Philadelphia Eagles",Summary!H$27,$B12="Pittsburgh Steelers",Summary!H$28,$B12="Seattle Seahawks",Summary!H$29,$B12="San Francisco 49ers",Summary!H$30,$B12="Tampa Bay Buccaneers",Summary!H$31,$B12="Tennessee Titans",Summary!H$32,$B12="Washington Commanders",Summary!H$33)</f>
        <v>17.882352941176471</v>
      </c>
      <c r="AO12" cm="1">
        <f t="array" ref="AO12">_xlfn.IFS($B12="Arizona Cardinals",Summary!I$2,$B12="Atlanta Falcons",Summary!I$3,$B12="Baltimore Ravens",Summary!I$4,$B12="Buffalo Bills",Summary!I$5,$B12="Carolina Panthers",Summary!I$6,$B12="Chicago Bears",Summary!I$8,$B12="Cincinnati Bengals",Summary!I$9,$B12="Cleveland Browns",Summary!#REF!,$B12="Dallas Cowboys",Summary!I$10,$B12="Denver Broncos",Summary!I$11,$B12="Detroit Lions",Summary!I$12,$B12="Green Bay Packers",Summary!I$13,$B12="Houston Texans",Summary!I$14,$B12="Indianapolis Colts",Summary!I$15,$B12="Jacksonville Jaguars",Summary!I$16,$B12="Kansas City Chiefs",Summary!I$17,$B12="Los Angeles Chargers",Summary!I$18,$B12="Los Angeles Rams",Summary!I$19,$B12="Las Vegas Raiders",Summary!I$20,$B12="Miami Dolphins",Summary!I$21,$B12="Minnesota Vikings",Summary!I$22,$B12="New England Patriots",Summary!I$23,$B12="New Orleans Saints",Summary!I$24,$B12="New York Giants",Summary!I$25,$B12="New York Jets",Summary!I$26,$B12="Philadelphia Eagles",Summary!I$27,$B12="Pittsburgh Steelers",Summary!I$28,$B12="Seattle Seahawks",Summary!I$29,$B12="San Francisco 49ers",Summary!I$30,$B12="Tampa Bay Buccaneers",Summary!I$31,$B12="Tennessee Titans",Summary!I$32,$B12="Washington Commanders",Summary!I$33)</f>
        <v>6.8705882352941172</v>
      </c>
      <c r="AP12" cm="1">
        <f t="array" ref="AP12">_xlfn.IFS($B12="Arizona Cardinals",Summary!J$2,$B12="Atlanta Falcons",Summary!J$3,$B12="Baltimore Ravens",Summary!J$4,$B12="Buffalo Bills",Summary!J$5,$B12="Carolina Panthers",Summary!J$6,$B12="Chicago Bears",Summary!J$8,$B12="Cincinnati Bengals",Summary!J$9,$B12="Cleveland Browns",Summary!#REF!,$B12="Dallas Cowboys",Summary!J$10,$B12="Denver Broncos",Summary!J$11,$B12="Detroit Lions",Summary!J$12,$B12="Green Bay Packers",Summary!J$13,$B12="Houston Texans",Summary!J$14,$B12="Indianapolis Colts",Summary!J$15,$B12="Jacksonville Jaguars",Summary!J$16,$B12="Kansas City Chiefs",Summary!J$17,$B12="Los Angeles Chargers",Summary!J$18,$B12="Los Angeles Rams",Summary!J$19,$B12="Las Vegas Raiders",Summary!J$20,$B12="Miami Dolphins",Summary!J$21,$B12="Minnesota Vikings",Summary!J$22,$B12="New England Patriots",Summary!J$23,$B12="New Orleans Saints",Summary!J$24,$B12="New York Giants",Summary!J$25,$B12="New York Jets",Summary!J$26,$B12="Philadelphia Eagles",Summary!J$27,$B12="Pittsburgh Steelers",Summary!J$28,$B12="Seattle Seahawks",Summary!J$29,$B12="San Francisco 49ers",Summary!J$30,$B12="Tampa Bay Buccaneers",Summary!J$31,$B12="Tennessee Titans",Summary!J$32,$B12="Washington Commanders",Summary!J$33)</f>
        <v>5.6999999999999993</v>
      </c>
      <c r="AQ12" cm="1">
        <f t="array" ref="AQ12">_xlfn.IFS($B12="Arizona Cardinals",Summary!K$2,$B12="Atlanta Falcons",Summary!K$3,$B12="Baltimore Ravens",Summary!K$4,$B12="Buffalo Bills",Summary!K$5,$B12="Carolina Panthers",Summary!K$6,$B12="Chicago Bears",Summary!K$8,$B12="Cincinnati Bengals",Summary!K$9,$B12="Cleveland Browns",Summary!#REF!,$B12="Dallas Cowboys",Summary!K$10,$B12="Denver Broncos",Summary!K$11,$B12="Detroit Lions",Summary!K$12,$B12="Green Bay Packers",Summary!K$13,$B12="Houston Texans",Summary!K$14,$B12="Indianapolis Colts",Summary!K$15,$B12="Jacksonville Jaguars",Summary!K$16,$B12="Kansas City Chiefs",Summary!K$17,$B12="Los Angeles Chargers",Summary!K$18,$B12="Los Angeles Rams",Summary!K$19,$B12="Las Vegas Raiders",Summary!K$20,$B12="Miami Dolphins",Summary!K$21,$B12="Minnesota Vikings",Summary!K$22,$B12="New England Patriots",Summary!K$23,$B12="New Orleans Saints",Summary!K$24,$B12="New York Giants",Summary!K$25,$B12="New York Jets",Summary!K$26,$B12="Philadelphia Eagles",Summary!K$27,$B12="Pittsburgh Steelers",Summary!K$28,$B12="Seattle Seahawks",Summary!K$29,$B12="San Francisco 49ers",Summary!K$30,$B12="Tampa Bay Buccaneers",Summary!K$31,$B12="Tennessee Titans",Summary!K$32,$B12="Washington Commanders",Summary!K$33)</f>
        <v>65.441176470588232</v>
      </c>
      <c r="AR12" cm="1">
        <f t="array" ref="AR12">_xlfn.IFS($B12="Arizona Cardinals",Summary!L$2,$B12="Atlanta Falcons",Summary!L$3,$B12="Baltimore Ravens",Summary!L$4,$B12="Buffalo Bills",Summary!L$5,$B12="Carolina Panthers",Summary!L$6,$B12="Chicago Bears",Summary!L$8,$B12="Cincinnati Bengals",Summary!L$9,$B12="Cleveland Browns",Summary!#REF!,$B12="Dallas Cowboys",Summary!L$10,$B12="Denver Broncos",Summary!L$11,$B12="Detroit Lions",Summary!L$12,$B12="Green Bay Packers",Summary!L$13,$B12="Houston Texans",Summary!L$14,$B12="Indianapolis Colts",Summary!L$15,$B12="Jacksonville Jaguars",Summary!L$16,$B12="Kansas City Chiefs",Summary!L$17,$B12="Los Angeles Chargers",Summary!L$18,$B12="Los Angeles Rams",Summary!L$19,$B12="Las Vegas Raiders",Summary!L$20,$B12="Miami Dolphins",Summary!L$21,$B12="Minnesota Vikings",Summary!L$22,$B12="New England Patriots",Summary!L$23,$B12="New Orleans Saints",Summary!L$24,$B12="New York Giants",Summary!L$25,$B12="New York Jets",Summary!L$26,$B12="Philadelphia Eagles",Summary!L$27,$B12="Pittsburgh Steelers",Summary!L$28,$B12="Seattle Seahawks",Summary!L$29,$B12="San Francisco 49ers",Summary!L$30,$B12="Tampa Bay Buccaneers",Summary!L$31,$B12="Tennessee Titans",Summary!L$32,$B12="Washington Commanders",Summary!L$33)</f>
        <v>93.276470588235298</v>
      </c>
      <c r="AS12" cm="1">
        <f t="array" ref="AS12">_xlfn.IFS($B12="Arizona Cardinals",Summary!M$2,$B12="Atlanta Falcons",Summary!M$3,$B12="Baltimore Ravens",Summary!M$4,$B12="Buffalo Bills",Summary!M$5,$B12="Carolina Panthers",Summary!M$6,$B12="Chicago Bears",Summary!M$8,$B12="Cincinnati Bengals",Summary!M$9,$B12="Cleveland Browns",Summary!#REF!,$B12="Dallas Cowboys",Summary!M$10,$B12="Denver Broncos",Summary!M$11,$B12="Detroit Lions",Summary!M$12,$B12="Green Bay Packers",Summary!M$13,$B12="Houston Texans",Summary!M$14,$B12="Indianapolis Colts",Summary!M$15,$B12="Jacksonville Jaguars",Summary!M$16,$B12="Kansas City Chiefs",Summary!M$17,$B12="Los Angeles Chargers",Summary!M$18,$B12="Los Angeles Rams",Summary!M$19,$B12="Las Vegas Raiders",Summary!M$20,$B12="Miami Dolphins",Summary!M$21,$B12="Minnesota Vikings",Summary!M$22,$B12="New England Patriots",Summary!M$23,$B12="New Orleans Saints",Summary!M$24,$B12="New York Giants",Summary!M$25,$B12="New York Jets",Summary!M$26,$B12="Philadelphia Eagles",Summary!M$27,$B12="Pittsburgh Steelers",Summary!M$28,$B12="Seattle Seahawks",Summary!M$29,$B12="San Francisco 49ers",Summary!M$30,$B12="Tampa Bay Buccaneers",Summary!M$31,$B12="Tennessee Titans",Summary!M$32,$B12="Washington Commanders",Summary!M$33)</f>
        <v>26.52941176470588</v>
      </c>
      <c r="AT12" cm="1">
        <f t="array" ref="AT12">_xlfn.IFS($B12="Arizona Cardinals",Summary!N$2,$B12="Atlanta Falcons",Summary!N$3,$B12="Baltimore Ravens",Summary!N$4,$B12="Buffalo Bills",Summary!N$5,$B12="Carolina Panthers",Summary!N$6,$B12="Chicago Bears",Summary!N$8,$B12="Cincinnati Bengals",Summary!N$9,$B12="Cleveland Browns",Summary!#REF!,$B12="Dallas Cowboys",Summary!N$10,$B12="Denver Broncos",Summary!N$11,$B12="Detroit Lions",Summary!N$12,$B12="Green Bay Packers",Summary!N$13,$B12="Houston Texans",Summary!N$14,$B12="Indianapolis Colts",Summary!N$15,$B12="Jacksonville Jaguars",Summary!N$16,$B12="Kansas City Chiefs",Summary!N$17,$B12="Los Angeles Chargers",Summary!N$18,$B12="Los Angeles Rams",Summary!N$19,$B12="Las Vegas Raiders",Summary!N$20,$B12="Miami Dolphins",Summary!N$21,$B12="Minnesota Vikings",Summary!N$22,$B12="New England Patriots",Summary!N$23,$B12="New Orleans Saints",Summary!N$24,$B12="New York Giants",Summary!N$25,$B12="New York Jets",Summary!N$26,$B12="Philadelphia Eagles",Summary!N$27,$B12="Pittsburgh Steelers",Summary!N$28,$B12="Seattle Seahawks",Summary!N$29,$B12="San Francisco 49ers",Summary!N$30,$B12="Tampa Bay Buccaneers",Summary!N$31,$B12="Tennessee Titans",Summary!N$32,$B12="Washington Commanders",Summary!N$33)</f>
        <v>106.4705882352941</v>
      </c>
      <c r="AU12" cm="1">
        <f t="array" ref="AU12">_xlfn.IFS($B12="Arizona Cardinals",Summary!O$2,$B12="Atlanta Falcons",Summary!O$3,$B12="Baltimore Ravens",Summary!O$4,$B12="Buffalo Bills",Summary!O$5,$B12="Carolina Panthers",Summary!O$6,$B12="Chicago Bears",Summary!O$8,$B12="Cincinnati Bengals",Summary!O$9,$B12="Cleveland Browns",Summary!#REF!,$B12="Dallas Cowboys",Summary!O$10,$B12="Denver Broncos",Summary!O$11,$B12="Detroit Lions",Summary!O$12,$B12="Green Bay Packers",Summary!O$13,$B12="Houston Texans",Summary!O$14,$B12="Indianapolis Colts",Summary!O$15,$B12="Jacksonville Jaguars",Summary!O$16,$B12="Kansas City Chiefs",Summary!O$17,$B12="Los Angeles Chargers",Summary!O$18,$B12="Los Angeles Rams",Summary!O$19,$B12="Las Vegas Raiders",Summary!O$20,$B12="Miami Dolphins",Summary!O$21,$B12="Minnesota Vikings",Summary!O$22,$B12="New England Patriots",Summary!O$23,$B12="New Orleans Saints",Summary!O$24,$B12="New York Giants",Summary!O$25,$B12="New York Jets",Summary!O$26,$B12="Philadelphia Eagles",Summary!O$27,$B12="Pittsburgh Steelers",Summary!O$28,$B12="Seattle Seahawks",Summary!O$29,$B12="San Francisco 49ers",Summary!O$30,$B12="Tampa Bay Buccaneers",Summary!O$31,$B12="Tennessee Titans",Summary!O$32,$B12="Washington Commanders",Summary!O$33)</f>
        <v>4.0647058823529418</v>
      </c>
      <c r="AV12" cm="1">
        <f t="array" ref="AV12">_xlfn.IFS($B12="Arizona Cardinals",Summary!P$2,$B12="Atlanta Falcons",Summary!P$3,$B12="Baltimore Ravens",Summary!P$4,$B12="Buffalo Bills",Summary!P$5,$B12="Carolina Panthers",Summary!P$6,$B12="Chicago Bears",Summary!P$8,$B12="Cincinnati Bengals",Summary!P$9,$B12="Cleveland Browns",Summary!#REF!,$B12="Dallas Cowboys",Summary!P$10,$B12="Denver Broncos",Summary!P$11,$B12="Detroit Lions",Summary!P$12,$B12="Green Bay Packers",Summary!P$13,$B12="Houston Texans",Summary!P$14,$B12="Indianapolis Colts",Summary!P$15,$B12="Jacksonville Jaguars",Summary!P$16,$B12="Kansas City Chiefs",Summary!P$17,$B12="Los Angeles Chargers",Summary!P$18,$B12="Los Angeles Rams",Summary!P$19,$B12="Las Vegas Raiders",Summary!P$20,$B12="Miami Dolphins",Summary!P$21,$B12="Minnesota Vikings",Summary!P$22,$B12="New England Patriots",Summary!P$23,$B12="New Orleans Saints",Summary!P$24,$B12="New York Giants",Summary!P$25,$B12="New York Jets",Summary!P$26,$B12="Philadelphia Eagles",Summary!P$27,$B12="Pittsburgh Steelers",Summary!P$28,$B12="Seattle Seahawks",Summary!P$29,$B12="San Francisco 49ers",Summary!P$30,$B12="Tampa Bay Buccaneers",Summary!P$31,$B12="Tennessee Titans",Summary!P$32,$B12="Washington Commanders",Summary!P$33)</f>
        <v>0.47058823529411759</v>
      </c>
      <c r="AW12" cm="1">
        <f t="array" ref="AW12">_xlfn.IFS($B12="Arizona Cardinals",Summary!Q$2,$B12="Atlanta Falcons",Summary!Q$3,$B12="Baltimore Ravens",Summary!Q$4,$B12="Buffalo Bills",Summary!Q$5,$B12="Carolina Panthers",Summary!Q$6,$B12="Chicago Bears",Summary!Q$8,$B12="Cincinnati Bengals",Summary!Q$9,$B12="Cleveland Browns",Summary!#REF!,$B12="Dallas Cowboys",Summary!Q$10,$B12="Denver Broncos",Summary!Q$11,$B12="Detroit Lions",Summary!Q$12,$B12="Green Bay Packers",Summary!Q$13,$B12="Houston Texans",Summary!Q$14,$B12="Indianapolis Colts",Summary!Q$15,$B12="Jacksonville Jaguars",Summary!Q$16,$B12="Kansas City Chiefs",Summary!Q$17,$B12="Los Angeles Chargers",Summary!Q$18,$B12="Los Angeles Rams",Summary!Q$19,$B12="Las Vegas Raiders",Summary!Q$20,$B12="Miami Dolphins",Summary!Q$21,$B12="Minnesota Vikings",Summary!Q$22,$B12="New England Patriots",Summary!Q$23,$B12="New Orleans Saints",Summary!Q$24,$B12="New York Giants",Summary!Q$25,$B12="New York Jets",Summary!Q$26,$B12="Philadelphia Eagles",Summary!Q$27,$B12="Pittsburgh Steelers",Summary!Q$28,$B12="Seattle Seahawks",Summary!Q$29,$B12="San Francisco 49ers",Summary!Q$30,$B12="Tampa Bay Buccaneers",Summary!Q$31,$B12="Tennessee Titans",Summary!Q$32,$B12="Washington Commanders",Summary!Q$33)</f>
        <v>1.7647058823529409</v>
      </c>
      <c r="AX12" cm="1">
        <f t="array" ref="AX12">_xlfn.IFS($B12="Arizona Cardinals",Summary!R$2,$B12="Atlanta Falcons",Summary!R$3,$B12="Baltimore Ravens",Summary!R$4,$B12="Buffalo Bills",Summary!R$5,$B12="Carolina Panthers",Summary!R$6,$B12="Chicago Bears",Summary!R$8,$B12="Cincinnati Bengals",Summary!R$9,$B12="Cleveland Browns",Summary!#REF!,$B12="Dallas Cowboys",Summary!R$10,$B12="Denver Broncos",Summary!R$11,$B12="Detroit Lions",Summary!R$12,$B12="Green Bay Packers",Summary!R$13,$B12="Houston Texans",Summary!R$14,$B12="Indianapolis Colts",Summary!R$15,$B12="Jacksonville Jaguars",Summary!R$16,$B12="Kansas City Chiefs",Summary!R$17,$B12="Los Angeles Chargers",Summary!R$18,$B12="Los Angeles Rams",Summary!R$19,$B12="Las Vegas Raiders",Summary!R$20,$B12="Miami Dolphins",Summary!R$21,$B12="Minnesota Vikings",Summary!R$22,$B12="New England Patriots",Summary!R$23,$B12="New Orleans Saints",Summary!R$24,$B12="New York Giants",Summary!R$25,$B12="New York Jets",Summary!R$26,$B12="Philadelphia Eagles",Summary!R$27,$B12="Pittsburgh Steelers",Summary!R$28,$B12="Seattle Seahawks",Summary!R$29,$B12="San Francisco 49ers",Summary!R$30,$B12="Tampa Bay Buccaneers",Summary!R$31,$B12="Tennessee Titans",Summary!R$32,$B12="Washington Commanders",Summary!R$33)</f>
        <v>2</v>
      </c>
      <c r="AY12" cm="1">
        <f t="array" ref="AY12">_xlfn.IFS($B12="Arizona Cardinals",Summary!S$2,$B12="Atlanta Falcons",Summary!S$3,$B12="Baltimore Ravens",Summary!S$4,$B12="Buffalo Bills",Summary!S$5,$B12="Carolina Panthers",Summary!S$6,$B12="Chicago Bears",Summary!S$8,$B12="Cincinnati Bengals",Summary!S$9,$B12="Cleveland Browns",Summary!#REF!,$B12="Dallas Cowboys",Summary!S$10,$B12="Denver Broncos",Summary!S$11,$B12="Detroit Lions",Summary!S$12,$B12="Green Bay Packers",Summary!S$13,$B12="Houston Texans",Summary!S$14,$B12="Indianapolis Colts",Summary!S$15,$B12="Jacksonville Jaguars",Summary!S$16,$B12="Kansas City Chiefs",Summary!S$17,$B12="Los Angeles Chargers",Summary!S$18,$B12="Los Angeles Rams",Summary!S$19,$B12="Las Vegas Raiders",Summary!S$20,$B12="Miami Dolphins",Summary!S$21,$B12="Minnesota Vikings",Summary!S$22,$B12="New England Patriots",Summary!S$23,$B12="New Orleans Saints",Summary!S$24,$B12="New York Giants",Summary!S$25,$B12="New York Jets",Summary!S$26,$B12="Philadelphia Eagles",Summary!S$27,$B12="Pittsburgh Steelers",Summary!S$28,$B12="Seattle Seahawks",Summary!S$29,$B12="San Francisco 49ers",Summary!S$30,$B12="Tampa Bay Buccaneers",Summary!S$31,$B12="Tennessee Titans",Summary!S$32,$B12="Washington Commanders",Summary!S$33)</f>
        <v>1.705882352941176</v>
      </c>
      <c r="AZ12" cm="1">
        <f t="array" ref="AZ12">_xlfn.IFS($B12="Arizona Cardinals",Summary!T$2,$B12="Atlanta Falcons",Summary!T$3,$B12="Baltimore Ravens",Summary!T$4,$B12="Buffalo Bills",Summary!T$5,$B12="Carolina Panthers",Summary!T$6,$B12="Chicago Bears",Summary!T$8,$B12="Cincinnati Bengals",Summary!T$9,$B12="Cleveland Browns",Summary!#REF!,$B12="Dallas Cowboys",Summary!T$10,$B12="Denver Broncos",Summary!T$11,$B12="Detroit Lions",Summary!T$12,$B12="Green Bay Packers",Summary!T$13,$B12="Houston Texans",Summary!T$14,$B12="Indianapolis Colts",Summary!T$15,$B12="Jacksonville Jaguars",Summary!T$16,$B12="Kansas City Chiefs",Summary!T$17,$B12="Los Angeles Chargers",Summary!T$18,$B12="Los Angeles Rams",Summary!T$19,$B12="Las Vegas Raiders",Summary!T$20,$B12="Miami Dolphins",Summary!T$21,$B12="Minnesota Vikings",Summary!T$22,$B12="New England Patriots",Summary!T$23,$B12="New Orleans Saints",Summary!T$24,$B12="New York Giants",Summary!T$25,$B12="New York Jets",Summary!T$26,$B12="Philadelphia Eagles",Summary!T$27,$B12="Pittsburgh Steelers",Summary!T$28,$B12="Seattle Seahawks",Summary!T$29,$B12="San Francisco 49ers",Summary!T$30,$B12="Tampa Bay Buccaneers",Summary!T$31,$B12="Tennessee Titans",Summary!T$32,$B12="Washington Commanders",Summary!T$33)</f>
        <v>1.8235294117647061</v>
      </c>
      <c r="BA12" cm="1">
        <f t="array" ref="BA12">_xlfn.IFS($B12="Arizona Cardinals",Summary!U$2,$B12="Atlanta Falcons",Summary!U$3,$B12="Baltimore Ravens",Summary!U$4,$B12="Buffalo Bills",Summary!U$5,$B12="Carolina Panthers",Summary!U$6,$B12="Chicago Bears",Summary!U$8,$B12="Cincinnati Bengals",Summary!U$9,$B12="Cleveland Browns",Summary!#REF!,$B12="Dallas Cowboys",Summary!U$10,$B12="Denver Broncos",Summary!U$11,$B12="Detroit Lions",Summary!U$12,$B12="Green Bay Packers",Summary!U$13,$B12="Houston Texans",Summary!U$14,$B12="Indianapolis Colts",Summary!U$15,$B12="Jacksonville Jaguars",Summary!U$16,$B12="Kansas City Chiefs",Summary!U$17,$B12="Los Angeles Chargers",Summary!U$18,$B12="Los Angeles Rams",Summary!U$19,$B12="Las Vegas Raiders",Summary!U$20,$B12="Miami Dolphins",Summary!U$21,$B12="Minnesota Vikings",Summary!U$22,$B12="New England Patriots",Summary!U$23,$B12="New Orleans Saints",Summary!U$24,$B12="New York Giants",Summary!U$25,$B12="New York Jets",Summary!U$26,$B12="Philadelphia Eagles",Summary!U$27,$B12="Pittsburgh Steelers",Summary!U$28,$B12="Seattle Seahawks",Summary!U$29,$B12="San Francisco 49ers",Summary!U$30,$B12="Tampa Bay Buccaneers",Summary!U$31,$B12="Tennessee Titans",Summary!U$32,$B12="Washington Commanders",Summary!U$33)</f>
        <v>4.6470588235294121</v>
      </c>
      <c r="BB12" cm="1">
        <f t="array" ref="BB12">_xlfn.IFS($B12="Arizona Cardinals",Summary!V$2,$B12="Atlanta Falcons",Summary!V$3,$B12="Baltimore Ravens",Summary!V$4,$B12="Buffalo Bills",Summary!V$5,$B12="Carolina Panthers",Summary!V$6,$B12="Chicago Bears",Summary!V$8,$B12="Cincinnati Bengals",Summary!V$9,$B12="Cleveland Browns",Summary!#REF!,$B12="Dallas Cowboys",Summary!V$10,$B12="Denver Broncos",Summary!V$11,$B12="Detroit Lions",Summary!V$12,$B12="Green Bay Packers",Summary!V$13,$B12="Houston Texans",Summary!V$14,$B12="Indianapolis Colts",Summary!V$15,$B12="Jacksonville Jaguars",Summary!V$16,$B12="Kansas City Chiefs",Summary!V$17,$B12="Los Angeles Chargers",Summary!V$18,$B12="Los Angeles Rams",Summary!V$19,$B12="Las Vegas Raiders",Summary!V$20,$B12="Miami Dolphins",Summary!V$21,$B12="Minnesota Vikings",Summary!V$22,$B12="New England Patriots",Summary!V$23,$B12="New Orleans Saints",Summary!V$24,$B12="New York Giants",Summary!V$25,$B12="New York Jets",Summary!V$26,$B12="Philadelphia Eagles",Summary!V$27,$B12="Pittsburgh Steelers",Summary!V$28,$B12="Seattle Seahawks",Summary!V$29,$B12="San Francisco 49ers",Summary!V$30,$B12="Tampa Bay Buccaneers",Summary!V$31,$B12="Tennessee Titans",Summary!V$32,$B12="Washington Commanders",Summary!V$33)</f>
        <v>215.2352941176471</v>
      </c>
      <c r="BC12" cm="1">
        <f t="array" ref="BC12">_xlfn.IFS($B12="Arizona Cardinals",Summary!W$2,$B12="Atlanta Falcons",Summary!W$3,$B12="Baltimore Ravens",Summary!W$4,$B12="Buffalo Bills",Summary!W$5,$B12="Carolina Panthers",Summary!W$6,$B12="Chicago Bears",Summary!W$8,$B12="Cincinnati Bengals",Summary!W$9,$B12="Cleveland Browns",Summary!#REF!,$B12="Dallas Cowboys",Summary!W$10,$B12="Denver Broncos",Summary!W$11,$B12="Detroit Lions",Summary!W$12,$B12="Green Bay Packers",Summary!W$13,$B12="Houston Texans",Summary!W$14,$B12="Indianapolis Colts",Summary!W$15,$B12="Jacksonville Jaguars",Summary!W$16,$B12="Kansas City Chiefs",Summary!W$17,$B12="Los Angeles Chargers",Summary!W$18,$B12="Los Angeles Rams",Summary!W$19,$B12="Las Vegas Raiders",Summary!W$20,$B12="Miami Dolphins",Summary!W$21,$B12="Minnesota Vikings",Summary!W$22,$B12="New England Patriots",Summary!W$23,$B12="New Orleans Saints",Summary!W$24,$B12="New York Giants",Summary!W$25,$B12="New York Jets",Summary!W$26,$B12="Philadelphia Eagles",Summary!W$27,$B12="Pittsburgh Steelers",Summary!W$28,$B12="Seattle Seahawks",Summary!W$29,$B12="San Francisco 49ers",Summary!W$30,$B12="Tampa Bay Buccaneers",Summary!W$31,$B12="Tennessee Titans",Summary!W$32,$B12="Washington Commanders",Summary!W$33)</f>
        <v>4.7647058823529411</v>
      </c>
      <c r="BD12" cm="1">
        <f t="array" ref="BD12">_xlfn.IFS($B12="Arizona Cardinals",Summary!X$2,$B12="Atlanta Falcons",Summary!X$3,$B12="Baltimore Ravens",Summary!X$4,$B12="Buffalo Bills",Summary!X$5,$B12="Carolina Panthers",Summary!X$6,$B12="Chicago Bears",Summary!X$8,$B12="Cincinnati Bengals",Summary!X$9,$B12="Cleveland Browns",Summary!#REF!,$B12="Dallas Cowboys",Summary!X$10,$B12="Denver Broncos",Summary!X$11,$B12="Detroit Lions",Summary!X$12,$B12="Green Bay Packers",Summary!X$13,$B12="Houston Texans",Summary!X$14,$B12="Indianapolis Colts",Summary!X$15,$B12="Jacksonville Jaguars",Summary!X$16,$B12="Kansas City Chiefs",Summary!X$17,$B12="Los Angeles Chargers",Summary!X$18,$B12="Los Angeles Rams",Summary!X$19,$B12="Las Vegas Raiders",Summary!X$20,$B12="Miami Dolphins",Summary!X$21,$B12="Minnesota Vikings",Summary!X$22,$B12="New England Patriots",Summary!X$23,$B12="New Orleans Saints",Summary!X$24,$B12="New York Giants",Summary!X$25,$B12="New York Jets",Summary!X$26,$B12="Philadelphia Eagles",Summary!X$27,$B12="Pittsburgh Steelers",Summary!X$28,$B12="Seattle Seahawks",Summary!X$29,$B12="San Francisco 49ers",Summary!X$30,$B12="Tampa Bay Buccaneers",Summary!X$31,$B12="Tennessee Titans",Summary!X$32,$B12="Washington Commanders",Summary!X$33)</f>
        <v>12.941176470588241</v>
      </c>
      <c r="BE12" cm="1">
        <f t="array" ref="BE12">_xlfn.IFS($B12="Arizona Cardinals",Summary!Y$2,$B12="Atlanta Falcons",Summary!Y$3,$B12="Baltimore Ravens",Summary!Y$4,$B12="Buffalo Bills",Summary!Y$5,$B12="Carolina Panthers",Summary!Y$6,$B12="Chicago Bears",Summary!Y$8,$B12="Cincinnati Bengals",Summary!Y$9,$B12="Cleveland Browns",Summary!#REF!,$B12="Dallas Cowboys",Summary!Y$10,$B12="Denver Broncos",Summary!Y$11,$B12="Detroit Lions",Summary!Y$12,$B12="Green Bay Packers",Summary!Y$13,$B12="Houston Texans",Summary!Y$14,$B12="Indianapolis Colts",Summary!Y$15,$B12="Jacksonville Jaguars",Summary!Y$16,$B12="Kansas City Chiefs",Summary!Y$17,$B12="Los Angeles Chargers",Summary!Y$18,$B12="Los Angeles Rams",Summary!Y$19,$B12="Las Vegas Raiders",Summary!Y$20,$B12="Miami Dolphins",Summary!Y$21,$B12="Minnesota Vikings",Summary!Y$22,$B12="New England Patriots",Summary!Y$23,$B12="New Orleans Saints",Summary!Y$24,$B12="New York Giants",Summary!Y$25,$B12="New York Jets",Summary!Y$26,$B12="Philadelphia Eagles",Summary!Y$27,$B12="Pittsburgh Steelers",Summary!Y$28,$B12="Seattle Seahawks",Summary!Y$29,$B12="San Francisco 49ers",Summary!Y$30,$B12="Tampa Bay Buccaneers",Summary!Y$31,$B12="Tennessee Titans",Summary!Y$32,$B12="Washington Commanders",Summary!Y$33)</f>
        <v>0.76470588235294112</v>
      </c>
      <c r="BF12" cm="1">
        <f t="array" ref="BF12">_xlfn.IFS($B12="Arizona Cardinals",Summary!Z$2,$B12="Atlanta Falcons",Summary!Z$3,$B12="Baltimore Ravens",Summary!Z$4,$B12="Buffalo Bills",Summary!Z$5,$B12="Carolina Panthers",Summary!Z$6,$B12="Chicago Bears",Summary!Z$8,$B12="Cincinnati Bengals",Summary!Z$9,$B12="Cleveland Browns",Summary!#REF!,$B12="Dallas Cowboys",Summary!Z$10,$B12="Denver Broncos",Summary!Z$11,$B12="Detroit Lions",Summary!Z$12,$B12="Green Bay Packers",Summary!Z$13,$B12="Houston Texans",Summary!Z$14,$B12="Indianapolis Colts",Summary!Z$15,$B12="Jacksonville Jaguars",Summary!Z$16,$B12="Kansas City Chiefs",Summary!Z$17,$B12="Los Angeles Chargers",Summary!Z$18,$B12="Los Angeles Rams",Summary!Z$19,$B12="Las Vegas Raiders",Summary!Z$20,$B12="Miami Dolphins",Summary!Z$21,$B12="Minnesota Vikings",Summary!Z$22,$B12="New England Patriots",Summary!Z$23,$B12="New Orleans Saints",Summary!Z$24,$B12="New York Giants",Summary!Z$25,$B12="New York Jets",Summary!Z$26,$B12="Philadelphia Eagles",Summary!Z$27,$B12="Pittsburgh Steelers",Summary!Z$28,$B12="Seattle Seahawks",Summary!Z$29,$B12="San Francisco 49ers",Summary!Z$30,$B12="Tampa Bay Buccaneers",Summary!Z$31,$B12="Tennessee Titans",Summary!Z$32,$B12="Washington Commanders",Summary!Z$33)</f>
        <v>1.1764705882352939</v>
      </c>
      <c r="BG12" cm="1">
        <f t="array" ref="BG12">_xlfn.IFS($B12="Arizona Cardinals",Summary!AA$2,$B12="Atlanta Falcons",Summary!AA$3,$B12="Baltimore Ravens",Summary!AA$4,$B12="Buffalo Bills",Summary!AA$5,$B12="Carolina Panthers",Summary!AA$6,$B12="Chicago Bears",Summary!AA$8,$B12="Cincinnati Bengals",Summary!AA$9,$B12="Cleveland Browns",Summary!#REF!,$B12="Dallas Cowboys",Summary!AA$10,$B12="Denver Broncos",Summary!AA$11,$B12="Detroit Lions",Summary!AA$12,$B12="Green Bay Packers",Summary!AA$13,$B12="Houston Texans",Summary!AA$14,$B12="Indianapolis Colts",Summary!AA$15,$B12="Jacksonville Jaguars",Summary!AA$16,$B12="Kansas City Chiefs",Summary!AA$17,$B12="Los Angeles Chargers",Summary!AA$18,$B12="Los Angeles Rams",Summary!AA$19,$B12="Las Vegas Raiders",Summary!AA$20,$B12="Miami Dolphins",Summary!AA$21,$B12="Minnesota Vikings",Summary!AA$22,$B12="New England Patriots",Summary!AA$23,$B12="New Orleans Saints",Summary!AA$24,$B12="New York Giants",Summary!AA$25,$B12="New York Jets",Summary!AA$26,$B12="Philadelphia Eagles",Summary!AA$27,$B12="Pittsburgh Steelers",Summary!AA$28,$B12="Seattle Seahawks",Summary!AA$29,$B12="San Francisco 49ers",Summary!AA$30,$B12="Tampa Bay Buccaneers",Summary!AA$31,$B12="Tennessee Titans",Summary!AA$32,$B12="Washington Commanders",Summary!AA$33)</f>
        <v>29.513588235294119</v>
      </c>
      <c r="BH12" t="e" cm="1">
        <f t="array" ref="BH12">_xlfn.IFS($B12="Arizona Cardinals",Summary!#REF!,$B12="Atlanta Falcons",Summary!#REF!,$B12="Baltimore Ravens",Summary!#REF!,$B12="Buffalo Bills",Summary!#REF!,$B12="Carolina Panthers",Summary!#REF!,$B12="Chicago Bears",Summary!#REF!,$B12="Cincinnati Bengals",Summary!#REF!,$B12="Cleveland Browns",Summary!#REF!,$B12="Dallas Cowboys",Summary!#REF!,$B12="Denver Broncos",Summary!#REF!,$B12="Detroit Lions",Summary!#REF!,$B12="Green Bay Packers",Summary!#REF!,$B12="Houston Texans",Summary!#REF!,$B12="Indianapolis Colts",Summary!#REF!,$B12="Jacksonville Jaguars",Summary!#REF!,$B12="Kansas City Chiefs",Summary!#REF!,$B12="Los Angeles Chargers",Summary!#REF!,$B12="Los Angeles Rams",Summary!#REF!,$B12="Las Vegas Raiders",Summary!#REF!,$B12="Miami Dolphins",Summary!#REF!,$B12="Minnesota Vikings",Summary!#REF!,$B12="New England Patriots",Summary!#REF!,$B12="New Orleans Saints",Summary!#REF!,$B12="New York Giants",Summary!#REF!,$B12="New York Jets",Summary!#REF!,$B12="Philadelphia Eagles",Summary!#REF!,$B12="Pittsburgh Steelers",Summary!#REF!,$B12="Seattle Seahawks",Summary!#REF!,$B12="San Francisco 49ers",Summary!#REF!,$B12="Tampa Bay Buccaneers",Summary!#REF!,$B12="Tennessee Titans",Summary!#REF!,$B12="Washington Commanders",Summary!#REF!)</f>
        <v>#REF!</v>
      </c>
    </row>
    <row r="13" spans="1:60">
      <c r="A13" t="s">
        <v>34</v>
      </c>
      <c r="B13" t="s">
        <v>38</v>
      </c>
      <c r="C13" t="e" cm="1">
        <f t="array" ref="C13">_xlfn.IFS($A13="Arizona Cardinals",Summary!#REF!,$A13="Atlanta Falcons",Summary!#REF!,$A13="Baltimore Ravens",Summary!#REF!,$A13="Buffalo Bills",Summary!#REF!,$A13="Carolina Panthers",Summary!#REF!,$A13="Chicago Bears",Summary!#REF!,$A13="Cincinnati Bengals",Summary!#REF!,$A13="Cleveland Browns",Summary!#REF!,$A13="Dallas Cowboys",Summary!#REF!,$A13="Denver Broncos",Summary!#REF!,$A13="Detroit Lions",Summary!#REF!,$A13="Green Bay Packers",Summary!#REF!,$A13="Houston Texans",Summary!#REF!,$A13="Indianapolis Colts",Summary!#REF!,$A13="Jacksonville Jaguars",Summary!#REF!,$A13="Kansas City Chiefs",Summary!#REF!,$A13="Los Angeles Chargers",Summary!#REF!,$A13="Los Angeles Rams",Summary!#REF!,$A13="Las Vegas Raiders",Summary!#REF!,$A13="Miami Dolphins",Summary!#REF!,$A13="Minnesota Vikings",Summary!#REF!,$A13="New England Patriots",Summary!#REF!,$A13="New Orleans Saints",Summary!#REF!,$A13="New York Giants",Summary!#REF!,$A13="New York Jets",Summary!#REF!,$A13="Philadelphia Eagles",Summary!#REF!,$A13="Pittsburgh Steelers",Summary!#REF!,$A13="Seattle Seahawks",Summary!#REF!,$A13="San Francisco 49ers",Summary!#REF!,$A13="Tampa Bay Buccaneers",Summary!#REF!,$A13="Tennessee Titans",Summary!#REF!,$A13="Washington Commanders",Summary!#REF!)</f>
        <v>#REF!</v>
      </c>
      <c r="D13" t="e" cm="1">
        <f t="array" ref="D13">_xlfn.IFS($A13="Arizona Cardinals",Summary!#REF!,$A13="Atlanta Falcons",Summary!#REF!,$A13="Baltimore Ravens",Summary!#REF!,$A13="Buffalo Bills",Summary!#REF!,$A13="Carolina Panthers",Summary!#REF!,$A13="Chicago Bears",Summary!#REF!,$A13="Cincinnati Bengals",Summary!#REF!,$A13="Cleveland Browns",Summary!#REF!,$A13="Dallas Cowboys",Summary!#REF!,$A13="Denver Broncos",Summary!#REF!,$A13="Detroit Lions",Summary!#REF!,$A13="Green Bay Packers",Summary!#REF!,$A13="Houston Texans",Summary!#REF!,$A13="Indianapolis Colts",Summary!#REF!,$A13="Jacksonville Jaguars",Summary!#REF!,$A13="Kansas City Chiefs",Summary!#REF!,$A13="Los Angeles Chargers",Summary!#REF!,$A13="Los Angeles Rams",Summary!#REF!,$A13="Las Vegas Raiders",Summary!#REF!,$A13="Miami Dolphins",Summary!#REF!,$A13="Minnesota Vikings",Summary!#REF!,$A13="New England Patriots",Summary!#REF!,$A13="New Orleans Saints",Summary!#REF!,$A13="New York Giants",Summary!#REF!,$A13="New York Jets",Summary!#REF!,$A13="Philadelphia Eagles",Summary!#REF!,$A13="Pittsburgh Steelers",Summary!#REF!,$A13="Seattle Seahawks",Summary!#REF!,$A13="San Francisco 49ers",Summary!#REF!,$A13="Tampa Bay Buccaneers",Summary!#REF!,$A13="Tennessee Titans",Summary!#REF!,$A13="Washington Commanders",Summary!#REF!)</f>
        <v>#REF!</v>
      </c>
      <c r="E13" cm="1">
        <f t="array" ref="E13">_xlfn.IFS($A13="Arizona Cardinals",Summary!B$2,$A13="Atlanta Falcons",Summary!B$3,$A13="Baltimore Ravens",Summary!B$4,$A13="Buffalo Bills",Summary!B$5,$A13="Carolina Panthers",Summary!B$6,$A13="Chicago Bears",Summary!B$8,$A13="Cincinnati Bengals",Summary!B$9,$A13="Cleveland Browns",Summary!#REF!,$A13="Dallas Cowboys",Summary!B$10,$A13="Denver Broncos",Summary!B$11,$A13="Detroit Lions",Summary!B$12,$A13="Green Bay Packers",Summary!B$13,$A13="Houston Texans",Summary!B$14,$A13="Indianapolis Colts",Summary!B$15,$A13="Jacksonville Jaguars",Summary!B$16,$A13="Kansas City Chiefs",Summary!B$17,$A13="Los Angeles Chargers",Summary!B$18,$A13="Los Angeles Rams",Summary!B$19,$A13="Las Vegas Raiders",Summary!B$20,$A13="Miami Dolphins",Summary!B$21,$A13="Minnesota Vikings",Summary!B$22,$A13="New England Patriots",Summary!B$23,$A13="New Orleans Saints",Summary!B$24,$A13="New York Giants",Summary!B$25,$A13="New York Jets",Summary!B$26,$A13="Philadelphia Eagles",Summary!B$27,$A13="Pittsburgh Steelers",Summary!B$28,$A13="Seattle Seahawks",Summary!B$29,$A13="San Francisco 49ers",Summary!B$30,$A13="Tampa Bay Buccaneers",Summary!B$31,$A13="Tennessee Titans",Summary!B$32,$A13="Washington Commanders",Summary!B$33)</f>
        <v>24.941176470588239</v>
      </c>
      <c r="F13" cm="1">
        <f t="array" ref="F13">_xlfn.IFS($A13="Arizona Cardinals",Summary!C$2,$A13="Atlanta Falcons",Summary!C$3,$A13="Baltimore Ravens",Summary!C$4,$A13="Buffalo Bills",Summary!C$5,$A13="Carolina Panthers",Summary!C$6,$A13="Chicago Bears",Summary!C$8,$A13="Cincinnati Bengals",Summary!C$9,$A13="Cleveland Browns",Summary!#REF!,$A13="Dallas Cowboys",Summary!C$10,$A13="Denver Broncos",Summary!C$11,$A13="Detroit Lions",Summary!C$12,$A13="Green Bay Packers",Summary!C$13,$A13="Houston Texans",Summary!C$14,$A13="Indianapolis Colts",Summary!C$15,$A13="Jacksonville Jaguars",Summary!C$16,$A13="Kansas City Chiefs",Summary!C$17,$A13="Los Angeles Chargers",Summary!C$18,$A13="Los Angeles Rams",Summary!C$19,$A13="Las Vegas Raiders",Summary!C$20,$A13="Miami Dolphins",Summary!C$21,$A13="Minnesota Vikings",Summary!C$22,$A13="New England Patriots",Summary!C$23,$A13="New Orleans Saints",Summary!C$24,$A13="New York Giants",Summary!C$25,$A13="New York Jets",Summary!C$26,$A13="Philadelphia Eagles",Summary!C$27,$A13="Pittsburgh Steelers",Summary!C$28,$A13="Seattle Seahawks",Summary!C$29,$A13="San Francisco 49ers",Summary!C$30,$A13="Tampa Bay Buccaneers",Summary!C$31,$A13="Tennessee Titans",Summary!C$32,$A13="Washington Commanders",Summary!C$33)</f>
        <v>37.117647058823529</v>
      </c>
      <c r="G13" cm="1">
        <f t="array" ref="G13">_xlfn.IFS($A13="Arizona Cardinals",Summary!D$2,$A13="Atlanta Falcons",Summary!D$3,$A13="Baltimore Ravens",Summary!D$4,$A13="Buffalo Bills",Summary!D$5,$A13="Carolina Panthers",Summary!D$6,$A13="Chicago Bears",Summary!D$8,$A13="Cincinnati Bengals",Summary!D$9,$A13="Cleveland Browns",Summary!#REF!,$A13="Dallas Cowboys",Summary!D$10,$A13="Denver Broncos",Summary!D$11,$A13="Detroit Lions",Summary!D$12,$A13="Green Bay Packers",Summary!D$13,$A13="Houston Texans",Summary!D$14,$A13="Indianapolis Colts",Summary!D$15,$A13="Jacksonville Jaguars",Summary!D$16,$A13="Kansas City Chiefs",Summary!D$17,$A13="Los Angeles Chargers",Summary!D$18,$A13="Los Angeles Rams",Summary!D$19,$A13="Las Vegas Raiders",Summary!D$20,$A13="Miami Dolphins",Summary!D$21,$A13="Minnesota Vikings",Summary!D$22,$A13="New England Patriots",Summary!D$23,$A13="New Orleans Saints",Summary!D$24,$A13="New York Giants",Summary!D$25,$A13="New York Jets",Summary!D$26,$A13="Philadelphia Eagles",Summary!D$27,$A13="Pittsburgh Steelers",Summary!D$28,$A13="Seattle Seahawks",Summary!D$29,$A13="San Francisco 49ers",Summary!D$30,$A13="Tampa Bay Buccaneers",Summary!D$31,$A13="Tennessee Titans",Summary!D$32,$A13="Washington Commanders",Summary!D$33)</f>
        <v>256.41176470588238</v>
      </c>
      <c r="H13" cm="1">
        <f t="array" ref="H13">_xlfn.IFS($A13="Arizona Cardinals",Summary!E$2,$A13="Atlanta Falcons",Summary!E$3,$A13="Baltimore Ravens",Summary!E$4,$A13="Buffalo Bills",Summary!E$5,$A13="Carolina Panthers",Summary!E$6,$A13="Chicago Bears",Summary!E$8,$A13="Cincinnati Bengals",Summary!E$9,$A13="Cleveland Browns",Summary!#REF!,$A13="Dallas Cowboys",Summary!E$10,$A13="Denver Broncos",Summary!E$11,$A13="Detroit Lions",Summary!E$12,$A13="Green Bay Packers",Summary!E$13,$A13="Houston Texans",Summary!E$14,$A13="Indianapolis Colts",Summary!E$15,$A13="Jacksonville Jaguars",Summary!E$16,$A13="Kansas City Chiefs",Summary!E$17,$A13="Los Angeles Chargers",Summary!E$18,$A13="Los Angeles Rams",Summary!E$19,$A13="Las Vegas Raiders",Summary!E$20,$A13="Miami Dolphins",Summary!E$21,$A13="Minnesota Vikings",Summary!E$22,$A13="New England Patriots",Summary!E$23,$A13="New Orleans Saints",Summary!E$24,$A13="New York Giants",Summary!E$25,$A13="New York Jets",Summary!E$26,$A13="Philadelphia Eagles",Summary!E$27,$A13="Pittsburgh Steelers",Summary!E$28,$A13="Seattle Seahawks",Summary!E$29,$A13="San Francisco 49ers",Summary!E$30,$A13="Tampa Bay Buccaneers",Summary!E$31,$A13="Tennessee Titans",Summary!E$32,$A13="Washington Commanders",Summary!E$33)</f>
        <v>1.7647058823529409</v>
      </c>
      <c r="I13" cm="1">
        <f t="array" ref="I13">_xlfn.IFS($A13="Arizona Cardinals",Summary!F$2,$A13="Atlanta Falcons",Summary!F$3,$A13="Baltimore Ravens",Summary!F$4,$A13="Buffalo Bills",Summary!F$5,$A13="Carolina Panthers",Summary!F$6,$A13="Chicago Bears",Summary!F$8,$A13="Cincinnati Bengals",Summary!F$9,$A13="Cleveland Browns",Summary!#REF!,$A13="Dallas Cowboys",Summary!F$10,$A13="Denver Broncos",Summary!F$11,$A13="Detroit Lions",Summary!F$12,$A13="Green Bay Packers",Summary!F$13,$A13="Houston Texans",Summary!F$14,$A13="Indianapolis Colts",Summary!F$15,$A13="Jacksonville Jaguars",Summary!F$16,$A13="Kansas City Chiefs",Summary!F$17,$A13="Los Angeles Chargers",Summary!F$18,$A13="Los Angeles Rams",Summary!F$19,$A13="Las Vegas Raiders",Summary!F$20,$A13="Miami Dolphins",Summary!F$21,$A13="Minnesota Vikings",Summary!F$22,$A13="New England Patriots",Summary!F$23,$A13="New Orleans Saints",Summary!F$24,$A13="New York Giants",Summary!F$25,$A13="New York Jets",Summary!F$26,$A13="Philadelphia Eagles",Summary!F$27,$A13="Pittsburgh Steelers",Summary!F$28,$A13="Seattle Seahawks",Summary!F$29,$A13="San Francisco 49ers",Summary!F$30,$A13="Tampa Bay Buccaneers",Summary!F$31,$A13="Tennessee Titans",Summary!F$32,$A13="Washington Commanders",Summary!F$33)</f>
        <v>1.117647058823529</v>
      </c>
      <c r="J13" cm="1">
        <f t="array" ref="J13">_xlfn.IFS($A13="Arizona Cardinals",Summary!G$2,$A13="Atlanta Falcons",Summary!G$3,$A13="Baltimore Ravens",Summary!G$4,$A13="Buffalo Bills",Summary!G$5,$A13="Carolina Panthers",Summary!G$6,$A13="Chicago Bears",Summary!G$8,$A13="Cincinnati Bengals",Summary!G$9,$A13="Cleveland Browns",Summary!#REF!,$A13="Dallas Cowboys",Summary!G$10,$A13="Denver Broncos",Summary!G$11,$A13="Detroit Lions",Summary!G$12,$A13="Green Bay Packers",Summary!G$13,$A13="Houston Texans",Summary!G$14,$A13="Indianapolis Colts",Summary!G$15,$A13="Jacksonville Jaguars",Summary!G$16,$A13="Kansas City Chiefs",Summary!G$17,$A13="Los Angeles Chargers",Summary!G$18,$A13="Los Angeles Rams",Summary!G$19,$A13="Las Vegas Raiders",Summary!G$20,$A13="Miami Dolphins",Summary!G$21,$A13="Minnesota Vikings",Summary!G$22,$A13="New England Patriots",Summary!G$23,$A13="New Orleans Saints",Summary!G$24,$A13="New York Giants",Summary!G$25,$A13="New York Jets",Summary!G$26,$A13="Philadelphia Eagles",Summary!G$27,$A13="Pittsburgh Steelers",Summary!G$28,$A13="Seattle Seahawks",Summary!G$29,$A13="San Francisco 49ers",Summary!G$30,$A13="Tampa Bay Buccaneers",Summary!G$31,$A13="Tennessee Titans",Summary!G$32,$A13="Washington Commanders",Summary!G$33)</f>
        <v>2.7647058823529411</v>
      </c>
      <c r="K13" cm="1">
        <f t="array" ref="K13">_xlfn.IFS($A13="Arizona Cardinals",Summary!H$2,$A13="Atlanta Falcons",Summary!H$3,$A13="Baltimore Ravens",Summary!H$4,$A13="Buffalo Bills",Summary!H$5,$A13="Carolina Panthers",Summary!H$6,$A13="Chicago Bears",Summary!H$8,$A13="Cincinnati Bengals",Summary!H$9,$A13="Cleveland Browns",Summary!#REF!,$A13="Dallas Cowboys",Summary!H$10,$A13="Denver Broncos",Summary!H$11,$A13="Detroit Lions",Summary!H$12,$A13="Green Bay Packers",Summary!H$13,$A13="Houston Texans",Summary!H$14,$A13="Indianapolis Colts",Summary!H$15,$A13="Jacksonville Jaguars",Summary!H$16,$A13="Kansas City Chiefs",Summary!H$17,$A13="Los Angeles Chargers",Summary!H$18,$A13="Los Angeles Rams",Summary!H$19,$A13="Las Vegas Raiders",Summary!H$20,$A13="Miami Dolphins",Summary!H$21,$A13="Minnesota Vikings",Summary!H$22,$A13="New England Patriots",Summary!H$23,$A13="New Orleans Saints",Summary!H$24,$A13="New York Giants",Summary!H$25,$A13="New York Jets",Summary!H$26,$A13="Philadelphia Eagles",Summary!H$27,$A13="Pittsburgh Steelers",Summary!H$28,$A13="Seattle Seahawks",Summary!H$29,$A13="San Francisco 49ers",Summary!H$30,$A13="Tampa Bay Buccaneers",Summary!H$31,$A13="Tennessee Titans",Summary!H$32,$A13="Washington Commanders",Summary!H$33)</f>
        <v>20.058823529411761</v>
      </c>
      <c r="L13" cm="1">
        <f t="array" ref="L13">_xlfn.IFS($A13="Arizona Cardinals",Summary!I$2,$A13="Atlanta Falcons",Summary!I$3,$A13="Baltimore Ravens",Summary!I$4,$A13="Buffalo Bills",Summary!I$5,$A13="Carolina Panthers",Summary!I$6,$A13="Chicago Bears",Summary!I$8,$A13="Cincinnati Bengals",Summary!I$9,$A13="Cleveland Browns",Summary!#REF!,$A13="Dallas Cowboys",Summary!I$10,$A13="Denver Broncos",Summary!I$11,$A13="Detroit Lions",Summary!I$12,$A13="Green Bay Packers",Summary!I$13,$A13="Houston Texans",Summary!I$14,$A13="Indianapolis Colts",Summary!I$15,$A13="Jacksonville Jaguars",Summary!I$16,$A13="Kansas City Chiefs",Summary!I$17,$A13="Los Angeles Chargers",Summary!I$18,$A13="Los Angeles Rams",Summary!I$19,$A13="Las Vegas Raiders",Summary!I$20,$A13="Miami Dolphins",Summary!I$21,$A13="Minnesota Vikings",Summary!I$22,$A13="New England Patriots",Summary!I$23,$A13="New Orleans Saints",Summary!I$24,$A13="New York Giants",Summary!I$25,$A13="New York Jets",Summary!I$26,$A13="Philadelphia Eagles",Summary!I$27,$A13="Pittsburgh Steelers",Summary!I$28,$A13="Seattle Seahawks",Summary!I$29,$A13="San Francisco 49ers",Summary!I$30,$A13="Tampa Bay Buccaneers",Summary!I$31,$A13="Tennessee Titans",Summary!I$32,$A13="Washington Commanders",Summary!I$33)</f>
        <v>7.3882352941176466</v>
      </c>
      <c r="M13" cm="1">
        <f t="array" ref="M13">_xlfn.IFS($A13="Arizona Cardinals",Summary!J$2,$A13="Atlanta Falcons",Summary!J$3,$A13="Baltimore Ravens",Summary!J$4,$A13="Buffalo Bills",Summary!J$5,$A13="Carolina Panthers",Summary!J$6,$A13="Chicago Bears",Summary!J$8,$A13="Cincinnati Bengals",Summary!J$9,$A13="Cleveland Browns",Summary!#REF!,$A13="Dallas Cowboys",Summary!J$10,$A13="Denver Broncos",Summary!J$11,$A13="Detroit Lions",Summary!J$12,$A13="Green Bay Packers",Summary!J$13,$A13="Houston Texans",Summary!J$14,$A13="Indianapolis Colts",Summary!J$15,$A13="Jacksonville Jaguars",Summary!J$16,$A13="Kansas City Chiefs",Summary!J$17,$A13="Los Angeles Chargers",Summary!J$18,$A13="Los Angeles Rams",Summary!J$19,$A13="Las Vegas Raiders",Summary!J$20,$A13="Miami Dolphins",Summary!J$21,$A13="Minnesota Vikings",Summary!J$22,$A13="New England Patriots",Summary!J$23,$A13="New Orleans Saints",Summary!J$24,$A13="New York Giants",Summary!J$25,$A13="New York Jets",Summary!J$26,$A13="Philadelphia Eagles",Summary!J$27,$A13="Pittsburgh Steelers",Summary!J$28,$A13="Seattle Seahawks",Summary!J$29,$A13="San Francisco 49ers",Summary!J$30,$A13="Tampa Bay Buccaneers",Summary!J$31,$A13="Tennessee Titans",Summary!J$32,$A13="Washington Commanders",Summary!J$33)</f>
        <v>6.382352941176471</v>
      </c>
      <c r="N13" cm="1">
        <f t="array" ref="N13">_xlfn.IFS($A13="Arizona Cardinals",Summary!K$2,$A13="Atlanta Falcons",Summary!K$3,$A13="Baltimore Ravens",Summary!K$4,$A13="Buffalo Bills",Summary!K$5,$A13="Carolina Panthers",Summary!K$6,$A13="Chicago Bears",Summary!K$8,$A13="Cincinnati Bengals",Summary!K$9,$A13="Cleveland Browns",Summary!#REF!,$A13="Dallas Cowboys",Summary!K$10,$A13="Denver Broncos",Summary!K$11,$A13="Detroit Lions",Summary!K$12,$A13="Green Bay Packers",Summary!K$13,$A13="Houston Texans",Summary!K$14,$A13="Indianapolis Colts",Summary!K$15,$A13="Jacksonville Jaguars",Summary!K$16,$A13="Kansas City Chiefs",Summary!K$17,$A13="Los Angeles Chargers",Summary!K$18,$A13="Los Angeles Rams",Summary!K$19,$A13="Las Vegas Raiders",Summary!K$20,$A13="Miami Dolphins",Summary!K$21,$A13="Minnesota Vikings",Summary!K$22,$A13="New England Patriots",Summary!K$23,$A13="New Orleans Saints",Summary!K$24,$A13="New York Giants",Summary!K$25,$A13="New York Jets",Summary!K$26,$A13="Philadelphia Eagles",Summary!K$27,$A13="Pittsburgh Steelers",Summary!K$28,$A13="Seattle Seahawks",Summary!K$29,$A13="San Francisco 49ers",Summary!K$30,$A13="Tampa Bay Buccaneers",Summary!K$31,$A13="Tennessee Titans",Summary!K$32,$A13="Washington Commanders",Summary!K$33)</f>
        <v>66.905882352941177</v>
      </c>
      <c r="O13" cm="1">
        <f t="array" ref="O13">_xlfn.IFS($A13="Arizona Cardinals",Summary!L$2,$A13="Atlanta Falcons",Summary!L$3,$A13="Baltimore Ravens",Summary!L$4,$A13="Buffalo Bills",Summary!L$5,$A13="Carolina Panthers",Summary!L$6,$A13="Chicago Bears",Summary!L$8,$A13="Cincinnati Bengals",Summary!L$9,$A13="Cleveland Browns",Summary!#REF!,$A13="Dallas Cowboys",Summary!L$10,$A13="Denver Broncos",Summary!L$11,$A13="Detroit Lions",Summary!L$12,$A13="Green Bay Packers",Summary!L$13,$A13="Houston Texans",Summary!L$14,$A13="Indianapolis Colts",Summary!L$15,$A13="Jacksonville Jaguars",Summary!L$16,$A13="Kansas City Chiefs",Summary!L$17,$A13="Los Angeles Chargers",Summary!L$18,$A13="Los Angeles Rams",Summary!L$19,$A13="Las Vegas Raiders",Summary!L$20,$A13="Miami Dolphins",Summary!L$21,$A13="Minnesota Vikings",Summary!L$22,$A13="New England Patriots",Summary!L$23,$A13="New Orleans Saints",Summary!L$24,$A13="New York Giants",Summary!L$25,$A13="New York Jets",Summary!L$26,$A13="Philadelphia Eagles",Summary!L$27,$A13="Pittsburgh Steelers",Summary!L$28,$A13="Seattle Seahawks",Summary!L$29,$A13="San Francisco 49ers",Summary!L$30,$A13="Tampa Bay Buccaneers",Summary!L$31,$A13="Tennessee Titans",Summary!L$32,$A13="Washington Commanders",Summary!L$33)</f>
        <v>89.729411764705873</v>
      </c>
      <c r="P13" cm="1">
        <f t="array" ref="P13">_xlfn.IFS($A13="Arizona Cardinals",Summary!M$2,$A13="Atlanta Falcons",Summary!M$3,$A13="Baltimore Ravens",Summary!M$4,$A13="Buffalo Bills",Summary!M$5,$A13="Carolina Panthers",Summary!M$6,$A13="Chicago Bears",Summary!M$8,$A13="Cincinnati Bengals",Summary!M$9,$A13="Cleveland Browns",Summary!#REF!,$A13="Dallas Cowboys",Summary!M$10,$A13="Denver Broncos",Summary!M$11,$A13="Detroit Lions",Summary!M$12,$A13="Green Bay Packers",Summary!M$13,$A13="Houston Texans",Summary!M$14,$A13="Indianapolis Colts",Summary!M$15,$A13="Jacksonville Jaguars",Summary!M$16,$A13="Kansas City Chiefs",Summary!M$17,$A13="Los Angeles Chargers",Summary!M$18,$A13="Los Angeles Rams",Summary!M$19,$A13="Las Vegas Raiders",Summary!M$20,$A13="Miami Dolphins",Summary!M$21,$A13="Minnesota Vikings",Summary!M$22,$A13="New England Patriots",Summary!M$23,$A13="New Orleans Saints",Summary!M$24,$A13="New York Giants",Summary!M$25,$A13="New York Jets",Summary!M$26,$A13="Philadelphia Eagles",Summary!M$27,$A13="Pittsburgh Steelers",Summary!M$28,$A13="Seattle Seahawks",Summary!M$29,$A13="San Francisco 49ers",Summary!M$30,$A13="Tampa Bay Buccaneers",Summary!M$31,$A13="Tennessee Titans",Summary!M$32,$A13="Washington Commanders",Summary!M$33)</f>
        <v>23.117647058823529</v>
      </c>
      <c r="Q13" cm="1">
        <f t="array" ref="Q13">_xlfn.IFS($A13="Arizona Cardinals",Summary!N$2,$A13="Atlanta Falcons",Summary!N$3,$A13="Baltimore Ravens",Summary!N$4,$A13="Buffalo Bills",Summary!N$5,$A13="Carolina Panthers",Summary!N$6,$A13="Chicago Bears",Summary!N$8,$A13="Cincinnati Bengals",Summary!N$9,$A13="Cleveland Browns",Summary!#REF!,$A13="Dallas Cowboys",Summary!N$10,$A13="Denver Broncos",Summary!N$11,$A13="Detroit Lions",Summary!N$12,$A13="Green Bay Packers",Summary!N$13,$A13="Houston Texans",Summary!N$14,$A13="Indianapolis Colts",Summary!N$15,$A13="Jacksonville Jaguars",Summary!N$16,$A13="Kansas City Chiefs",Summary!N$17,$A13="Los Angeles Chargers",Summary!N$18,$A13="Los Angeles Rams",Summary!N$19,$A13="Las Vegas Raiders",Summary!N$20,$A13="Miami Dolphins",Summary!N$21,$A13="Minnesota Vikings",Summary!N$22,$A13="New England Patriots",Summary!N$23,$A13="New Orleans Saints",Summary!N$24,$A13="New York Giants",Summary!N$25,$A13="New York Jets",Summary!N$26,$A13="Philadelphia Eagles",Summary!N$27,$A13="Pittsburgh Steelers",Summary!N$28,$A13="Seattle Seahawks",Summary!N$29,$A13="San Francisco 49ers",Summary!N$30,$A13="Tampa Bay Buccaneers",Summary!N$31,$A13="Tennessee Titans",Summary!N$32,$A13="Washington Commanders",Summary!N$33)</f>
        <v>91.352941176470594</v>
      </c>
      <c r="R13" cm="1">
        <f t="array" ref="R13">_xlfn.IFS($A13="Arizona Cardinals",Summary!O$2,$A13="Atlanta Falcons",Summary!O$3,$A13="Baltimore Ravens",Summary!O$4,$A13="Buffalo Bills",Summary!O$5,$A13="Carolina Panthers",Summary!O$6,$A13="Chicago Bears",Summary!O$8,$A13="Cincinnati Bengals",Summary!O$9,$A13="Cleveland Browns",Summary!#REF!,$A13="Dallas Cowboys",Summary!O$10,$A13="Denver Broncos",Summary!O$11,$A13="Detroit Lions",Summary!O$12,$A13="Green Bay Packers",Summary!O$13,$A13="Houston Texans",Summary!O$14,$A13="Indianapolis Colts",Summary!O$15,$A13="Jacksonville Jaguars",Summary!O$16,$A13="Kansas City Chiefs",Summary!O$17,$A13="Los Angeles Chargers",Summary!O$18,$A13="Los Angeles Rams",Summary!O$19,$A13="Las Vegas Raiders",Summary!O$20,$A13="Miami Dolphins",Summary!O$21,$A13="Minnesota Vikings",Summary!O$22,$A13="New England Patriots",Summary!O$23,$A13="New Orleans Saints",Summary!O$24,$A13="New York Giants",Summary!O$25,$A13="New York Jets",Summary!O$26,$A13="Philadelphia Eagles",Summary!O$27,$A13="Pittsburgh Steelers",Summary!O$28,$A13="Seattle Seahawks",Summary!O$29,$A13="San Francisco 49ers",Summary!O$30,$A13="Tampa Bay Buccaneers",Summary!O$31,$A13="Tennessee Titans",Summary!O$32,$A13="Washington Commanders",Summary!O$33)</f>
        <v>3.8</v>
      </c>
      <c r="S13" cm="1">
        <f t="array" ref="S13">_xlfn.IFS($A13="Arizona Cardinals",Summary!P$2,$A13="Atlanta Falcons",Summary!P$3,$A13="Baltimore Ravens",Summary!P$4,$A13="Buffalo Bills",Summary!P$5,$A13="Carolina Panthers",Summary!P$6,$A13="Chicago Bears",Summary!P$8,$A13="Cincinnati Bengals",Summary!P$9,$A13="Cleveland Browns",Summary!#REF!,$A13="Dallas Cowboys",Summary!P$10,$A13="Denver Broncos",Summary!P$11,$A13="Detroit Lions",Summary!P$12,$A13="Green Bay Packers",Summary!P$13,$A13="Houston Texans",Summary!P$14,$A13="Indianapolis Colts",Summary!P$15,$A13="Jacksonville Jaguars",Summary!P$16,$A13="Kansas City Chiefs",Summary!P$17,$A13="Los Angeles Chargers",Summary!P$18,$A13="Los Angeles Rams",Summary!P$19,$A13="Las Vegas Raiders",Summary!P$20,$A13="Miami Dolphins",Summary!P$21,$A13="Minnesota Vikings",Summary!P$22,$A13="New England Patriots",Summary!P$23,$A13="New Orleans Saints",Summary!P$24,$A13="New York Giants",Summary!P$25,$A13="New York Jets",Summary!P$26,$A13="Philadelphia Eagles",Summary!P$27,$A13="Pittsburgh Steelers",Summary!P$28,$A13="Seattle Seahawks",Summary!P$29,$A13="San Francisco 49ers",Summary!P$30,$A13="Tampa Bay Buccaneers",Summary!P$31,$A13="Tennessee Titans",Summary!P$32,$A13="Washington Commanders",Summary!P$33)</f>
        <v>0.41176470588235292</v>
      </c>
      <c r="T13" cm="1">
        <f t="array" ref="T13">_xlfn.IFS($A13="Arizona Cardinals",Summary!Q$2,$A13="Atlanta Falcons",Summary!Q$3,$A13="Baltimore Ravens",Summary!Q$4,$A13="Buffalo Bills",Summary!Q$5,$A13="Carolina Panthers",Summary!Q$6,$A13="Chicago Bears",Summary!Q$8,$A13="Cincinnati Bengals",Summary!Q$9,$A13="Cleveland Browns",Summary!#REF!,$A13="Dallas Cowboys",Summary!Q$10,$A13="Denver Broncos",Summary!Q$11,$A13="Detroit Lions",Summary!Q$12,$A13="Green Bay Packers",Summary!Q$13,$A13="Houston Texans",Summary!Q$14,$A13="Indianapolis Colts",Summary!Q$15,$A13="Jacksonville Jaguars",Summary!Q$16,$A13="Kansas City Chiefs",Summary!Q$17,$A13="Los Angeles Chargers",Summary!Q$18,$A13="Los Angeles Rams",Summary!Q$19,$A13="Las Vegas Raiders",Summary!Q$20,$A13="Miami Dolphins",Summary!Q$21,$A13="Minnesota Vikings",Summary!Q$22,$A13="New England Patriots",Summary!Q$23,$A13="New Orleans Saints",Summary!Q$24,$A13="New York Giants",Summary!Q$25,$A13="New York Jets",Summary!Q$26,$A13="Philadelphia Eagles",Summary!Q$27,$A13="Pittsburgh Steelers",Summary!Q$28,$A13="Seattle Seahawks",Summary!Q$29,$A13="San Francisco 49ers",Summary!Q$30,$A13="Tampa Bay Buccaneers",Summary!Q$31,$A13="Tennessee Titans",Summary!Q$32,$A13="Washington Commanders",Summary!Q$33)</f>
        <v>1.411764705882353</v>
      </c>
      <c r="U13" cm="1">
        <f t="array" ref="U13">_xlfn.IFS($A13="Arizona Cardinals",Summary!R$2,$A13="Atlanta Falcons",Summary!R$3,$A13="Baltimore Ravens",Summary!R$4,$A13="Buffalo Bills",Summary!R$5,$A13="Carolina Panthers",Summary!R$6,$A13="Chicago Bears",Summary!R$8,$A13="Cincinnati Bengals",Summary!R$9,$A13="Cleveland Browns",Summary!#REF!,$A13="Dallas Cowboys",Summary!R$10,$A13="Denver Broncos",Summary!R$11,$A13="Detroit Lions",Summary!R$12,$A13="Green Bay Packers",Summary!R$13,$A13="Houston Texans",Summary!R$14,$A13="Indianapolis Colts",Summary!R$15,$A13="Jacksonville Jaguars",Summary!R$16,$A13="Kansas City Chiefs",Summary!R$17,$A13="Los Angeles Chargers",Summary!R$18,$A13="Los Angeles Rams",Summary!R$19,$A13="Las Vegas Raiders",Summary!R$20,$A13="Miami Dolphins",Summary!R$21,$A13="Minnesota Vikings",Summary!R$22,$A13="New England Patriots",Summary!R$23,$A13="New Orleans Saints",Summary!R$24,$A13="New York Giants",Summary!R$25,$A13="New York Jets",Summary!R$26,$A13="Philadelphia Eagles",Summary!R$27,$A13="Pittsburgh Steelers",Summary!R$28,$A13="Seattle Seahawks",Summary!R$29,$A13="San Francisco 49ers",Summary!R$30,$A13="Tampa Bay Buccaneers",Summary!R$31,$A13="Tennessee Titans",Summary!R$32,$A13="Washington Commanders",Summary!R$33)</f>
        <v>1.7647058823529409</v>
      </c>
      <c r="V13" cm="1">
        <f t="array" ref="V13">_xlfn.IFS($A13="Arizona Cardinals",Summary!S$2,$A13="Atlanta Falcons",Summary!S$3,$A13="Baltimore Ravens",Summary!S$4,$A13="Buffalo Bills",Summary!S$5,$A13="Carolina Panthers",Summary!S$6,$A13="Chicago Bears",Summary!S$8,$A13="Cincinnati Bengals",Summary!S$9,$A13="Cleveland Browns",Summary!#REF!,$A13="Dallas Cowboys",Summary!S$10,$A13="Denver Broncos",Summary!S$11,$A13="Detroit Lions",Summary!S$12,$A13="Green Bay Packers",Summary!S$13,$A13="Houston Texans",Summary!S$14,$A13="Indianapolis Colts",Summary!S$15,$A13="Jacksonville Jaguars",Summary!S$16,$A13="Kansas City Chiefs",Summary!S$17,$A13="Los Angeles Chargers",Summary!S$18,$A13="Los Angeles Rams",Summary!S$19,$A13="Las Vegas Raiders",Summary!S$20,$A13="Miami Dolphins",Summary!S$21,$A13="Minnesota Vikings",Summary!S$22,$A13="New England Patriots",Summary!S$23,$A13="New Orleans Saints",Summary!S$24,$A13="New York Giants",Summary!S$25,$A13="New York Jets",Summary!S$26,$A13="Philadelphia Eagles",Summary!S$27,$A13="Pittsburgh Steelers",Summary!S$28,$A13="Seattle Seahawks",Summary!S$29,$A13="San Francisco 49ers",Summary!S$30,$A13="Tampa Bay Buccaneers",Summary!S$31,$A13="Tennessee Titans",Summary!S$32,$A13="Washington Commanders",Summary!S$33)</f>
        <v>2.117647058823529</v>
      </c>
      <c r="W13" cm="1">
        <f t="array" ref="W13">_xlfn.IFS($A13="Arizona Cardinals",Summary!T$2,$A13="Atlanta Falcons",Summary!T$3,$A13="Baltimore Ravens",Summary!T$4,$A13="Buffalo Bills",Summary!T$5,$A13="Carolina Panthers",Summary!T$6,$A13="Chicago Bears",Summary!T$8,$A13="Cincinnati Bengals",Summary!T$9,$A13="Cleveland Browns",Summary!#REF!,$A13="Dallas Cowboys",Summary!T$10,$A13="Denver Broncos",Summary!T$11,$A13="Detroit Lions",Summary!T$12,$A13="Green Bay Packers",Summary!T$13,$A13="Houston Texans",Summary!T$14,$A13="Indianapolis Colts",Summary!T$15,$A13="Jacksonville Jaguars",Summary!T$16,$A13="Kansas City Chiefs",Summary!T$17,$A13="Los Angeles Chargers",Summary!T$18,$A13="Los Angeles Rams",Summary!T$19,$A13="Las Vegas Raiders",Summary!T$20,$A13="Miami Dolphins",Summary!T$21,$A13="Minnesota Vikings",Summary!T$22,$A13="New England Patriots",Summary!T$23,$A13="New Orleans Saints",Summary!T$24,$A13="New York Giants",Summary!T$25,$A13="New York Jets",Summary!T$26,$A13="Philadelphia Eagles",Summary!T$27,$A13="Pittsburgh Steelers",Summary!T$28,$A13="Seattle Seahawks",Summary!T$29,$A13="San Francisco 49ers",Summary!T$30,$A13="Tampa Bay Buccaneers",Summary!T$31,$A13="Tennessee Titans",Summary!T$32,$A13="Washington Commanders",Summary!T$33)</f>
        <v>2.2352941176470589</v>
      </c>
      <c r="X13" cm="1">
        <f t="array" ref="X13">_xlfn.IFS($A13="Arizona Cardinals",Summary!U$2,$A13="Atlanta Falcons",Summary!U$3,$A13="Baltimore Ravens",Summary!U$4,$A13="Buffalo Bills",Summary!U$5,$A13="Carolina Panthers",Summary!U$6,$A13="Chicago Bears",Summary!U$8,$A13="Cincinnati Bengals",Summary!U$9,$A13="Cleveland Browns",Summary!#REF!,$A13="Dallas Cowboys",Summary!U$10,$A13="Denver Broncos",Summary!U$11,$A13="Detroit Lions",Summary!U$12,$A13="Green Bay Packers",Summary!U$13,$A13="Houston Texans",Summary!U$14,$A13="Indianapolis Colts",Summary!U$15,$A13="Jacksonville Jaguars",Summary!U$16,$A13="Kansas City Chiefs",Summary!U$17,$A13="Los Angeles Chargers",Summary!U$18,$A13="Los Angeles Rams",Summary!U$19,$A13="Las Vegas Raiders",Summary!U$20,$A13="Miami Dolphins",Summary!U$21,$A13="Minnesota Vikings",Summary!U$22,$A13="New England Patriots",Summary!U$23,$A13="New Orleans Saints",Summary!U$24,$A13="New York Giants",Summary!U$25,$A13="New York Jets",Summary!U$26,$A13="Philadelphia Eagles",Summary!U$27,$A13="Pittsburgh Steelers",Summary!U$28,$A13="Seattle Seahawks",Summary!U$29,$A13="San Francisco 49ers",Summary!U$30,$A13="Tampa Bay Buccaneers",Summary!U$31,$A13="Tennessee Titans",Summary!U$32,$A13="Washington Commanders",Summary!U$33)</f>
        <v>3.5294117647058818</v>
      </c>
      <c r="Y13" cm="1">
        <f t="array" ref="Y13">_xlfn.IFS($A13="Arizona Cardinals",Summary!V$2,$A13="Atlanta Falcons",Summary!V$3,$A13="Baltimore Ravens",Summary!V$4,$A13="Buffalo Bills",Summary!V$5,$A13="Carolina Panthers",Summary!V$6,$A13="Chicago Bears",Summary!V$8,$A13="Cincinnati Bengals",Summary!V$9,$A13="Cleveland Browns",Summary!#REF!,$A13="Dallas Cowboys",Summary!V$10,$A13="Denver Broncos",Summary!V$11,$A13="Detroit Lions",Summary!V$12,$A13="Green Bay Packers",Summary!V$13,$A13="Houston Texans",Summary!V$14,$A13="Indianapolis Colts",Summary!V$15,$A13="Jacksonville Jaguars",Summary!V$16,$A13="Kansas City Chiefs",Summary!V$17,$A13="Los Angeles Chargers",Summary!V$18,$A13="Los Angeles Rams",Summary!V$19,$A13="Las Vegas Raiders",Summary!V$20,$A13="Miami Dolphins",Summary!V$21,$A13="Minnesota Vikings",Summary!V$22,$A13="New England Patriots",Summary!V$23,$A13="New Orleans Saints",Summary!V$24,$A13="New York Giants",Summary!V$25,$A13="New York Jets",Summary!V$26,$A13="Philadelphia Eagles",Summary!V$27,$A13="Pittsburgh Steelers",Summary!V$28,$A13="Seattle Seahawks",Summary!V$29,$A13="San Francisco 49ers",Summary!V$30,$A13="Tampa Bay Buccaneers",Summary!V$31,$A13="Tennessee Titans",Summary!V$32,$A13="Washington Commanders",Summary!V$33)</f>
        <v>170.58823529411771</v>
      </c>
      <c r="Z13" cm="1">
        <f t="array" ref="Z13">_xlfn.IFS($A13="Arizona Cardinals",Summary!W$2,$A13="Atlanta Falcons",Summary!W$3,$A13="Baltimore Ravens",Summary!W$4,$A13="Buffalo Bills",Summary!W$5,$A13="Carolina Panthers",Summary!W$6,$A13="Chicago Bears",Summary!W$8,$A13="Cincinnati Bengals",Summary!W$9,$A13="Cleveland Browns",Summary!#REF!,$A13="Dallas Cowboys",Summary!W$10,$A13="Denver Broncos",Summary!W$11,$A13="Detroit Lions",Summary!W$12,$A13="Green Bay Packers",Summary!W$13,$A13="Houston Texans",Summary!W$14,$A13="Indianapolis Colts",Summary!W$15,$A13="Jacksonville Jaguars",Summary!W$16,$A13="Kansas City Chiefs",Summary!W$17,$A13="Los Angeles Chargers",Summary!W$18,$A13="Los Angeles Rams",Summary!W$19,$A13="Las Vegas Raiders",Summary!W$20,$A13="Miami Dolphins",Summary!W$21,$A13="Minnesota Vikings",Summary!W$22,$A13="New England Patriots",Summary!W$23,$A13="New Orleans Saints",Summary!W$24,$A13="New York Giants",Summary!W$25,$A13="New York Jets",Summary!W$26,$A13="Philadelphia Eagles",Summary!W$27,$A13="Pittsburgh Steelers",Summary!W$28,$A13="Seattle Seahawks",Summary!W$29,$A13="San Francisco 49ers",Summary!W$30,$A13="Tampa Bay Buccaneers",Summary!W$31,$A13="Tennessee Titans",Summary!W$32,$A13="Washington Commanders",Summary!W$33)</f>
        <v>5</v>
      </c>
      <c r="AA13" cm="1">
        <f t="array" ref="AA13">_xlfn.IFS($A13="Arizona Cardinals",Summary!X$2,$A13="Atlanta Falcons",Summary!X$3,$A13="Baltimore Ravens",Summary!X$4,$A13="Buffalo Bills",Summary!X$5,$A13="Carolina Panthers",Summary!X$6,$A13="Chicago Bears",Summary!X$8,$A13="Cincinnati Bengals",Summary!X$9,$A13="Cleveland Browns",Summary!#REF!,$A13="Dallas Cowboys",Summary!X$10,$A13="Denver Broncos",Summary!X$11,$A13="Detroit Lions",Summary!X$12,$A13="Green Bay Packers",Summary!X$13,$A13="Houston Texans",Summary!X$14,$A13="Indianapolis Colts",Summary!X$15,$A13="Jacksonville Jaguars",Summary!X$16,$A13="Kansas City Chiefs",Summary!X$17,$A13="Los Angeles Chargers",Summary!X$18,$A13="Los Angeles Rams",Summary!X$19,$A13="Las Vegas Raiders",Summary!X$20,$A13="Miami Dolphins",Summary!X$21,$A13="Minnesota Vikings",Summary!X$22,$A13="New England Patriots",Summary!X$23,$A13="New Orleans Saints",Summary!X$24,$A13="New York Giants",Summary!X$25,$A13="New York Jets",Summary!X$26,$A13="Philadelphia Eagles",Summary!X$27,$A13="Pittsburgh Steelers",Summary!X$28,$A13="Seattle Seahawks",Summary!X$29,$A13="San Francisco 49ers",Summary!X$30,$A13="Tampa Bay Buccaneers",Summary!X$31,$A13="Tennessee Titans",Summary!X$32,$A13="Washington Commanders",Summary!X$33)</f>
        <v>13.117647058823531</v>
      </c>
      <c r="AB13" cm="1">
        <f t="array" ref="AB13">_xlfn.IFS($A13="Arizona Cardinals",Summary!Y$2,$A13="Atlanta Falcons",Summary!Y$3,$A13="Baltimore Ravens",Summary!Y$4,$A13="Buffalo Bills",Summary!Y$5,$A13="Carolina Panthers",Summary!Y$6,$A13="Chicago Bears",Summary!Y$8,$A13="Cincinnati Bengals",Summary!Y$9,$A13="Cleveland Browns",Summary!#REF!,$A13="Dallas Cowboys",Summary!Y$10,$A13="Denver Broncos",Summary!Y$11,$A13="Detroit Lions",Summary!Y$12,$A13="Green Bay Packers",Summary!Y$13,$A13="Houston Texans",Summary!Y$14,$A13="Indianapolis Colts",Summary!Y$15,$A13="Jacksonville Jaguars",Summary!Y$16,$A13="Kansas City Chiefs",Summary!Y$17,$A13="Los Angeles Chargers",Summary!Y$18,$A13="Los Angeles Rams",Summary!Y$19,$A13="Las Vegas Raiders",Summary!Y$20,$A13="Miami Dolphins",Summary!Y$21,$A13="Minnesota Vikings",Summary!Y$22,$A13="New England Patriots",Summary!Y$23,$A13="New Orleans Saints",Summary!Y$24,$A13="New York Giants",Summary!Y$25,$A13="New York Jets",Summary!Y$26,$A13="Philadelphia Eagles",Summary!Y$27,$A13="Pittsburgh Steelers",Summary!Y$28,$A13="Seattle Seahawks",Summary!Y$29,$A13="San Francisco 49ers",Summary!Y$30,$A13="Tampa Bay Buccaneers",Summary!Y$31,$A13="Tennessee Titans",Summary!Y$32,$A13="Washington Commanders",Summary!Y$33)</f>
        <v>1</v>
      </c>
      <c r="AC13" cm="1">
        <f t="array" ref="AC13">_xlfn.IFS($A13="Arizona Cardinals",Summary!Z$2,$A13="Atlanta Falcons",Summary!Z$3,$A13="Baltimore Ravens",Summary!Z$4,$A13="Buffalo Bills",Summary!Z$5,$A13="Carolina Panthers",Summary!Z$6,$A13="Chicago Bears",Summary!Z$8,$A13="Cincinnati Bengals",Summary!Z$9,$A13="Cleveland Browns",Summary!#REF!,$A13="Dallas Cowboys",Summary!Z$10,$A13="Denver Broncos",Summary!Z$11,$A13="Detroit Lions",Summary!Z$12,$A13="Green Bay Packers",Summary!Z$13,$A13="Houston Texans",Summary!Z$14,$A13="Indianapolis Colts",Summary!Z$15,$A13="Jacksonville Jaguars",Summary!Z$16,$A13="Kansas City Chiefs",Summary!Z$17,$A13="Los Angeles Chargers",Summary!Z$18,$A13="Los Angeles Rams",Summary!Z$19,$A13="Las Vegas Raiders",Summary!Z$20,$A13="Miami Dolphins",Summary!Z$21,$A13="Minnesota Vikings",Summary!Z$22,$A13="New England Patriots",Summary!Z$23,$A13="New Orleans Saints",Summary!Z$24,$A13="New York Giants",Summary!Z$25,$A13="New York Jets",Summary!Z$26,$A13="Philadelphia Eagles",Summary!Z$27,$A13="Pittsburgh Steelers",Summary!Z$28,$A13="Seattle Seahawks",Summary!Z$29,$A13="San Francisco 49ers",Summary!Z$30,$A13="Tampa Bay Buccaneers",Summary!Z$31,$A13="Tennessee Titans",Summary!Z$32,$A13="Washington Commanders",Summary!Z$33)</f>
        <v>1.705882352941176</v>
      </c>
      <c r="AD13" cm="1">
        <f t="array" ref="AD13">_xlfn.IFS($A13="Arizona Cardinals",Summary!AA$2,$A13="Atlanta Falcons",Summary!AA$3,$A13="Baltimore Ravens",Summary!AA$4,$A13="Buffalo Bills",Summary!AA$5,$A13="Carolina Panthers",Summary!AA$6,$A13="Chicago Bears",Summary!AA$8,$A13="Cincinnati Bengals",Summary!AA$9,$A13="Cleveland Browns",Summary!#REF!,$A13="Dallas Cowboys",Summary!AA$10,$A13="Denver Broncos",Summary!AA$11,$A13="Detroit Lions",Summary!AA$12,$A13="Green Bay Packers",Summary!AA$13,$A13="Houston Texans",Summary!AA$14,$A13="Indianapolis Colts",Summary!AA$15,$A13="Jacksonville Jaguars",Summary!AA$16,$A13="Kansas City Chiefs",Summary!AA$17,$A13="Los Angeles Chargers",Summary!AA$18,$A13="Los Angeles Rams",Summary!AA$19,$A13="Las Vegas Raiders",Summary!AA$20,$A13="Miami Dolphins",Summary!AA$21,$A13="Minnesota Vikings",Summary!AA$22,$A13="New England Patriots",Summary!AA$23,$A13="New Orleans Saints",Summary!AA$24,$A13="New York Giants",Summary!AA$25,$A13="New York Jets",Summary!AA$26,$A13="Philadelphia Eagles",Summary!AA$27,$A13="Pittsburgh Steelers",Summary!AA$28,$A13="Seattle Seahawks",Summary!AA$29,$A13="San Francisco 49ers",Summary!AA$30,$A13="Tampa Bay Buccaneers",Summary!AA$31,$A13="Tennessee Titans",Summary!AA$32,$A13="Washington Commanders",Summary!AA$33)</f>
        <v>29.262764705882351</v>
      </c>
      <c r="AE13" t="e" cm="1">
        <f t="array" ref="AE13">_xlfn.IFS($A13="Arizona Cardinals",Summary!#REF!,$A13="Atlanta Falcons",Summary!#REF!,$A13="Baltimore Ravens",Summary!#REF!,$A13="Buffalo Bills",Summary!#REF!,$A13="Carolina Panthers",Summary!#REF!,$A13="Chicago Bears",Summary!#REF!,$A13="Cincinnati Bengals",Summary!#REF!,$A13="Cleveland Browns",Summary!#REF!,$A13="Dallas Cowboys",Summary!#REF!,$A13="Denver Broncos",Summary!#REF!,$A13="Detroit Lions",Summary!#REF!,$A13="Green Bay Packers",Summary!#REF!,$A13="Houston Texans",Summary!#REF!,$A13="Indianapolis Colts",Summary!#REF!,$A13="Jacksonville Jaguars",Summary!#REF!,$A13="Kansas City Chiefs",Summary!#REF!,$A13="Los Angeles Chargers",Summary!#REF!,$A13="Los Angeles Rams",Summary!#REF!,$A13="Las Vegas Raiders",Summary!#REF!,$A13="Miami Dolphins",Summary!#REF!,$A13="Minnesota Vikings",Summary!#REF!,$A13="New England Patriots",Summary!#REF!,$A13="New Orleans Saints",Summary!#REF!,$A13="New York Giants",Summary!#REF!,$A13="New York Jets",Summary!#REF!,$A13="Philadelphia Eagles",Summary!#REF!,$A13="Pittsburgh Steelers",Summary!#REF!,$A13="Seattle Seahawks",Summary!#REF!,$A13="San Francisco 49ers",Summary!#REF!,$A13="Tampa Bay Buccaneers",Summary!#REF!,$A13="Tennessee Titans",Summary!#REF!,$A13="Washington Commanders",Summary!#REF!)</f>
        <v>#REF!</v>
      </c>
      <c r="AF13" t="e" cm="1">
        <f t="array" ref="AF13">_xlfn.IFS($B13="Arizona Cardinals",Summary!#REF!,$B13="Atlanta Falcons",Summary!#REF!,$B13="Baltimore Ravens",Summary!#REF!,$B13="Buffalo Bills",Summary!#REF!,$B13="Carolina Panthers",Summary!#REF!,$B13="Chicago Bears",Summary!#REF!,$B13="Cincinnati Bengals",Summary!#REF!,$B13="Cleveland Browns",Summary!#REF!,$B13="Dallas Cowboys",Summary!#REF!,$B13="Denver Broncos",Summary!#REF!,$B13="Detroit Lions",Summary!#REF!,$B13="Green Bay Packers",Summary!#REF!,$B13="Houston Texans",Summary!#REF!,$B13="Indianapolis Colts",Summary!#REF!,$B13="Jacksonville Jaguars",Summary!#REF!,$B13="Kansas City Chiefs",Summary!#REF!,$B13="Los Angeles Chargers",Summary!#REF!,$B13="Los Angeles Rams",Summary!#REF!,$B13="Las Vegas Raiders",Summary!#REF!,$B13="Miami Dolphins",Summary!#REF!,$B13="Minnesota Vikings",Summary!#REF!,$B13="New England Patriots",Summary!#REF!,$B13="New Orleans Saints",Summary!#REF!,$B13="New York Giants",Summary!#REF!,$B13="New York Jets",Summary!#REF!,$B13="Philadelphia Eagles",Summary!#REF!,$B13="Pittsburgh Steelers",Summary!#REF!,$B13="Seattle Seahawks",Summary!#REF!,$B13="San Francisco 49ers",Summary!#REF!,$B13="Tampa Bay Buccaneers",Summary!#REF!,$B13="Tennessee Titans",Summary!#REF!,$B13="Washington Commanders",Summary!#REF!)</f>
        <v>#REF!</v>
      </c>
      <c r="AG13" t="e" cm="1">
        <f t="array" ref="AG13">_xlfn.IFS($B13="Arizona Cardinals",Summary!#REF!,$B13="Atlanta Falcons",Summary!#REF!,$B13="Baltimore Ravens",Summary!#REF!,$B13="Buffalo Bills",Summary!#REF!,$B13="Carolina Panthers",Summary!#REF!,$B13="Chicago Bears",Summary!#REF!,$B13="Cincinnati Bengals",Summary!#REF!,$B13="Cleveland Browns",Summary!#REF!,$B13="Dallas Cowboys",Summary!#REF!,$B13="Denver Broncos",Summary!#REF!,$B13="Detroit Lions",Summary!#REF!,$B13="Green Bay Packers",Summary!#REF!,$B13="Houston Texans",Summary!#REF!,$B13="Indianapolis Colts",Summary!#REF!,$B13="Jacksonville Jaguars",Summary!#REF!,$B13="Kansas City Chiefs",Summary!#REF!,$B13="Los Angeles Chargers",Summary!#REF!,$B13="Los Angeles Rams",Summary!#REF!,$B13="Las Vegas Raiders",Summary!#REF!,$B13="Miami Dolphins",Summary!#REF!,$B13="Minnesota Vikings",Summary!#REF!,$B13="New England Patriots",Summary!#REF!,$B13="New Orleans Saints",Summary!#REF!,$B13="New York Giants",Summary!#REF!,$B13="New York Jets",Summary!#REF!,$B13="Philadelphia Eagles",Summary!#REF!,$B13="Pittsburgh Steelers",Summary!#REF!,$B13="Seattle Seahawks",Summary!#REF!,$B13="San Francisco 49ers",Summary!#REF!,$B13="Tampa Bay Buccaneers",Summary!#REF!,$B13="Tennessee Titans",Summary!#REF!,$B13="Washington Commanders",Summary!#REF!)</f>
        <v>#REF!</v>
      </c>
      <c r="AH13" cm="1">
        <f t="array" ref="AH13">_xlfn.IFS($B13="Arizona Cardinals",Summary!B$2,$B13="Atlanta Falcons",Summary!B$3,$B13="Baltimore Ravens",Summary!B$4,$B13="Buffalo Bills",Summary!B$5,$B13="Carolina Panthers",Summary!B$6,$B13="Chicago Bears",Summary!B$8,$B13="Cincinnati Bengals",Summary!B$9,$B13="Cleveland Browns",Summary!#REF!,$B13="Dallas Cowboys",Summary!B$10,$B13="Denver Broncos",Summary!B$11,$B13="Detroit Lions",Summary!B$12,$B13="Green Bay Packers",Summary!B$13,$B13="Houston Texans",Summary!B$14,$B13="Indianapolis Colts",Summary!B$15,$B13="Jacksonville Jaguars",Summary!B$16,$B13="Kansas City Chiefs",Summary!B$17,$B13="Los Angeles Chargers",Summary!B$18,$B13="Los Angeles Rams",Summary!B$19,$B13="Las Vegas Raiders",Summary!B$20,$B13="Miami Dolphins",Summary!B$21,$B13="Minnesota Vikings",Summary!B$22,$B13="New England Patriots",Summary!B$23,$B13="New Orleans Saints",Summary!B$24,$B13="New York Giants",Summary!B$25,$B13="New York Jets",Summary!B$26,$B13="Philadelphia Eagles",Summary!B$27,$B13="Pittsburgh Steelers",Summary!B$28,$B13="Seattle Seahawks",Summary!B$29,$B13="San Francisco 49ers",Summary!B$30,$B13="Tampa Bay Buccaneers",Summary!B$31,$B13="Tennessee Titans",Summary!B$32,$B13="Washington Commanders",Summary!B$33)</f>
        <v>24.705882352941181</v>
      </c>
      <c r="AI13" cm="1">
        <f t="array" ref="AI13">_xlfn.IFS($B13="Arizona Cardinals",Summary!C$2,$B13="Atlanta Falcons",Summary!C$3,$B13="Baltimore Ravens",Summary!C$4,$B13="Buffalo Bills",Summary!C$5,$B13="Carolina Panthers",Summary!C$6,$B13="Chicago Bears",Summary!C$8,$B13="Cincinnati Bengals",Summary!C$9,$B13="Cleveland Browns",Summary!#REF!,$B13="Dallas Cowboys",Summary!C$10,$B13="Denver Broncos",Summary!C$11,$B13="Detroit Lions",Summary!C$12,$B13="Green Bay Packers",Summary!C$13,$B13="Houston Texans",Summary!C$14,$B13="Indianapolis Colts",Summary!C$15,$B13="Jacksonville Jaguars",Summary!C$16,$B13="Kansas City Chiefs",Summary!C$17,$B13="Los Angeles Chargers",Summary!C$18,$B13="Los Angeles Rams",Summary!C$19,$B13="Las Vegas Raiders",Summary!C$20,$B13="Miami Dolphins",Summary!C$21,$B13="Minnesota Vikings",Summary!C$22,$B13="New England Patriots",Summary!C$23,$B13="New Orleans Saints",Summary!C$24,$B13="New York Giants",Summary!C$25,$B13="New York Jets",Summary!C$26,$B13="Philadelphia Eagles",Summary!C$27,$B13="Pittsburgh Steelers",Summary!C$28,$B13="Seattle Seahawks",Summary!C$29,$B13="San Francisco 49ers",Summary!C$30,$B13="Tampa Bay Buccaneers",Summary!C$31,$B13="Tennessee Titans",Summary!C$32,$B13="Washington Commanders",Summary!C$33)</f>
        <v>36.176470588235297</v>
      </c>
      <c r="AJ13" cm="1">
        <f t="array" ref="AJ13">_xlfn.IFS($B13="Arizona Cardinals",Summary!D$2,$B13="Atlanta Falcons",Summary!D$3,$B13="Baltimore Ravens",Summary!D$4,$B13="Buffalo Bills",Summary!D$5,$B13="Carolina Panthers",Summary!D$6,$B13="Chicago Bears",Summary!D$8,$B13="Cincinnati Bengals",Summary!D$9,$B13="Cleveland Browns",Summary!#REF!,$B13="Dallas Cowboys",Summary!D$10,$B13="Denver Broncos",Summary!D$11,$B13="Detroit Lions",Summary!D$12,$B13="Green Bay Packers",Summary!D$13,$B13="Houston Texans",Summary!D$14,$B13="Indianapolis Colts",Summary!D$15,$B13="Jacksonville Jaguars",Summary!D$16,$B13="Kansas City Chiefs",Summary!D$17,$B13="Los Angeles Chargers",Summary!D$18,$B13="Los Angeles Rams",Summary!D$19,$B13="Las Vegas Raiders",Summary!D$20,$B13="Miami Dolphins",Summary!D$21,$B13="Minnesota Vikings",Summary!D$22,$B13="New England Patriots",Summary!D$23,$B13="New Orleans Saints",Summary!D$24,$B13="New York Giants",Summary!D$25,$B13="New York Jets",Summary!D$26,$B13="Philadelphia Eagles",Summary!D$27,$B13="Pittsburgh Steelers",Summary!D$28,$B13="Seattle Seahawks",Summary!D$29,$B13="San Francisco 49ers",Summary!D$30,$B13="Tampa Bay Buccaneers",Summary!D$31,$B13="Tennessee Titans",Summary!D$32,$B13="Washington Commanders",Summary!D$33)</f>
        <v>229.11764705882351</v>
      </c>
      <c r="AK13" cm="1">
        <f t="array" ref="AK13">_xlfn.IFS($B13="Arizona Cardinals",Summary!E$2,$B13="Atlanta Falcons",Summary!E$3,$B13="Baltimore Ravens",Summary!E$4,$B13="Buffalo Bills",Summary!E$5,$B13="Carolina Panthers",Summary!E$6,$B13="Chicago Bears",Summary!E$8,$B13="Cincinnati Bengals",Summary!E$9,$B13="Cleveland Browns",Summary!#REF!,$B13="Dallas Cowboys",Summary!E$10,$B13="Denver Broncos",Summary!E$11,$B13="Detroit Lions",Summary!E$12,$B13="Green Bay Packers",Summary!E$13,$B13="Houston Texans",Summary!E$14,$B13="Indianapolis Colts",Summary!E$15,$B13="Jacksonville Jaguars",Summary!E$16,$B13="Kansas City Chiefs",Summary!E$17,$B13="Los Angeles Chargers",Summary!E$18,$B13="Los Angeles Rams",Summary!E$19,$B13="Las Vegas Raiders",Summary!E$20,$B13="Miami Dolphins",Summary!E$21,$B13="Minnesota Vikings",Summary!E$22,$B13="New England Patriots",Summary!E$23,$B13="New Orleans Saints",Summary!E$24,$B13="New York Giants",Summary!E$25,$B13="New York Jets",Summary!E$26,$B13="Philadelphia Eagles",Summary!E$27,$B13="Pittsburgh Steelers",Summary!E$28,$B13="Seattle Seahawks",Summary!E$29,$B13="San Francisco 49ers",Summary!E$30,$B13="Tampa Bay Buccaneers",Summary!E$31,$B13="Tennessee Titans",Summary!E$32,$B13="Washington Commanders",Summary!E$33)</f>
        <v>1.588235294117647</v>
      </c>
      <c r="AL13" cm="1">
        <f t="array" ref="AL13">_xlfn.IFS($B13="Arizona Cardinals",Summary!F$2,$B13="Atlanta Falcons",Summary!F$3,$B13="Baltimore Ravens",Summary!F$4,$B13="Buffalo Bills",Summary!F$5,$B13="Carolina Panthers",Summary!F$6,$B13="Chicago Bears",Summary!F$8,$B13="Cincinnati Bengals",Summary!F$9,$B13="Cleveland Browns",Summary!#REF!,$B13="Dallas Cowboys",Summary!F$10,$B13="Denver Broncos",Summary!F$11,$B13="Detroit Lions",Summary!F$12,$B13="Green Bay Packers",Summary!F$13,$B13="Houston Texans",Summary!F$14,$B13="Indianapolis Colts",Summary!F$15,$B13="Jacksonville Jaguars",Summary!F$16,$B13="Kansas City Chiefs",Summary!F$17,$B13="Los Angeles Chargers",Summary!F$18,$B13="Los Angeles Rams",Summary!F$19,$B13="Las Vegas Raiders",Summary!F$20,$B13="Miami Dolphins",Summary!F$21,$B13="Minnesota Vikings",Summary!F$22,$B13="New England Patriots",Summary!F$23,$B13="New Orleans Saints",Summary!F$24,$B13="New York Giants",Summary!F$25,$B13="New York Jets",Summary!F$26,$B13="Philadelphia Eagles",Summary!F$27,$B13="Pittsburgh Steelers",Summary!F$28,$B13="Seattle Seahawks",Summary!F$29,$B13="San Francisco 49ers",Summary!F$30,$B13="Tampa Bay Buccaneers",Summary!F$31,$B13="Tennessee Titans",Summary!F$32,$B13="Washington Commanders",Summary!F$33)</f>
        <v>0.82352941176470584</v>
      </c>
      <c r="AM13" cm="1">
        <f t="array" ref="AM13">_xlfn.IFS($B13="Arizona Cardinals",Summary!G$2,$B13="Atlanta Falcons",Summary!G$3,$B13="Baltimore Ravens",Summary!G$4,$B13="Buffalo Bills",Summary!G$5,$B13="Carolina Panthers",Summary!G$6,$B13="Chicago Bears",Summary!G$8,$B13="Cincinnati Bengals",Summary!G$9,$B13="Cleveland Browns",Summary!#REF!,$B13="Dallas Cowboys",Summary!G$10,$B13="Denver Broncos",Summary!G$11,$B13="Detroit Lions",Summary!G$12,$B13="Green Bay Packers",Summary!G$13,$B13="Houston Texans",Summary!G$14,$B13="Indianapolis Colts",Summary!G$15,$B13="Jacksonville Jaguars",Summary!G$16,$B13="Kansas City Chiefs",Summary!G$17,$B13="Los Angeles Chargers",Summary!G$18,$B13="Los Angeles Rams",Summary!G$19,$B13="Las Vegas Raiders",Summary!G$20,$B13="Miami Dolphins",Summary!G$21,$B13="Minnesota Vikings",Summary!G$22,$B13="New England Patriots",Summary!G$23,$B13="New Orleans Saints",Summary!G$24,$B13="New York Giants",Summary!G$25,$B13="New York Jets",Summary!G$26,$B13="Philadelphia Eagles",Summary!G$27,$B13="Pittsburgh Steelers",Summary!G$28,$B13="Seattle Seahawks",Summary!G$29,$B13="San Francisco 49ers",Summary!G$30,$B13="Tampa Bay Buccaneers",Summary!G$31,$B13="Tennessee Titans",Summary!G$32,$B13="Washington Commanders",Summary!G$33)</f>
        <v>2.9411764705882359</v>
      </c>
      <c r="AN13" cm="1">
        <f t="array" ref="AN13">_xlfn.IFS($B13="Arizona Cardinals",Summary!H$2,$B13="Atlanta Falcons",Summary!H$3,$B13="Baltimore Ravens",Summary!H$4,$B13="Buffalo Bills",Summary!H$5,$B13="Carolina Panthers",Summary!H$6,$B13="Chicago Bears",Summary!H$8,$B13="Cincinnati Bengals",Summary!H$9,$B13="Cleveland Browns",Summary!#REF!,$B13="Dallas Cowboys",Summary!H$10,$B13="Denver Broncos",Summary!H$11,$B13="Detroit Lions",Summary!H$12,$B13="Green Bay Packers",Summary!H$13,$B13="Houston Texans",Summary!H$14,$B13="Indianapolis Colts",Summary!H$15,$B13="Jacksonville Jaguars",Summary!H$16,$B13="Kansas City Chiefs",Summary!H$17,$B13="Los Angeles Chargers",Summary!H$18,$B13="Los Angeles Rams",Summary!H$19,$B13="Las Vegas Raiders",Summary!H$20,$B13="Miami Dolphins",Summary!H$21,$B13="Minnesota Vikings",Summary!H$22,$B13="New England Patriots",Summary!H$23,$B13="New Orleans Saints",Summary!H$24,$B13="New York Giants",Summary!H$25,$B13="New York Jets",Summary!H$26,$B13="Philadelphia Eagles",Summary!H$27,$B13="Pittsburgh Steelers",Summary!H$28,$B13="Seattle Seahawks",Summary!H$29,$B13="San Francisco 49ers",Summary!H$30,$B13="Tampa Bay Buccaneers",Summary!H$31,$B13="Tennessee Titans",Summary!H$32,$B13="Washington Commanders",Summary!H$33)</f>
        <v>21.294117647058819</v>
      </c>
      <c r="AO13" cm="1">
        <f t="array" ref="AO13">_xlfn.IFS($B13="Arizona Cardinals",Summary!I$2,$B13="Atlanta Falcons",Summary!I$3,$B13="Baltimore Ravens",Summary!I$4,$B13="Buffalo Bills",Summary!I$5,$B13="Carolina Panthers",Summary!I$6,$B13="Chicago Bears",Summary!I$8,$B13="Cincinnati Bengals",Summary!I$9,$B13="Cleveland Browns",Summary!#REF!,$B13="Dallas Cowboys",Summary!I$10,$B13="Denver Broncos",Summary!I$11,$B13="Detroit Lions",Summary!I$12,$B13="Green Bay Packers",Summary!I$13,$B13="Houston Texans",Summary!I$14,$B13="Indianapolis Colts",Summary!I$15,$B13="Jacksonville Jaguars",Summary!I$16,$B13="Kansas City Chiefs",Summary!I$17,$B13="Los Angeles Chargers",Summary!I$18,$B13="Los Angeles Rams",Summary!I$19,$B13="Las Vegas Raiders",Summary!I$20,$B13="Miami Dolphins",Summary!I$21,$B13="Minnesota Vikings",Summary!I$22,$B13="New England Patriots",Summary!I$23,$B13="New Orleans Saints",Summary!I$24,$B13="New York Giants",Summary!I$25,$B13="New York Jets",Summary!I$26,$B13="Philadelphia Eagles",Summary!I$27,$B13="Pittsburgh Steelers",Summary!I$28,$B13="Seattle Seahawks",Summary!I$29,$B13="San Francisco 49ers",Summary!I$30,$B13="Tampa Bay Buccaneers",Summary!I$31,$B13="Tennessee Titans",Summary!I$32,$B13="Washington Commanders",Summary!I$33)</f>
        <v>6.9705882352941169</v>
      </c>
      <c r="AP13" cm="1">
        <f t="array" ref="AP13">_xlfn.IFS($B13="Arizona Cardinals",Summary!J$2,$B13="Atlanta Falcons",Summary!J$3,$B13="Baltimore Ravens",Summary!J$4,$B13="Buffalo Bills",Summary!J$5,$B13="Carolina Panthers",Summary!J$6,$B13="Chicago Bears",Summary!J$8,$B13="Cincinnati Bengals",Summary!J$9,$B13="Cleveland Browns",Summary!#REF!,$B13="Dallas Cowboys",Summary!J$10,$B13="Denver Broncos",Summary!J$11,$B13="Detroit Lions",Summary!J$12,$B13="Green Bay Packers",Summary!J$13,$B13="Houston Texans",Summary!J$14,$B13="Indianapolis Colts",Summary!J$15,$B13="Jacksonville Jaguars",Summary!J$16,$B13="Kansas City Chiefs",Summary!J$17,$B13="Los Angeles Chargers",Summary!J$18,$B13="Los Angeles Rams",Summary!J$19,$B13="Las Vegas Raiders",Summary!J$20,$B13="Miami Dolphins",Summary!J$21,$B13="Minnesota Vikings",Summary!J$22,$B13="New England Patriots",Summary!J$23,$B13="New Orleans Saints",Summary!J$24,$B13="New York Giants",Summary!J$25,$B13="New York Jets",Summary!J$26,$B13="Philadelphia Eagles",Summary!J$27,$B13="Pittsburgh Steelers",Summary!J$28,$B13="Seattle Seahawks",Summary!J$29,$B13="San Francisco 49ers",Summary!J$30,$B13="Tampa Bay Buccaneers",Summary!J$31,$B13="Tennessee Titans",Summary!J$32,$B13="Washington Commanders",Summary!J$33)</f>
        <v>5.8941176470588239</v>
      </c>
      <c r="AQ13" cm="1">
        <f t="array" ref="AQ13">_xlfn.IFS($B13="Arizona Cardinals",Summary!K$2,$B13="Atlanta Falcons",Summary!K$3,$B13="Baltimore Ravens",Summary!K$4,$B13="Buffalo Bills",Summary!K$5,$B13="Carolina Panthers",Summary!K$6,$B13="Chicago Bears",Summary!K$8,$B13="Cincinnati Bengals",Summary!K$9,$B13="Cleveland Browns",Summary!#REF!,$B13="Dallas Cowboys",Summary!K$10,$B13="Denver Broncos",Summary!K$11,$B13="Detroit Lions",Summary!K$12,$B13="Green Bay Packers",Summary!K$13,$B13="Houston Texans",Summary!K$14,$B13="Indianapolis Colts",Summary!K$15,$B13="Jacksonville Jaguars",Summary!K$16,$B13="Kansas City Chiefs",Summary!K$17,$B13="Los Angeles Chargers",Summary!K$18,$B13="Los Angeles Rams",Summary!K$19,$B13="Las Vegas Raiders",Summary!K$20,$B13="Miami Dolphins",Summary!K$21,$B13="Minnesota Vikings",Summary!K$22,$B13="New England Patriots",Summary!K$23,$B13="New Orleans Saints",Summary!K$24,$B13="New York Giants",Summary!K$25,$B13="New York Jets",Summary!K$26,$B13="Philadelphia Eagles",Summary!K$27,$B13="Pittsburgh Steelers",Summary!K$28,$B13="Seattle Seahawks",Summary!K$29,$B13="San Francisco 49ers",Summary!K$30,$B13="Tampa Bay Buccaneers",Summary!K$31,$B13="Tennessee Titans",Summary!K$32,$B13="Washington Commanders",Summary!K$33)</f>
        <v>68.541176470588226</v>
      </c>
      <c r="AR13" cm="1">
        <f t="array" ref="AR13">_xlfn.IFS($B13="Arizona Cardinals",Summary!L$2,$B13="Atlanta Falcons",Summary!L$3,$B13="Baltimore Ravens",Summary!L$4,$B13="Buffalo Bills",Summary!L$5,$B13="Carolina Panthers",Summary!L$6,$B13="Chicago Bears",Summary!L$8,$B13="Cincinnati Bengals",Summary!L$9,$B13="Cleveland Browns",Summary!#REF!,$B13="Dallas Cowboys",Summary!L$10,$B13="Denver Broncos",Summary!L$11,$B13="Detroit Lions",Summary!L$12,$B13="Green Bay Packers",Summary!L$13,$B13="Houston Texans",Summary!L$14,$B13="Indianapolis Colts",Summary!L$15,$B13="Jacksonville Jaguars",Summary!L$16,$B13="Kansas City Chiefs",Summary!L$17,$B13="Los Angeles Chargers",Summary!L$18,$B13="Los Angeles Rams",Summary!L$19,$B13="Las Vegas Raiders",Summary!L$20,$B13="Miami Dolphins",Summary!L$21,$B13="Minnesota Vikings",Summary!L$22,$B13="New England Patriots",Summary!L$23,$B13="New Orleans Saints",Summary!L$24,$B13="New York Giants",Summary!L$25,$B13="New York Jets",Summary!L$26,$B13="Philadelphia Eagles",Summary!L$27,$B13="Pittsburgh Steelers",Summary!L$28,$B13="Seattle Seahawks",Summary!L$29,$B13="San Francisco 49ers",Summary!L$30,$B13="Tampa Bay Buccaneers",Summary!L$31,$B13="Tennessee Titans",Summary!L$32,$B13="Washington Commanders",Summary!L$33)</f>
        <v>90.9</v>
      </c>
      <c r="AS13" cm="1">
        <f t="array" ref="AS13">_xlfn.IFS($B13="Arizona Cardinals",Summary!M$2,$B13="Atlanta Falcons",Summary!M$3,$B13="Baltimore Ravens",Summary!M$4,$B13="Buffalo Bills",Summary!M$5,$B13="Carolina Panthers",Summary!M$6,$B13="Chicago Bears",Summary!M$8,$B13="Cincinnati Bengals",Summary!M$9,$B13="Cleveland Browns",Summary!#REF!,$B13="Dallas Cowboys",Summary!M$10,$B13="Denver Broncos",Summary!M$11,$B13="Detroit Lions",Summary!M$12,$B13="Green Bay Packers",Summary!M$13,$B13="Houston Texans",Summary!M$14,$B13="Indianapolis Colts",Summary!M$15,$B13="Jacksonville Jaguars",Summary!M$16,$B13="Kansas City Chiefs",Summary!M$17,$B13="Los Angeles Chargers",Summary!M$18,$B13="Los Angeles Rams",Summary!M$19,$B13="Las Vegas Raiders",Summary!M$20,$B13="Miami Dolphins",Summary!M$21,$B13="Minnesota Vikings",Summary!M$22,$B13="New England Patriots",Summary!M$23,$B13="New Orleans Saints",Summary!M$24,$B13="New York Giants",Summary!M$25,$B13="New York Jets",Summary!M$26,$B13="Philadelphia Eagles",Summary!M$27,$B13="Pittsburgh Steelers",Summary!M$28,$B13="Seattle Seahawks",Summary!M$29,$B13="San Francisco 49ers",Summary!M$30,$B13="Tampa Bay Buccaneers",Summary!M$31,$B13="Tennessee Titans",Summary!M$32,$B13="Washington Commanders",Summary!M$33)</f>
        <v>22.52941176470588</v>
      </c>
      <c r="AT13" cm="1">
        <f t="array" ref="AT13">_xlfn.IFS($B13="Arizona Cardinals",Summary!N$2,$B13="Atlanta Falcons",Summary!N$3,$B13="Baltimore Ravens",Summary!N$4,$B13="Buffalo Bills",Summary!N$5,$B13="Carolina Panthers",Summary!N$6,$B13="Chicago Bears",Summary!N$8,$B13="Cincinnati Bengals",Summary!N$9,$B13="Cleveland Browns",Summary!#REF!,$B13="Dallas Cowboys",Summary!N$10,$B13="Denver Broncos",Summary!N$11,$B13="Detroit Lions",Summary!N$12,$B13="Green Bay Packers",Summary!N$13,$B13="Houston Texans",Summary!N$14,$B13="Indianapolis Colts",Summary!N$15,$B13="Jacksonville Jaguars",Summary!N$16,$B13="Kansas City Chiefs",Summary!N$17,$B13="Los Angeles Chargers",Summary!N$18,$B13="Los Angeles Rams",Summary!N$19,$B13="Las Vegas Raiders",Summary!N$20,$B13="Miami Dolphins",Summary!N$21,$B13="Minnesota Vikings",Summary!N$22,$B13="New England Patriots",Summary!N$23,$B13="New Orleans Saints",Summary!N$24,$B13="New York Giants",Summary!N$25,$B13="New York Jets",Summary!N$26,$B13="Philadelphia Eagles",Summary!N$27,$B13="Pittsburgh Steelers",Summary!N$28,$B13="Seattle Seahawks",Summary!N$29,$B13="San Francisco 49ers",Summary!N$30,$B13="Tampa Bay Buccaneers",Summary!N$31,$B13="Tennessee Titans",Summary!N$32,$B13="Washington Commanders",Summary!N$33)</f>
        <v>89.82352941176471</v>
      </c>
      <c r="AU13" cm="1">
        <f t="array" ref="AU13">_xlfn.IFS($B13="Arizona Cardinals",Summary!O$2,$B13="Atlanta Falcons",Summary!O$3,$B13="Baltimore Ravens",Summary!O$4,$B13="Buffalo Bills",Summary!O$5,$B13="Carolina Panthers",Summary!O$6,$B13="Chicago Bears",Summary!O$8,$B13="Cincinnati Bengals",Summary!O$9,$B13="Cleveland Browns",Summary!#REF!,$B13="Dallas Cowboys",Summary!O$10,$B13="Denver Broncos",Summary!O$11,$B13="Detroit Lions",Summary!O$12,$B13="Green Bay Packers",Summary!O$13,$B13="Houston Texans",Summary!O$14,$B13="Indianapolis Colts",Summary!O$15,$B13="Jacksonville Jaguars",Summary!O$16,$B13="Kansas City Chiefs",Summary!O$17,$B13="Los Angeles Chargers",Summary!O$18,$B13="Los Angeles Rams",Summary!O$19,$B13="Las Vegas Raiders",Summary!O$20,$B13="Miami Dolphins",Summary!O$21,$B13="Minnesota Vikings",Summary!O$22,$B13="New England Patriots",Summary!O$23,$B13="New Orleans Saints",Summary!O$24,$B13="New York Giants",Summary!O$25,$B13="New York Jets",Summary!O$26,$B13="Philadelphia Eagles",Summary!O$27,$B13="Pittsburgh Steelers",Summary!O$28,$B13="Seattle Seahawks",Summary!O$29,$B13="San Francisco 49ers",Summary!O$30,$B13="Tampa Bay Buccaneers",Summary!O$31,$B13="Tennessee Titans",Summary!O$32,$B13="Washington Commanders",Summary!O$33)</f>
        <v>3.9</v>
      </c>
      <c r="AV13" cm="1">
        <f t="array" ref="AV13">_xlfn.IFS($B13="Arizona Cardinals",Summary!P$2,$B13="Atlanta Falcons",Summary!P$3,$B13="Baltimore Ravens",Summary!P$4,$B13="Buffalo Bills",Summary!P$5,$B13="Carolina Panthers",Summary!P$6,$B13="Chicago Bears",Summary!P$8,$B13="Cincinnati Bengals",Summary!P$9,$B13="Cleveland Browns",Summary!#REF!,$B13="Dallas Cowboys",Summary!P$10,$B13="Denver Broncos",Summary!P$11,$B13="Detroit Lions",Summary!P$12,$B13="Green Bay Packers",Summary!P$13,$B13="Houston Texans",Summary!P$14,$B13="Indianapolis Colts",Summary!P$15,$B13="Jacksonville Jaguars",Summary!P$16,$B13="Kansas City Chiefs",Summary!P$17,$B13="Los Angeles Chargers",Summary!P$18,$B13="Los Angeles Rams",Summary!P$19,$B13="Las Vegas Raiders",Summary!P$20,$B13="Miami Dolphins",Summary!P$21,$B13="Minnesota Vikings",Summary!P$22,$B13="New England Patriots",Summary!P$23,$B13="New Orleans Saints",Summary!P$24,$B13="New York Giants",Summary!P$25,$B13="New York Jets",Summary!P$26,$B13="Philadelphia Eagles",Summary!P$27,$B13="Pittsburgh Steelers",Summary!P$28,$B13="Seattle Seahawks",Summary!P$29,$B13="San Francisco 49ers",Summary!P$30,$B13="Tampa Bay Buccaneers",Summary!P$31,$B13="Tennessee Titans",Summary!P$32,$B13="Washington Commanders",Summary!P$33)</f>
        <v>0.70588235294117652</v>
      </c>
      <c r="AW13" cm="1">
        <f t="array" ref="AW13">_xlfn.IFS($B13="Arizona Cardinals",Summary!Q$2,$B13="Atlanta Falcons",Summary!Q$3,$B13="Baltimore Ravens",Summary!Q$4,$B13="Buffalo Bills",Summary!Q$5,$B13="Carolina Panthers",Summary!Q$6,$B13="Chicago Bears",Summary!Q$8,$B13="Cincinnati Bengals",Summary!Q$9,$B13="Cleveland Browns",Summary!#REF!,$B13="Dallas Cowboys",Summary!Q$10,$B13="Denver Broncos",Summary!Q$11,$B13="Detroit Lions",Summary!Q$12,$B13="Green Bay Packers",Summary!Q$13,$B13="Houston Texans",Summary!Q$14,$B13="Indianapolis Colts",Summary!Q$15,$B13="Jacksonville Jaguars",Summary!Q$16,$B13="Kansas City Chiefs",Summary!Q$17,$B13="Los Angeles Chargers",Summary!Q$18,$B13="Los Angeles Rams",Summary!Q$19,$B13="Las Vegas Raiders",Summary!Q$20,$B13="Miami Dolphins",Summary!Q$21,$B13="Minnesota Vikings",Summary!Q$22,$B13="New England Patriots",Summary!Q$23,$B13="New Orleans Saints",Summary!Q$24,$B13="New York Giants",Summary!Q$25,$B13="New York Jets",Summary!Q$26,$B13="Philadelphia Eagles",Summary!Q$27,$B13="Pittsburgh Steelers",Summary!Q$28,$B13="Seattle Seahawks",Summary!Q$29,$B13="San Francisco 49ers",Summary!Q$30,$B13="Tampa Bay Buccaneers",Summary!Q$31,$B13="Tennessee Titans",Summary!Q$32,$B13="Washington Commanders",Summary!Q$33)</f>
        <v>1.529411764705882</v>
      </c>
      <c r="AX13" cm="1">
        <f t="array" ref="AX13">_xlfn.IFS($B13="Arizona Cardinals",Summary!R$2,$B13="Atlanta Falcons",Summary!R$3,$B13="Baltimore Ravens",Summary!R$4,$B13="Buffalo Bills",Summary!R$5,$B13="Carolina Panthers",Summary!R$6,$B13="Chicago Bears",Summary!R$8,$B13="Cincinnati Bengals",Summary!R$9,$B13="Cleveland Browns",Summary!#REF!,$B13="Dallas Cowboys",Summary!R$10,$B13="Denver Broncos",Summary!R$11,$B13="Detroit Lions",Summary!R$12,$B13="Green Bay Packers",Summary!R$13,$B13="Houston Texans",Summary!R$14,$B13="Indianapolis Colts",Summary!R$15,$B13="Jacksonville Jaguars",Summary!R$16,$B13="Kansas City Chiefs",Summary!R$17,$B13="Los Angeles Chargers",Summary!R$18,$B13="Los Angeles Rams",Summary!R$19,$B13="Las Vegas Raiders",Summary!R$20,$B13="Miami Dolphins",Summary!R$21,$B13="Minnesota Vikings",Summary!R$22,$B13="New England Patriots",Summary!R$23,$B13="New Orleans Saints",Summary!R$24,$B13="New York Giants",Summary!R$25,$B13="New York Jets",Summary!R$26,$B13="Philadelphia Eagles",Summary!R$27,$B13="Pittsburgh Steelers",Summary!R$28,$B13="Seattle Seahawks",Summary!R$29,$B13="San Francisco 49ers",Summary!R$30,$B13="Tampa Bay Buccaneers",Summary!R$31,$B13="Tennessee Titans",Summary!R$32,$B13="Washington Commanders",Summary!R$33)</f>
        <v>1.8235294117647061</v>
      </c>
      <c r="AY13" cm="1">
        <f t="array" ref="AY13">_xlfn.IFS($B13="Arizona Cardinals",Summary!S$2,$B13="Atlanta Falcons",Summary!S$3,$B13="Baltimore Ravens",Summary!S$4,$B13="Buffalo Bills",Summary!S$5,$B13="Carolina Panthers",Summary!S$6,$B13="Chicago Bears",Summary!S$8,$B13="Cincinnati Bengals",Summary!S$9,$B13="Cleveland Browns",Summary!#REF!,$B13="Dallas Cowboys",Summary!S$10,$B13="Denver Broncos",Summary!S$11,$B13="Detroit Lions",Summary!S$12,$B13="Green Bay Packers",Summary!S$13,$B13="Houston Texans",Summary!S$14,$B13="Indianapolis Colts",Summary!S$15,$B13="Jacksonville Jaguars",Summary!S$16,$B13="Kansas City Chiefs",Summary!S$17,$B13="Los Angeles Chargers",Summary!S$18,$B13="Los Angeles Rams",Summary!S$19,$B13="Las Vegas Raiders",Summary!S$20,$B13="Miami Dolphins",Summary!S$21,$B13="Minnesota Vikings",Summary!S$22,$B13="New England Patriots",Summary!S$23,$B13="New Orleans Saints",Summary!S$24,$B13="New York Giants",Summary!S$25,$B13="New York Jets",Summary!S$26,$B13="Philadelphia Eagles",Summary!S$27,$B13="Pittsburgh Steelers",Summary!S$28,$B13="Seattle Seahawks",Summary!S$29,$B13="San Francisco 49ers",Summary!S$30,$B13="Tampa Bay Buccaneers",Summary!S$31,$B13="Tennessee Titans",Summary!S$32,$B13="Washington Commanders",Summary!S$33)</f>
        <v>2.3529411764705879</v>
      </c>
      <c r="AZ13" cm="1">
        <f t="array" ref="AZ13">_xlfn.IFS($B13="Arizona Cardinals",Summary!T$2,$B13="Atlanta Falcons",Summary!T$3,$B13="Baltimore Ravens",Summary!T$4,$B13="Buffalo Bills",Summary!T$5,$B13="Carolina Panthers",Summary!T$6,$B13="Chicago Bears",Summary!T$8,$B13="Cincinnati Bengals",Summary!T$9,$B13="Cleveland Browns",Summary!#REF!,$B13="Dallas Cowboys",Summary!T$10,$B13="Denver Broncos",Summary!T$11,$B13="Detroit Lions",Summary!T$12,$B13="Green Bay Packers",Summary!T$13,$B13="Houston Texans",Summary!T$14,$B13="Indianapolis Colts",Summary!T$15,$B13="Jacksonville Jaguars",Summary!T$16,$B13="Kansas City Chiefs",Summary!T$17,$B13="Los Angeles Chargers",Summary!T$18,$B13="Los Angeles Rams",Summary!T$19,$B13="Las Vegas Raiders",Summary!T$20,$B13="Miami Dolphins",Summary!T$21,$B13="Minnesota Vikings",Summary!T$22,$B13="New England Patriots",Summary!T$23,$B13="New Orleans Saints",Summary!T$24,$B13="New York Giants",Summary!T$25,$B13="New York Jets",Summary!T$26,$B13="Philadelphia Eagles",Summary!T$27,$B13="Pittsburgh Steelers",Summary!T$28,$B13="Seattle Seahawks",Summary!T$29,$B13="San Francisco 49ers",Summary!T$30,$B13="Tampa Bay Buccaneers",Summary!T$31,$B13="Tennessee Titans",Summary!T$32,$B13="Washington Commanders",Summary!T$33)</f>
        <v>2.3529411764705879</v>
      </c>
      <c r="BA13" cm="1">
        <f t="array" ref="BA13">_xlfn.IFS($B13="Arizona Cardinals",Summary!U$2,$B13="Atlanta Falcons",Summary!U$3,$B13="Baltimore Ravens",Summary!U$4,$B13="Buffalo Bills",Summary!U$5,$B13="Carolina Panthers",Summary!U$6,$B13="Chicago Bears",Summary!U$8,$B13="Cincinnati Bengals",Summary!U$9,$B13="Cleveland Browns",Summary!#REF!,$B13="Dallas Cowboys",Summary!U$10,$B13="Denver Broncos",Summary!U$11,$B13="Detroit Lions",Summary!U$12,$B13="Green Bay Packers",Summary!U$13,$B13="Houston Texans",Summary!U$14,$B13="Indianapolis Colts",Summary!U$15,$B13="Jacksonville Jaguars",Summary!U$16,$B13="Kansas City Chiefs",Summary!U$17,$B13="Los Angeles Chargers",Summary!U$18,$B13="Los Angeles Rams",Summary!U$19,$B13="Las Vegas Raiders",Summary!U$20,$B13="Miami Dolphins",Summary!U$21,$B13="Minnesota Vikings",Summary!U$22,$B13="New England Patriots",Summary!U$23,$B13="New Orleans Saints",Summary!U$24,$B13="New York Giants",Summary!U$25,$B13="New York Jets",Summary!U$26,$B13="Philadelphia Eagles",Summary!U$27,$B13="Pittsburgh Steelers",Summary!U$28,$B13="Seattle Seahawks",Summary!U$29,$B13="San Francisco 49ers",Summary!U$30,$B13="Tampa Bay Buccaneers",Summary!U$31,$B13="Tennessee Titans",Summary!U$32,$B13="Washington Commanders",Summary!U$33)</f>
        <v>4.4705882352941178</v>
      </c>
      <c r="BB13" cm="1">
        <f t="array" ref="BB13">_xlfn.IFS($B13="Arizona Cardinals",Summary!V$2,$B13="Atlanta Falcons",Summary!V$3,$B13="Baltimore Ravens",Summary!V$4,$B13="Buffalo Bills",Summary!V$5,$B13="Carolina Panthers",Summary!V$6,$B13="Chicago Bears",Summary!V$8,$B13="Cincinnati Bengals",Summary!V$9,$B13="Cleveland Browns",Summary!#REF!,$B13="Dallas Cowboys",Summary!V$10,$B13="Denver Broncos",Summary!V$11,$B13="Detroit Lions",Summary!V$12,$B13="Green Bay Packers",Summary!V$13,$B13="Houston Texans",Summary!V$14,$B13="Indianapolis Colts",Summary!V$15,$B13="Jacksonville Jaguars",Summary!V$16,$B13="Kansas City Chiefs",Summary!V$17,$B13="Los Angeles Chargers",Summary!V$18,$B13="Los Angeles Rams",Summary!V$19,$B13="Las Vegas Raiders",Summary!V$20,$B13="Miami Dolphins",Summary!V$21,$B13="Minnesota Vikings",Summary!V$22,$B13="New England Patriots",Summary!V$23,$B13="New Orleans Saints",Summary!V$24,$B13="New York Giants",Summary!V$25,$B13="New York Jets",Summary!V$26,$B13="Philadelphia Eagles",Summary!V$27,$B13="Pittsburgh Steelers",Summary!V$28,$B13="Seattle Seahawks",Summary!V$29,$B13="San Francisco 49ers",Summary!V$30,$B13="Tampa Bay Buccaneers",Summary!V$31,$B13="Tennessee Titans",Summary!V$32,$B13="Washington Commanders",Summary!V$33)</f>
        <v>198.1764705882353</v>
      </c>
      <c r="BC13" cm="1">
        <f t="array" ref="BC13">_xlfn.IFS($B13="Arizona Cardinals",Summary!W$2,$B13="Atlanta Falcons",Summary!W$3,$B13="Baltimore Ravens",Summary!W$4,$B13="Buffalo Bills",Summary!W$5,$B13="Carolina Panthers",Summary!W$6,$B13="Chicago Bears",Summary!W$8,$B13="Cincinnati Bengals",Summary!W$9,$B13="Cleveland Browns",Summary!#REF!,$B13="Dallas Cowboys",Summary!W$10,$B13="Denver Broncos",Summary!W$11,$B13="Detroit Lions",Summary!W$12,$B13="Green Bay Packers",Summary!W$13,$B13="Houston Texans",Summary!W$14,$B13="Indianapolis Colts",Summary!W$15,$B13="Jacksonville Jaguars",Summary!W$16,$B13="Kansas City Chiefs",Summary!W$17,$B13="Los Angeles Chargers",Summary!W$18,$B13="Los Angeles Rams",Summary!W$19,$B13="Las Vegas Raiders",Summary!W$20,$B13="Miami Dolphins",Summary!W$21,$B13="Minnesota Vikings",Summary!W$22,$B13="New England Patriots",Summary!W$23,$B13="New Orleans Saints",Summary!W$24,$B13="New York Giants",Summary!W$25,$B13="New York Jets",Summary!W$26,$B13="Philadelphia Eagles",Summary!W$27,$B13="Pittsburgh Steelers",Summary!W$28,$B13="Seattle Seahawks",Summary!W$29,$B13="San Francisco 49ers",Summary!W$30,$B13="Tampa Bay Buccaneers",Summary!W$31,$B13="Tennessee Titans",Summary!W$32,$B13="Washington Commanders",Summary!W$33)</f>
        <v>4.8235294117647056</v>
      </c>
      <c r="BD13" cm="1">
        <f t="array" ref="BD13">_xlfn.IFS($B13="Arizona Cardinals",Summary!X$2,$B13="Atlanta Falcons",Summary!X$3,$B13="Baltimore Ravens",Summary!X$4,$B13="Buffalo Bills",Summary!X$5,$B13="Carolina Panthers",Summary!X$6,$B13="Chicago Bears",Summary!X$8,$B13="Cincinnati Bengals",Summary!X$9,$B13="Cleveland Browns",Summary!#REF!,$B13="Dallas Cowboys",Summary!X$10,$B13="Denver Broncos",Summary!X$11,$B13="Detroit Lions",Summary!X$12,$B13="Green Bay Packers",Summary!X$13,$B13="Houston Texans",Summary!X$14,$B13="Indianapolis Colts",Summary!X$15,$B13="Jacksonville Jaguars",Summary!X$16,$B13="Kansas City Chiefs",Summary!X$17,$B13="Los Angeles Chargers",Summary!X$18,$B13="Los Angeles Rams",Summary!X$19,$B13="Las Vegas Raiders",Summary!X$20,$B13="Miami Dolphins",Summary!X$21,$B13="Minnesota Vikings",Summary!X$22,$B13="New England Patriots",Summary!X$23,$B13="New Orleans Saints",Summary!X$24,$B13="New York Giants",Summary!X$25,$B13="New York Jets",Summary!X$26,$B13="Philadelphia Eagles",Summary!X$27,$B13="Pittsburgh Steelers",Summary!X$28,$B13="Seattle Seahawks",Summary!X$29,$B13="San Francisco 49ers",Summary!X$30,$B13="Tampa Bay Buccaneers",Summary!X$31,$B13="Tennessee Titans",Summary!X$32,$B13="Washington Commanders",Summary!X$33)</f>
        <v>12.82352941176471</v>
      </c>
      <c r="BE13" cm="1">
        <f t="array" ref="BE13">_xlfn.IFS($B13="Arizona Cardinals",Summary!Y$2,$B13="Atlanta Falcons",Summary!Y$3,$B13="Baltimore Ravens",Summary!Y$4,$B13="Buffalo Bills",Summary!Y$5,$B13="Carolina Panthers",Summary!Y$6,$B13="Chicago Bears",Summary!Y$8,$B13="Cincinnati Bengals",Summary!Y$9,$B13="Cleveland Browns",Summary!#REF!,$B13="Dallas Cowboys",Summary!Y$10,$B13="Denver Broncos",Summary!Y$11,$B13="Detroit Lions",Summary!Y$12,$B13="Green Bay Packers",Summary!Y$13,$B13="Houston Texans",Summary!Y$14,$B13="Indianapolis Colts",Summary!Y$15,$B13="Jacksonville Jaguars",Summary!Y$16,$B13="Kansas City Chiefs",Summary!Y$17,$B13="Los Angeles Chargers",Summary!Y$18,$B13="Los Angeles Rams",Summary!Y$19,$B13="Las Vegas Raiders",Summary!Y$20,$B13="Miami Dolphins",Summary!Y$21,$B13="Minnesota Vikings",Summary!Y$22,$B13="New England Patriots",Summary!Y$23,$B13="New Orleans Saints",Summary!Y$24,$B13="New York Giants",Summary!Y$25,$B13="New York Jets",Summary!Y$26,$B13="Philadelphia Eagles",Summary!Y$27,$B13="Pittsburgh Steelers",Summary!Y$28,$B13="Seattle Seahawks",Summary!Y$29,$B13="San Francisco 49ers",Summary!Y$30,$B13="Tampa Bay Buccaneers",Summary!Y$31,$B13="Tennessee Titans",Summary!Y$32,$B13="Washington Commanders",Summary!Y$33)</f>
        <v>0.52941176470588236</v>
      </c>
      <c r="BF13" cm="1">
        <f t="array" ref="BF13">_xlfn.IFS($B13="Arizona Cardinals",Summary!Z$2,$B13="Atlanta Falcons",Summary!Z$3,$B13="Baltimore Ravens",Summary!Z$4,$B13="Buffalo Bills",Summary!Z$5,$B13="Carolina Panthers",Summary!Z$6,$B13="Chicago Bears",Summary!Z$8,$B13="Cincinnati Bengals",Summary!Z$9,$B13="Cleveland Browns",Summary!#REF!,$B13="Dallas Cowboys",Summary!Z$10,$B13="Denver Broncos",Summary!Z$11,$B13="Detroit Lions",Summary!Z$12,$B13="Green Bay Packers",Summary!Z$13,$B13="Houston Texans",Summary!Z$14,$B13="Indianapolis Colts",Summary!Z$15,$B13="Jacksonville Jaguars",Summary!Z$16,$B13="Kansas City Chiefs",Summary!Z$17,$B13="Los Angeles Chargers",Summary!Z$18,$B13="Los Angeles Rams",Summary!Z$19,$B13="Las Vegas Raiders",Summary!Z$20,$B13="Miami Dolphins",Summary!Z$21,$B13="Minnesota Vikings",Summary!Z$22,$B13="New England Patriots",Summary!Z$23,$B13="New Orleans Saints",Summary!Z$24,$B13="New York Giants",Summary!Z$25,$B13="New York Jets",Summary!Z$26,$B13="Philadelphia Eagles",Summary!Z$27,$B13="Pittsburgh Steelers",Summary!Z$28,$B13="Seattle Seahawks",Summary!Z$29,$B13="San Francisco 49ers",Summary!Z$30,$B13="Tampa Bay Buccaneers",Summary!Z$31,$B13="Tennessee Titans",Summary!Z$32,$B13="Washington Commanders",Summary!Z$33)</f>
        <v>1.1764705882352939</v>
      </c>
      <c r="BG13" cm="1">
        <f t="array" ref="BG13">_xlfn.IFS($B13="Arizona Cardinals",Summary!AA$2,$B13="Atlanta Falcons",Summary!AA$3,$B13="Baltimore Ravens",Summary!AA$4,$B13="Buffalo Bills",Summary!AA$5,$B13="Carolina Panthers",Summary!AA$6,$B13="Chicago Bears",Summary!AA$8,$B13="Cincinnati Bengals",Summary!AA$9,$B13="Cleveland Browns",Summary!#REF!,$B13="Dallas Cowboys",Summary!AA$10,$B13="Denver Broncos",Summary!AA$11,$B13="Detroit Lions",Summary!AA$12,$B13="Green Bay Packers",Summary!AA$13,$B13="Houston Texans",Summary!AA$14,$B13="Indianapolis Colts",Summary!AA$15,$B13="Jacksonville Jaguars",Summary!AA$16,$B13="Kansas City Chiefs",Summary!AA$17,$B13="Los Angeles Chargers",Summary!AA$18,$B13="Los Angeles Rams",Summary!AA$19,$B13="Las Vegas Raiders",Summary!AA$20,$B13="Miami Dolphins",Summary!AA$21,$B13="Minnesota Vikings",Summary!AA$22,$B13="New England Patriots",Summary!AA$23,$B13="New Orleans Saints",Summary!AA$24,$B13="New York Giants",Summary!AA$25,$B13="New York Jets",Summary!AA$26,$B13="Philadelphia Eagles",Summary!AA$27,$B13="Pittsburgh Steelers",Summary!AA$28,$B13="Seattle Seahawks",Summary!AA$29,$B13="San Francisco 49ers",Summary!AA$30,$B13="Tampa Bay Buccaneers",Summary!AA$31,$B13="Tennessee Titans",Summary!AA$32,$B13="Washington Commanders",Summary!AA$33)</f>
        <v>30.94311764705882</v>
      </c>
      <c r="BH13" t="e" cm="1">
        <f t="array" ref="BH13">_xlfn.IFS($B13="Arizona Cardinals",Summary!#REF!,$B13="Atlanta Falcons",Summary!#REF!,$B13="Baltimore Ravens",Summary!#REF!,$B13="Buffalo Bills",Summary!#REF!,$B13="Carolina Panthers",Summary!#REF!,$B13="Chicago Bears",Summary!#REF!,$B13="Cincinnati Bengals",Summary!#REF!,$B13="Cleveland Browns",Summary!#REF!,$B13="Dallas Cowboys",Summary!#REF!,$B13="Denver Broncos",Summary!#REF!,$B13="Detroit Lions",Summary!#REF!,$B13="Green Bay Packers",Summary!#REF!,$B13="Houston Texans",Summary!#REF!,$B13="Indianapolis Colts",Summary!#REF!,$B13="Jacksonville Jaguars",Summary!#REF!,$B13="Kansas City Chiefs",Summary!#REF!,$B13="Los Angeles Chargers",Summary!#REF!,$B13="Los Angeles Rams",Summary!#REF!,$B13="Las Vegas Raiders",Summary!#REF!,$B13="Miami Dolphins",Summary!#REF!,$B13="Minnesota Vikings",Summary!#REF!,$B13="New England Patriots",Summary!#REF!,$B13="New Orleans Saints",Summary!#REF!,$B13="New York Giants",Summary!#REF!,$B13="New York Jets",Summary!#REF!,$B13="Philadelphia Eagles",Summary!#REF!,$B13="Pittsburgh Steelers",Summary!#REF!,$B13="Seattle Seahawks",Summary!#REF!,$B13="San Francisco 49ers",Summary!#REF!,$B13="Tampa Bay Buccaneers",Summary!#REF!,$B13="Tennessee Titans",Summary!#REF!,$B13="Washington Commanders",Summary!#REF!)</f>
        <v>#REF!</v>
      </c>
    </row>
    <row r="14" spans="1:60">
      <c r="A14" t="s">
        <v>34</v>
      </c>
      <c r="B14" t="s">
        <v>121</v>
      </c>
      <c r="C14" t="e" cm="1">
        <f t="array" ref="C14">_xlfn.IFS($A14="Arizona Cardinals",Summary!#REF!,$A14="Atlanta Falcons",Summary!#REF!,$A14="Baltimore Ravens",Summary!#REF!,$A14="Buffalo Bills",Summary!#REF!,$A14="Carolina Panthers",Summary!#REF!,$A14="Chicago Bears",Summary!#REF!,$A14="Cincinnati Bengals",Summary!#REF!,$A14="Cleveland Browns",Summary!#REF!,$A14="Dallas Cowboys",Summary!#REF!,$A14="Denver Broncos",Summary!#REF!,$A14="Detroit Lions",Summary!#REF!,$A14="Green Bay Packers",Summary!#REF!,$A14="Houston Texans",Summary!#REF!,$A14="Indianapolis Colts",Summary!#REF!,$A14="Jacksonville Jaguars",Summary!#REF!,$A14="Kansas City Chiefs",Summary!#REF!,$A14="Los Angeles Chargers",Summary!#REF!,$A14="Los Angeles Rams",Summary!#REF!,$A14="Las Vegas Raiders",Summary!#REF!,$A14="Miami Dolphins",Summary!#REF!,$A14="Minnesota Vikings",Summary!#REF!,$A14="New England Patriots",Summary!#REF!,$A14="New Orleans Saints",Summary!#REF!,$A14="New York Giants",Summary!#REF!,$A14="New York Jets",Summary!#REF!,$A14="Philadelphia Eagles",Summary!#REF!,$A14="Pittsburgh Steelers",Summary!#REF!,$A14="Seattle Seahawks",Summary!#REF!,$A14="San Francisco 49ers",Summary!#REF!,$A14="Tampa Bay Buccaneers",Summary!#REF!,$A14="Tennessee Titans",Summary!#REF!,$A14="Washington Commanders",Summary!#REF!)</f>
        <v>#REF!</v>
      </c>
      <c r="D14" t="e" cm="1">
        <f t="array" ref="D14">_xlfn.IFS($A14="Arizona Cardinals",Summary!#REF!,$A14="Atlanta Falcons",Summary!#REF!,$A14="Baltimore Ravens",Summary!#REF!,$A14="Buffalo Bills",Summary!#REF!,$A14="Carolina Panthers",Summary!#REF!,$A14="Chicago Bears",Summary!#REF!,$A14="Cincinnati Bengals",Summary!#REF!,$A14="Cleveland Browns",Summary!#REF!,$A14="Dallas Cowboys",Summary!#REF!,$A14="Denver Broncos",Summary!#REF!,$A14="Detroit Lions",Summary!#REF!,$A14="Green Bay Packers",Summary!#REF!,$A14="Houston Texans",Summary!#REF!,$A14="Indianapolis Colts",Summary!#REF!,$A14="Jacksonville Jaguars",Summary!#REF!,$A14="Kansas City Chiefs",Summary!#REF!,$A14="Los Angeles Chargers",Summary!#REF!,$A14="Los Angeles Rams",Summary!#REF!,$A14="Las Vegas Raiders",Summary!#REF!,$A14="Miami Dolphins",Summary!#REF!,$A14="Minnesota Vikings",Summary!#REF!,$A14="New England Patriots",Summary!#REF!,$A14="New Orleans Saints",Summary!#REF!,$A14="New York Giants",Summary!#REF!,$A14="New York Jets",Summary!#REF!,$A14="Philadelphia Eagles",Summary!#REF!,$A14="Pittsburgh Steelers",Summary!#REF!,$A14="Seattle Seahawks",Summary!#REF!,$A14="San Francisco 49ers",Summary!#REF!,$A14="Tampa Bay Buccaneers",Summary!#REF!,$A14="Tennessee Titans",Summary!#REF!,$A14="Washington Commanders",Summary!#REF!)</f>
        <v>#REF!</v>
      </c>
      <c r="E14" cm="1">
        <f t="array" ref="E14">_xlfn.IFS($A14="Arizona Cardinals",Summary!B$2,$A14="Atlanta Falcons",Summary!B$3,$A14="Baltimore Ravens",Summary!B$4,$A14="Buffalo Bills",Summary!B$5,$A14="Carolina Panthers",Summary!B$6,$A14="Chicago Bears",Summary!B$8,$A14="Cincinnati Bengals",Summary!B$9,$A14="Cleveland Browns",Summary!#REF!,$A14="Dallas Cowboys",Summary!B$10,$A14="Denver Broncos",Summary!B$11,$A14="Detroit Lions",Summary!B$12,$A14="Green Bay Packers",Summary!B$13,$A14="Houston Texans",Summary!B$14,$A14="Indianapolis Colts",Summary!B$15,$A14="Jacksonville Jaguars",Summary!B$16,$A14="Kansas City Chiefs",Summary!B$17,$A14="Los Angeles Chargers",Summary!B$18,$A14="Los Angeles Rams",Summary!B$19,$A14="Las Vegas Raiders",Summary!B$20,$A14="Miami Dolphins",Summary!B$21,$A14="Minnesota Vikings",Summary!B$22,$A14="New England Patriots",Summary!B$23,$A14="New Orleans Saints",Summary!B$24,$A14="New York Giants",Summary!B$25,$A14="New York Jets",Summary!B$26,$A14="Philadelphia Eagles",Summary!B$27,$A14="Pittsburgh Steelers",Summary!B$28,$A14="Seattle Seahawks",Summary!B$29,$A14="San Francisco 49ers",Summary!B$30,$A14="Tampa Bay Buccaneers",Summary!B$31,$A14="Tennessee Titans",Summary!B$32,$A14="Washington Commanders",Summary!B$33)</f>
        <v>24.941176470588239</v>
      </c>
      <c r="F14" cm="1">
        <f t="array" ref="F14">_xlfn.IFS($A14="Arizona Cardinals",Summary!C$2,$A14="Atlanta Falcons",Summary!C$3,$A14="Baltimore Ravens",Summary!C$4,$A14="Buffalo Bills",Summary!C$5,$A14="Carolina Panthers",Summary!C$6,$A14="Chicago Bears",Summary!C$8,$A14="Cincinnati Bengals",Summary!C$9,$A14="Cleveland Browns",Summary!#REF!,$A14="Dallas Cowboys",Summary!C$10,$A14="Denver Broncos",Summary!C$11,$A14="Detroit Lions",Summary!C$12,$A14="Green Bay Packers",Summary!C$13,$A14="Houston Texans",Summary!C$14,$A14="Indianapolis Colts",Summary!C$15,$A14="Jacksonville Jaguars",Summary!C$16,$A14="Kansas City Chiefs",Summary!C$17,$A14="Los Angeles Chargers",Summary!C$18,$A14="Los Angeles Rams",Summary!C$19,$A14="Las Vegas Raiders",Summary!C$20,$A14="Miami Dolphins",Summary!C$21,$A14="Minnesota Vikings",Summary!C$22,$A14="New England Patriots",Summary!C$23,$A14="New Orleans Saints",Summary!C$24,$A14="New York Giants",Summary!C$25,$A14="New York Jets",Summary!C$26,$A14="Philadelphia Eagles",Summary!C$27,$A14="Pittsburgh Steelers",Summary!C$28,$A14="Seattle Seahawks",Summary!C$29,$A14="San Francisco 49ers",Summary!C$30,$A14="Tampa Bay Buccaneers",Summary!C$31,$A14="Tennessee Titans",Summary!C$32,$A14="Washington Commanders",Summary!C$33)</f>
        <v>37.117647058823529</v>
      </c>
      <c r="G14" cm="1">
        <f t="array" ref="G14">_xlfn.IFS($A14="Arizona Cardinals",Summary!D$2,$A14="Atlanta Falcons",Summary!D$3,$A14="Baltimore Ravens",Summary!D$4,$A14="Buffalo Bills",Summary!D$5,$A14="Carolina Panthers",Summary!D$6,$A14="Chicago Bears",Summary!D$8,$A14="Cincinnati Bengals",Summary!D$9,$A14="Cleveland Browns",Summary!#REF!,$A14="Dallas Cowboys",Summary!D$10,$A14="Denver Broncos",Summary!D$11,$A14="Detroit Lions",Summary!D$12,$A14="Green Bay Packers",Summary!D$13,$A14="Houston Texans",Summary!D$14,$A14="Indianapolis Colts",Summary!D$15,$A14="Jacksonville Jaguars",Summary!D$16,$A14="Kansas City Chiefs",Summary!D$17,$A14="Los Angeles Chargers",Summary!D$18,$A14="Los Angeles Rams",Summary!D$19,$A14="Las Vegas Raiders",Summary!D$20,$A14="Miami Dolphins",Summary!D$21,$A14="Minnesota Vikings",Summary!D$22,$A14="New England Patriots",Summary!D$23,$A14="New Orleans Saints",Summary!D$24,$A14="New York Giants",Summary!D$25,$A14="New York Jets",Summary!D$26,$A14="Philadelphia Eagles",Summary!D$27,$A14="Pittsburgh Steelers",Summary!D$28,$A14="Seattle Seahawks",Summary!D$29,$A14="San Francisco 49ers",Summary!D$30,$A14="Tampa Bay Buccaneers",Summary!D$31,$A14="Tennessee Titans",Summary!D$32,$A14="Washington Commanders",Summary!D$33)</f>
        <v>256.41176470588238</v>
      </c>
      <c r="H14" cm="1">
        <f t="array" ref="H14">_xlfn.IFS($A14="Arizona Cardinals",Summary!E$2,$A14="Atlanta Falcons",Summary!E$3,$A14="Baltimore Ravens",Summary!E$4,$A14="Buffalo Bills",Summary!E$5,$A14="Carolina Panthers",Summary!E$6,$A14="Chicago Bears",Summary!E$8,$A14="Cincinnati Bengals",Summary!E$9,$A14="Cleveland Browns",Summary!#REF!,$A14="Dallas Cowboys",Summary!E$10,$A14="Denver Broncos",Summary!E$11,$A14="Detroit Lions",Summary!E$12,$A14="Green Bay Packers",Summary!E$13,$A14="Houston Texans",Summary!E$14,$A14="Indianapolis Colts",Summary!E$15,$A14="Jacksonville Jaguars",Summary!E$16,$A14="Kansas City Chiefs",Summary!E$17,$A14="Los Angeles Chargers",Summary!E$18,$A14="Los Angeles Rams",Summary!E$19,$A14="Las Vegas Raiders",Summary!E$20,$A14="Miami Dolphins",Summary!E$21,$A14="Minnesota Vikings",Summary!E$22,$A14="New England Patriots",Summary!E$23,$A14="New Orleans Saints",Summary!E$24,$A14="New York Giants",Summary!E$25,$A14="New York Jets",Summary!E$26,$A14="Philadelphia Eagles",Summary!E$27,$A14="Pittsburgh Steelers",Summary!E$28,$A14="Seattle Seahawks",Summary!E$29,$A14="San Francisco 49ers",Summary!E$30,$A14="Tampa Bay Buccaneers",Summary!E$31,$A14="Tennessee Titans",Summary!E$32,$A14="Washington Commanders",Summary!E$33)</f>
        <v>1.7647058823529409</v>
      </c>
      <c r="I14" cm="1">
        <f t="array" ref="I14">_xlfn.IFS($A14="Arizona Cardinals",Summary!F$2,$A14="Atlanta Falcons",Summary!F$3,$A14="Baltimore Ravens",Summary!F$4,$A14="Buffalo Bills",Summary!F$5,$A14="Carolina Panthers",Summary!F$6,$A14="Chicago Bears",Summary!F$8,$A14="Cincinnati Bengals",Summary!F$9,$A14="Cleveland Browns",Summary!#REF!,$A14="Dallas Cowboys",Summary!F$10,$A14="Denver Broncos",Summary!F$11,$A14="Detroit Lions",Summary!F$12,$A14="Green Bay Packers",Summary!F$13,$A14="Houston Texans",Summary!F$14,$A14="Indianapolis Colts",Summary!F$15,$A14="Jacksonville Jaguars",Summary!F$16,$A14="Kansas City Chiefs",Summary!F$17,$A14="Los Angeles Chargers",Summary!F$18,$A14="Los Angeles Rams",Summary!F$19,$A14="Las Vegas Raiders",Summary!F$20,$A14="Miami Dolphins",Summary!F$21,$A14="Minnesota Vikings",Summary!F$22,$A14="New England Patriots",Summary!F$23,$A14="New Orleans Saints",Summary!F$24,$A14="New York Giants",Summary!F$25,$A14="New York Jets",Summary!F$26,$A14="Philadelphia Eagles",Summary!F$27,$A14="Pittsburgh Steelers",Summary!F$28,$A14="Seattle Seahawks",Summary!F$29,$A14="San Francisco 49ers",Summary!F$30,$A14="Tampa Bay Buccaneers",Summary!F$31,$A14="Tennessee Titans",Summary!F$32,$A14="Washington Commanders",Summary!F$33)</f>
        <v>1.117647058823529</v>
      </c>
      <c r="J14" cm="1">
        <f t="array" ref="J14">_xlfn.IFS($A14="Arizona Cardinals",Summary!G$2,$A14="Atlanta Falcons",Summary!G$3,$A14="Baltimore Ravens",Summary!G$4,$A14="Buffalo Bills",Summary!G$5,$A14="Carolina Panthers",Summary!G$6,$A14="Chicago Bears",Summary!G$8,$A14="Cincinnati Bengals",Summary!G$9,$A14="Cleveland Browns",Summary!#REF!,$A14="Dallas Cowboys",Summary!G$10,$A14="Denver Broncos",Summary!G$11,$A14="Detroit Lions",Summary!G$12,$A14="Green Bay Packers",Summary!G$13,$A14="Houston Texans",Summary!G$14,$A14="Indianapolis Colts",Summary!G$15,$A14="Jacksonville Jaguars",Summary!G$16,$A14="Kansas City Chiefs",Summary!G$17,$A14="Los Angeles Chargers",Summary!G$18,$A14="Los Angeles Rams",Summary!G$19,$A14="Las Vegas Raiders",Summary!G$20,$A14="Miami Dolphins",Summary!G$21,$A14="Minnesota Vikings",Summary!G$22,$A14="New England Patriots",Summary!G$23,$A14="New Orleans Saints",Summary!G$24,$A14="New York Giants",Summary!G$25,$A14="New York Jets",Summary!G$26,$A14="Philadelphia Eagles",Summary!G$27,$A14="Pittsburgh Steelers",Summary!G$28,$A14="Seattle Seahawks",Summary!G$29,$A14="San Francisco 49ers",Summary!G$30,$A14="Tampa Bay Buccaneers",Summary!G$31,$A14="Tennessee Titans",Summary!G$32,$A14="Washington Commanders",Summary!G$33)</f>
        <v>2.7647058823529411</v>
      </c>
      <c r="K14" cm="1">
        <f t="array" ref="K14">_xlfn.IFS($A14="Arizona Cardinals",Summary!H$2,$A14="Atlanta Falcons",Summary!H$3,$A14="Baltimore Ravens",Summary!H$4,$A14="Buffalo Bills",Summary!H$5,$A14="Carolina Panthers",Summary!H$6,$A14="Chicago Bears",Summary!H$8,$A14="Cincinnati Bengals",Summary!H$9,$A14="Cleveland Browns",Summary!#REF!,$A14="Dallas Cowboys",Summary!H$10,$A14="Denver Broncos",Summary!H$11,$A14="Detroit Lions",Summary!H$12,$A14="Green Bay Packers",Summary!H$13,$A14="Houston Texans",Summary!H$14,$A14="Indianapolis Colts",Summary!H$15,$A14="Jacksonville Jaguars",Summary!H$16,$A14="Kansas City Chiefs",Summary!H$17,$A14="Los Angeles Chargers",Summary!H$18,$A14="Los Angeles Rams",Summary!H$19,$A14="Las Vegas Raiders",Summary!H$20,$A14="Miami Dolphins",Summary!H$21,$A14="Minnesota Vikings",Summary!H$22,$A14="New England Patriots",Summary!H$23,$A14="New Orleans Saints",Summary!H$24,$A14="New York Giants",Summary!H$25,$A14="New York Jets",Summary!H$26,$A14="Philadelphia Eagles",Summary!H$27,$A14="Pittsburgh Steelers",Summary!H$28,$A14="Seattle Seahawks",Summary!H$29,$A14="San Francisco 49ers",Summary!H$30,$A14="Tampa Bay Buccaneers",Summary!H$31,$A14="Tennessee Titans",Summary!H$32,$A14="Washington Commanders",Summary!H$33)</f>
        <v>20.058823529411761</v>
      </c>
      <c r="L14" cm="1">
        <f t="array" ref="L14">_xlfn.IFS($A14="Arizona Cardinals",Summary!I$2,$A14="Atlanta Falcons",Summary!I$3,$A14="Baltimore Ravens",Summary!I$4,$A14="Buffalo Bills",Summary!I$5,$A14="Carolina Panthers",Summary!I$6,$A14="Chicago Bears",Summary!I$8,$A14="Cincinnati Bengals",Summary!I$9,$A14="Cleveland Browns",Summary!#REF!,$A14="Dallas Cowboys",Summary!I$10,$A14="Denver Broncos",Summary!I$11,$A14="Detroit Lions",Summary!I$12,$A14="Green Bay Packers",Summary!I$13,$A14="Houston Texans",Summary!I$14,$A14="Indianapolis Colts",Summary!I$15,$A14="Jacksonville Jaguars",Summary!I$16,$A14="Kansas City Chiefs",Summary!I$17,$A14="Los Angeles Chargers",Summary!I$18,$A14="Los Angeles Rams",Summary!I$19,$A14="Las Vegas Raiders",Summary!I$20,$A14="Miami Dolphins",Summary!I$21,$A14="Minnesota Vikings",Summary!I$22,$A14="New England Patriots",Summary!I$23,$A14="New Orleans Saints",Summary!I$24,$A14="New York Giants",Summary!I$25,$A14="New York Jets",Summary!I$26,$A14="Philadelphia Eagles",Summary!I$27,$A14="Pittsburgh Steelers",Summary!I$28,$A14="Seattle Seahawks",Summary!I$29,$A14="San Francisco 49ers",Summary!I$30,$A14="Tampa Bay Buccaneers",Summary!I$31,$A14="Tennessee Titans",Summary!I$32,$A14="Washington Commanders",Summary!I$33)</f>
        <v>7.3882352941176466</v>
      </c>
      <c r="M14" cm="1">
        <f t="array" ref="M14">_xlfn.IFS($A14="Arizona Cardinals",Summary!J$2,$A14="Atlanta Falcons",Summary!J$3,$A14="Baltimore Ravens",Summary!J$4,$A14="Buffalo Bills",Summary!J$5,$A14="Carolina Panthers",Summary!J$6,$A14="Chicago Bears",Summary!J$8,$A14="Cincinnati Bengals",Summary!J$9,$A14="Cleveland Browns",Summary!#REF!,$A14="Dallas Cowboys",Summary!J$10,$A14="Denver Broncos",Summary!J$11,$A14="Detroit Lions",Summary!J$12,$A14="Green Bay Packers",Summary!J$13,$A14="Houston Texans",Summary!J$14,$A14="Indianapolis Colts",Summary!J$15,$A14="Jacksonville Jaguars",Summary!J$16,$A14="Kansas City Chiefs",Summary!J$17,$A14="Los Angeles Chargers",Summary!J$18,$A14="Los Angeles Rams",Summary!J$19,$A14="Las Vegas Raiders",Summary!J$20,$A14="Miami Dolphins",Summary!J$21,$A14="Minnesota Vikings",Summary!J$22,$A14="New England Patriots",Summary!J$23,$A14="New Orleans Saints",Summary!J$24,$A14="New York Giants",Summary!J$25,$A14="New York Jets",Summary!J$26,$A14="Philadelphia Eagles",Summary!J$27,$A14="Pittsburgh Steelers",Summary!J$28,$A14="Seattle Seahawks",Summary!J$29,$A14="San Francisco 49ers",Summary!J$30,$A14="Tampa Bay Buccaneers",Summary!J$31,$A14="Tennessee Titans",Summary!J$32,$A14="Washington Commanders",Summary!J$33)</f>
        <v>6.382352941176471</v>
      </c>
      <c r="N14" cm="1">
        <f t="array" ref="N14">_xlfn.IFS($A14="Arizona Cardinals",Summary!K$2,$A14="Atlanta Falcons",Summary!K$3,$A14="Baltimore Ravens",Summary!K$4,$A14="Buffalo Bills",Summary!K$5,$A14="Carolina Panthers",Summary!K$6,$A14="Chicago Bears",Summary!K$8,$A14="Cincinnati Bengals",Summary!K$9,$A14="Cleveland Browns",Summary!#REF!,$A14="Dallas Cowboys",Summary!K$10,$A14="Denver Broncos",Summary!K$11,$A14="Detroit Lions",Summary!K$12,$A14="Green Bay Packers",Summary!K$13,$A14="Houston Texans",Summary!K$14,$A14="Indianapolis Colts",Summary!K$15,$A14="Jacksonville Jaguars",Summary!K$16,$A14="Kansas City Chiefs",Summary!K$17,$A14="Los Angeles Chargers",Summary!K$18,$A14="Los Angeles Rams",Summary!K$19,$A14="Las Vegas Raiders",Summary!K$20,$A14="Miami Dolphins",Summary!K$21,$A14="Minnesota Vikings",Summary!K$22,$A14="New England Patriots",Summary!K$23,$A14="New Orleans Saints",Summary!K$24,$A14="New York Giants",Summary!K$25,$A14="New York Jets",Summary!K$26,$A14="Philadelphia Eagles",Summary!K$27,$A14="Pittsburgh Steelers",Summary!K$28,$A14="Seattle Seahawks",Summary!K$29,$A14="San Francisco 49ers",Summary!K$30,$A14="Tampa Bay Buccaneers",Summary!K$31,$A14="Tennessee Titans",Summary!K$32,$A14="Washington Commanders",Summary!K$33)</f>
        <v>66.905882352941177</v>
      </c>
      <c r="O14" cm="1">
        <f t="array" ref="O14">_xlfn.IFS($A14="Arizona Cardinals",Summary!L$2,$A14="Atlanta Falcons",Summary!L$3,$A14="Baltimore Ravens",Summary!L$4,$A14="Buffalo Bills",Summary!L$5,$A14="Carolina Panthers",Summary!L$6,$A14="Chicago Bears",Summary!L$8,$A14="Cincinnati Bengals",Summary!L$9,$A14="Cleveland Browns",Summary!#REF!,$A14="Dallas Cowboys",Summary!L$10,$A14="Denver Broncos",Summary!L$11,$A14="Detroit Lions",Summary!L$12,$A14="Green Bay Packers",Summary!L$13,$A14="Houston Texans",Summary!L$14,$A14="Indianapolis Colts",Summary!L$15,$A14="Jacksonville Jaguars",Summary!L$16,$A14="Kansas City Chiefs",Summary!L$17,$A14="Los Angeles Chargers",Summary!L$18,$A14="Los Angeles Rams",Summary!L$19,$A14="Las Vegas Raiders",Summary!L$20,$A14="Miami Dolphins",Summary!L$21,$A14="Minnesota Vikings",Summary!L$22,$A14="New England Patriots",Summary!L$23,$A14="New Orleans Saints",Summary!L$24,$A14="New York Giants",Summary!L$25,$A14="New York Jets",Summary!L$26,$A14="Philadelphia Eagles",Summary!L$27,$A14="Pittsburgh Steelers",Summary!L$28,$A14="Seattle Seahawks",Summary!L$29,$A14="San Francisco 49ers",Summary!L$30,$A14="Tampa Bay Buccaneers",Summary!L$31,$A14="Tennessee Titans",Summary!L$32,$A14="Washington Commanders",Summary!L$33)</f>
        <v>89.729411764705873</v>
      </c>
      <c r="P14" cm="1">
        <f t="array" ref="P14">_xlfn.IFS($A14="Arizona Cardinals",Summary!M$2,$A14="Atlanta Falcons",Summary!M$3,$A14="Baltimore Ravens",Summary!M$4,$A14="Buffalo Bills",Summary!M$5,$A14="Carolina Panthers",Summary!M$6,$A14="Chicago Bears",Summary!M$8,$A14="Cincinnati Bengals",Summary!M$9,$A14="Cleveland Browns",Summary!#REF!,$A14="Dallas Cowboys",Summary!M$10,$A14="Denver Broncos",Summary!M$11,$A14="Detroit Lions",Summary!M$12,$A14="Green Bay Packers",Summary!M$13,$A14="Houston Texans",Summary!M$14,$A14="Indianapolis Colts",Summary!M$15,$A14="Jacksonville Jaguars",Summary!M$16,$A14="Kansas City Chiefs",Summary!M$17,$A14="Los Angeles Chargers",Summary!M$18,$A14="Los Angeles Rams",Summary!M$19,$A14="Las Vegas Raiders",Summary!M$20,$A14="Miami Dolphins",Summary!M$21,$A14="Minnesota Vikings",Summary!M$22,$A14="New England Patriots",Summary!M$23,$A14="New Orleans Saints",Summary!M$24,$A14="New York Giants",Summary!M$25,$A14="New York Jets",Summary!M$26,$A14="Philadelphia Eagles",Summary!M$27,$A14="Pittsburgh Steelers",Summary!M$28,$A14="Seattle Seahawks",Summary!M$29,$A14="San Francisco 49ers",Summary!M$30,$A14="Tampa Bay Buccaneers",Summary!M$31,$A14="Tennessee Titans",Summary!M$32,$A14="Washington Commanders",Summary!M$33)</f>
        <v>23.117647058823529</v>
      </c>
      <c r="Q14" cm="1">
        <f t="array" ref="Q14">_xlfn.IFS($A14="Arizona Cardinals",Summary!N$2,$A14="Atlanta Falcons",Summary!N$3,$A14="Baltimore Ravens",Summary!N$4,$A14="Buffalo Bills",Summary!N$5,$A14="Carolina Panthers",Summary!N$6,$A14="Chicago Bears",Summary!N$8,$A14="Cincinnati Bengals",Summary!N$9,$A14="Cleveland Browns",Summary!#REF!,$A14="Dallas Cowboys",Summary!N$10,$A14="Denver Broncos",Summary!N$11,$A14="Detroit Lions",Summary!N$12,$A14="Green Bay Packers",Summary!N$13,$A14="Houston Texans",Summary!N$14,$A14="Indianapolis Colts",Summary!N$15,$A14="Jacksonville Jaguars",Summary!N$16,$A14="Kansas City Chiefs",Summary!N$17,$A14="Los Angeles Chargers",Summary!N$18,$A14="Los Angeles Rams",Summary!N$19,$A14="Las Vegas Raiders",Summary!N$20,$A14="Miami Dolphins",Summary!N$21,$A14="Minnesota Vikings",Summary!N$22,$A14="New England Patriots",Summary!N$23,$A14="New Orleans Saints",Summary!N$24,$A14="New York Giants",Summary!N$25,$A14="New York Jets",Summary!N$26,$A14="Philadelphia Eagles",Summary!N$27,$A14="Pittsburgh Steelers",Summary!N$28,$A14="Seattle Seahawks",Summary!N$29,$A14="San Francisco 49ers",Summary!N$30,$A14="Tampa Bay Buccaneers",Summary!N$31,$A14="Tennessee Titans",Summary!N$32,$A14="Washington Commanders",Summary!N$33)</f>
        <v>91.352941176470594</v>
      </c>
      <c r="R14" cm="1">
        <f t="array" ref="R14">_xlfn.IFS($A14="Arizona Cardinals",Summary!O$2,$A14="Atlanta Falcons",Summary!O$3,$A14="Baltimore Ravens",Summary!O$4,$A14="Buffalo Bills",Summary!O$5,$A14="Carolina Panthers",Summary!O$6,$A14="Chicago Bears",Summary!O$8,$A14="Cincinnati Bengals",Summary!O$9,$A14="Cleveland Browns",Summary!#REF!,$A14="Dallas Cowboys",Summary!O$10,$A14="Denver Broncos",Summary!O$11,$A14="Detroit Lions",Summary!O$12,$A14="Green Bay Packers",Summary!O$13,$A14="Houston Texans",Summary!O$14,$A14="Indianapolis Colts",Summary!O$15,$A14="Jacksonville Jaguars",Summary!O$16,$A14="Kansas City Chiefs",Summary!O$17,$A14="Los Angeles Chargers",Summary!O$18,$A14="Los Angeles Rams",Summary!O$19,$A14="Las Vegas Raiders",Summary!O$20,$A14="Miami Dolphins",Summary!O$21,$A14="Minnesota Vikings",Summary!O$22,$A14="New England Patriots",Summary!O$23,$A14="New Orleans Saints",Summary!O$24,$A14="New York Giants",Summary!O$25,$A14="New York Jets",Summary!O$26,$A14="Philadelphia Eagles",Summary!O$27,$A14="Pittsburgh Steelers",Summary!O$28,$A14="Seattle Seahawks",Summary!O$29,$A14="San Francisco 49ers",Summary!O$30,$A14="Tampa Bay Buccaneers",Summary!O$31,$A14="Tennessee Titans",Summary!O$32,$A14="Washington Commanders",Summary!O$33)</f>
        <v>3.8</v>
      </c>
      <c r="S14" cm="1">
        <f t="array" ref="S14">_xlfn.IFS($A14="Arizona Cardinals",Summary!P$2,$A14="Atlanta Falcons",Summary!P$3,$A14="Baltimore Ravens",Summary!P$4,$A14="Buffalo Bills",Summary!P$5,$A14="Carolina Panthers",Summary!P$6,$A14="Chicago Bears",Summary!P$8,$A14="Cincinnati Bengals",Summary!P$9,$A14="Cleveland Browns",Summary!#REF!,$A14="Dallas Cowboys",Summary!P$10,$A14="Denver Broncos",Summary!P$11,$A14="Detroit Lions",Summary!P$12,$A14="Green Bay Packers",Summary!P$13,$A14="Houston Texans",Summary!P$14,$A14="Indianapolis Colts",Summary!P$15,$A14="Jacksonville Jaguars",Summary!P$16,$A14="Kansas City Chiefs",Summary!P$17,$A14="Los Angeles Chargers",Summary!P$18,$A14="Los Angeles Rams",Summary!P$19,$A14="Las Vegas Raiders",Summary!P$20,$A14="Miami Dolphins",Summary!P$21,$A14="Minnesota Vikings",Summary!P$22,$A14="New England Patriots",Summary!P$23,$A14="New Orleans Saints",Summary!P$24,$A14="New York Giants",Summary!P$25,$A14="New York Jets",Summary!P$26,$A14="Philadelphia Eagles",Summary!P$27,$A14="Pittsburgh Steelers",Summary!P$28,$A14="Seattle Seahawks",Summary!P$29,$A14="San Francisco 49ers",Summary!P$30,$A14="Tampa Bay Buccaneers",Summary!P$31,$A14="Tennessee Titans",Summary!P$32,$A14="Washington Commanders",Summary!P$33)</f>
        <v>0.41176470588235292</v>
      </c>
      <c r="T14" cm="1">
        <f t="array" ref="T14">_xlfn.IFS($A14="Arizona Cardinals",Summary!Q$2,$A14="Atlanta Falcons",Summary!Q$3,$A14="Baltimore Ravens",Summary!Q$4,$A14="Buffalo Bills",Summary!Q$5,$A14="Carolina Panthers",Summary!Q$6,$A14="Chicago Bears",Summary!Q$8,$A14="Cincinnati Bengals",Summary!Q$9,$A14="Cleveland Browns",Summary!#REF!,$A14="Dallas Cowboys",Summary!Q$10,$A14="Denver Broncos",Summary!Q$11,$A14="Detroit Lions",Summary!Q$12,$A14="Green Bay Packers",Summary!Q$13,$A14="Houston Texans",Summary!Q$14,$A14="Indianapolis Colts",Summary!Q$15,$A14="Jacksonville Jaguars",Summary!Q$16,$A14="Kansas City Chiefs",Summary!Q$17,$A14="Los Angeles Chargers",Summary!Q$18,$A14="Los Angeles Rams",Summary!Q$19,$A14="Las Vegas Raiders",Summary!Q$20,$A14="Miami Dolphins",Summary!Q$21,$A14="Minnesota Vikings",Summary!Q$22,$A14="New England Patriots",Summary!Q$23,$A14="New Orleans Saints",Summary!Q$24,$A14="New York Giants",Summary!Q$25,$A14="New York Jets",Summary!Q$26,$A14="Philadelphia Eagles",Summary!Q$27,$A14="Pittsburgh Steelers",Summary!Q$28,$A14="Seattle Seahawks",Summary!Q$29,$A14="San Francisco 49ers",Summary!Q$30,$A14="Tampa Bay Buccaneers",Summary!Q$31,$A14="Tennessee Titans",Summary!Q$32,$A14="Washington Commanders",Summary!Q$33)</f>
        <v>1.411764705882353</v>
      </c>
      <c r="U14" cm="1">
        <f t="array" ref="U14">_xlfn.IFS($A14="Arizona Cardinals",Summary!R$2,$A14="Atlanta Falcons",Summary!R$3,$A14="Baltimore Ravens",Summary!R$4,$A14="Buffalo Bills",Summary!R$5,$A14="Carolina Panthers",Summary!R$6,$A14="Chicago Bears",Summary!R$8,$A14="Cincinnati Bengals",Summary!R$9,$A14="Cleveland Browns",Summary!#REF!,$A14="Dallas Cowboys",Summary!R$10,$A14="Denver Broncos",Summary!R$11,$A14="Detroit Lions",Summary!R$12,$A14="Green Bay Packers",Summary!R$13,$A14="Houston Texans",Summary!R$14,$A14="Indianapolis Colts",Summary!R$15,$A14="Jacksonville Jaguars",Summary!R$16,$A14="Kansas City Chiefs",Summary!R$17,$A14="Los Angeles Chargers",Summary!R$18,$A14="Los Angeles Rams",Summary!R$19,$A14="Las Vegas Raiders",Summary!R$20,$A14="Miami Dolphins",Summary!R$21,$A14="Minnesota Vikings",Summary!R$22,$A14="New England Patriots",Summary!R$23,$A14="New Orleans Saints",Summary!R$24,$A14="New York Giants",Summary!R$25,$A14="New York Jets",Summary!R$26,$A14="Philadelphia Eagles",Summary!R$27,$A14="Pittsburgh Steelers",Summary!R$28,$A14="Seattle Seahawks",Summary!R$29,$A14="San Francisco 49ers",Summary!R$30,$A14="Tampa Bay Buccaneers",Summary!R$31,$A14="Tennessee Titans",Summary!R$32,$A14="Washington Commanders",Summary!R$33)</f>
        <v>1.7647058823529409</v>
      </c>
      <c r="V14" cm="1">
        <f t="array" ref="V14">_xlfn.IFS($A14="Arizona Cardinals",Summary!S$2,$A14="Atlanta Falcons",Summary!S$3,$A14="Baltimore Ravens",Summary!S$4,$A14="Buffalo Bills",Summary!S$5,$A14="Carolina Panthers",Summary!S$6,$A14="Chicago Bears",Summary!S$8,$A14="Cincinnati Bengals",Summary!S$9,$A14="Cleveland Browns",Summary!#REF!,$A14="Dallas Cowboys",Summary!S$10,$A14="Denver Broncos",Summary!S$11,$A14="Detroit Lions",Summary!S$12,$A14="Green Bay Packers",Summary!S$13,$A14="Houston Texans",Summary!S$14,$A14="Indianapolis Colts",Summary!S$15,$A14="Jacksonville Jaguars",Summary!S$16,$A14="Kansas City Chiefs",Summary!S$17,$A14="Los Angeles Chargers",Summary!S$18,$A14="Los Angeles Rams",Summary!S$19,$A14="Las Vegas Raiders",Summary!S$20,$A14="Miami Dolphins",Summary!S$21,$A14="Minnesota Vikings",Summary!S$22,$A14="New England Patriots",Summary!S$23,$A14="New Orleans Saints",Summary!S$24,$A14="New York Giants",Summary!S$25,$A14="New York Jets",Summary!S$26,$A14="Philadelphia Eagles",Summary!S$27,$A14="Pittsburgh Steelers",Summary!S$28,$A14="Seattle Seahawks",Summary!S$29,$A14="San Francisco 49ers",Summary!S$30,$A14="Tampa Bay Buccaneers",Summary!S$31,$A14="Tennessee Titans",Summary!S$32,$A14="Washington Commanders",Summary!S$33)</f>
        <v>2.117647058823529</v>
      </c>
      <c r="W14" cm="1">
        <f t="array" ref="W14">_xlfn.IFS($A14="Arizona Cardinals",Summary!T$2,$A14="Atlanta Falcons",Summary!T$3,$A14="Baltimore Ravens",Summary!T$4,$A14="Buffalo Bills",Summary!T$5,$A14="Carolina Panthers",Summary!T$6,$A14="Chicago Bears",Summary!T$8,$A14="Cincinnati Bengals",Summary!T$9,$A14="Cleveland Browns",Summary!#REF!,$A14="Dallas Cowboys",Summary!T$10,$A14="Denver Broncos",Summary!T$11,$A14="Detroit Lions",Summary!T$12,$A14="Green Bay Packers",Summary!T$13,$A14="Houston Texans",Summary!T$14,$A14="Indianapolis Colts",Summary!T$15,$A14="Jacksonville Jaguars",Summary!T$16,$A14="Kansas City Chiefs",Summary!T$17,$A14="Los Angeles Chargers",Summary!T$18,$A14="Los Angeles Rams",Summary!T$19,$A14="Las Vegas Raiders",Summary!T$20,$A14="Miami Dolphins",Summary!T$21,$A14="Minnesota Vikings",Summary!T$22,$A14="New England Patriots",Summary!T$23,$A14="New Orleans Saints",Summary!T$24,$A14="New York Giants",Summary!T$25,$A14="New York Jets",Summary!T$26,$A14="Philadelphia Eagles",Summary!T$27,$A14="Pittsburgh Steelers",Summary!T$28,$A14="Seattle Seahawks",Summary!T$29,$A14="San Francisco 49ers",Summary!T$30,$A14="Tampa Bay Buccaneers",Summary!T$31,$A14="Tennessee Titans",Summary!T$32,$A14="Washington Commanders",Summary!T$33)</f>
        <v>2.2352941176470589</v>
      </c>
      <c r="X14" cm="1">
        <f t="array" ref="X14">_xlfn.IFS($A14="Arizona Cardinals",Summary!U$2,$A14="Atlanta Falcons",Summary!U$3,$A14="Baltimore Ravens",Summary!U$4,$A14="Buffalo Bills",Summary!U$5,$A14="Carolina Panthers",Summary!U$6,$A14="Chicago Bears",Summary!U$8,$A14="Cincinnati Bengals",Summary!U$9,$A14="Cleveland Browns",Summary!#REF!,$A14="Dallas Cowboys",Summary!U$10,$A14="Denver Broncos",Summary!U$11,$A14="Detroit Lions",Summary!U$12,$A14="Green Bay Packers",Summary!U$13,$A14="Houston Texans",Summary!U$14,$A14="Indianapolis Colts",Summary!U$15,$A14="Jacksonville Jaguars",Summary!U$16,$A14="Kansas City Chiefs",Summary!U$17,$A14="Los Angeles Chargers",Summary!U$18,$A14="Los Angeles Rams",Summary!U$19,$A14="Las Vegas Raiders",Summary!U$20,$A14="Miami Dolphins",Summary!U$21,$A14="Minnesota Vikings",Summary!U$22,$A14="New England Patriots",Summary!U$23,$A14="New Orleans Saints",Summary!U$24,$A14="New York Giants",Summary!U$25,$A14="New York Jets",Summary!U$26,$A14="Philadelphia Eagles",Summary!U$27,$A14="Pittsburgh Steelers",Summary!U$28,$A14="Seattle Seahawks",Summary!U$29,$A14="San Francisco 49ers",Summary!U$30,$A14="Tampa Bay Buccaneers",Summary!U$31,$A14="Tennessee Titans",Summary!U$32,$A14="Washington Commanders",Summary!U$33)</f>
        <v>3.5294117647058818</v>
      </c>
      <c r="Y14" cm="1">
        <f t="array" ref="Y14">_xlfn.IFS($A14="Arizona Cardinals",Summary!V$2,$A14="Atlanta Falcons",Summary!V$3,$A14="Baltimore Ravens",Summary!V$4,$A14="Buffalo Bills",Summary!V$5,$A14="Carolina Panthers",Summary!V$6,$A14="Chicago Bears",Summary!V$8,$A14="Cincinnati Bengals",Summary!V$9,$A14="Cleveland Browns",Summary!#REF!,$A14="Dallas Cowboys",Summary!V$10,$A14="Denver Broncos",Summary!V$11,$A14="Detroit Lions",Summary!V$12,$A14="Green Bay Packers",Summary!V$13,$A14="Houston Texans",Summary!V$14,$A14="Indianapolis Colts",Summary!V$15,$A14="Jacksonville Jaguars",Summary!V$16,$A14="Kansas City Chiefs",Summary!V$17,$A14="Los Angeles Chargers",Summary!V$18,$A14="Los Angeles Rams",Summary!V$19,$A14="Las Vegas Raiders",Summary!V$20,$A14="Miami Dolphins",Summary!V$21,$A14="Minnesota Vikings",Summary!V$22,$A14="New England Patriots",Summary!V$23,$A14="New Orleans Saints",Summary!V$24,$A14="New York Giants",Summary!V$25,$A14="New York Jets",Summary!V$26,$A14="Philadelphia Eagles",Summary!V$27,$A14="Pittsburgh Steelers",Summary!V$28,$A14="Seattle Seahawks",Summary!V$29,$A14="San Francisco 49ers",Summary!V$30,$A14="Tampa Bay Buccaneers",Summary!V$31,$A14="Tennessee Titans",Summary!V$32,$A14="Washington Commanders",Summary!V$33)</f>
        <v>170.58823529411771</v>
      </c>
      <c r="Z14" cm="1">
        <f t="array" ref="Z14">_xlfn.IFS($A14="Arizona Cardinals",Summary!W$2,$A14="Atlanta Falcons",Summary!W$3,$A14="Baltimore Ravens",Summary!W$4,$A14="Buffalo Bills",Summary!W$5,$A14="Carolina Panthers",Summary!W$6,$A14="Chicago Bears",Summary!W$8,$A14="Cincinnati Bengals",Summary!W$9,$A14="Cleveland Browns",Summary!#REF!,$A14="Dallas Cowboys",Summary!W$10,$A14="Denver Broncos",Summary!W$11,$A14="Detroit Lions",Summary!W$12,$A14="Green Bay Packers",Summary!W$13,$A14="Houston Texans",Summary!W$14,$A14="Indianapolis Colts",Summary!W$15,$A14="Jacksonville Jaguars",Summary!W$16,$A14="Kansas City Chiefs",Summary!W$17,$A14="Los Angeles Chargers",Summary!W$18,$A14="Los Angeles Rams",Summary!W$19,$A14="Las Vegas Raiders",Summary!W$20,$A14="Miami Dolphins",Summary!W$21,$A14="Minnesota Vikings",Summary!W$22,$A14="New England Patriots",Summary!W$23,$A14="New Orleans Saints",Summary!W$24,$A14="New York Giants",Summary!W$25,$A14="New York Jets",Summary!W$26,$A14="Philadelphia Eagles",Summary!W$27,$A14="Pittsburgh Steelers",Summary!W$28,$A14="Seattle Seahawks",Summary!W$29,$A14="San Francisco 49ers",Summary!W$30,$A14="Tampa Bay Buccaneers",Summary!W$31,$A14="Tennessee Titans",Summary!W$32,$A14="Washington Commanders",Summary!W$33)</f>
        <v>5</v>
      </c>
      <c r="AA14" cm="1">
        <f t="array" ref="AA14">_xlfn.IFS($A14="Arizona Cardinals",Summary!X$2,$A14="Atlanta Falcons",Summary!X$3,$A14="Baltimore Ravens",Summary!X$4,$A14="Buffalo Bills",Summary!X$5,$A14="Carolina Panthers",Summary!X$6,$A14="Chicago Bears",Summary!X$8,$A14="Cincinnati Bengals",Summary!X$9,$A14="Cleveland Browns",Summary!#REF!,$A14="Dallas Cowboys",Summary!X$10,$A14="Denver Broncos",Summary!X$11,$A14="Detroit Lions",Summary!X$12,$A14="Green Bay Packers",Summary!X$13,$A14="Houston Texans",Summary!X$14,$A14="Indianapolis Colts",Summary!X$15,$A14="Jacksonville Jaguars",Summary!X$16,$A14="Kansas City Chiefs",Summary!X$17,$A14="Los Angeles Chargers",Summary!X$18,$A14="Los Angeles Rams",Summary!X$19,$A14="Las Vegas Raiders",Summary!X$20,$A14="Miami Dolphins",Summary!X$21,$A14="Minnesota Vikings",Summary!X$22,$A14="New England Patriots",Summary!X$23,$A14="New Orleans Saints",Summary!X$24,$A14="New York Giants",Summary!X$25,$A14="New York Jets",Summary!X$26,$A14="Philadelphia Eagles",Summary!X$27,$A14="Pittsburgh Steelers",Summary!X$28,$A14="Seattle Seahawks",Summary!X$29,$A14="San Francisco 49ers",Summary!X$30,$A14="Tampa Bay Buccaneers",Summary!X$31,$A14="Tennessee Titans",Summary!X$32,$A14="Washington Commanders",Summary!X$33)</f>
        <v>13.117647058823531</v>
      </c>
      <c r="AB14" cm="1">
        <f t="array" ref="AB14">_xlfn.IFS($A14="Arizona Cardinals",Summary!Y$2,$A14="Atlanta Falcons",Summary!Y$3,$A14="Baltimore Ravens",Summary!Y$4,$A14="Buffalo Bills",Summary!Y$5,$A14="Carolina Panthers",Summary!Y$6,$A14="Chicago Bears",Summary!Y$8,$A14="Cincinnati Bengals",Summary!Y$9,$A14="Cleveland Browns",Summary!#REF!,$A14="Dallas Cowboys",Summary!Y$10,$A14="Denver Broncos",Summary!Y$11,$A14="Detroit Lions",Summary!Y$12,$A14="Green Bay Packers",Summary!Y$13,$A14="Houston Texans",Summary!Y$14,$A14="Indianapolis Colts",Summary!Y$15,$A14="Jacksonville Jaguars",Summary!Y$16,$A14="Kansas City Chiefs",Summary!Y$17,$A14="Los Angeles Chargers",Summary!Y$18,$A14="Los Angeles Rams",Summary!Y$19,$A14="Las Vegas Raiders",Summary!Y$20,$A14="Miami Dolphins",Summary!Y$21,$A14="Minnesota Vikings",Summary!Y$22,$A14="New England Patriots",Summary!Y$23,$A14="New Orleans Saints",Summary!Y$24,$A14="New York Giants",Summary!Y$25,$A14="New York Jets",Summary!Y$26,$A14="Philadelphia Eagles",Summary!Y$27,$A14="Pittsburgh Steelers",Summary!Y$28,$A14="Seattle Seahawks",Summary!Y$29,$A14="San Francisco 49ers",Summary!Y$30,$A14="Tampa Bay Buccaneers",Summary!Y$31,$A14="Tennessee Titans",Summary!Y$32,$A14="Washington Commanders",Summary!Y$33)</f>
        <v>1</v>
      </c>
      <c r="AC14" cm="1">
        <f t="array" ref="AC14">_xlfn.IFS($A14="Arizona Cardinals",Summary!Z$2,$A14="Atlanta Falcons",Summary!Z$3,$A14="Baltimore Ravens",Summary!Z$4,$A14="Buffalo Bills",Summary!Z$5,$A14="Carolina Panthers",Summary!Z$6,$A14="Chicago Bears",Summary!Z$8,$A14="Cincinnati Bengals",Summary!Z$9,$A14="Cleveland Browns",Summary!#REF!,$A14="Dallas Cowboys",Summary!Z$10,$A14="Denver Broncos",Summary!Z$11,$A14="Detroit Lions",Summary!Z$12,$A14="Green Bay Packers",Summary!Z$13,$A14="Houston Texans",Summary!Z$14,$A14="Indianapolis Colts",Summary!Z$15,$A14="Jacksonville Jaguars",Summary!Z$16,$A14="Kansas City Chiefs",Summary!Z$17,$A14="Los Angeles Chargers",Summary!Z$18,$A14="Los Angeles Rams",Summary!Z$19,$A14="Las Vegas Raiders",Summary!Z$20,$A14="Miami Dolphins",Summary!Z$21,$A14="Minnesota Vikings",Summary!Z$22,$A14="New England Patriots",Summary!Z$23,$A14="New Orleans Saints",Summary!Z$24,$A14="New York Giants",Summary!Z$25,$A14="New York Jets",Summary!Z$26,$A14="Philadelphia Eagles",Summary!Z$27,$A14="Pittsburgh Steelers",Summary!Z$28,$A14="Seattle Seahawks",Summary!Z$29,$A14="San Francisco 49ers",Summary!Z$30,$A14="Tampa Bay Buccaneers",Summary!Z$31,$A14="Tennessee Titans",Summary!Z$32,$A14="Washington Commanders",Summary!Z$33)</f>
        <v>1.705882352941176</v>
      </c>
      <c r="AD14" cm="1">
        <f t="array" ref="AD14">_xlfn.IFS($A14="Arizona Cardinals",Summary!AA$2,$A14="Atlanta Falcons",Summary!AA$3,$A14="Baltimore Ravens",Summary!AA$4,$A14="Buffalo Bills",Summary!AA$5,$A14="Carolina Panthers",Summary!AA$6,$A14="Chicago Bears",Summary!AA$8,$A14="Cincinnati Bengals",Summary!AA$9,$A14="Cleveland Browns",Summary!#REF!,$A14="Dallas Cowboys",Summary!AA$10,$A14="Denver Broncos",Summary!AA$11,$A14="Detroit Lions",Summary!AA$12,$A14="Green Bay Packers",Summary!AA$13,$A14="Houston Texans",Summary!AA$14,$A14="Indianapolis Colts",Summary!AA$15,$A14="Jacksonville Jaguars",Summary!AA$16,$A14="Kansas City Chiefs",Summary!AA$17,$A14="Los Angeles Chargers",Summary!AA$18,$A14="Los Angeles Rams",Summary!AA$19,$A14="Las Vegas Raiders",Summary!AA$20,$A14="Miami Dolphins",Summary!AA$21,$A14="Minnesota Vikings",Summary!AA$22,$A14="New England Patriots",Summary!AA$23,$A14="New Orleans Saints",Summary!AA$24,$A14="New York Giants",Summary!AA$25,$A14="New York Jets",Summary!AA$26,$A14="Philadelphia Eagles",Summary!AA$27,$A14="Pittsburgh Steelers",Summary!AA$28,$A14="Seattle Seahawks",Summary!AA$29,$A14="San Francisco 49ers",Summary!AA$30,$A14="Tampa Bay Buccaneers",Summary!AA$31,$A14="Tennessee Titans",Summary!AA$32,$A14="Washington Commanders",Summary!AA$33)</f>
        <v>29.262764705882351</v>
      </c>
      <c r="AE14" t="e" cm="1">
        <f t="array" ref="AE14">_xlfn.IFS($A14="Arizona Cardinals",Summary!#REF!,$A14="Atlanta Falcons",Summary!#REF!,$A14="Baltimore Ravens",Summary!#REF!,$A14="Buffalo Bills",Summary!#REF!,$A14="Carolina Panthers",Summary!#REF!,$A14="Chicago Bears",Summary!#REF!,$A14="Cincinnati Bengals",Summary!#REF!,$A14="Cleveland Browns",Summary!#REF!,$A14="Dallas Cowboys",Summary!#REF!,$A14="Denver Broncos",Summary!#REF!,$A14="Detroit Lions",Summary!#REF!,$A14="Green Bay Packers",Summary!#REF!,$A14="Houston Texans",Summary!#REF!,$A14="Indianapolis Colts",Summary!#REF!,$A14="Jacksonville Jaguars",Summary!#REF!,$A14="Kansas City Chiefs",Summary!#REF!,$A14="Los Angeles Chargers",Summary!#REF!,$A14="Los Angeles Rams",Summary!#REF!,$A14="Las Vegas Raiders",Summary!#REF!,$A14="Miami Dolphins",Summary!#REF!,$A14="Minnesota Vikings",Summary!#REF!,$A14="New England Patriots",Summary!#REF!,$A14="New Orleans Saints",Summary!#REF!,$A14="New York Giants",Summary!#REF!,$A14="New York Jets",Summary!#REF!,$A14="Philadelphia Eagles",Summary!#REF!,$A14="Pittsburgh Steelers",Summary!#REF!,$A14="Seattle Seahawks",Summary!#REF!,$A14="San Francisco 49ers",Summary!#REF!,$A14="Tampa Bay Buccaneers",Summary!#REF!,$A14="Tennessee Titans",Summary!#REF!,$A14="Washington Commanders",Summary!#REF!)</f>
        <v>#REF!</v>
      </c>
      <c r="AF14" t="e" cm="1">
        <f t="array" ref="AF14">_xlfn.IFS($B14="Arizona Cardinals",Summary!#REF!,$B14="Atlanta Falcons",Summary!#REF!,$B14="Baltimore Ravens",Summary!#REF!,$B14="Buffalo Bills",Summary!#REF!,$B14="Carolina Panthers",Summary!#REF!,$B14="Chicago Bears",Summary!#REF!,$B14="Cincinnati Bengals",Summary!#REF!,$B14="Cleveland Browns",Summary!#REF!,$B14="Dallas Cowboys",Summary!#REF!,$B14="Denver Broncos",Summary!#REF!,$B14="Detroit Lions",Summary!#REF!,$B14="Green Bay Packers",Summary!#REF!,$B14="Houston Texans",Summary!#REF!,$B14="Indianapolis Colts",Summary!#REF!,$B14="Jacksonville Jaguars",Summary!#REF!,$B14="Kansas City Chiefs",Summary!#REF!,$B14="Los Angeles Chargers",Summary!#REF!,$B14="Los Angeles Rams",Summary!#REF!,$B14="Las Vegas Raiders",Summary!#REF!,$B14="Miami Dolphins",Summary!#REF!,$B14="Minnesota Vikings",Summary!#REF!,$B14="New England Patriots",Summary!#REF!,$B14="New Orleans Saints",Summary!#REF!,$B14="New York Giants",Summary!#REF!,$B14="New York Jets",Summary!#REF!,$B14="Philadelphia Eagles",Summary!#REF!,$B14="Pittsburgh Steelers",Summary!#REF!,$B14="Seattle Seahawks",Summary!#REF!,$B14="San Francisco 49ers",Summary!#REF!,$B14="Tampa Bay Buccaneers",Summary!#REF!,$B14="Tennessee Titans",Summary!#REF!,$B14="Washington Commanders",Summary!#REF!)</f>
        <v>#REF!</v>
      </c>
      <c r="AG14" t="e" cm="1">
        <f t="array" ref="AG14">_xlfn.IFS($B14="Arizona Cardinals",Summary!#REF!,$B14="Atlanta Falcons",Summary!#REF!,$B14="Baltimore Ravens",Summary!#REF!,$B14="Buffalo Bills",Summary!#REF!,$B14="Carolina Panthers",Summary!#REF!,$B14="Chicago Bears",Summary!#REF!,$B14="Cincinnati Bengals",Summary!#REF!,$B14="Cleveland Browns",Summary!#REF!,$B14="Dallas Cowboys",Summary!#REF!,$B14="Denver Broncos",Summary!#REF!,$B14="Detroit Lions",Summary!#REF!,$B14="Green Bay Packers",Summary!#REF!,$B14="Houston Texans",Summary!#REF!,$B14="Indianapolis Colts",Summary!#REF!,$B14="Jacksonville Jaguars",Summary!#REF!,$B14="Kansas City Chiefs",Summary!#REF!,$B14="Los Angeles Chargers",Summary!#REF!,$B14="Los Angeles Rams",Summary!#REF!,$B14="Las Vegas Raiders",Summary!#REF!,$B14="Miami Dolphins",Summary!#REF!,$B14="Minnesota Vikings",Summary!#REF!,$B14="New England Patriots",Summary!#REF!,$B14="New Orleans Saints",Summary!#REF!,$B14="New York Giants",Summary!#REF!,$B14="New York Jets",Summary!#REF!,$B14="Philadelphia Eagles",Summary!#REF!,$B14="Pittsburgh Steelers",Summary!#REF!,$B14="Seattle Seahawks",Summary!#REF!,$B14="San Francisco 49ers",Summary!#REF!,$B14="Tampa Bay Buccaneers",Summary!#REF!,$B14="Tennessee Titans",Summary!#REF!,$B14="Washington Commanders",Summary!#REF!)</f>
        <v>#REF!</v>
      </c>
      <c r="AH14" cm="1">
        <f t="array" ref="AH14">_xlfn.IFS($B14="Arizona Cardinals",Summary!B$2,$B14="Atlanta Falcons",Summary!B$3,$B14="Baltimore Ravens",Summary!B$4,$B14="Buffalo Bills",Summary!B$5,$B14="Carolina Panthers",Summary!B$6,$B14="Chicago Bears",Summary!B$8,$B14="Cincinnati Bengals",Summary!B$9,$B14="Cleveland Browns",Summary!#REF!,$B14="Dallas Cowboys",Summary!B$10,$B14="Denver Broncos",Summary!B$11,$B14="Detroit Lions",Summary!B$12,$B14="Green Bay Packers",Summary!B$13,$B14="Houston Texans",Summary!B$14,$B14="Indianapolis Colts",Summary!B$15,$B14="Jacksonville Jaguars",Summary!B$16,$B14="Kansas City Chiefs",Summary!B$17,$B14="Los Angeles Chargers",Summary!B$18,$B14="Los Angeles Rams",Summary!B$19,$B14="Las Vegas Raiders",Summary!B$20,$B14="Miami Dolphins",Summary!B$21,$B14="Minnesota Vikings",Summary!B$22,$B14="New England Patriots",Summary!B$23,$B14="New Orleans Saints",Summary!B$24,$B14="New York Giants",Summary!B$25,$B14="New York Jets",Summary!B$26,$B14="Philadelphia Eagles",Summary!B$27,$B14="Pittsburgh Steelers",Summary!B$28,$B14="Seattle Seahawks",Summary!B$29,$B14="San Francisco 49ers",Summary!B$30,$B14="Tampa Bay Buccaneers",Summary!B$31,$B14="Tennessee Titans",Summary!B$32,$B14="Washington Commanders",Summary!B$33)</f>
        <v>20.47058823529412</v>
      </c>
      <c r="AI14" cm="1">
        <f t="array" ref="AI14">_xlfn.IFS($B14="Arizona Cardinals",Summary!C$2,$B14="Atlanta Falcons",Summary!C$3,$B14="Baltimore Ravens",Summary!C$4,$B14="Buffalo Bills",Summary!C$5,$B14="Carolina Panthers",Summary!C$6,$B14="Chicago Bears",Summary!C$8,$B14="Cincinnati Bengals",Summary!C$9,$B14="Cleveland Browns",Summary!#REF!,$B14="Dallas Cowboys",Summary!C$10,$B14="Denver Broncos",Summary!C$11,$B14="Detroit Lions",Summary!C$12,$B14="Green Bay Packers",Summary!C$13,$B14="Houston Texans",Summary!C$14,$B14="Indianapolis Colts",Summary!C$15,$B14="Jacksonville Jaguars",Summary!C$16,$B14="Kansas City Chiefs",Summary!C$17,$B14="Los Angeles Chargers",Summary!C$18,$B14="Los Angeles Rams",Summary!C$19,$B14="Las Vegas Raiders",Summary!C$20,$B14="Miami Dolphins",Summary!C$21,$B14="Minnesota Vikings",Summary!C$22,$B14="New England Patriots",Summary!C$23,$B14="New Orleans Saints",Summary!C$24,$B14="New York Giants",Summary!C$25,$B14="New York Jets",Summary!C$26,$B14="Philadelphia Eagles",Summary!C$27,$B14="Pittsburgh Steelers",Summary!C$28,$B14="Seattle Seahawks",Summary!C$29,$B14="San Francisco 49ers",Summary!C$30,$B14="Tampa Bay Buccaneers",Summary!C$31,$B14="Tennessee Titans",Summary!C$32,$B14="Washington Commanders",Summary!C$33)</f>
        <v>32.764705882352942</v>
      </c>
      <c r="AJ14" cm="1">
        <f t="array" ref="AJ14">_xlfn.IFS($B14="Arizona Cardinals",Summary!D$2,$B14="Atlanta Falcons",Summary!D$3,$B14="Baltimore Ravens",Summary!D$4,$B14="Buffalo Bills",Summary!D$5,$B14="Carolina Panthers",Summary!D$6,$B14="Chicago Bears",Summary!D$8,$B14="Cincinnati Bengals",Summary!D$9,$B14="Cleveland Browns",Summary!#REF!,$B14="Dallas Cowboys",Summary!D$10,$B14="Denver Broncos",Summary!D$11,$B14="Detroit Lions",Summary!D$12,$B14="Green Bay Packers",Summary!D$13,$B14="Houston Texans",Summary!D$14,$B14="Indianapolis Colts",Summary!D$15,$B14="Jacksonville Jaguars",Summary!D$16,$B14="Kansas City Chiefs",Summary!D$17,$B14="Los Angeles Chargers",Summary!D$18,$B14="Los Angeles Rams",Summary!D$19,$B14="Las Vegas Raiders",Summary!D$20,$B14="Miami Dolphins",Summary!D$21,$B14="Minnesota Vikings",Summary!D$22,$B14="New England Patriots",Summary!D$23,$B14="New Orleans Saints",Summary!D$24,$B14="New York Giants",Summary!D$25,$B14="New York Jets",Summary!D$26,$B14="Philadelphia Eagles",Summary!D$27,$B14="Pittsburgh Steelers",Summary!D$28,$B14="Seattle Seahawks",Summary!D$29,$B14="San Francisco 49ers",Summary!D$30,$B14="Tampa Bay Buccaneers",Summary!D$31,$B14="Tennessee Titans",Summary!D$32,$B14="Washington Commanders",Summary!D$33)</f>
        <v>198.8235294117647</v>
      </c>
      <c r="AK14" cm="1">
        <f t="array" ref="AK14">_xlfn.IFS($B14="Arizona Cardinals",Summary!E$2,$B14="Atlanta Falcons",Summary!E$3,$B14="Baltimore Ravens",Summary!E$4,$B14="Buffalo Bills",Summary!E$5,$B14="Carolina Panthers",Summary!E$6,$B14="Chicago Bears",Summary!E$8,$B14="Cincinnati Bengals",Summary!E$9,$B14="Cleveland Browns",Summary!#REF!,$B14="Dallas Cowboys",Summary!E$10,$B14="Denver Broncos",Summary!E$11,$B14="Detroit Lions",Summary!E$12,$B14="Green Bay Packers",Summary!E$13,$B14="Houston Texans",Summary!E$14,$B14="Indianapolis Colts",Summary!E$15,$B14="Jacksonville Jaguars",Summary!E$16,$B14="Kansas City Chiefs",Summary!E$17,$B14="Los Angeles Chargers",Summary!E$18,$B14="Los Angeles Rams",Summary!E$19,$B14="Las Vegas Raiders",Summary!E$20,$B14="Miami Dolphins",Summary!E$21,$B14="Minnesota Vikings",Summary!E$22,$B14="New England Patriots",Summary!E$23,$B14="New Orleans Saints",Summary!E$24,$B14="New York Giants",Summary!E$25,$B14="New York Jets",Summary!E$26,$B14="Philadelphia Eagles",Summary!E$27,$B14="Pittsburgh Steelers",Summary!E$28,$B14="Seattle Seahawks",Summary!E$29,$B14="San Francisco 49ers",Summary!E$30,$B14="Tampa Bay Buccaneers",Summary!E$31,$B14="Tennessee Titans",Summary!E$32,$B14="Washington Commanders",Summary!E$33)</f>
        <v>1.1764705882352939</v>
      </c>
      <c r="AL14" cm="1">
        <f t="array" ref="AL14">_xlfn.IFS($B14="Arizona Cardinals",Summary!F$2,$B14="Atlanta Falcons",Summary!F$3,$B14="Baltimore Ravens",Summary!F$4,$B14="Buffalo Bills",Summary!F$5,$B14="Carolina Panthers",Summary!F$6,$B14="Chicago Bears",Summary!F$8,$B14="Cincinnati Bengals",Summary!F$9,$B14="Cleveland Browns",Summary!#REF!,$B14="Dallas Cowboys",Summary!F$10,$B14="Denver Broncos",Summary!F$11,$B14="Detroit Lions",Summary!F$12,$B14="Green Bay Packers",Summary!F$13,$B14="Houston Texans",Summary!F$14,$B14="Indianapolis Colts",Summary!F$15,$B14="Jacksonville Jaguars",Summary!F$16,$B14="Kansas City Chiefs",Summary!F$17,$B14="Los Angeles Chargers",Summary!F$18,$B14="Los Angeles Rams",Summary!F$19,$B14="Las Vegas Raiders",Summary!F$20,$B14="Miami Dolphins",Summary!F$21,$B14="Minnesota Vikings",Summary!F$22,$B14="New England Patriots",Summary!F$23,$B14="New Orleans Saints",Summary!F$24,$B14="New York Giants",Summary!F$25,$B14="New York Jets",Summary!F$26,$B14="Philadelphia Eagles",Summary!F$27,$B14="Pittsburgh Steelers",Summary!F$28,$B14="Seattle Seahawks",Summary!F$29,$B14="San Francisco 49ers",Summary!F$30,$B14="Tampa Bay Buccaneers",Summary!F$31,$B14="Tennessee Titans",Summary!F$32,$B14="Washington Commanders",Summary!F$33)</f>
        <v>1.0588235294117649</v>
      </c>
      <c r="AM14" cm="1">
        <f t="array" ref="AM14">_xlfn.IFS($B14="Arizona Cardinals",Summary!G$2,$B14="Atlanta Falcons",Summary!G$3,$B14="Baltimore Ravens",Summary!G$4,$B14="Buffalo Bills",Summary!G$5,$B14="Carolina Panthers",Summary!G$6,$B14="Chicago Bears",Summary!G$8,$B14="Cincinnati Bengals",Summary!G$9,$B14="Cleveland Browns",Summary!#REF!,$B14="Dallas Cowboys",Summary!G$10,$B14="Denver Broncos",Summary!G$11,$B14="Detroit Lions",Summary!G$12,$B14="Green Bay Packers",Summary!G$13,$B14="Houston Texans",Summary!G$14,$B14="Indianapolis Colts",Summary!G$15,$B14="Jacksonville Jaguars",Summary!G$16,$B14="Kansas City Chiefs",Summary!G$17,$B14="Los Angeles Chargers",Summary!G$18,$B14="Los Angeles Rams",Summary!G$19,$B14="Las Vegas Raiders",Summary!G$20,$B14="Miami Dolphins",Summary!G$21,$B14="Minnesota Vikings",Summary!G$22,$B14="New England Patriots",Summary!G$23,$B14="New Orleans Saints",Summary!G$24,$B14="New York Giants",Summary!G$25,$B14="New York Jets",Summary!G$26,$B14="Philadelphia Eagles",Summary!G$27,$B14="Pittsburgh Steelers",Summary!G$28,$B14="Seattle Seahawks",Summary!G$29,$B14="San Francisco 49ers",Summary!G$30,$B14="Tampa Bay Buccaneers",Summary!G$31,$B14="Tennessee Titans",Summary!G$32,$B14="Washington Commanders",Summary!G$33)</f>
        <v>2.3529411764705879</v>
      </c>
      <c r="AN14" cm="1">
        <f t="array" ref="AN14">_xlfn.IFS($B14="Arizona Cardinals",Summary!H$2,$B14="Atlanta Falcons",Summary!H$3,$B14="Baltimore Ravens",Summary!H$4,$B14="Buffalo Bills",Summary!H$5,$B14="Carolina Panthers",Summary!H$6,$B14="Chicago Bears",Summary!H$8,$B14="Cincinnati Bengals",Summary!H$9,$B14="Cleveland Browns",Summary!#REF!,$B14="Dallas Cowboys",Summary!H$10,$B14="Denver Broncos",Summary!H$11,$B14="Detroit Lions",Summary!H$12,$B14="Green Bay Packers",Summary!H$13,$B14="Houston Texans",Summary!H$14,$B14="Indianapolis Colts",Summary!H$15,$B14="Jacksonville Jaguars",Summary!H$16,$B14="Kansas City Chiefs",Summary!H$17,$B14="Los Angeles Chargers",Summary!H$18,$B14="Los Angeles Rams",Summary!H$19,$B14="Las Vegas Raiders",Summary!H$20,$B14="Miami Dolphins",Summary!H$21,$B14="Minnesota Vikings",Summary!H$22,$B14="New England Patriots",Summary!H$23,$B14="New Orleans Saints",Summary!H$24,$B14="New York Giants",Summary!H$25,$B14="New York Jets",Summary!H$26,$B14="Philadelphia Eagles",Summary!H$27,$B14="Pittsburgh Steelers",Summary!H$28,$B14="Seattle Seahawks",Summary!H$29,$B14="San Francisco 49ers",Summary!H$30,$B14="Tampa Bay Buccaneers",Summary!H$31,$B14="Tennessee Titans",Summary!H$32,$B14="Washington Commanders",Summary!H$33)</f>
        <v>16.82352941176471</v>
      </c>
      <c r="AO14" cm="1">
        <f t="array" ref="AO14">_xlfn.IFS($B14="Arizona Cardinals",Summary!I$2,$B14="Atlanta Falcons",Summary!I$3,$B14="Baltimore Ravens",Summary!I$4,$B14="Buffalo Bills",Summary!I$5,$B14="Carolina Panthers",Summary!I$6,$B14="Chicago Bears",Summary!I$8,$B14="Cincinnati Bengals",Summary!I$9,$B14="Cleveland Browns",Summary!#REF!,$B14="Dallas Cowboys",Summary!I$10,$B14="Denver Broncos",Summary!I$11,$B14="Detroit Lions",Summary!I$12,$B14="Green Bay Packers",Summary!I$13,$B14="Houston Texans",Summary!I$14,$B14="Indianapolis Colts",Summary!I$15,$B14="Jacksonville Jaguars",Summary!I$16,$B14="Kansas City Chiefs",Summary!I$17,$B14="Los Angeles Chargers",Summary!I$18,$B14="Los Angeles Rams",Summary!I$19,$B14="Las Vegas Raiders",Summary!I$20,$B14="Miami Dolphins",Summary!I$21,$B14="Minnesota Vikings",Summary!I$22,$B14="New England Patriots",Summary!I$23,$B14="New Orleans Saints",Summary!I$24,$B14="New York Giants",Summary!I$25,$B14="New York Jets",Summary!I$26,$B14="Philadelphia Eagles",Summary!I$27,$B14="Pittsburgh Steelers",Summary!I$28,$B14="Seattle Seahawks",Summary!I$29,$B14="San Francisco 49ers",Summary!I$30,$B14="Tampa Bay Buccaneers",Summary!I$31,$B14="Tennessee Titans",Summary!I$32,$B14="Washington Commanders",Summary!I$33)</f>
        <v>6.5823529411764703</v>
      </c>
      <c r="AP14" cm="1">
        <f t="array" ref="AP14">_xlfn.IFS($B14="Arizona Cardinals",Summary!J$2,$B14="Atlanta Falcons",Summary!J$3,$B14="Baltimore Ravens",Summary!J$4,$B14="Buffalo Bills",Summary!J$5,$B14="Carolina Panthers",Summary!J$6,$B14="Chicago Bears",Summary!J$8,$B14="Cincinnati Bengals",Summary!J$9,$B14="Cleveland Browns",Summary!#REF!,$B14="Dallas Cowboys",Summary!J$10,$B14="Denver Broncos",Summary!J$11,$B14="Detroit Lions",Summary!J$12,$B14="Green Bay Packers",Summary!J$13,$B14="Houston Texans",Summary!J$14,$B14="Indianapolis Colts",Summary!J$15,$B14="Jacksonville Jaguars",Summary!J$16,$B14="Kansas City Chiefs",Summary!J$17,$B14="Los Angeles Chargers",Summary!J$18,$B14="Los Angeles Rams",Summary!J$19,$B14="Las Vegas Raiders",Summary!J$20,$B14="Miami Dolphins",Summary!J$21,$B14="Minnesota Vikings",Summary!J$22,$B14="New England Patriots",Summary!J$23,$B14="New Orleans Saints",Summary!J$24,$B14="New York Giants",Summary!J$25,$B14="New York Jets",Summary!J$26,$B14="Philadelphia Eagles",Summary!J$27,$B14="Pittsburgh Steelers",Summary!J$28,$B14="Seattle Seahawks",Summary!J$29,$B14="San Francisco 49ers",Summary!J$30,$B14="Tampa Bay Buccaneers",Summary!J$31,$B14="Tennessee Titans",Summary!J$32,$B14="Washington Commanders",Summary!J$33)</f>
        <v>5.7117647058823522</v>
      </c>
      <c r="AQ14" cm="1">
        <f t="array" ref="AQ14">_xlfn.IFS($B14="Arizona Cardinals",Summary!K$2,$B14="Atlanta Falcons",Summary!K$3,$B14="Baltimore Ravens",Summary!K$4,$B14="Buffalo Bills",Summary!K$5,$B14="Carolina Panthers",Summary!K$6,$B14="Chicago Bears",Summary!K$8,$B14="Cincinnati Bengals",Summary!K$9,$B14="Cleveland Browns",Summary!#REF!,$B14="Dallas Cowboys",Summary!K$10,$B14="Denver Broncos",Summary!K$11,$B14="Detroit Lions",Summary!K$12,$B14="Green Bay Packers",Summary!K$13,$B14="Houston Texans",Summary!K$14,$B14="Indianapolis Colts",Summary!K$15,$B14="Jacksonville Jaguars",Summary!K$16,$B14="Kansas City Chiefs",Summary!K$17,$B14="Los Angeles Chargers",Summary!K$18,$B14="Los Angeles Rams",Summary!K$19,$B14="Las Vegas Raiders",Summary!K$20,$B14="Miami Dolphins",Summary!K$21,$B14="Minnesota Vikings",Summary!K$22,$B14="New England Patriots",Summary!K$23,$B14="New Orleans Saints",Summary!K$24,$B14="New York Giants",Summary!K$25,$B14="New York Jets",Summary!K$26,$B14="Philadelphia Eagles",Summary!K$27,$B14="Pittsburgh Steelers",Summary!K$28,$B14="Seattle Seahawks",Summary!K$29,$B14="San Francisco 49ers",Summary!K$30,$B14="Tampa Bay Buccaneers",Summary!K$31,$B14="Tennessee Titans",Summary!K$32,$B14="Washington Commanders",Summary!K$33)</f>
        <v>62.064705882352939</v>
      </c>
      <c r="AR14" cm="1">
        <f t="array" ref="AR14">_xlfn.IFS($B14="Arizona Cardinals",Summary!L$2,$B14="Atlanta Falcons",Summary!L$3,$B14="Baltimore Ravens",Summary!L$4,$B14="Buffalo Bills",Summary!L$5,$B14="Carolina Panthers",Summary!L$6,$B14="Chicago Bears",Summary!L$8,$B14="Cincinnati Bengals",Summary!L$9,$B14="Cleveland Browns",Summary!#REF!,$B14="Dallas Cowboys",Summary!L$10,$B14="Denver Broncos",Summary!L$11,$B14="Detroit Lions",Summary!L$12,$B14="Green Bay Packers",Summary!L$13,$B14="Houston Texans",Summary!L$14,$B14="Indianapolis Colts",Summary!L$15,$B14="Jacksonville Jaguars",Summary!L$16,$B14="Kansas City Chiefs",Summary!L$17,$B14="Los Angeles Chargers",Summary!L$18,$B14="Los Angeles Rams",Summary!L$19,$B14="Las Vegas Raiders",Summary!L$20,$B14="Miami Dolphins",Summary!L$21,$B14="Minnesota Vikings",Summary!L$22,$B14="New England Patriots",Summary!L$23,$B14="New Orleans Saints",Summary!L$24,$B14="New York Giants",Summary!L$25,$B14="New York Jets",Summary!L$26,$B14="Philadelphia Eagles",Summary!L$27,$B14="Pittsburgh Steelers",Summary!L$28,$B14="Seattle Seahawks",Summary!L$29,$B14="San Francisco 49ers",Summary!L$30,$B14="Tampa Bay Buccaneers",Summary!L$31,$B14="Tennessee Titans",Summary!L$32,$B14="Washington Commanders",Summary!L$33)</f>
        <v>77.064705882352953</v>
      </c>
      <c r="AS14" cm="1">
        <f t="array" ref="AS14">_xlfn.IFS($B14="Arizona Cardinals",Summary!M$2,$B14="Atlanta Falcons",Summary!M$3,$B14="Baltimore Ravens",Summary!M$4,$B14="Buffalo Bills",Summary!M$5,$B14="Carolina Panthers",Summary!M$6,$B14="Chicago Bears",Summary!M$8,$B14="Cincinnati Bengals",Summary!M$9,$B14="Cleveland Browns",Summary!#REF!,$B14="Dallas Cowboys",Summary!M$10,$B14="Denver Broncos",Summary!M$11,$B14="Detroit Lions",Summary!M$12,$B14="Green Bay Packers",Summary!M$13,$B14="Houston Texans",Summary!M$14,$B14="Indianapolis Colts",Summary!M$15,$B14="Jacksonville Jaguars",Summary!M$16,$B14="Kansas City Chiefs",Summary!M$17,$B14="Los Angeles Chargers",Summary!M$18,$B14="Los Angeles Rams",Summary!M$19,$B14="Las Vegas Raiders",Summary!M$20,$B14="Miami Dolphins",Summary!M$21,$B14="Minnesota Vikings",Summary!M$22,$B14="New England Patriots",Summary!M$23,$B14="New Orleans Saints",Summary!M$24,$B14="New York Giants",Summary!M$25,$B14="New York Jets",Summary!M$26,$B14="Philadelphia Eagles",Summary!M$27,$B14="Pittsburgh Steelers",Summary!M$28,$B14="Seattle Seahawks",Summary!M$29,$B14="San Francisco 49ers",Summary!M$30,$B14="Tampa Bay Buccaneers",Summary!M$31,$B14="Tennessee Titans",Summary!M$32,$B14="Washington Commanders",Summary!M$33)</f>
        <v>24.294117647058819</v>
      </c>
      <c r="AT14" cm="1">
        <f t="array" ref="AT14">_xlfn.IFS($B14="Arizona Cardinals",Summary!N$2,$B14="Atlanta Falcons",Summary!N$3,$B14="Baltimore Ravens",Summary!N$4,$B14="Buffalo Bills",Summary!N$5,$B14="Carolina Panthers",Summary!N$6,$B14="Chicago Bears",Summary!N$8,$B14="Cincinnati Bengals",Summary!N$9,$B14="Cleveland Browns",Summary!#REF!,$B14="Dallas Cowboys",Summary!N$10,$B14="Denver Broncos",Summary!N$11,$B14="Detroit Lions",Summary!N$12,$B14="Green Bay Packers",Summary!N$13,$B14="Houston Texans",Summary!N$14,$B14="Indianapolis Colts",Summary!N$15,$B14="Jacksonville Jaguars",Summary!N$16,$B14="Kansas City Chiefs",Summary!N$17,$B14="Los Angeles Chargers",Summary!N$18,$B14="Los Angeles Rams",Summary!N$19,$B14="Las Vegas Raiders",Summary!N$20,$B14="Miami Dolphins",Summary!N$21,$B14="Minnesota Vikings",Summary!N$22,$B14="New England Patriots",Summary!N$23,$B14="New Orleans Saints",Summary!N$24,$B14="New York Giants",Summary!N$25,$B14="New York Jets",Summary!N$26,$B14="Philadelphia Eagles",Summary!N$27,$B14="Pittsburgh Steelers",Summary!N$28,$B14="Seattle Seahawks",Summary!N$29,$B14="San Francisco 49ers",Summary!N$30,$B14="Tampa Bay Buccaneers",Summary!N$31,$B14="Tennessee Titans",Summary!N$32,$B14="Washington Commanders",Summary!N$33)</f>
        <v>90.705882352941174</v>
      </c>
      <c r="AU14" cm="1">
        <f t="array" ref="AU14">_xlfn.IFS($B14="Arizona Cardinals",Summary!O$2,$B14="Atlanta Falcons",Summary!O$3,$B14="Baltimore Ravens",Summary!O$4,$B14="Buffalo Bills",Summary!O$5,$B14="Carolina Panthers",Summary!O$6,$B14="Chicago Bears",Summary!O$8,$B14="Cincinnati Bengals",Summary!O$9,$B14="Cleveland Browns",Summary!#REF!,$B14="Dallas Cowboys",Summary!O$10,$B14="Denver Broncos",Summary!O$11,$B14="Detroit Lions",Summary!O$12,$B14="Green Bay Packers",Summary!O$13,$B14="Houston Texans",Summary!O$14,$B14="Indianapolis Colts",Summary!O$15,$B14="Jacksonville Jaguars",Summary!O$16,$B14="Kansas City Chiefs",Summary!O$17,$B14="Los Angeles Chargers",Summary!O$18,$B14="Los Angeles Rams",Summary!O$19,$B14="Las Vegas Raiders",Summary!O$20,$B14="Miami Dolphins",Summary!O$21,$B14="Minnesota Vikings",Summary!O$22,$B14="New England Patriots",Summary!O$23,$B14="New Orleans Saints",Summary!O$24,$B14="New York Giants",Summary!O$25,$B14="New York Jets",Summary!O$26,$B14="Philadelphia Eagles",Summary!O$27,$B14="Pittsburgh Steelers",Summary!O$28,$B14="Seattle Seahawks",Summary!O$29,$B14="San Francisco 49ers",Summary!O$30,$B14="Tampa Bay Buccaneers",Summary!O$31,$B14="Tennessee Titans",Summary!O$32,$B14="Washington Commanders",Summary!O$33)</f>
        <v>3.6882352941176468</v>
      </c>
      <c r="AV14" cm="1">
        <f t="array" ref="AV14">_xlfn.IFS($B14="Arizona Cardinals",Summary!P$2,$B14="Atlanta Falcons",Summary!P$3,$B14="Baltimore Ravens",Summary!P$4,$B14="Buffalo Bills",Summary!P$5,$B14="Carolina Panthers",Summary!P$6,$B14="Chicago Bears",Summary!P$8,$B14="Cincinnati Bengals",Summary!P$9,$B14="Cleveland Browns",Summary!#REF!,$B14="Dallas Cowboys",Summary!P$10,$B14="Denver Broncos",Summary!P$11,$B14="Detroit Lions",Summary!P$12,$B14="Green Bay Packers",Summary!P$13,$B14="Houston Texans",Summary!P$14,$B14="Indianapolis Colts",Summary!P$15,$B14="Jacksonville Jaguars",Summary!P$16,$B14="Kansas City Chiefs",Summary!P$17,$B14="Los Angeles Chargers",Summary!P$18,$B14="Los Angeles Rams",Summary!P$19,$B14="Las Vegas Raiders",Summary!P$20,$B14="Miami Dolphins",Summary!P$21,$B14="Minnesota Vikings",Summary!P$22,$B14="New England Patriots",Summary!P$23,$B14="New Orleans Saints",Summary!P$24,$B14="New York Giants",Summary!P$25,$B14="New York Jets",Summary!P$26,$B14="Philadelphia Eagles",Summary!P$27,$B14="Pittsburgh Steelers",Summary!P$28,$B14="Seattle Seahawks",Summary!P$29,$B14="San Francisco 49ers",Summary!P$30,$B14="Tampa Bay Buccaneers",Summary!P$31,$B14="Tennessee Titans",Summary!P$32,$B14="Washington Commanders",Summary!P$33)</f>
        <v>0.6470588235294118</v>
      </c>
      <c r="AW14" cm="1">
        <f t="array" ref="AW14">_xlfn.IFS($B14="Arizona Cardinals",Summary!Q$2,$B14="Atlanta Falcons",Summary!Q$3,$B14="Baltimore Ravens",Summary!Q$4,$B14="Buffalo Bills",Summary!Q$5,$B14="Carolina Panthers",Summary!Q$6,$B14="Chicago Bears",Summary!Q$8,$B14="Cincinnati Bengals",Summary!Q$9,$B14="Cleveland Browns",Summary!#REF!,$B14="Dallas Cowboys",Summary!Q$10,$B14="Denver Broncos",Summary!Q$11,$B14="Detroit Lions",Summary!Q$12,$B14="Green Bay Packers",Summary!Q$13,$B14="Houston Texans",Summary!Q$14,$B14="Indianapolis Colts",Summary!Q$15,$B14="Jacksonville Jaguars",Summary!Q$16,$B14="Kansas City Chiefs",Summary!Q$17,$B14="Los Angeles Chargers",Summary!Q$18,$B14="Los Angeles Rams",Summary!Q$19,$B14="Las Vegas Raiders",Summary!Q$20,$B14="Miami Dolphins",Summary!Q$21,$B14="Minnesota Vikings",Summary!Q$22,$B14="New England Patriots",Summary!Q$23,$B14="New Orleans Saints",Summary!Q$24,$B14="New York Giants",Summary!Q$25,$B14="New York Jets",Summary!Q$26,$B14="Philadelphia Eagles",Summary!Q$27,$B14="Pittsburgh Steelers",Summary!Q$28,$B14="Seattle Seahawks",Summary!Q$29,$B14="San Francisco 49ers",Summary!Q$30,$B14="Tampa Bay Buccaneers",Summary!Q$31,$B14="Tennessee Titans",Summary!Q$32,$B14="Washington Commanders",Summary!Q$33)</f>
        <v>1.529411764705882</v>
      </c>
      <c r="AX14" cm="1">
        <f t="array" ref="AX14">_xlfn.IFS($B14="Arizona Cardinals",Summary!R$2,$B14="Atlanta Falcons",Summary!R$3,$B14="Baltimore Ravens",Summary!R$4,$B14="Buffalo Bills",Summary!R$5,$B14="Carolina Panthers",Summary!R$6,$B14="Chicago Bears",Summary!R$8,$B14="Cincinnati Bengals",Summary!R$9,$B14="Cleveland Browns",Summary!#REF!,$B14="Dallas Cowboys",Summary!R$10,$B14="Denver Broncos",Summary!R$11,$B14="Detroit Lions",Summary!R$12,$B14="Green Bay Packers",Summary!R$13,$B14="Houston Texans",Summary!R$14,$B14="Indianapolis Colts",Summary!R$15,$B14="Jacksonville Jaguars",Summary!R$16,$B14="Kansas City Chiefs",Summary!R$17,$B14="Los Angeles Chargers",Summary!R$18,$B14="Los Angeles Rams",Summary!R$19,$B14="Las Vegas Raiders",Summary!R$20,$B14="Miami Dolphins",Summary!R$21,$B14="Minnesota Vikings",Summary!R$22,$B14="New England Patriots",Summary!R$23,$B14="New Orleans Saints",Summary!R$24,$B14="New York Giants",Summary!R$25,$B14="New York Jets",Summary!R$26,$B14="Philadelphia Eagles",Summary!R$27,$B14="Pittsburgh Steelers",Summary!R$28,$B14="Seattle Seahawks",Summary!R$29,$B14="San Francisco 49ers",Summary!R$30,$B14="Tampa Bay Buccaneers",Summary!R$31,$B14="Tennessee Titans",Summary!R$32,$B14="Washington Commanders",Summary!R$33)</f>
        <v>1.7647058823529409</v>
      </c>
      <c r="AY14" cm="1">
        <f t="array" ref="AY14">_xlfn.IFS($B14="Arizona Cardinals",Summary!S$2,$B14="Atlanta Falcons",Summary!S$3,$B14="Baltimore Ravens",Summary!S$4,$B14="Buffalo Bills",Summary!S$5,$B14="Carolina Panthers",Summary!S$6,$B14="Chicago Bears",Summary!S$8,$B14="Cincinnati Bengals",Summary!S$9,$B14="Cleveland Browns",Summary!#REF!,$B14="Dallas Cowboys",Summary!S$10,$B14="Denver Broncos",Summary!S$11,$B14="Detroit Lions",Summary!S$12,$B14="Green Bay Packers",Summary!S$13,$B14="Houston Texans",Summary!S$14,$B14="Indianapolis Colts",Summary!S$15,$B14="Jacksonville Jaguars",Summary!S$16,$B14="Kansas City Chiefs",Summary!S$17,$B14="Los Angeles Chargers",Summary!S$18,$B14="Los Angeles Rams",Summary!S$19,$B14="Las Vegas Raiders",Summary!S$20,$B14="Miami Dolphins",Summary!S$21,$B14="Minnesota Vikings",Summary!S$22,$B14="New England Patriots",Summary!S$23,$B14="New Orleans Saints",Summary!S$24,$B14="New York Giants",Summary!S$25,$B14="New York Jets",Summary!S$26,$B14="Philadelphia Eagles",Summary!S$27,$B14="Pittsburgh Steelers",Summary!S$28,$B14="Seattle Seahawks",Summary!S$29,$B14="San Francisco 49ers",Summary!S$30,$B14="Tampa Bay Buccaneers",Summary!S$31,$B14="Tennessee Titans",Summary!S$32,$B14="Washington Commanders",Summary!S$33)</f>
        <v>1.882352941176471</v>
      </c>
      <c r="AZ14" cm="1">
        <f t="array" ref="AZ14">_xlfn.IFS($B14="Arizona Cardinals",Summary!T$2,$B14="Atlanta Falcons",Summary!T$3,$B14="Baltimore Ravens",Summary!T$4,$B14="Buffalo Bills",Summary!T$5,$B14="Carolina Panthers",Summary!T$6,$B14="Chicago Bears",Summary!T$8,$B14="Cincinnati Bengals",Summary!T$9,$B14="Cleveland Browns",Summary!#REF!,$B14="Dallas Cowboys",Summary!T$10,$B14="Denver Broncos",Summary!T$11,$B14="Detroit Lions",Summary!T$12,$B14="Green Bay Packers",Summary!T$13,$B14="Houston Texans",Summary!T$14,$B14="Indianapolis Colts",Summary!T$15,$B14="Jacksonville Jaguars",Summary!T$16,$B14="Kansas City Chiefs",Summary!T$17,$B14="Los Angeles Chargers",Summary!T$18,$B14="Los Angeles Rams",Summary!T$19,$B14="Las Vegas Raiders",Summary!T$20,$B14="Miami Dolphins",Summary!T$21,$B14="Minnesota Vikings",Summary!T$22,$B14="New England Patriots",Summary!T$23,$B14="New Orleans Saints",Summary!T$24,$B14="New York Giants",Summary!T$25,$B14="New York Jets",Summary!T$26,$B14="Philadelphia Eagles",Summary!T$27,$B14="Pittsburgh Steelers",Summary!T$28,$B14="Seattle Seahawks",Summary!T$29,$B14="San Francisco 49ers",Summary!T$30,$B14="Tampa Bay Buccaneers",Summary!T$31,$B14="Tennessee Titans",Summary!T$32,$B14="Washington Commanders",Summary!T$33)</f>
        <v>1.882352941176471</v>
      </c>
      <c r="BA14" cm="1">
        <f t="array" ref="BA14">_xlfn.IFS($B14="Arizona Cardinals",Summary!U$2,$B14="Atlanta Falcons",Summary!U$3,$B14="Baltimore Ravens",Summary!U$4,$B14="Buffalo Bills",Summary!U$5,$B14="Carolina Panthers",Summary!U$6,$B14="Chicago Bears",Summary!U$8,$B14="Cincinnati Bengals",Summary!U$9,$B14="Cleveland Browns",Summary!#REF!,$B14="Dallas Cowboys",Summary!U$10,$B14="Denver Broncos",Summary!U$11,$B14="Detroit Lions",Summary!U$12,$B14="Green Bay Packers",Summary!U$13,$B14="Houston Texans",Summary!U$14,$B14="Indianapolis Colts",Summary!U$15,$B14="Jacksonville Jaguars",Summary!U$16,$B14="Kansas City Chiefs",Summary!U$17,$B14="Los Angeles Chargers",Summary!U$18,$B14="Los Angeles Rams",Summary!U$19,$B14="Las Vegas Raiders",Summary!U$20,$B14="Miami Dolphins",Summary!U$21,$B14="Minnesota Vikings",Summary!U$22,$B14="New England Patriots",Summary!U$23,$B14="New Orleans Saints",Summary!U$24,$B14="New York Giants",Summary!U$25,$B14="New York Jets",Summary!U$26,$B14="Philadelphia Eagles",Summary!U$27,$B14="Pittsburgh Steelers",Summary!U$28,$B14="Seattle Seahawks",Summary!U$29,$B14="San Francisco 49ers",Summary!U$30,$B14="Tampa Bay Buccaneers",Summary!U$31,$B14="Tennessee Titans",Summary!U$32,$B14="Washington Commanders",Summary!U$33)</f>
        <v>4.4117647058823533</v>
      </c>
      <c r="BB14" cm="1">
        <f t="array" ref="BB14">_xlfn.IFS($B14="Arizona Cardinals",Summary!V$2,$B14="Atlanta Falcons",Summary!V$3,$B14="Baltimore Ravens",Summary!V$4,$B14="Buffalo Bills",Summary!V$5,$B14="Carolina Panthers",Summary!V$6,$B14="Chicago Bears",Summary!V$8,$B14="Cincinnati Bengals",Summary!V$9,$B14="Cleveland Browns",Summary!#REF!,$B14="Dallas Cowboys",Summary!V$10,$B14="Denver Broncos",Summary!V$11,$B14="Detroit Lions",Summary!V$12,$B14="Green Bay Packers",Summary!V$13,$B14="Houston Texans",Summary!V$14,$B14="Indianapolis Colts",Summary!V$15,$B14="Jacksonville Jaguars",Summary!V$16,$B14="Kansas City Chiefs",Summary!V$17,$B14="Los Angeles Chargers",Summary!V$18,$B14="Los Angeles Rams",Summary!V$19,$B14="Las Vegas Raiders",Summary!V$20,$B14="Miami Dolphins",Summary!V$21,$B14="Minnesota Vikings",Summary!V$22,$B14="New England Patriots",Summary!V$23,$B14="New Orleans Saints",Summary!V$24,$B14="New York Giants",Summary!V$25,$B14="New York Jets",Summary!V$26,$B14="Philadelphia Eagles",Summary!V$27,$B14="Pittsburgh Steelers",Summary!V$28,$B14="Seattle Seahawks",Summary!V$29,$B14="San Francisco 49ers",Summary!V$30,$B14="Tampa Bay Buccaneers",Summary!V$31,$B14="Tennessee Titans",Summary!V$32,$B14="Washington Commanders",Summary!V$33)</f>
        <v>222.52941176470591</v>
      </c>
      <c r="BC14" cm="1">
        <f t="array" ref="BC14">_xlfn.IFS($B14="Arizona Cardinals",Summary!W$2,$B14="Atlanta Falcons",Summary!W$3,$B14="Baltimore Ravens",Summary!W$4,$B14="Buffalo Bills",Summary!W$5,$B14="Carolina Panthers",Summary!W$6,$B14="Chicago Bears",Summary!W$8,$B14="Cincinnati Bengals",Summary!W$9,$B14="Cleveland Browns",Summary!#REF!,$B14="Dallas Cowboys",Summary!W$10,$B14="Denver Broncos",Summary!W$11,$B14="Detroit Lions",Summary!W$12,$B14="Green Bay Packers",Summary!W$13,$B14="Houston Texans",Summary!W$14,$B14="Indianapolis Colts",Summary!W$15,$B14="Jacksonville Jaguars",Summary!W$16,$B14="Kansas City Chiefs",Summary!W$17,$B14="Los Angeles Chargers",Summary!W$18,$B14="Los Angeles Rams",Summary!W$19,$B14="Las Vegas Raiders",Summary!W$20,$B14="Miami Dolphins",Summary!W$21,$B14="Minnesota Vikings",Summary!W$22,$B14="New England Patriots",Summary!W$23,$B14="New Orleans Saints",Summary!W$24,$B14="New York Giants",Summary!W$25,$B14="New York Jets",Summary!W$26,$B14="Philadelphia Eagles",Summary!W$27,$B14="Pittsburgh Steelers",Summary!W$28,$B14="Seattle Seahawks",Summary!W$29,$B14="San Francisco 49ers",Summary!W$30,$B14="Tampa Bay Buccaneers",Summary!W$31,$B14="Tennessee Titans",Summary!W$32,$B14="Washington Commanders",Summary!W$33)</f>
        <v>4.5294117647058822</v>
      </c>
      <c r="BD14" cm="1">
        <f t="array" ref="BD14">_xlfn.IFS($B14="Arizona Cardinals",Summary!X$2,$B14="Atlanta Falcons",Summary!X$3,$B14="Baltimore Ravens",Summary!X$4,$B14="Buffalo Bills",Summary!X$5,$B14="Carolina Panthers",Summary!X$6,$B14="Chicago Bears",Summary!X$8,$B14="Cincinnati Bengals",Summary!X$9,$B14="Cleveland Browns",Summary!#REF!,$B14="Dallas Cowboys",Summary!X$10,$B14="Denver Broncos",Summary!X$11,$B14="Detroit Lions",Summary!X$12,$B14="Green Bay Packers",Summary!X$13,$B14="Houston Texans",Summary!X$14,$B14="Indianapolis Colts",Summary!X$15,$B14="Jacksonville Jaguars",Summary!X$16,$B14="Kansas City Chiefs",Summary!X$17,$B14="Los Angeles Chargers",Summary!X$18,$B14="Los Angeles Rams",Summary!X$19,$B14="Las Vegas Raiders",Summary!X$20,$B14="Miami Dolphins",Summary!X$21,$B14="Minnesota Vikings",Summary!X$22,$B14="New England Patriots",Summary!X$23,$B14="New Orleans Saints",Summary!X$24,$B14="New York Giants",Summary!X$25,$B14="New York Jets",Summary!X$26,$B14="Philadelphia Eagles",Summary!X$27,$B14="Pittsburgh Steelers",Summary!X$28,$B14="Seattle Seahawks",Summary!X$29,$B14="San Francisco 49ers",Summary!X$30,$B14="Tampa Bay Buccaneers",Summary!X$31,$B14="Tennessee Titans",Summary!X$32,$B14="Washington Commanders",Summary!X$33)</f>
        <v>12.705882352941179</v>
      </c>
      <c r="BE14" cm="1">
        <f t="array" ref="BE14">_xlfn.IFS($B14="Arizona Cardinals",Summary!Y$2,$B14="Atlanta Falcons",Summary!Y$3,$B14="Baltimore Ravens",Summary!Y$4,$B14="Buffalo Bills",Summary!Y$5,$B14="Carolina Panthers",Summary!Y$6,$B14="Chicago Bears",Summary!Y$8,$B14="Cincinnati Bengals",Summary!Y$9,$B14="Cleveland Browns",Summary!#REF!,$B14="Dallas Cowboys",Summary!Y$10,$B14="Denver Broncos",Summary!Y$11,$B14="Detroit Lions",Summary!Y$12,$B14="Green Bay Packers",Summary!Y$13,$B14="Houston Texans",Summary!Y$14,$B14="Indianapolis Colts",Summary!Y$15,$B14="Jacksonville Jaguars",Summary!Y$16,$B14="Kansas City Chiefs",Summary!Y$17,$B14="Los Angeles Chargers",Summary!Y$18,$B14="Los Angeles Rams",Summary!Y$19,$B14="Las Vegas Raiders",Summary!Y$20,$B14="Miami Dolphins",Summary!Y$21,$B14="Minnesota Vikings",Summary!Y$22,$B14="New England Patriots",Summary!Y$23,$B14="New Orleans Saints",Summary!Y$24,$B14="New York Giants",Summary!Y$25,$B14="New York Jets",Summary!Y$26,$B14="Philadelphia Eagles",Summary!Y$27,$B14="Pittsburgh Steelers",Summary!Y$28,$B14="Seattle Seahawks",Summary!Y$29,$B14="San Francisco 49ers",Summary!Y$30,$B14="Tampa Bay Buccaneers",Summary!Y$31,$B14="Tennessee Titans",Summary!Y$32,$B14="Washington Commanders",Summary!Y$33)</f>
        <v>0.82352941176470584</v>
      </c>
      <c r="BF14" cm="1">
        <f t="array" ref="BF14">_xlfn.IFS($B14="Arizona Cardinals",Summary!Z$2,$B14="Atlanta Falcons",Summary!Z$3,$B14="Baltimore Ravens",Summary!Z$4,$B14="Buffalo Bills",Summary!Z$5,$B14="Carolina Panthers",Summary!Z$6,$B14="Chicago Bears",Summary!Z$8,$B14="Cincinnati Bengals",Summary!Z$9,$B14="Cleveland Browns",Summary!#REF!,$B14="Dallas Cowboys",Summary!Z$10,$B14="Denver Broncos",Summary!Z$11,$B14="Detroit Lions",Summary!Z$12,$B14="Green Bay Packers",Summary!Z$13,$B14="Houston Texans",Summary!Z$14,$B14="Indianapolis Colts",Summary!Z$15,$B14="Jacksonville Jaguars",Summary!Z$16,$B14="Kansas City Chiefs",Summary!Z$17,$B14="Los Angeles Chargers",Summary!Z$18,$B14="Los Angeles Rams",Summary!Z$19,$B14="Las Vegas Raiders",Summary!Z$20,$B14="Miami Dolphins",Summary!Z$21,$B14="Minnesota Vikings",Summary!Z$22,$B14="New England Patriots",Summary!Z$23,$B14="New Orleans Saints",Summary!Z$24,$B14="New York Giants",Summary!Z$25,$B14="New York Jets",Summary!Z$26,$B14="Philadelphia Eagles",Summary!Z$27,$B14="Pittsburgh Steelers",Summary!Z$28,$B14="Seattle Seahawks",Summary!Z$29,$B14="San Francisco 49ers",Summary!Z$30,$B14="Tampa Bay Buccaneers",Summary!Z$31,$B14="Tennessee Titans",Summary!Z$32,$B14="Washington Commanders",Summary!Z$33)</f>
        <v>1.3529411764705881</v>
      </c>
      <c r="BG14" cm="1">
        <f t="array" ref="BG14">_xlfn.IFS($B14="Arizona Cardinals",Summary!AA$2,$B14="Atlanta Falcons",Summary!AA$3,$B14="Baltimore Ravens",Summary!AA$4,$B14="Buffalo Bills",Summary!AA$5,$B14="Carolina Panthers",Summary!AA$6,$B14="Chicago Bears",Summary!AA$8,$B14="Cincinnati Bengals",Summary!AA$9,$B14="Cleveland Browns",Summary!#REF!,$B14="Dallas Cowboys",Summary!AA$10,$B14="Denver Broncos",Summary!AA$11,$B14="Detroit Lions",Summary!AA$12,$B14="Green Bay Packers",Summary!AA$13,$B14="Houston Texans",Summary!AA$14,$B14="Indianapolis Colts",Summary!AA$15,$B14="Jacksonville Jaguars",Summary!AA$16,$B14="Kansas City Chiefs",Summary!AA$17,$B14="Los Angeles Chargers",Summary!AA$18,$B14="Los Angeles Rams",Summary!AA$19,$B14="Las Vegas Raiders",Summary!AA$20,$B14="Miami Dolphins",Summary!AA$21,$B14="Minnesota Vikings",Summary!AA$22,$B14="New England Patriots",Summary!AA$23,$B14="New Orleans Saints",Summary!AA$24,$B14="New York Giants",Summary!AA$25,$B14="New York Jets",Summary!AA$26,$B14="Philadelphia Eagles",Summary!AA$27,$B14="Pittsburgh Steelers",Summary!AA$28,$B14="Seattle Seahawks",Summary!AA$29,$B14="San Francisco 49ers",Summary!AA$30,$B14="Tampa Bay Buccaneers",Summary!AA$31,$B14="Tennessee Titans",Summary!AA$32,$B14="Washington Commanders",Summary!AA$33)</f>
        <v>28.567647058823528</v>
      </c>
      <c r="BH14" t="e" cm="1">
        <f t="array" ref="BH14">_xlfn.IFS($B14="Arizona Cardinals",Summary!#REF!,$B14="Atlanta Falcons",Summary!#REF!,$B14="Baltimore Ravens",Summary!#REF!,$B14="Buffalo Bills",Summary!#REF!,$B14="Carolina Panthers",Summary!#REF!,$B14="Chicago Bears",Summary!#REF!,$B14="Cincinnati Bengals",Summary!#REF!,$B14="Cleveland Browns",Summary!#REF!,$B14="Dallas Cowboys",Summary!#REF!,$B14="Denver Broncos",Summary!#REF!,$B14="Detroit Lions",Summary!#REF!,$B14="Green Bay Packers",Summary!#REF!,$B14="Houston Texans",Summary!#REF!,$B14="Indianapolis Colts",Summary!#REF!,$B14="Jacksonville Jaguars",Summary!#REF!,$B14="Kansas City Chiefs",Summary!#REF!,$B14="Los Angeles Chargers",Summary!#REF!,$B14="Los Angeles Rams",Summary!#REF!,$B14="Las Vegas Raiders",Summary!#REF!,$B14="Miami Dolphins",Summary!#REF!,$B14="Minnesota Vikings",Summary!#REF!,$B14="New England Patriots",Summary!#REF!,$B14="New Orleans Saints",Summary!#REF!,$B14="New York Giants",Summary!#REF!,$B14="New York Jets",Summary!#REF!,$B14="Philadelphia Eagles",Summary!#REF!,$B14="Pittsburgh Steelers",Summary!#REF!,$B14="Seattle Seahawks",Summary!#REF!,$B14="San Francisco 49ers",Summary!#REF!,$B14="Tampa Bay Buccaneers",Summary!#REF!,$B14="Tennessee Titans",Summary!#REF!,$B14="Washington Commanders",Summary!#REF!)</f>
        <v>#REF!</v>
      </c>
    </row>
    <row r="15" spans="1:60">
      <c r="A15" t="s">
        <v>34</v>
      </c>
      <c r="B15" t="s">
        <v>31</v>
      </c>
      <c r="C15" t="e" cm="1">
        <f t="array" ref="C15">_xlfn.IFS($A15="Arizona Cardinals",Summary!#REF!,$A15="Atlanta Falcons",Summary!#REF!,$A15="Baltimore Ravens",Summary!#REF!,$A15="Buffalo Bills",Summary!#REF!,$A15="Carolina Panthers",Summary!#REF!,$A15="Chicago Bears",Summary!#REF!,$A15="Cincinnati Bengals",Summary!#REF!,$A15="Cleveland Browns",Summary!#REF!,$A15="Dallas Cowboys",Summary!#REF!,$A15="Denver Broncos",Summary!#REF!,$A15="Detroit Lions",Summary!#REF!,$A15="Green Bay Packers",Summary!#REF!,$A15="Houston Texans",Summary!#REF!,$A15="Indianapolis Colts",Summary!#REF!,$A15="Jacksonville Jaguars",Summary!#REF!,$A15="Kansas City Chiefs",Summary!#REF!,$A15="Los Angeles Chargers",Summary!#REF!,$A15="Los Angeles Rams",Summary!#REF!,$A15="Las Vegas Raiders",Summary!#REF!,$A15="Miami Dolphins",Summary!#REF!,$A15="Minnesota Vikings",Summary!#REF!,$A15="New England Patriots",Summary!#REF!,$A15="New Orleans Saints",Summary!#REF!,$A15="New York Giants",Summary!#REF!,$A15="New York Jets",Summary!#REF!,$A15="Philadelphia Eagles",Summary!#REF!,$A15="Pittsburgh Steelers",Summary!#REF!,$A15="Seattle Seahawks",Summary!#REF!,$A15="San Francisco 49ers",Summary!#REF!,$A15="Tampa Bay Buccaneers",Summary!#REF!,$A15="Tennessee Titans",Summary!#REF!,$A15="Washington Commanders",Summary!#REF!)</f>
        <v>#REF!</v>
      </c>
      <c r="D15" t="e" cm="1">
        <f t="array" ref="D15">_xlfn.IFS($A15="Arizona Cardinals",Summary!#REF!,$A15="Atlanta Falcons",Summary!#REF!,$A15="Baltimore Ravens",Summary!#REF!,$A15="Buffalo Bills",Summary!#REF!,$A15="Carolina Panthers",Summary!#REF!,$A15="Chicago Bears",Summary!#REF!,$A15="Cincinnati Bengals",Summary!#REF!,$A15="Cleveland Browns",Summary!#REF!,$A15="Dallas Cowboys",Summary!#REF!,$A15="Denver Broncos",Summary!#REF!,$A15="Detroit Lions",Summary!#REF!,$A15="Green Bay Packers",Summary!#REF!,$A15="Houston Texans",Summary!#REF!,$A15="Indianapolis Colts",Summary!#REF!,$A15="Jacksonville Jaguars",Summary!#REF!,$A15="Kansas City Chiefs",Summary!#REF!,$A15="Los Angeles Chargers",Summary!#REF!,$A15="Los Angeles Rams",Summary!#REF!,$A15="Las Vegas Raiders",Summary!#REF!,$A15="Miami Dolphins",Summary!#REF!,$A15="Minnesota Vikings",Summary!#REF!,$A15="New England Patriots",Summary!#REF!,$A15="New Orleans Saints",Summary!#REF!,$A15="New York Giants",Summary!#REF!,$A15="New York Jets",Summary!#REF!,$A15="Philadelphia Eagles",Summary!#REF!,$A15="Pittsburgh Steelers",Summary!#REF!,$A15="Seattle Seahawks",Summary!#REF!,$A15="San Francisco 49ers",Summary!#REF!,$A15="Tampa Bay Buccaneers",Summary!#REF!,$A15="Tennessee Titans",Summary!#REF!,$A15="Washington Commanders",Summary!#REF!)</f>
        <v>#REF!</v>
      </c>
      <c r="E15" cm="1">
        <f t="array" ref="E15">_xlfn.IFS($A15="Arizona Cardinals",Summary!B$2,$A15="Atlanta Falcons",Summary!B$3,$A15="Baltimore Ravens",Summary!B$4,$A15="Buffalo Bills",Summary!B$5,$A15="Carolina Panthers",Summary!B$6,$A15="Chicago Bears",Summary!B$8,$A15="Cincinnati Bengals",Summary!B$9,$A15="Cleveland Browns",Summary!#REF!,$A15="Dallas Cowboys",Summary!B$10,$A15="Denver Broncos",Summary!B$11,$A15="Detroit Lions",Summary!B$12,$A15="Green Bay Packers",Summary!B$13,$A15="Houston Texans",Summary!B$14,$A15="Indianapolis Colts",Summary!B$15,$A15="Jacksonville Jaguars",Summary!B$16,$A15="Kansas City Chiefs",Summary!B$17,$A15="Los Angeles Chargers",Summary!B$18,$A15="Los Angeles Rams",Summary!B$19,$A15="Las Vegas Raiders",Summary!B$20,$A15="Miami Dolphins",Summary!B$21,$A15="Minnesota Vikings",Summary!B$22,$A15="New England Patriots",Summary!B$23,$A15="New Orleans Saints",Summary!B$24,$A15="New York Giants",Summary!B$25,$A15="New York Jets",Summary!B$26,$A15="Philadelphia Eagles",Summary!B$27,$A15="Pittsburgh Steelers",Summary!B$28,$A15="Seattle Seahawks",Summary!B$29,$A15="San Francisco 49ers",Summary!B$30,$A15="Tampa Bay Buccaneers",Summary!B$31,$A15="Tennessee Titans",Summary!B$32,$A15="Washington Commanders",Summary!B$33)</f>
        <v>24.941176470588239</v>
      </c>
      <c r="F15" cm="1">
        <f t="array" ref="F15">_xlfn.IFS($A15="Arizona Cardinals",Summary!C$2,$A15="Atlanta Falcons",Summary!C$3,$A15="Baltimore Ravens",Summary!C$4,$A15="Buffalo Bills",Summary!C$5,$A15="Carolina Panthers",Summary!C$6,$A15="Chicago Bears",Summary!C$8,$A15="Cincinnati Bengals",Summary!C$9,$A15="Cleveland Browns",Summary!#REF!,$A15="Dallas Cowboys",Summary!C$10,$A15="Denver Broncos",Summary!C$11,$A15="Detroit Lions",Summary!C$12,$A15="Green Bay Packers",Summary!C$13,$A15="Houston Texans",Summary!C$14,$A15="Indianapolis Colts",Summary!C$15,$A15="Jacksonville Jaguars",Summary!C$16,$A15="Kansas City Chiefs",Summary!C$17,$A15="Los Angeles Chargers",Summary!C$18,$A15="Los Angeles Rams",Summary!C$19,$A15="Las Vegas Raiders",Summary!C$20,$A15="Miami Dolphins",Summary!C$21,$A15="Minnesota Vikings",Summary!C$22,$A15="New England Patriots",Summary!C$23,$A15="New Orleans Saints",Summary!C$24,$A15="New York Giants",Summary!C$25,$A15="New York Jets",Summary!C$26,$A15="Philadelphia Eagles",Summary!C$27,$A15="Pittsburgh Steelers",Summary!C$28,$A15="Seattle Seahawks",Summary!C$29,$A15="San Francisco 49ers",Summary!C$30,$A15="Tampa Bay Buccaneers",Summary!C$31,$A15="Tennessee Titans",Summary!C$32,$A15="Washington Commanders",Summary!C$33)</f>
        <v>37.117647058823529</v>
      </c>
      <c r="G15" cm="1">
        <f t="array" ref="G15">_xlfn.IFS($A15="Arizona Cardinals",Summary!D$2,$A15="Atlanta Falcons",Summary!D$3,$A15="Baltimore Ravens",Summary!D$4,$A15="Buffalo Bills",Summary!D$5,$A15="Carolina Panthers",Summary!D$6,$A15="Chicago Bears",Summary!D$8,$A15="Cincinnati Bengals",Summary!D$9,$A15="Cleveland Browns",Summary!#REF!,$A15="Dallas Cowboys",Summary!D$10,$A15="Denver Broncos",Summary!D$11,$A15="Detroit Lions",Summary!D$12,$A15="Green Bay Packers",Summary!D$13,$A15="Houston Texans",Summary!D$14,$A15="Indianapolis Colts",Summary!D$15,$A15="Jacksonville Jaguars",Summary!D$16,$A15="Kansas City Chiefs",Summary!D$17,$A15="Los Angeles Chargers",Summary!D$18,$A15="Los Angeles Rams",Summary!D$19,$A15="Las Vegas Raiders",Summary!D$20,$A15="Miami Dolphins",Summary!D$21,$A15="Minnesota Vikings",Summary!D$22,$A15="New England Patriots",Summary!D$23,$A15="New Orleans Saints",Summary!D$24,$A15="New York Giants",Summary!D$25,$A15="New York Jets",Summary!D$26,$A15="Philadelphia Eagles",Summary!D$27,$A15="Pittsburgh Steelers",Summary!D$28,$A15="Seattle Seahawks",Summary!D$29,$A15="San Francisco 49ers",Summary!D$30,$A15="Tampa Bay Buccaneers",Summary!D$31,$A15="Tennessee Titans",Summary!D$32,$A15="Washington Commanders",Summary!D$33)</f>
        <v>256.41176470588238</v>
      </c>
      <c r="H15" cm="1">
        <f t="array" ref="H15">_xlfn.IFS($A15="Arizona Cardinals",Summary!E$2,$A15="Atlanta Falcons",Summary!E$3,$A15="Baltimore Ravens",Summary!E$4,$A15="Buffalo Bills",Summary!E$5,$A15="Carolina Panthers",Summary!E$6,$A15="Chicago Bears",Summary!E$8,$A15="Cincinnati Bengals",Summary!E$9,$A15="Cleveland Browns",Summary!#REF!,$A15="Dallas Cowboys",Summary!E$10,$A15="Denver Broncos",Summary!E$11,$A15="Detroit Lions",Summary!E$12,$A15="Green Bay Packers",Summary!E$13,$A15="Houston Texans",Summary!E$14,$A15="Indianapolis Colts",Summary!E$15,$A15="Jacksonville Jaguars",Summary!E$16,$A15="Kansas City Chiefs",Summary!E$17,$A15="Los Angeles Chargers",Summary!E$18,$A15="Los Angeles Rams",Summary!E$19,$A15="Las Vegas Raiders",Summary!E$20,$A15="Miami Dolphins",Summary!E$21,$A15="Minnesota Vikings",Summary!E$22,$A15="New England Patriots",Summary!E$23,$A15="New Orleans Saints",Summary!E$24,$A15="New York Giants",Summary!E$25,$A15="New York Jets",Summary!E$26,$A15="Philadelphia Eagles",Summary!E$27,$A15="Pittsburgh Steelers",Summary!E$28,$A15="Seattle Seahawks",Summary!E$29,$A15="San Francisco 49ers",Summary!E$30,$A15="Tampa Bay Buccaneers",Summary!E$31,$A15="Tennessee Titans",Summary!E$32,$A15="Washington Commanders",Summary!E$33)</f>
        <v>1.7647058823529409</v>
      </c>
      <c r="I15" cm="1">
        <f t="array" ref="I15">_xlfn.IFS($A15="Arizona Cardinals",Summary!F$2,$A15="Atlanta Falcons",Summary!F$3,$A15="Baltimore Ravens",Summary!F$4,$A15="Buffalo Bills",Summary!F$5,$A15="Carolina Panthers",Summary!F$6,$A15="Chicago Bears",Summary!F$8,$A15="Cincinnati Bengals",Summary!F$9,$A15="Cleveland Browns",Summary!#REF!,$A15="Dallas Cowboys",Summary!F$10,$A15="Denver Broncos",Summary!F$11,$A15="Detroit Lions",Summary!F$12,$A15="Green Bay Packers",Summary!F$13,$A15="Houston Texans",Summary!F$14,$A15="Indianapolis Colts",Summary!F$15,$A15="Jacksonville Jaguars",Summary!F$16,$A15="Kansas City Chiefs",Summary!F$17,$A15="Los Angeles Chargers",Summary!F$18,$A15="Los Angeles Rams",Summary!F$19,$A15="Las Vegas Raiders",Summary!F$20,$A15="Miami Dolphins",Summary!F$21,$A15="Minnesota Vikings",Summary!F$22,$A15="New England Patriots",Summary!F$23,$A15="New Orleans Saints",Summary!F$24,$A15="New York Giants",Summary!F$25,$A15="New York Jets",Summary!F$26,$A15="Philadelphia Eagles",Summary!F$27,$A15="Pittsburgh Steelers",Summary!F$28,$A15="Seattle Seahawks",Summary!F$29,$A15="San Francisco 49ers",Summary!F$30,$A15="Tampa Bay Buccaneers",Summary!F$31,$A15="Tennessee Titans",Summary!F$32,$A15="Washington Commanders",Summary!F$33)</f>
        <v>1.117647058823529</v>
      </c>
      <c r="J15" cm="1">
        <f t="array" ref="J15">_xlfn.IFS($A15="Arizona Cardinals",Summary!G$2,$A15="Atlanta Falcons",Summary!G$3,$A15="Baltimore Ravens",Summary!G$4,$A15="Buffalo Bills",Summary!G$5,$A15="Carolina Panthers",Summary!G$6,$A15="Chicago Bears",Summary!G$8,$A15="Cincinnati Bengals",Summary!G$9,$A15="Cleveland Browns",Summary!#REF!,$A15="Dallas Cowboys",Summary!G$10,$A15="Denver Broncos",Summary!G$11,$A15="Detroit Lions",Summary!G$12,$A15="Green Bay Packers",Summary!G$13,$A15="Houston Texans",Summary!G$14,$A15="Indianapolis Colts",Summary!G$15,$A15="Jacksonville Jaguars",Summary!G$16,$A15="Kansas City Chiefs",Summary!G$17,$A15="Los Angeles Chargers",Summary!G$18,$A15="Los Angeles Rams",Summary!G$19,$A15="Las Vegas Raiders",Summary!G$20,$A15="Miami Dolphins",Summary!G$21,$A15="Minnesota Vikings",Summary!G$22,$A15="New England Patriots",Summary!G$23,$A15="New Orleans Saints",Summary!G$24,$A15="New York Giants",Summary!G$25,$A15="New York Jets",Summary!G$26,$A15="Philadelphia Eagles",Summary!G$27,$A15="Pittsburgh Steelers",Summary!G$28,$A15="Seattle Seahawks",Summary!G$29,$A15="San Francisco 49ers",Summary!G$30,$A15="Tampa Bay Buccaneers",Summary!G$31,$A15="Tennessee Titans",Summary!G$32,$A15="Washington Commanders",Summary!G$33)</f>
        <v>2.7647058823529411</v>
      </c>
      <c r="K15" cm="1">
        <f t="array" ref="K15">_xlfn.IFS($A15="Arizona Cardinals",Summary!H$2,$A15="Atlanta Falcons",Summary!H$3,$A15="Baltimore Ravens",Summary!H$4,$A15="Buffalo Bills",Summary!H$5,$A15="Carolina Panthers",Summary!H$6,$A15="Chicago Bears",Summary!H$8,$A15="Cincinnati Bengals",Summary!H$9,$A15="Cleveland Browns",Summary!#REF!,$A15="Dallas Cowboys",Summary!H$10,$A15="Denver Broncos",Summary!H$11,$A15="Detroit Lions",Summary!H$12,$A15="Green Bay Packers",Summary!H$13,$A15="Houston Texans",Summary!H$14,$A15="Indianapolis Colts",Summary!H$15,$A15="Jacksonville Jaguars",Summary!H$16,$A15="Kansas City Chiefs",Summary!H$17,$A15="Los Angeles Chargers",Summary!H$18,$A15="Los Angeles Rams",Summary!H$19,$A15="Las Vegas Raiders",Summary!H$20,$A15="Miami Dolphins",Summary!H$21,$A15="Minnesota Vikings",Summary!H$22,$A15="New England Patriots",Summary!H$23,$A15="New Orleans Saints",Summary!H$24,$A15="New York Giants",Summary!H$25,$A15="New York Jets",Summary!H$26,$A15="Philadelphia Eagles",Summary!H$27,$A15="Pittsburgh Steelers",Summary!H$28,$A15="Seattle Seahawks",Summary!H$29,$A15="San Francisco 49ers",Summary!H$30,$A15="Tampa Bay Buccaneers",Summary!H$31,$A15="Tennessee Titans",Summary!H$32,$A15="Washington Commanders",Summary!H$33)</f>
        <v>20.058823529411761</v>
      </c>
      <c r="L15" cm="1">
        <f t="array" ref="L15">_xlfn.IFS($A15="Arizona Cardinals",Summary!I$2,$A15="Atlanta Falcons",Summary!I$3,$A15="Baltimore Ravens",Summary!I$4,$A15="Buffalo Bills",Summary!I$5,$A15="Carolina Panthers",Summary!I$6,$A15="Chicago Bears",Summary!I$8,$A15="Cincinnati Bengals",Summary!I$9,$A15="Cleveland Browns",Summary!#REF!,$A15="Dallas Cowboys",Summary!I$10,$A15="Denver Broncos",Summary!I$11,$A15="Detroit Lions",Summary!I$12,$A15="Green Bay Packers",Summary!I$13,$A15="Houston Texans",Summary!I$14,$A15="Indianapolis Colts",Summary!I$15,$A15="Jacksonville Jaguars",Summary!I$16,$A15="Kansas City Chiefs",Summary!I$17,$A15="Los Angeles Chargers",Summary!I$18,$A15="Los Angeles Rams",Summary!I$19,$A15="Las Vegas Raiders",Summary!I$20,$A15="Miami Dolphins",Summary!I$21,$A15="Minnesota Vikings",Summary!I$22,$A15="New England Patriots",Summary!I$23,$A15="New Orleans Saints",Summary!I$24,$A15="New York Giants",Summary!I$25,$A15="New York Jets",Summary!I$26,$A15="Philadelphia Eagles",Summary!I$27,$A15="Pittsburgh Steelers",Summary!I$28,$A15="Seattle Seahawks",Summary!I$29,$A15="San Francisco 49ers",Summary!I$30,$A15="Tampa Bay Buccaneers",Summary!I$31,$A15="Tennessee Titans",Summary!I$32,$A15="Washington Commanders",Summary!I$33)</f>
        <v>7.3882352941176466</v>
      </c>
      <c r="M15" cm="1">
        <f t="array" ref="M15">_xlfn.IFS($A15="Arizona Cardinals",Summary!J$2,$A15="Atlanta Falcons",Summary!J$3,$A15="Baltimore Ravens",Summary!J$4,$A15="Buffalo Bills",Summary!J$5,$A15="Carolina Panthers",Summary!J$6,$A15="Chicago Bears",Summary!J$8,$A15="Cincinnati Bengals",Summary!J$9,$A15="Cleveland Browns",Summary!#REF!,$A15="Dallas Cowboys",Summary!J$10,$A15="Denver Broncos",Summary!J$11,$A15="Detroit Lions",Summary!J$12,$A15="Green Bay Packers",Summary!J$13,$A15="Houston Texans",Summary!J$14,$A15="Indianapolis Colts",Summary!J$15,$A15="Jacksonville Jaguars",Summary!J$16,$A15="Kansas City Chiefs",Summary!J$17,$A15="Los Angeles Chargers",Summary!J$18,$A15="Los Angeles Rams",Summary!J$19,$A15="Las Vegas Raiders",Summary!J$20,$A15="Miami Dolphins",Summary!J$21,$A15="Minnesota Vikings",Summary!J$22,$A15="New England Patriots",Summary!J$23,$A15="New Orleans Saints",Summary!J$24,$A15="New York Giants",Summary!J$25,$A15="New York Jets",Summary!J$26,$A15="Philadelphia Eagles",Summary!J$27,$A15="Pittsburgh Steelers",Summary!J$28,$A15="Seattle Seahawks",Summary!J$29,$A15="San Francisco 49ers",Summary!J$30,$A15="Tampa Bay Buccaneers",Summary!J$31,$A15="Tennessee Titans",Summary!J$32,$A15="Washington Commanders",Summary!J$33)</f>
        <v>6.382352941176471</v>
      </c>
      <c r="N15" cm="1">
        <f t="array" ref="N15">_xlfn.IFS($A15="Arizona Cardinals",Summary!K$2,$A15="Atlanta Falcons",Summary!K$3,$A15="Baltimore Ravens",Summary!K$4,$A15="Buffalo Bills",Summary!K$5,$A15="Carolina Panthers",Summary!K$6,$A15="Chicago Bears",Summary!K$8,$A15="Cincinnati Bengals",Summary!K$9,$A15="Cleveland Browns",Summary!#REF!,$A15="Dallas Cowboys",Summary!K$10,$A15="Denver Broncos",Summary!K$11,$A15="Detroit Lions",Summary!K$12,$A15="Green Bay Packers",Summary!K$13,$A15="Houston Texans",Summary!K$14,$A15="Indianapolis Colts",Summary!K$15,$A15="Jacksonville Jaguars",Summary!K$16,$A15="Kansas City Chiefs",Summary!K$17,$A15="Los Angeles Chargers",Summary!K$18,$A15="Los Angeles Rams",Summary!K$19,$A15="Las Vegas Raiders",Summary!K$20,$A15="Miami Dolphins",Summary!K$21,$A15="Minnesota Vikings",Summary!K$22,$A15="New England Patriots",Summary!K$23,$A15="New Orleans Saints",Summary!K$24,$A15="New York Giants",Summary!K$25,$A15="New York Jets",Summary!K$26,$A15="Philadelphia Eagles",Summary!K$27,$A15="Pittsburgh Steelers",Summary!K$28,$A15="Seattle Seahawks",Summary!K$29,$A15="San Francisco 49ers",Summary!K$30,$A15="Tampa Bay Buccaneers",Summary!K$31,$A15="Tennessee Titans",Summary!K$32,$A15="Washington Commanders",Summary!K$33)</f>
        <v>66.905882352941177</v>
      </c>
      <c r="O15" cm="1">
        <f t="array" ref="O15">_xlfn.IFS($A15="Arizona Cardinals",Summary!L$2,$A15="Atlanta Falcons",Summary!L$3,$A15="Baltimore Ravens",Summary!L$4,$A15="Buffalo Bills",Summary!L$5,$A15="Carolina Panthers",Summary!L$6,$A15="Chicago Bears",Summary!L$8,$A15="Cincinnati Bengals",Summary!L$9,$A15="Cleveland Browns",Summary!#REF!,$A15="Dallas Cowboys",Summary!L$10,$A15="Denver Broncos",Summary!L$11,$A15="Detroit Lions",Summary!L$12,$A15="Green Bay Packers",Summary!L$13,$A15="Houston Texans",Summary!L$14,$A15="Indianapolis Colts",Summary!L$15,$A15="Jacksonville Jaguars",Summary!L$16,$A15="Kansas City Chiefs",Summary!L$17,$A15="Los Angeles Chargers",Summary!L$18,$A15="Los Angeles Rams",Summary!L$19,$A15="Las Vegas Raiders",Summary!L$20,$A15="Miami Dolphins",Summary!L$21,$A15="Minnesota Vikings",Summary!L$22,$A15="New England Patriots",Summary!L$23,$A15="New Orleans Saints",Summary!L$24,$A15="New York Giants",Summary!L$25,$A15="New York Jets",Summary!L$26,$A15="Philadelphia Eagles",Summary!L$27,$A15="Pittsburgh Steelers",Summary!L$28,$A15="Seattle Seahawks",Summary!L$29,$A15="San Francisco 49ers",Summary!L$30,$A15="Tampa Bay Buccaneers",Summary!L$31,$A15="Tennessee Titans",Summary!L$32,$A15="Washington Commanders",Summary!L$33)</f>
        <v>89.729411764705873</v>
      </c>
      <c r="P15" cm="1">
        <f t="array" ref="P15">_xlfn.IFS($A15="Arizona Cardinals",Summary!M$2,$A15="Atlanta Falcons",Summary!M$3,$A15="Baltimore Ravens",Summary!M$4,$A15="Buffalo Bills",Summary!M$5,$A15="Carolina Panthers",Summary!M$6,$A15="Chicago Bears",Summary!M$8,$A15="Cincinnati Bengals",Summary!M$9,$A15="Cleveland Browns",Summary!#REF!,$A15="Dallas Cowboys",Summary!M$10,$A15="Denver Broncos",Summary!M$11,$A15="Detroit Lions",Summary!M$12,$A15="Green Bay Packers",Summary!M$13,$A15="Houston Texans",Summary!M$14,$A15="Indianapolis Colts",Summary!M$15,$A15="Jacksonville Jaguars",Summary!M$16,$A15="Kansas City Chiefs",Summary!M$17,$A15="Los Angeles Chargers",Summary!M$18,$A15="Los Angeles Rams",Summary!M$19,$A15="Las Vegas Raiders",Summary!M$20,$A15="Miami Dolphins",Summary!M$21,$A15="Minnesota Vikings",Summary!M$22,$A15="New England Patriots",Summary!M$23,$A15="New Orleans Saints",Summary!M$24,$A15="New York Giants",Summary!M$25,$A15="New York Jets",Summary!M$26,$A15="Philadelphia Eagles",Summary!M$27,$A15="Pittsburgh Steelers",Summary!M$28,$A15="Seattle Seahawks",Summary!M$29,$A15="San Francisco 49ers",Summary!M$30,$A15="Tampa Bay Buccaneers",Summary!M$31,$A15="Tennessee Titans",Summary!M$32,$A15="Washington Commanders",Summary!M$33)</f>
        <v>23.117647058823529</v>
      </c>
      <c r="Q15" cm="1">
        <f t="array" ref="Q15">_xlfn.IFS($A15="Arizona Cardinals",Summary!N$2,$A15="Atlanta Falcons",Summary!N$3,$A15="Baltimore Ravens",Summary!N$4,$A15="Buffalo Bills",Summary!N$5,$A15="Carolina Panthers",Summary!N$6,$A15="Chicago Bears",Summary!N$8,$A15="Cincinnati Bengals",Summary!N$9,$A15="Cleveland Browns",Summary!#REF!,$A15="Dallas Cowboys",Summary!N$10,$A15="Denver Broncos",Summary!N$11,$A15="Detroit Lions",Summary!N$12,$A15="Green Bay Packers",Summary!N$13,$A15="Houston Texans",Summary!N$14,$A15="Indianapolis Colts",Summary!N$15,$A15="Jacksonville Jaguars",Summary!N$16,$A15="Kansas City Chiefs",Summary!N$17,$A15="Los Angeles Chargers",Summary!N$18,$A15="Los Angeles Rams",Summary!N$19,$A15="Las Vegas Raiders",Summary!N$20,$A15="Miami Dolphins",Summary!N$21,$A15="Minnesota Vikings",Summary!N$22,$A15="New England Patriots",Summary!N$23,$A15="New Orleans Saints",Summary!N$24,$A15="New York Giants",Summary!N$25,$A15="New York Jets",Summary!N$26,$A15="Philadelphia Eagles",Summary!N$27,$A15="Pittsburgh Steelers",Summary!N$28,$A15="Seattle Seahawks",Summary!N$29,$A15="San Francisco 49ers",Summary!N$30,$A15="Tampa Bay Buccaneers",Summary!N$31,$A15="Tennessee Titans",Summary!N$32,$A15="Washington Commanders",Summary!N$33)</f>
        <v>91.352941176470594</v>
      </c>
      <c r="R15" cm="1">
        <f t="array" ref="R15">_xlfn.IFS($A15="Arizona Cardinals",Summary!O$2,$A15="Atlanta Falcons",Summary!O$3,$A15="Baltimore Ravens",Summary!O$4,$A15="Buffalo Bills",Summary!O$5,$A15="Carolina Panthers",Summary!O$6,$A15="Chicago Bears",Summary!O$8,$A15="Cincinnati Bengals",Summary!O$9,$A15="Cleveland Browns",Summary!#REF!,$A15="Dallas Cowboys",Summary!O$10,$A15="Denver Broncos",Summary!O$11,$A15="Detroit Lions",Summary!O$12,$A15="Green Bay Packers",Summary!O$13,$A15="Houston Texans",Summary!O$14,$A15="Indianapolis Colts",Summary!O$15,$A15="Jacksonville Jaguars",Summary!O$16,$A15="Kansas City Chiefs",Summary!O$17,$A15="Los Angeles Chargers",Summary!O$18,$A15="Los Angeles Rams",Summary!O$19,$A15="Las Vegas Raiders",Summary!O$20,$A15="Miami Dolphins",Summary!O$21,$A15="Minnesota Vikings",Summary!O$22,$A15="New England Patriots",Summary!O$23,$A15="New Orleans Saints",Summary!O$24,$A15="New York Giants",Summary!O$25,$A15="New York Jets",Summary!O$26,$A15="Philadelphia Eagles",Summary!O$27,$A15="Pittsburgh Steelers",Summary!O$28,$A15="Seattle Seahawks",Summary!O$29,$A15="San Francisco 49ers",Summary!O$30,$A15="Tampa Bay Buccaneers",Summary!O$31,$A15="Tennessee Titans",Summary!O$32,$A15="Washington Commanders",Summary!O$33)</f>
        <v>3.8</v>
      </c>
      <c r="S15" cm="1">
        <f t="array" ref="S15">_xlfn.IFS($A15="Arizona Cardinals",Summary!P$2,$A15="Atlanta Falcons",Summary!P$3,$A15="Baltimore Ravens",Summary!P$4,$A15="Buffalo Bills",Summary!P$5,$A15="Carolina Panthers",Summary!P$6,$A15="Chicago Bears",Summary!P$8,$A15="Cincinnati Bengals",Summary!P$9,$A15="Cleveland Browns",Summary!#REF!,$A15="Dallas Cowboys",Summary!P$10,$A15="Denver Broncos",Summary!P$11,$A15="Detroit Lions",Summary!P$12,$A15="Green Bay Packers",Summary!P$13,$A15="Houston Texans",Summary!P$14,$A15="Indianapolis Colts",Summary!P$15,$A15="Jacksonville Jaguars",Summary!P$16,$A15="Kansas City Chiefs",Summary!P$17,$A15="Los Angeles Chargers",Summary!P$18,$A15="Los Angeles Rams",Summary!P$19,$A15="Las Vegas Raiders",Summary!P$20,$A15="Miami Dolphins",Summary!P$21,$A15="Minnesota Vikings",Summary!P$22,$A15="New England Patriots",Summary!P$23,$A15="New Orleans Saints",Summary!P$24,$A15="New York Giants",Summary!P$25,$A15="New York Jets",Summary!P$26,$A15="Philadelphia Eagles",Summary!P$27,$A15="Pittsburgh Steelers",Summary!P$28,$A15="Seattle Seahawks",Summary!P$29,$A15="San Francisco 49ers",Summary!P$30,$A15="Tampa Bay Buccaneers",Summary!P$31,$A15="Tennessee Titans",Summary!P$32,$A15="Washington Commanders",Summary!P$33)</f>
        <v>0.41176470588235292</v>
      </c>
      <c r="T15" cm="1">
        <f t="array" ref="T15">_xlfn.IFS($A15="Arizona Cardinals",Summary!Q$2,$A15="Atlanta Falcons",Summary!Q$3,$A15="Baltimore Ravens",Summary!Q$4,$A15="Buffalo Bills",Summary!Q$5,$A15="Carolina Panthers",Summary!Q$6,$A15="Chicago Bears",Summary!Q$8,$A15="Cincinnati Bengals",Summary!Q$9,$A15="Cleveland Browns",Summary!#REF!,$A15="Dallas Cowboys",Summary!Q$10,$A15="Denver Broncos",Summary!Q$11,$A15="Detroit Lions",Summary!Q$12,$A15="Green Bay Packers",Summary!Q$13,$A15="Houston Texans",Summary!Q$14,$A15="Indianapolis Colts",Summary!Q$15,$A15="Jacksonville Jaguars",Summary!Q$16,$A15="Kansas City Chiefs",Summary!Q$17,$A15="Los Angeles Chargers",Summary!Q$18,$A15="Los Angeles Rams",Summary!Q$19,$A15="Las Vegas Raiders",Summary!Q$20,$A15="Miami Dolphins",Summary!Q$21,$A15="Minnesota Vikings",Summary!Q$22,$A15="New England Patriots",Summary!Q$23,$A15="New Orleans Saints",Summary!Q$24,$A15="New York Giants",Summary!Q$25,$A15="New York Jets",Summary!Q$26,$A15="Philadelphia Eagles",Summary!Q$27,$A15="Pittsburgh Steelers",Summary!Q$28,$A15="Seattle Seahawks",Summary!Q$29,$A15="San Francisco 49ers",Summary!Q$30,$A15="Tampa Bay Buccaneers",Summary!Q$31,$A15="Tennessee Titans",Summary!Q$32,$A15="Washington Commanders",Summary!Q$33)</f>
        <v>1.411764705882353</v>
      </c>
      <c r="U15" cm="1">
        <f t="array" ref="U15">_xlfn.IFS($A15="Arizona Cardinals",Summary!R$2,$A15="Atlanta Falcons",Summary!R$3,$A15="Baltimore Ravens",Summary!R$4,$A15="Buffalo Bills",Summary!R$5,$A15="Carolina Panthers",Summary!R$6,$A15="Chicago Bears",Summary!R$8,$A15="Cincinnati Bengals",Summary!R$9,$A15="Cleveland Browns",Summary!#REF!,$A15="Dallas Cowboys",Summary!R$10,$A15="Denver Broncos",Summary!R$11,$A15="Detroit Lions",Summary!R$12,$A15="Green Bay Packers",Summary!R$13,$A15="Houston Texans",Summary!R$14,$A15="Indianapolis Colts",Summary!R$15,$A15="Jacksonville Jaguars",Summary!R$16,$A15="Kansas City Chiefs",Summary!R$17,$A15="Los Angeles Chargers",Summary!R$18,$A15="Los Angeles Rams",Summary!R$19,$A15="Las Vegas Raiders",Summary!R$20,$A15="Miami Dolphins",Summary!R$21,$A15="Minnesota Vikings",Summary!R$22,$A15="New England Patriots",Summary!R$23,$A15="New Orleans Saints",Summary!R$24,$A15="New York Giants",Summary!R$25,$A15="New York Jets",Summary!R$26,$A15="Philadelphia Eagles",Summary!R$27,$A15="Pittsburgh Steelers",Summary!R$28,$A15="Seattle Seahawks",Summary!R$29,$A15="San Francisco 49ers",Summary!R$30,$A15="Tampa Bay Buccaneers",Summary!R$31,$A15="Tennessee Titans",Summary!R$32,$A15="Washington Commanders",Summary!R$33)</f>
        <v>1.7647058823529409</v>
      </c>
      <c r="V15" cm="1">
        <f t="array" ref="V15">_xlfn.IFS($A15="Arizona Cardinals",Summary!S$2,$A15="Atlanta Falcons",Summary!S$3,$A15="Baltimore Ravens",Summary!S$4,$A15="Buffalo Bills",Summary!S$5,$A15="Carolina Panthers",Summary!S$6,$A15="Chicago Bears",Summary!S$8,$A15="Cincinnati Bengals",Summary!S$9,$A15="Cleveland Browns",Summary!#REF!,$A15="Dallas Cowboys",Summary!S$10,$A15="Denver Broncos",Summary!S$11,$A15="Detroit Lions",Summary!S$12,$A15="Green Bay Packers",Summary!S$13,$A15="Houston Texans",Summary!S$14,$A15="Indianapolis Colts",Summary!S$15,$A15="Jacksonville Jaguars",Summary!S$16,$A15="Kansas City Chiefs",Summary!S$17,$A15="Los Angeles Chargers",Summary!S$18,$A15="Los Angeles Rams",Summary!S$19,$A15="Las Vegas Raiders",Summary!S$20,$A15="Miami Dolphins",Summary!S$21,$A15="Minnesota Vikings",Summary!S$22,$A15="New England Patriots",Summary!S$23,$A15="New Orleans Saints",Summary!S$24,$A15="New York Giants",Summary!S$25,$A15="New York Jets",Summary!S$26,$A15="Philadelphia Eagles",Summary!S$27,$A15="Pittsburgh Steelers",Summary!S$28,$A15="Seattle Seahawks",Summary!S$29,$A15="San Francisco 49ers",Summary!S$30,$A15="Tampa Bay Buccaneers",Summary!S$31,$A15="Tennessee Titans",Summary!S$32,$A15="Washington Commanders",Summary!S$33)</f>
        <v>2.117647058823529</v>
      </c>
      <c r="W15" cm="1">
        <f t="array" ref="W15">_xlfn.IFS($A15="Arizona Cardinals",Summary!T$2,$A15="Atlanta Falcons",Summary!T$3,$A15="Baltimore Ravens",Summary!T$4,$A15="Buffalo Bills",Summary!T$5,$A15="Carolina Panthers",Summary!T$6,$A15="Chicago Bears",Summary!T$8,$A15="Cincinnati Bengals",Summary!T$9,$A15="Cleveland Browns",Summary!#REF!,$A15="Dallas Cowboys",Summary!T$10,$A15="Denver Broncos",Summary!T$11,$A15="Detroit Lions",Summary!T$12,$A15="Green Bay Packers",Summary!T$13,$A15="Houston Texans",Summary!T$14,$A15="Indianapolis Colts",Summary!T$15,$A15="Jacksonville Jaguars",Summary!T$16,$A15="Kansas City Chiefs",Summary!T$17,$A15="Los Angeles Chargers",Summary!T$18,$A15="Los Angeles Rams",Summary!T$19,$A15="Las Vegas Raiders",Summary!T$20,$A15="Miami Dolphins",Summary!T$21,$A15="Minnesota Vikings",Summary!T$22,$A15="New England Patriots",Summary!T$23,$A15="New Orleans Saints",Summary!T$24,$A15="New York Giants",Summary!T$25,$A15="New York Jets",Summary!T$26,$A15="Philadelphia Eagles",Summary!T$27,$A15="Pittsburgh Steelers",Summary!T$28,$A15="Seattle Seahawks",Summary!T$29,$A15="San Francisco 49ers",Summary!T$30,$A15="Tampa Bay Buccaneers",Summary!T$31,$A15="Tennessee Titans",Summary!T$32,$A15="Washington Commanders",Summary!T$33)</f>
        <v>2.2352941176470589</v>
      </c>
      <c r="X15" cm="1">
        <f t="array" ref="X15">_xlfn.IFS($A15="Arizona Cardinals",Summary!U$2,$A15="Atlanta Falcons",Summary!U$3,$A15="Baltimore Ravens",Summary!U$4,$A15="Buffalo Bills",Summary!U$5,$A15="Carolina Panthers",Summary!U$6,$A15="Chicago Bears",Summary!U$8,$A15="Cincinnati Bengals",Summary!U$9,$A15="Cleveland Browns",Summary!#REF!,$A15="Dallas Cowboys",Summary!U$10,$A15="Denver Broncos",Summary!U$11,$A15="Detroit Lions",Summary!U$12,$A15="Green Bay Packers",Summary!U$13,$A15="Houston Texans",Summary!U$14,$A15="Indianapolis Colts",Summary!U$15,$A15="Jacksonville Jaguars",Summary!U$16,$A15="Kansas City Chiefs",Summary!U$17,$A15="Los Angeles Chargers",Summary!U$18,$A15="Los Angeles Rams",Summary!U$19,$A15="Las Vegas Raiders",Summary!U$20,$A15="Miami Dolphins",Summary!U$21,$A15="Minnesota Vikings",Summary!U$22,$A15="New England Patriots",Summary!U$23,$A15="New Orleans Saints",Summary!U$24,$A15="New York Giants",Summary!U$25,$A15="New York Jets",Summary!U$26,$A15="Philadelphia Eagles",Summary!U$27,$A15="Pittsburgh Steelers",Summary!U$28,$A15="Seattle Seahawks",Summary!U$29,$A15="San Francisco 49ers",Summary!U$30,$A15="Tampa Bay Buccaneers",Summary!U$31,$A15="Tennessee Titans",Summary!U$32,$A15="Washington Commanders",Summary!U$33)</f>
        <v>3.5294117647058818</v>
      </c>
      <c r="Y15" cm="1">
        <f t="array" ref="Y15">_xlfn.IFS($A15="Arizona Cardinals",Summary!V$2,$A15="Atlanta Falcons",Summary!V$3,$A15="Baltimore Ravens",Summary!V$4,$A15="Buffalo Bills",Summary!V$5,$A15="Carolina Panthers",Summary!V$6,$A15="Chicago Bears",Summary!V$8,$A15="Cincinnati Bengals",Summary!V$9,$A15="Cleveland Browns",Summary!#REF!,$A15="Dallas Cowboys",Summary!V$10,$A15="Denver Broncos",Summary!V$11,$A15="Detroit Lions",Summary!V$12,$A15="Green Bay Packers",Summary!V$13,$A15="Houston Texans",Summary!V$14,$A15="Indianapolis Colts",Summary!V$15,$A15="Jacksonville Jaguars",Summary!V$16,$A15="Kansas City Chiefs",Summary!V$17,$A15="Los Angeles Chargers",Summary!V$18,$A15="Los Angeles Rams",Summary!V$19,$A15="Las Vegas Raiders",Summary!V$20,$A15="Miami Dolphins",Summary!V$21,$A15="Minnesota Vikings",Summary!V$22,$A15="New England Patriots",Summary!V$23,$A15="New Orleans Saints",Summary!V$24,$A15="New York Giants",Summary!V$25,$A15="New York Jets",Summary!V$26,$A15="Philadelphia Eagles",Summary!V$27,$A15="Pittsburgh Steelers",Summary!V$28,$A15="Seattle Seahawks",Summary!V$29,$A15="San Francisco 49ers",Summary!V$30,$A15="Tampa Bay Buccaneers",Summary!V$31,$A15="Tennessee Titans",Summary!V$32,$A15="Washington Commanders",Summary!V$33)</f>
        <v>170.58823529411771</v>
      </c>
      <c r="Z15" cm="1">
        <f t="array" ref="Z15">_xlfn.IFS($A15="Arizona Cardinals",Summary!W$2,$A15="Atlanta Falcons",Summary!W$3,$A15="Baltimore Ravens",Summary!W$4,$A15="Buffalo Bills",Summary!W$5,$A15="Carolina Panthers",Summary!W$6,$A15="Chicago Bears",Summary!W$8,$A15="Cincinnati Bengals",Summary!W$9,$A15="Cleveland Browns",Summary!#REF!,$A15="Dallas Cowboys",Summary!W$10,$A15="Denver Broncos",Summary!W$11,$A15="Detroit Lions",Summary!W$12,$A15="Green Bay Packers",Summary!W$13,$A15="Houston Texans",Summary!W$14,$A15="Indianapolis Colts",Summary!W$15,$A15="Jacksonville Jaguars",Summary!W$16,$A15="Kansas City Chiefs",Summary!W$17,$A15="Los Angeles Chargers",Summary!W$18,$A15="Los Angeles Rams",Summary!W$19,$A15="Las Vegas Raiders",Summary!W$20,$A15="Miami Dolphins",Summary!W$21,$A15="Minnesota Vikings",Summary!W$22,$A15="New England Patriots",Summary!W$23,$A15="New Orleans Saints",Summary!W$24,$A15="New York Giants",Summary!W$25,$A15="New York Jets",Summary!W$26,$A15="Philadelphia Eagles",Summary!W$27,$A15="Pittsburgh Steelers",Summary!W$28,$A15="Seattle Seahawks",Summary!W$29,$A15="San Francisco 49ers",Summary!W$30,$A15="Tampa Bay Buccaneers",Summary!W$31,$A15="Tennessee Titans",Summary!W$32,$A15="Washington Commanders",Summary!W$33)</f>
        <v>5</v>
      </c>
      <c r="AA15" cm="1">
        <f t="array" ref="AA15">_xlfn.IFS($A15="Arizona Cardinals",Summary!X$2,$A15="Atlanta Falcons",Summary!X$3,$A15="Baltimore Ravens",Summary!X$4,$A15="Buffalo Bills",Summary!X$5,$A15="Carolina Panthers",Summary!X$6,$A15="Chicago Bears",Summary!X$8,$A15="Cincinnati Bengals",Summary!X$9,$A15="Cleveland Browns",Summary!#REF!,$A15="Dallas Cowboys",Summary!X$10,$A15="Denver Broncos",Summary!X$11,$A15="Detroit Lions",Summary!X$12,$A15="Green Bay Packers",Summary!X$13,$A15="Houston Texans",Summary!X$14,$A15="Indianapolis Colts",Summary!X$15,$A15="Jacksonville Jaguars",Summary!X$16,$A15="Kansas City Chiefs",Summary!X$17,$A15="Los Angeles Chargers",Summary!X$18,$A15="Los Angeles Rams",Summary!X$19,$A15="Las Vegas Raiders",Summary!X$20,$A15="Miami Dolphins",Summary!X$21,$A15="Minnesota Vikings",Summary!X$22,$A15="New England Patriots",Summary!X$23,$A15="New Orleans Saints",Summary!X$24,$A15="New York Giants",Summary!X$25,$A15="New York Jets",Summary!X$26,$A15="Philadelphia Eagles",Summary!X$27,$A15="Pittsburgh Steelers",Summary!X$28,$A15="Seattle Seahawks",Summary!X$29,$A15="San Francisco 49ers",Summary!X$30,$A15="Tampa Bay Buccaneers",Summary!X$31,$A15="Tennessee Titans",Summary!X$32,$A15="Washington Commanders",Summary!X$33)</f>
        <v>13.117647058823531</v>
      </c>
      <c r="AB15" cm="1">
        <f t="array" ref="AB15">_xlfn.IFS($A15="Arizona Cardinals",Summary!Y$2,$A15="Atlanta Falcons",Summary!Y$3,$A15="Baltimore Ravens",Summary!Y$4,$A15="Buffalo Bills",Summary!Y$5,$A15="Carolina Panthers",Summary!Y$6,$A15="Chicago Bears",Summary!Y$8,$A15="Cincinnati Bengals",Summary!Y$9,$A15="Cleveland Browns",Summary!#REF!,$A15="Dallas Cowboys",Summary!Y$10,$A15="Denver Broncos",Summary!Y$11,$A15="Detroit Lions",Summary!Y$12,$A15="Green Bay Packers",Summary!Y$13,$A15="Houston Texans",Summary!Y$14,$A15="Indianapolis Colts",Summary!Y$15,$A15="Jacksonville Jaguars",Summary!Y$16,$A15="Kansas City Chiefs",Summary!Y$17,$A15="Los Angeles Chargers",Summary!Y$18,$A15="Los Angeles Rams",Summary!Y$19,$A15="Las Vegas Raiders",Summary!Y$20,$A15="Miami Dolphins",Summary!Y$21,$A15="Minnesota Vikings",Summary!Y$22,$A15="New England Patriots",Summary!Y$23,$A15="New Orleans Saints",Summary!Y$24,$A15="New York Giants",Summary!Y$25,$A15="New York Jets",Summary!Y$26,$A15="Philadelphia Eagles",Summary!Y$27,$A15="Pittsburgh Steelers",Summary!Y$28,$A15="Seattle Seahawks",Summary!Y$29,$A15="San Francisco 49ers",Summary!Y$30,$A15="Tampa Bay Buccaneers",Summary!Y$31,$A15="Tennessee Titans",Summary!Y$32,$A15="Washington Commanders",Summary!Y$33)</f>
        <v>1</v>
      </c>
      <c r="AC15" cm="1">
        <f t="array" ref="AC15">_xlfn.IFS($A15="Arizona Cardinals",Summary!Z$2,$A15="Atlanta Falcons",Summary!Z$3,$A15="Baltimore Ravens",Summary!Z$4,$A15="Buffalo Bills",Summary!Z$5,$A15="Carolina Panthers",Summary!Z$6,$A15="Chicago Bears",Summary!Z$8,$A15="Cincinnati Bengals",Summary!Z$9,$A15="Cleveland Browns",Summary!#REF!,$A15="Dallas Cowboys",Summary!Z$10,$A15="Denver Broncos",Summary!Z$11,$A15="Detroit Lions",Summary!Z$12,$A15="Green Bay Packers",Summary!Z$13,$A15="Houston Texans",Summary!Z$14,$A15="Indianapolis Colts",Summary!Z$15,$A15="Jacksonville Jaguars",Summary!Z$16,$A15="Kansas City Chiefs",Summary!Z$17,$A15="Los Angeles Chargers",Summary!Z$18,$A15="Los Angeles Rams",Summary!Z$19,$A15="Las Vegas Raiders",Summary!Z$20,$A15="Miami Dolphins",Summary!Z$21,$A15="Minnesota Vikings",Summary!Z$22,$A15="New England Patriots",Summary!Z$23,$A15="New Orleans Saints",Summary!Z$24,$A15="New York Giants",Summary!Z$25,$A15="New York Jets",Summary!Z$26,$A15="Philadelphia Eagles",Summary!Z$27,$A15="Pittsburgh Steelers",Summary!Z$28,$A15="Seattle Seahawks",Summary!Z$29,$A15="San Francisco 49ers",Summary!Z$30,$A15="Tampa Bay Buccaneers",Summary!Z$31,$A15="Tennessee Titans",Summary!Z$32,$A15="Washington Commanders",Summary!Z$33)</f>
        <v>1.705882352941176</v>
      </c>
      <c r="AD15" cm="1">
        <f t="array" ref="AD15">_xlfn.IFS($A15="Arizona Cardinals",Summary!AA$2,$A15="Atlanta Falcons",Summary!AA$3,$A15="Baltimore Ravens",Summary!AA$4,$A15="Buffalo Bills",Summary!AA$5,$A15="Carolina Panthers",Summary!AA$6,$A15="Chicago Bears",Summary!AA$8,$A15="Cincinnati Bengals",Summary!AA$9,$A15="Cleveland Browns",Summary!#REF!,$A15="Dallas Cowboys",Summary!AA$10,$A15="Denver Broncos",Summary!AA$11,$A15="Detroit Lions",Summary!AA$12,$A15="Green Bay Packers",Summary!AA$13,$A15="Houston Texans",Summary!AA$14,$A15="Indianapolis Colts",Summary!AA$15,$A15="Jacksonville Jaguars",Summary!AA$16,$A15="Kansas City Chiefs",Summary!AA$17,$A15="Los Angeles Chargers",Summary!AA$18,$A15="Los Angeles Rams",Summary!AA$19,$A15="Las Vegas Raiders",Summary!AA$20,$A15="Miami Dolphins",Summary!AA$21,$A15="Minnesota Vikings",Summary!AA$22,$A15="New England Patriots",Summary!AA$23,$A15="New Orleans Saints",Summary!AA$24,$A15="New York Giants",Summary!AA$25,$A15="New York Jets",Summary!AA$26,$A15="Philadelphia Eagles",Summary!AA$27,$A15="Pittsburgh Steelers",Summary!AA$28,$A15="Seattle Seahawks",Summary!AA$29,$A15="San Francisco 49ers",Summary!AA$30,$A15="Tampa Bay Buccaneers",Summary!AA$31,$A15="Tennessee Titans",Summary!AA$32,$A15="Washington Commanders",Summary!AA$33)</f>
        <v>29.262764705882351</v>
      </c>
      <c r="AE15" t="e" cm="1">
        <f t="array" ref="AE15">_xlfn.IFS($A15="Arizona Cardinals",Summary!#REF!,$A15="Atlanta Falcons",Summary!#REF!,$A15="Baltimore Ravens",Summary!#REF!,$A15="Buffalo Bills",Summary!#REF!,$A15="Carolina Panthers",Summary!#REF!,$A15="Chicago Bears",Summary!#REF!,$A15="Cincinnati Bengals",Summary!#REF!,$A15="Cleveland Browns",Summary!#REF!,$A15="Dallas Cowboys",Summary!#REF!,$A15="Denver Broncos",Summary!#REF!,$A15="Detroit Lions",Summary!#REF!,$A15="Green Bay Packers",Summary!#REF!,$A15="Houston Texans",Summary!#REF!,$A15="Indianapolis Colts",Summary!#REF!,$A15="Jacksonville Jaguars",Summary!#REF!,$A15="Kansas City Chiefs",Summary!#REF!,$A15="Los Angeles Chargers",Summary!#REF!,$A15="Los Angeles Rams",Summary!#REF!,$A15="Las Vegas Raiders",Summary!#REF!,$A15="Miami Dolphins",Summary!#REF!,$A15="Minnesota Vikings",Summary!#REF!,$A15="New England Patriots",Summary!#REF!,$A15="New Orleans Saints",Summary!#REF!,$A15="New York Giants",Summary!#REF!,$A15="New York Jets",Summary!#REF!,$A15="Philadelphia Eagles",Summary!#REF!,$A15="Pittsburgh Steelers",Summary!#REF!,$A15="Seattle Seahawks",Summary!#REF!,$A15="San Francisco 49ers",Summary!#REF!,$A15="Tampa Bay Buccaneers",Summary!#REF!,$A15="Tennessee Titans",Summary!#REF!,$A15="Washington Commanders",Summary!#REF!)</f>
        <v>#REF!</v>
      </c>
      <c r="AF15" t="e" cm="1">
        <f t="array" ref="AF15">_xlfn.IFS($B15="Arizona Cardinals",Summary!#REF!,$B15="Atlanta Falcons",Summary!#REF!,$B15="Baltimore Ravens",Summary!#REF!,$B15="Buffalo Bills",Summary!#REF!,$B15="Carolina Panthers",Summary!#REF!,$B15="Chicago Bears",Summary!#REF!,$B15="Cincinnati Bengals",Summary!#REF!,$B15="Cleveland Browns",Summary!#REF!,$B15="Dallas Cowboys",Summary!#REF!,$B15="Denver Broncos",Summary!#REF!,$B15="Detroit Lions",Summary!#REF!,$B15="Green Bay Packers",Summary!#REF!,$B15="Houston Texans",Summary!#REF!,$B15="Indianapolis Colts",Summary!#REF!,$B15="Jacksonville Jaguars",Summary!#REF!,$B15="Kansas City Chiefs",Summary!#REF!,$B15="Los Angeles Chargers",Summary!#REF!,$B15="Los Angeles Rams",Summary!#REF!,$B15="Las Vegas Raiders",Summary!#REF!,$B15="Miami Dolphins",Summary!#REF!,$B15="Minnesota Vikings",Summary!#REF!,$B15="New England Patriots",Summary!#REF!,$B15="New Orleans Saints",Summary!#REF!,$B15="New York Giants",Summary!#REF!,$B15="New York Jets",Summary!#REF!,$B15="Philadelphia Eagles",Summary!#REF!,$B15="Pittsburgh Steelers",Summary!#REF!,$B15="Seattle Seahawks",Summary!#REF!,$B15="San Francisco 49ers",Summary!#REF!,$B15="Tampa Bay Buccaneers",Summary!#REF!,$B15="Tennessee Titans",Summary!#REF!,$B15="Washington Commanders",Summary!#REF!)</f>
        <v>#REF!</v>
      </c>
      <c r="AG15" t="e" cm="1">
        <f t="array" ref="AG15">_xlfn.IFS($B15="Arizona Cardinals",Summary!#REF!,$B15="Atlanta Falcons",Summary!#REF!,$B15="Baltimore Ravens",Summary!#REF!,$B15="Buffalo Bills",Summary!#REF!,$B15="Carolina Panthers",Summary!#REF!,$B15="Chicago Bears",Summary!#REF!,$B15="Cincinnati Bengals",Summary!#REF!,$B15="Cleveland Browns",Summary!#REF!,$B15="Dallas Cowboys",Summary!#REF!,$B15="Denver Broncos",Summary!#REF!,$B15="Detroit Lions",Summary!#REF!,$B15="Green Bay Packers",Summary!#REF!,$B15="Houston Texans",Summary!#REF!,$B15="Indianapolis Colts",Summary!#REF!,$B15="Jacksonville Jaguars",Summary!#REF!,$B15="Kansas City Chiefs",Summary!#REF!,$B15="Los Angeles Chargers",Summary!#REF!,$B15="Los Angeles Rams",Summary!#REF!,$B15="Las Vegas Raiders",Summary!#REF!,$B15="Miami Dolphins",Summary!#REF!,$B15="Minnesota Vikings",Summary!#REF!,$B15="New England Patriots",Summary!#REF!,$B15="New Orleans Saints",Summary!#REF!,$B15="New York Giants",Summary!#REF!,$B15="New York Jets",Summary!#REF!,$B15="Philadelphia Eagles",Summary!#REF!,$B15="Pittsburgh Steelers",Summary!#REF!,$B15="Seattle Seahawks",Summary!#REF!,$B15="San Francisco 49ers",Summary!#REF!,$B15="Tampa Bay Buccaneers",Summary!#REF!,$B15="Tennessee Titans",Summary!#REF!,$B15="Washington Commanders",Summary!#REF!)</f>
        <v>#REF!</v>
      </c>
      <c r="AH15" cm="1">
        <f t="array" ref="AH15">_xlfn.IFS($B15="Arizona Cardinals",Summary!B$2,$B15="Atlanta Falcons",Summary!B$3,$B15="Baltimore Ravens",Summary!B$4,$B15="Buffalo Bills",Summary!B$5,$B15="Carolina Panthers",Summary!B$6,$B15="Chicago Bears",Summary!B$8,$B15="Cincinnati Bengals",Summary!B$9,$B15="Cleveland Browns",Summary!#REF!,$B15="Dallas Cowboys",Summary!B$10,$B15="Denver Broncos",Summary!B$11,$B15="Detroit Lions",Summary!B$12,$B15="Green Bay Packers",Summary!B$13,$B15="Houston Texans",Summary!B$14,$B15="Indianapolis Colts",Summary!B$15,$B15="Jacksonville Jaguars",Summary!B$16,$B15="Kansas City Chiefs",Summary!B$17,$B15="Los Angeles Chargers",Summary!B$18,$B15="Los Angeles Rams",Summary!B$19,$B15="Las Vegas Raiders",Summary!B$20,$B15="Miami Dolphins",Summary!B$21,$B15="Minnesota Vikings",Summary!B$22,$B15="New England Patriots",Summary!B$23,$B15="New Orleans Saints",Summary!B$24,$B15="New York Giants",Summary!B$25,$B15="New York Jets",Summary!B$26,$B15="Philadelphia Eagles",Summary!B$27,$B15="Pittsburgh Steelers",Summary!B$28,$B15="Seattle Seahawks",Summary!B$29,$B15="San Francisco 49ers",Summary!B$30,$B15="Tampa Bay Buccaneers",Summary!B$31,$B15="Tennessee Titans",Summary!B$32,$B15="Washington Commanders",Summary!B$33)</f>
        <v>20.882352941176471</v>
      </c>
      <c r="AI15" cm="1">
        <f t="array" ref="AI15">_xlfn.IFS($B15="Arizona Cardinals",Summary!C$2,$B15="Atlanta Falcons",Summary!C$3,$B15="Baltimore Ravens",Summary!C$4,$B15="Buffalo Bills",Summary!C$5,$B15="Carolina Panthers",Summary!C$6,$B15="Chicago Bears",Summary!C$8,$B15="Cincinnati Bengals",Summary!C$9,$B15="Cleveland Browns",Summary!#REF!,$B15="Dallas Cowboys",Summary!C$10,$B15="Denver Broncos",Summary!C$11,$B15="Detroit Lions",Summary!C$12,$B15="Green Bay Packers",Summary!C$13,$B15="Houston Texans",Summary!C$14,$B15="Indianapolis Colts",Summary!C$15,$B15="Jacksonville Jaguars",Summary!C$16,$B15="Kansas City Chiefs",Summary!C$17,$B15="Los Angeles Chargers",Summary!C$18,$B15="Los Angeles Rams",Summary!C$19,$B15="Las Vegas Raiders",Summary!C$20,$B15="Miami Dolphins",Summary!C$21,$B15="Minnesota Vikings",Summary!C$22,$B15="New England Patriots",Summary!C$23,$B15="New Orleans Saints",Summary!C$24,$B15="New York Giants",Summary!C$25,$B15="New York Jets",Summary!C$26,$B15="Philadelphia Eagles",Summary!C$27,$B15="Pittsburgh Steelers",Summary!C$28,$B15="Seattle Seahawks",Summary!C$29,$B15="San Francisco 49ers",Summary!C$30,$B15="Tampa Bay Buccaneers",Summary!C$31,$B15="Tennessee Titans",Summary!C$32,$B15="Washington Commanders",Summary!C$33)</f>
        <v>36.705882352941167</v>
      </c>
      <c r="AJ15" cm="1">
        <f t="array" ref="AJ15">_xlfn.IFS($B15="Arizona Cardinals",Summary!D$2,$B15="Atlanta Falcons",Summary!D$3,$B15="Baltimore Ravens",Summary!D$4,$B15="Buffalo Bills",Summary!D$5,$B15="Carolina Panthers",Summary!D$6,$B15="Chicago Bears",Summary!D$8,$B15="Cincinnati Bengals",Summary!D$9,$B15="Cleveland Browns",Summary!#REF!,$B15="Dallas Cowboys",Summary!D$10,$B15="Denver Broncos",Summary!D$11,$B15="Detroit Lions",Summary!D$12,$B15="Green Bay Packers",Summary!D$13,$B15="Houston Texans",Summary!D$14,$B15="Indianapolis Colts",Summary!D$15,$B15="Jacksonville Jaguars",Summary!D$16,$B15="Kansas City Chiefs",Summary!D$17,$B15="Los Angeles Chargers",Summary!D$18,$B15="Los Angeles Rams",Summary!D$19,$B15="Las Vegas Raiders",Summary!D$20,$B15="Miami Dolphins",Summary!D$21,$B15="Minnesota Vikings",Summary!D$22,$B15="New England Patriots",Summary!D$23,$B15="New Orleans Saints",Summary!D$24,$B15="New York Giants",Summary!D$25,$B15="New York Jets",Summary!D$26,$B15="Philadelphia Eagles",Summary!D$27,$B15="Pittsburgh Steelers",Summary!D$28,$B15="Seattle Seahawks",Summary!D$29,$B15="San Francisco 49ers",Summary!D$30,$B15="Tampa Bay Buccaneers",Summary!D$31,$B15="Tennessee Titans",Summary!D$32,$B15="Washington Commanders",Summary!D$33)</f>
        <v>217.2352941176471</v>
      </c>
      <c r="AK15" cm="1">
        <f t="array" ref="AK15">_xlfn.IFS($B15="Arizona Cardinals",Summary!E$2,$B15="Atlanta Falcons",Summary!E$3,$B15="Baltimore Ravens",Summary!E$4,$B15="Buffalo Bills",Summary!E$5,$B15="Carolina Panthers",Summary!E$6,$B15="Chicago Bears",Summary!E$8,$B15="Cincinnati Bengals",Summary!E$9,$B15="Cleveland Browns",Summary!#REF!,$B15="Dallas Cowboys",Summary!E$10,$B15="Denver Broncos",Summary!E$11,$B15="Detroit Lions",Summary!E$12,$B15="Green Bay Packers",Summary!E$13,$B15="Houston Texans",Summary!E$14,$B15="Indianapolis Colts",Summary!E$15,$B15="Jacksonville Jaguars",Summary!E$16,$B15="Kansas City Chiefs",Summary!E$17,$B15="Los Angeles Chargers",Summary!E$18,$B15="Los Angeles Rams",Summary!E$19,$B15="Las Vegas Raiders",Summary!E$20,$B15="Miami Dolphins",Summary!E$21,$B15="Minnesota Vikings",Summary!E$22,$B15="New England Patriots",Summary!E$23,$B15="New Orleans Saints",Summary!E$24,$B15="New York Giants",Summary!E$25,$B15="New York Jets",Summary!E$26,$B15="Philadelphia Eagles",Summary!E$27,$B15="Pittsburgh Steelers",Summary!E$28,$B15="Seattle Seahawks",Summary!E$29,$B15="San Francisco 49ers",Summary!E$30,$B15="Tampa Bay Buccaneers",Summary!E$31,$B15="Tennessee Titans",Summary!E$32,$B15="Washington Commanders",Summary!E$33)</f>
        <v>1.411764705882353</v>
      </c>
      <c r="AL15" cm="1">
        <f t="array" ref="AL15">_xlfn.IFS($B15="Arizona Cardinals",Summary!F$2,$B15="Atlanta Falcons",Summary!F$3,$B15="Baltimore Ravens",Summary!F$4,$B15="Buffalo Bills",Summary!F$5,$B15="Carolina Panthers",Summary!F$6,$B15="Chicago Bears",Summary!F$8,$B15="Cincinnati Bengals",Summary!F$9,$B15="Cleveland Browns",Summary!#REF!,$B15="Dallas Cowboys",Summary!F$10,$B15="Denver Broncos",Summary!F$11,$B15="Detroit Lions",Summary!F$12,$B15="Green Bay Packers",Summary!F$13,$B15="Houston Texans",Summary!F$14,$B15="Indianapolis Colts",Summary!F$15,$B15="Jacksonville Jaguars",Summary!F$16,$B15="Kansas City Chiefs",Summary!F$17,$B15="Los Angeles Chargers",Summary!F$18,$B15="Los Angeles Rams",Summary!F$19,$B15="Las Vegas Raiders",Summary!F$20,$B15="Miami Dolphins",Summary!F$21,$B15="Minnesota Vikings",Summary!F$22,$B15="New England Patriots",Summary!F$23,$B15="New Orleans Saints",Summary!F$24,$B15="New York Giants",Summary!F$25,$B15="New York Jets",Summary!F$26,$B15="Philadelphia Eagles",Summary!F$27,$B15="Pittsburgh Steelers",Summary!F$28,$B15="Seattle Seahawks",Summary!F$29,$B15="San Francisco 49ers",Summary!F$30,$B15="Tampa Bay Buccaneers",Summary!F$31,$B15="Tennessee Titans",Summary!F$32,$B15="Washington Commanders",Summary!F$33)</f>
        <v>1.3529411764705881</v>
      </c>
      <c r="AM15" cm="1">
        <f t="array" ref="AM15">_xlfn.IFS($B15="Arizona Cardinals",Summary!G$2,$B15="Atlanta Falcons",Summary!G$3,$B15="Baltimore Ravens",Summary!G$4,$B15="Buffalo Bills",Summary!G$5,$B15="Carolina Panthers",Summary!G$6,$B15="Chicago Bears",Summary!G$8,$B15="Cincinnati Bengals",Summary!G$9,$B15="Cleveland Browns",Summary!#REF!,$B15="Dallas Cowboys",Summary!G$10,$B15="Denver Broncos",Summary!G$11,$B15="Detroit Lions",Summary!G$12,$B15="Green Bay Packers",Summary!G$13,$B15="Houston Texans",Summary!G$14,$B15="Indianapolis Colts",Summary!G$15,$B15="Jacksonville Jaguars",Summary!G$16,$B15="Kansas City Chiefs",Summary!G$17,$B15="Los Angeles Chargers",Summary!G$18,$B15="Los Angeles Rams",Summary!G$19,$B15="Las Vegas Raiders",Summary!G$20,$B15="Miami Dolphins",Summary!G$21,$B15="Minnesota Vikings",Summary!G$22,$B15="New England Patriots",Summary!G$23,$B15="New Orleans Saints",Summary!G$24,$B15="New York Giants",Summary!G$25,$B15="New York Jets",Summary!G$26,$B15="Philadelphia Eagles",Summary!G$27,$B15="Pittsburgh Steelers",Summary!G$28,$B15="Seattle Seahawks",Summary!G$29,$B15="San Francisco 49ers",Summary!G$30,$B15="Tampa Bay Buccaneers",Summary!G$31,$B15="Tennessee Titans",Summary!G$32,$B15="Washington Commanders",Summary!G$33)</f>
        <v>2.6470588235294121</v>
      </c>
      <c r="AN15" cm="1">
        <f t="array" ref="AN15">_xlfn.IFS($B15="Arizona Cardinals",Summary!H$2,$B15="Atlanta Falcons",Summary!H$3,$B15="Baltimore Ravens",Summary!H$4,$B15="Buffalo Bills",Summary!H$5,$B15="Carolina Panthers",Summary!H$6,$B15="Chicago Bears",Summary!H$8,$B15="Cincinnati Bengals",Summary!H$9,$B15="Cleveland Browns",Summary!#REF!,$B15="Dallas Cowboys",Summary!H$10,$B15="Denver Broncos",Summary!H$11,$B15="Detroit Lions",Summary!H$12,$B15="Green Bay Packers",Summary!H$13,$B15="Houston Texans",Summary!H$14,$B15="Indianapolis Colts",Summary!H$15,$B15="Jacksonville Jaguars",Summary!H$16,$B15="Kansas City Chiefs",Summary!H$17,$B15="Los Angeles Chargers",Summary!H$18,$B15="Los Angeles Rams",Summary!H$19,$B15="Las Vegas Raiders",Summary!H$20,$B15="Miami Dolphins",Summary!H$21,$B15="Minnesota Vikings",Summary!H$22,$B15="New England Patriots",Summary!H$23,$B15="New Orleans Saints",Summary!H$24,$B15="New York Giants",Summary!H$25,$B15="New York Jets",Summary!H$26,$B15="Philadelphia Eagles",Summary!H$27,$B15="Pittsburgh Steelers",Summary!H$28,$B15="Seattle Seahawks",Summary!H$29,$B15="San Francisco 49ers",Summary!H$30,$B15="Tampa Bay Buccaneers",Summary!H$31,$B15="Tennessee Titans",Summary!H$32,$B15="Washington Commanders",Summary!H$33)</f>
        <v>18.705882352941181</v>
      </c>
      <c r="AO15" cm="1">
        <f t="array" ref="AO15">_xlfn.IFS($B15="Arizona Cardinals",Summary!I$2,$B15="Atlanta Falcons",Summary!I$3,$B15="Baltimore Ravens",Summary!I$4,$B15="Buffalo Bills",Summary!I$5,$B15="Carolina Panthers",Summary!I$6,$B15="Chicago Bears",Summary!I$8,$B15="Cincinnati Bengals",Summary!I$9,$B15="Cleveland Browns",Summary!#REF!,$B15="Dallas Cowboys",Summary!I$10,$B15="Denver Broncos",Summary!I$11,$B15="Detroit Lions",Summary!I$12,$B15="Green Bay Packers",Summary!I$13,$B15="Houston Texans",Summary!I$14,$B15="Indianapolis Colts",Summary!I$15,$B15="Jacksonville Jaguars",Summary!I$16,$B15="Kansas City Chiefs",Summary!I$17,$B15="Los Angeles Chargers",Summary!I$18,$B15="Los Angeles Rams",Summary!I$19,$B15="Las Vegas Raiders",Summary!I$20,$B15="Miami Dolphins",Summary!I$21,$B15="Minnesota Vikings",Summary!I$22,$B15="New England Patriots",Summary!I$23,$B15="New Orleans Saints",Summary!I$24,$B15="New York Giants",Summary!I$25,$B15="New York Jets",Summary!I$26,$B15="Philadelphia Eagles",Summary!I$27,$B15="Pittsburgh Steelers",Summary!I$28,$B15="Seattle Seahawks",Summary!I$29,$B15="San Francisco 49ers",Summary!I$30,$B15="Tampa Bay Buccaneers",Summary!I$31,$B15="Tennessee Titans",Summary!I$32,$B15="Washington Commanders",Summary!I$33)</f>
        <v>6.4882352941176471</v>
      </c>
      <c r="AP15" cm="1">
        <f t="array" ref="AP15">_xlfn.IFS($B15="Arizona Cardinals",Summary!J$2,$B15="Atlanta Falcons",Summary!J$3,$B15="Baltimore Ravens",Summary!J$4,$B15="Buffalo Bills",Summary!J$5,$B15="Carolina Panthers",Summary!J$6,$B15="Chicago Bears",Summary!J$8,$B15="Cincinnati Bengals",Summary!J$9,$B15="Cleveland Browns",Summary!#REF!,$B15="Dallas Cowboys",Summary!J$10,$B15="Denver Broncos",Summary!J$11,$B15="Detroit Lions",Summary!J$12,$B15="Green Bay Packers",Summary!J$13,$B15="Houston Texans",Summary!J$14,$B15="Indianapolis Colts",Summary!J$15,$B15="Jacksonville Jaguars",Summary!J$16,$B15="Kansas City Chiefs",Summary!J$17,$B15="Los Angeles Chargers",Summary!J$18,$B15="Los Angeles Rams",Summary!J$19,$B15="Las Vegas Raiders",Summary!J$20,$B15="Miami Dolphins",Summary!J$21,$B15="Minnesota Vikings",Summary!J$22,$B15="New England Patriots",Summary!J$23,$B15="New Orleans Saints",Summary!J$24,$B15="New York Giants",Summary!J$25,$B15="New York Jets",Summary!J$26,$B15="Philadelphia Eagles",Summary!J$27,$B15="Pittsburgh Steelers",Summary!J$28,$B15="Seattle Seahawks",Summary!J$29,$B15="San Francisco 49ers",Summary!J$30,$B15="Tampa Bay Buccaneers",Summary!J$31,$B15="Tennessee Titans",Summary!J$32,$B15="Washington Commanders",Summary!J$33)</f>
        <v>5.5823529411764703</v>
      </c>
      <c r="AQ15" cm="1">
        <f t="array" ref="AQ15">_xlfn.IFS($B15="Arizona Cardinals",Summary!K$2,$B15="Atlanta Falcons",Summary!K$3,$B15="Baltimore Ravens",Summary!K$4,$B15="Buffalo Bills",Summary!K$5,$B15="Carolina Panthers",Summary!K$6,$B15="Chicago Bears",Summary!K$8,$B15="Cincinnati Bengals",Summary!K$9,$B15="Cleveland Browns",Summary!#REF!,$B15="Dallas Cowboys",Summary!K$10,$B15="Denver Broncos",Summary!K$11,$B15="Detroit Lions",Summary!K$12,$B15="Green Bay Packers",Summary!K$13,$B15="Houston Texans",Summary!K$14,$B15="Indianapolis Colts",Summary!K$15,$B15="Jacksonville Jaguars",Summary!K$16,$B15="Kansas City Chiefs",Summary!K$17,$B15="Los Angeles Chargers",Summary!K$18,$B15="Los Angeles Rams",Summary!K$19,$B15="Las Vegas Raiders",Summary!K$20,$B15="Miami Dolphins",Summary!K$21,$B15="Minnesota Vikings",Summary!K$22,$B15="New England Patriots",Summary!K$23,$B15="New Orleans Saints",Summary!K$24,$B15="New York Giants",Summary!K$25,$B15="New York Jets",Summary!K$26,$B15="Philadelphia Eagles",Summary!K$27,$B15="Pittsburgh Steelers",Summary!K$28,$B15="Seattle Seahawks",Summary!K$29,$B15="San Francisco 49ers",Summary!K$30,$B15="Tampa Bay Buccaneers",Summary!K$31,$B15="Tennessee Titans",Summary!K$32,$B15="Washington Commanders",Summary!K$33)</f>
        <v>56.958823529411767</v>
      </c>
      <c r="AR15" cm="1">
        <f t="array" ref="AR15">_xlfn.IFS($B15="Arizona Cardinals",Summary!L$2,$B15="Atlanta Falcons",Summary!L$3,$B15="Baltimore Ravens",Summary!L$4,$B15="Buffalo Bills",Summary!L$5,$B15="Carolina Panthers",Summary!L$6,$B15="Chicago Bears",Summary!L$8,$B15="Cincinnati Bengals",Summary!L$9,$B15="Cleveland Browns",Summary!#REF!,$B15="Dallas Cowboys",Summary!L$10,$B15="Denver Broncos",Summary!L$11,$B15="Detroit Lions",Summary!L$12,$B15="Green Bay Packers",Summary!L$13,$B15="Houston Texans",Summary!L$14,$B15="Indianapolis Colts",Summary!L$15,$B15="Jacksonville Jaguars",Summary!L$16,$B15="Kansas City Chiefs",Summary!L$17,$B15="Los Angeles Chargers",Summary!L$18,$B15="Los Angeles Rams",Summary!L$19,$B15="Las Vegas Raiders",Summary!L$20,$B15="Miami Dolphins",Summary!L$21,$B15="Minnesota Vikings",Summary!L$22,$B15="New England Patriots",Summary!L$23,$B15="New Orleans Saints",Summary!L$24,$B15="New York Giants",Summary!L$25,$B15="New York Jets",Summary!L$26,$B15="Philadelphia Eagles",Summary!L$27,$B15="Pittsburgh Steelers",Summary!L$28,$B15="Seattle Seahawks",Summary!L$29,$B15="San Francisco 49ers",Summary!L$30,$B15="Tampa Bay Buccaneers",Summary!L$31,$B15="Tennessee Titans",Summary!L$32,$B15="Washington Commanders",Summary!L$33)</f>
        <v>72.02941176470587</v>
      </c>
      <c r="AS15" cm="1">
        <f t="array" ref="AS15">_xlfn.IFS($B15="Arizona Cardinals",Summary!M$2,$B15="Atlanta Falcons",Summary!M$3,$B15="Baltimore Ravens",Summary!M$4,$B15="Buffalo Bills",Summary!M$5,$B15="Carolina Panthers",Summary!M$6,$B15="Chicago Bears",Summary!M$8,$B15="Cincinnati Bengals",Summary!M$9,$B15="Cleveland Browns",Summary!#REF!,$B15="Dallas Cowboys",Summary!M$10,$B15="Denver Broncos",Summary!M$11,$B15="Detroit Lions",Summary!M$12,$B15="Green Bay Packers",Summary!M$13,$B15="Houston Texans",Summary!M$14,$B15="Indianapolis Colts",Summary!M$15,$B15="Jacksonville Jaguars",Summary!M$16,$B15="Kansas City Chiefs",Summary!M$17,$B15="Los Angeles Chargers",Summary!M$18,$B15="Los Angeles Rams",Summary!M$19,$B15="Las Vegas Raiders",Summary!M$20,$B15="Miami Dolphins",Summary!M$21,$B15="Minnesota Vikings",Summary!M$22,$B15="New England Patriots",Summary!M$23,$B15="New Orleans Saints",Summary!M$24,$B15="New York Giants",Summary!M$25,$B15="New York Jets",Summary!M$26,$B15="Philadelphia Eagles",Summary!M$27,$B15="Pittsburgh Steelers",Summary!M$28,$B15="Seattle Seahawks",Summary!M$29,$B15="San Francisco 49ers",Summary!M$30,$B15="Tampa Bay Buccaneers",Summary!M$31,$B15="Tennessee Titans",Summary!M$32,$B15="Washington Commanders",Summary!M$33)</f>
        <v>30.47058823529412</v>
      </c>
      <c r="AT15" cm="1">
        <f t="array" ref="AT15">_xlfn.IFS($B15="Arizona Cardinals",Summary!N$2,$B15="Atlanta Falcons",Summary!N$3,$B15="Baltimore Ravens",Summary!N$4,$B15="Buffalo Bills",Summary!N$5,$B15="Carolina Panthers",Summary!N$6,$B15="Chicago Bears",Summary!N$8,$B15="Cincinnati Bengals",Summary!N$9,$B15="Cleveland Browns",Summary!#REF!,$B15="Dallas Cowboys",Summary!N$10,$B15="Denver Broncos",Summary!N$11,$B15="Detroit Lions",Summary!N$12,$B15="Green Bay Packers",Summary!N$13,$B15="Houston Texans",Summary!N$14,$B15="Indianapolis Colts",Summary!N$15,$B15="Jacksonville Jaguars",Summary!N$16,$B15="Kansas City Chiefs",Summary!N$17,$B15="Los Angeles Chargers",Summary!N$18,$B15="Los Angeles Rams",Summary!N$19,$B15="Las Vegas Raiders",Summary!N$20,$B15="Miami Dolphins",Summary!N$21,$B15="Minnesota Vikings",Summary!N$22,$B15="New England Patriots",Summary!N$23,$B15="New Orleans Saints",Summary!N$24,$B15="New York Giants",Summary!N$25,$B15="New York Jets",Summary!N$26,$B15="Philadelphia Eagles",Summary!N$27,$B15="Pittsburgh Steelers",Summary!N$28,$B15="Seattle Seahawks",Summary!N$29,$B15="San Francisco 49ers",Summary!N$30,$B15="Tampa Bay Buccaneers",Summary!N$31,$B15="Tennessee Titans",Summary!N$32,$B15="Washington Commanders",Summary!N$33)</f>
        <v>118.64705882352941</v>
      </c>
      <c r="AU15" cm="1">
        <f t="array" ref="AU15">_xlfn.IFS($B15="Arizona Cardinals",Summary!O$2,$B15="Atlanta Falcons",Summary!O$3,$B15="Baltimore Ravens",Summary!O$4,$B15="Buffalo Bills",Summary!O$5,$B15="Carolina Panthers",Summary!O$6,$B15="Chicago Bears",Summary!O$8,$B15="Cincinnati Bengals",Summary!O$9,$B15="Cleveland Browns",Summary!#REF!,$B15="Dallas Cowboys",Summary!O$10,$B15="Denver Broncos",Summary!O$11,$B15="Detroit Lions",Summary!O$12,$B15="Green Bay Packers",Summary!O$13,$B15="Houston Texans",Summary!O$14,$B15="Indianapolis Colts",Summary!O$15,$B15="Jacksonville Jaguars",Summary!O$16,$B15="Kansas City Chiefs",Summary!O$17,$B15="Los Angeles Chargers",Summary!O$18,$B15="Los Angeles Rams",Summary!O$19,$B15="Las Vegas Raiders",Summary!O$20,$B15="Miami Dolphins",Summary!O$21,$B15="Minnesota Vikings",Summary!O$22,$B15="New England Patriots",Summary!O$23,$B15="New Orleans Saints",Summary!O$24,$B15="New York Giants",Summary!O$25,$B15="New York Jets",Summary!O$26,$B15="Philadelphia Eagles",Summary!O$27,$B15="Pittsburgh Steelers",Summary!O$28,$B15="Seattle Seahawks",Summary!O$29,$B15="San Francisco 49ers",Summary!O$30,$B15="Tampa Bay Buccaneers",Summary!O$31,$B15="Tennessee Titans",Summary!O$32,$B15="Washington Commanders",Summary!O$33)</f>
        <v>3.8</v>
      </c>
      <c r="AV15" cm="1">
        <f t="array" ref="AV15">_xlfn.IFS($B15="Arizona Cardinals",Summary!P$2,$B15="Atlanta Falcons",Summary!P$3,$B15="Baltimore Ravens",Summary!P$4,$B15="Buffalo Bills",Summary!P$5,$B15="Carolina Panthers",Summary!P$6,$B15="Chicago Bears",Summary!P$8,$B15="Cincinnati Bengals",Summary!P$9,$B15="Cleveland Browns",Summary!#REF!,$B15="Dallas Cowboys",Summary!P$10,$B15="Denver Broncos",Summary!P$11,$B15="Detroit Lions",Summary!P$12,$B15="Green Bay Packers",Summary!P$13,$B15="Houston Texans",Summary!P$14,$B15="Indianapolis Colts",Summary!P$15,$B15="Jacksonville Jaguars",Summary!P$16,$B15="Kansas City Chiefs",Summary!P$17,$B15="Los Angeles Chargers",Summary!P$18,$B15="Los Angeles Rams",Summary!P$19,$B15="Las Vegas Raiders",Summary!P$20,$B15="Miami Dolphins",Summary!P$21,$B15="Minnesota Vikings",Summary!P$22,$B15="New England Patriots",Summary!P$23,$B15="New Orleans Saints",Summary!P$24,$B15="New York Giants",Summary!P$25,$B15="New York Jets",Summary!P$26,$B15="Philadelphia Eagles",Summary!P$27,$B15="Pittsburgh Steelers",Summary!P$28,$B15="Seattle Seahawks",Summary!P$29,$B15="San Francisco 49ers",Summary!P$30,$B15="Tampa Bay Buccaneers",Summary!P$31,$B15="Tennessee Titans",Summary!P$32,$B15="Washington Commanders",Summary!P$33)</f>
        <v>0.88235294117647056</v>
      </c>
      <c r="AW15" cm="1">
        <f t="array" ref="AW15">_xlfn.IFS($B15="Arizona Cardinals",Summary!Q$2,$B15="Atlanta Falcons",Summary!Q$3,$B15="Baltimore Ravens",Summary!Q$4,$B15="Buffalo Bills",Summary!Q$5,$B15="Carolina Panthers",Summary!Q$6,$B15="Chicago Bears",Summary!Q$8,$B15="Cincinnati Bengals",Summary!Q$9,$B15="Cleveland Browns",Summary!#REF!,$B15="Dallas Cowboys",Summary!Q$10,$B15="Denver Broncos",Summary!Q$11,$B15="Detroit Lions",Summary!Q$12,$B15="Green Bay Packers",Summary!Q$13,$B15="Houston Texans",Summary!Q$14,$B15="Indianapolis Colts",Summary!Q$15,$B15="Jacksonville Jaguars",Summary!Q$16,$B15="Kansas City Chiefs",Summary!Q$17,$B15="Los Angeles Chargers",Summary!Q$18,$B15="Los Angeles Rams",Summary!Q$19,$B15="Las Vegas Raiders",Summary!Q$20,$B15="Miami Dolphins",Summary!Q$21,$B15="Minnesota Vikings",Summary!Q$22,$B15="New England Patriots",Summary!Q$23,$B15="New Orleans Saints",Summary!Q$24,$B15="New York Giants",Summary!Q$25,$B15="New York Jets",Summary!Q$26,$B15="Philadelphia Eagles",Summary!Q$27,$B15="Pittsburgh Steelers",Summary!Q$28,$B15="Seattle Seahawks",Summary!Q$29,$B15="San Francisco 49ers",Summary!Q$30,$B15="Tampa Bay Buccaneers",Summary!Q$31,$B15="Tennessee Titans",Summary!Q$32,$B15="Washington Commanders",Summary!Q$33)</f>
        <v>2</v>
      </c>
      <c r="AX15" cm="1">
        <f t="array" ref="AX15">_xlfn.IFS($B15="Arizona Cardinals",Summary!R$2,$B15="Atlanta Falcons",Summary!R$3,$B15="Baltimore Ravens",Summary!R$4,$B15="Buffalo Bills",Summary!R$5,$B15="Carolina Panthers",Summary!R$6,$B15="Chicago Bears",Summary!R$8,$B15="Cincinnati Bengals",Summary!R$9,$B15="Cleveland Browns",Summary!#REF!,$B15="Dallas Cowboys",Summary!R$10,$B15="Denver Broncos",Summary!R$11,$B15="Detroit Lions",Summary!R$12,$B15="Green Bay Packers",Summary!R$13,$B15="Houston Texans",Summary!R$14,$B15="Indianapolis Colts",Summary!R$15,$B15="Jacksonville Jaguars",Summary!R$16,$B15="Kansas City Chiefs",Summary!R$17,$B15="Los Angeles Chargers",Summary!R$18,$B15="Los Angeles Rams",Summary!R$19,$B15="Las Vegas Raiders",Summary!R$20,$B15="Miami Dolphins",Summary!R$21,$B15="Minnesota Vikings",Summary!R$22,$B15="New England Patriots",Summary!R$23,$B15="New Orleans Saints",Summary!R$24,$B15="New York Giants",Summary!R$25,$B15="New York Jets",Summary!R$26,$B15="Philadelphia Eagles",Summary!R$27,$B15="Pittsburgh Steelers",Summary!R$28,$B15="Seattle Seahawks",Summary!R$29,$B15="San Francisco 49ers",Summary!R$30,$B15="Tampa Bay Buccaneers",Summary!R$31,$B15="Tennessee Titans",Summary!R$32,$B15="Washington Commanders",Summary!R$33)</f>
        <v>2.1764705882352939</v>
      </c>
      <c r="AY15" cm="1">
        <f t="array" ref="AY15">_xlfn.IFS($B15="Arizona Cardinals",Summary!S$2,$B15="Atlanta Falcons",Summary!S$3,$B15="Baltimore Ravens",Summary!S$4,$B15="Buffalo Bills",Summary!S$5,$B15="Carolina Panthers",Summary!S$6,$B15="Chicago Bears",Summary!S$8,$B15="Cincinnati Bengals",Summary!S$9,$B15="Cleveland Browns",Summary!#REF!,$B15="Dallas Cowboys",Summary!S$10,$B15="Denver Broncos",Summary!S$11,$B15="Detroit Lions",Summary!S$12,$B15="Green Bay Packers",Summary!S$13,$B15="Houston Texans",Summary!S$14,$B15="Indianapolis Colts",Summary!S$15,$B15="Jacksonville Jaguars",Summary!S$16,$B15="Kansas City Chiefs",Summary!S$17,$B15="Los Angeles Chargers",Summary!S$18,$B15="Los Angeles Rams",Summary!S$19,$B15="Las Vegas Raiders",Summary!S$20,$B15="Miami Dolphins",Summary!S$21,$B15="Minnesota Vikings",Summary!S$22,$B15="New England Patriots",Summary!S$23,$B15="New Orleans Saints",Summary!S$24,$B15="New York Giants",Summary!S$25,$B15="New York Jets",Summary!S$26,$B15="Philadelphia Eagles",Summary!S$27,$B15="Pittsburgh Steelers",Summary!S$28,$B15="Seattle Seahawks",Summary!S$29,$B15="San Francisco 49ers",Summary!S$30,$B15="Tampa Bay Buccaneers",Summary!S$31,$B15="Tennessee Titans",Summary!S$32,$B15="Washington Commanders",Summary!S$33)</f>
        <v>1.7647058823529409</v>
      </c>
      <c r="AZ15" cm="1">
        <f t="array" ref="AZ15">_xlfn.IFS($B15="Arizona Cardinals",Summary!T$2,$B15="Atlanta Falcons",Summary!T$3,$B15="Baltimore Ravens",Summary!T$4,$B15="Buffalo Bills",Summary!T$5,$B15="Carolina Panthers",Summary!T$6,$B15="Chicago Bears",Summary!T$8,$B15="Cincinnati Bengals",Summary!T$9,$B15="Cleveland Browns",Summary!#REF!,$B15="Dallas Cowboys",Summary!T$10,$B15="Denver Broncos",Summary!T$11,$B15="Detroit Lions",Summary!T$12,$B15="Green Bay Packers",Summary!T$13,$B15="Houston Texans",Summary!T$14,$B15="Indianapolis Colts",Summary!T$15,$B15="Jacksonville Jaguars",Summary!T$16,$B15="Kansas City Chiefs",Summary!T$17,$B15="Los Angeles Chargers",Summary!T$18,$B15="Los Angeles Rams",Summary!T$19,$B15="Las Vegas Raiders",Summary!T$20,$B15="Miami Dolphins",Summary!T$21,$B15="Minnesota Vikings",Summary!T$22,$B15="New England Patriots",Summary!T$23,$B15="New Orleans Saints",Summary!T$24,$B15="New York Giants",Summary!T$25,$B15="New York Jets",Summary!T$26,$B15="Philadelphia Eagles",Summary!T$27,$B15="Pittsburgh Steelers",Summary!T$28,$B15="Seattle Seahawks",Summary!T$29,$B15="San Francisco 49ers",Summary!T$30,$B15="Tampa Bay Buccaneers",Summary!T$31,$B15="Tennessee Titans",Summary!T$32,$B15="Washington Commanders",Summary!T$33)</f>
        <v>1.9411764705882351</v>
      </c>
      <c r="BA15" cm="1">
        <f t="array" ref="BA15">_xlfn.IFS($B15="Arizona Cardinals",Summary!U$2,$B15="Atlanta Falcons",Summary!U$3,$B15="Baltimore Ravens",Summary!U$4,$B15="Buffalo Bills",Summary!U$5,$B15="Carolina Panthers",Summary!U$6,$B15="Chicago Bears",Summary!U$8,$B15="Cincinnati Bengals",Summary!U$9,$B15="Cleveland Browns",Summary!#REF!,$B15="Dallas Cowboys",Summary!U$10,$B15="Denver Broncos",Summary!U$11,$B15="Detroit Lions",Summary!U$12,$B15="Green Bay Packers",Summary!U$13,$B15="Houston Texans",Summary!U$14,$B15="Indianapolis Colts",Summary!U$15,$B15="Jacksonville Jaguars",Summary!U$16,$B15="Kansas City Chiefs",Summary!U$17,$B15="Los Angeles Chargers",Summary!U$18,$B15="Los Angeles Rams",Summary!U$19,$B15="Las Vegas Raiders",Summary!U$20,$B15="Miami Dolphins",Summary!U$21,$B15="Minnesota Vikings",Summary!U$22,$B15="New England Patriots",Summary!U$23,$B15="New Orleans Saints",Summary!U$24,$B15="New York Giants",Summary!U$25,$B15="New York Jets",Summary!U$26,$B15="Philadelphia Eagles",Summary!U$27,$B15="Pittsburgh Steelers",Summary!U$28,$B15="Seattle Seahawks",Summary!U$29,$B15="San Francisco 49ers",Summary!U$30,$B15="Tampa Bay Buccaneers",Summary!U$31,$B15="Tennessee Titans",Summary!U$32,$B15="Washington Commanders",Summary!U$33)</f>
        <v>5.2941176470588234</v>
      </c>
      <c r="BB15" cm="1">
        <f t="array" ref="BB15">_xlfn.IFS($B15="Arizona Cardinals",Summary!V$2,$B15="Atlanta Falcons",Summary!V$3,$B15="Baltimore Ravens",Summary!V$4,$B15="Buffalo Bills",Summary!V$5,$B15="Carolina Panthers",Summary!V$6,$B15="Chicago Bears",Summary!V$8,$B15="Cincinnati Bengals",Summary!V$9,$B15="Cleveland Browns",Summary!#REF!,$B15="Dallas Cowboys",Summary!V$10,$B15="Denver Broncos",Summary!V$11,$B15="Detroit Lions",Summary!V$12,$B15="Green Bay Packers",Summary!V$13,$B15="Houston Texans",Summary!V$14,$B15="Indianapolis Colts",Summary!V$15,$B15="Jacksonville Jaguars",Summary!V$16,$B15="Kansas City Chiefs",Summary!V$17,$B15="Los Angeles Chargers",Summary!V$18,$B15="Los Angeles Rams",Summary!V$19,$B15="Las Vegas Raiders",Summary!V$20,$B15="Miami Dolphins",Summary!V$21,$B15="Minnesota Vikings",Summary!V$22,$B15="New England Patriots",Summary!V$23,$B15="New Orleans Saints",Summary!V$24,$B15="New York Giants",Summary!V$25,$B15="New York Jets",Summary!V$26,$B15="Philadelphia Eagles",Summary!V$27,$B15="Pittsburgh Steelers",Summary!V$28,$B15="Seattle Seahawks",Summary!V$29,$B15="San Francisco 49ers",Summary!V$30,$B15="Tampa Bay Buccaneers",Summary!V$31,$B15="Tennessee Titans",Summary!V$32,$B15="Washington Commanders",Summary!V$33)</f>
        <v>261.70588235294122</v>
      </c>
      <c r="BC15" cm="1">
        <f t="array" ref="BC15">_xlfn.IFS($B15="Arizona Cardinals",Summary!W$2,$B15="Atlanta Falcons",Summary!W$3,$B15="Baltimore Ravens",Summary!W$4,$B15="Buffalo Bills",Summary!W$5,$B15="Carolina Panthers",Summary!W$6,$B15="Chicago Bears",Summary!W$8,$B15="Cincinnati Bengals",Summary!W$9,$B15="Cleveland Browns",Summary!#REF!,$B15="Dallas Cowboys",Summary!W$10,$B15="Denver Broncos",Summary!W$11,$B15="Detroit Lions",Summary!W$12,$B15="Green Bay Packers",Summary!W$13,$B15="Houston Texans",Summary!W$14,$B15="Indianapolis Colts",Summary!W$15,$B15="Jacksonville Jaguars",Summary!W$16,$B15="Kansas City Chiefs",Summary!W$17,$B15="Los Angeles Chargers",Summary!W$18,$B15="Los Angeles Rams",Summary!W$19,$B15="Las Vegas Raiders",Summary!W$20,$B15="Miami Dolphins",Summary!W$21,$B15="Minnesota Vikings",Summary!W$22,$B15="New England Patriots",Summary!W$23,$B15="New Orleans Saints",Summary!W$24,$B15="New York Giants",Summary!W$25,$B15="New York Jets",Summary!W$26,$B15="Philadelphia Eagles",Summary!W$27,$B15="Pittsburgh Steelers",Summary!W$28,$B15="Seattle Seahawks",Summary!W$29,$B15="San Francisco 49ers",Summary!W$30,$B15="Tampa Bay Buccaneers",Summary!W$31,$B15="Tennessee Titans",Summary!W$32,$B15="Washington Commanders",Summary!W$33)</f>
        <v>4.7058823529411766</v>
      </c>
      <c r="BD15" cm="1">
        <f t="array" ref="BD15">_xlfn.IFS($B15="Arizona Cardinals",Summary!X$2,$B15="Atlanta Falcons",Summary!X$3,$B15="Baltimore Ravens",Summary!X$4,$B15="Buffalo Bills",Summary!X$5,$B15="Carolina Panthers",Summary!X$6,$B15="Chicago Bears",Summary!X$8,$B15="Cincinnati Bengals",Summary!X$9,$B15="Cleveland Browns",Summary!#REF!,$B15="Dallas Cowboys",Summary!X$10,$B15="Denver Broncos",Summary!X$11,$B15="Detroit Lions",Summary!X$12,$B15="Green Bay Packers",Summary!X$13,$B15="Houston Texans",Summary!X$14,$B15="Indianapolis Colts",Summary!X$15,$B15="Jacksonville Jaguars",Summary!X$16,$B15="Kansas City Chiefs",Summary!X$17,$B15="Los Angeles Chargers",Summary!X$18,$B15="Los Angeles Rams",Summary!X$19,$B15="Las Vegas Raiders",Summary!X$20,$B15="Miami Dolphins",Summary!X$21,$B15="Minnesota Vikings",Summary!X$22,$B15="New England Patriots",Summary!X$23,$B15="New Orleans Saints",Summary!X$24,$B15="New York Giants",Summary!X$25,$B15="New York Jets",Summary!X$26,$B15="Philadelphia Eagles",Summary!X$27,$B15="Pittsburgh Steelers",Summary!X$28,$B15="Seattle Seahawks",Summary!X$29,$B15="San Francisco 49ers",Summary!X$30,$B15="Tampa Bay Buccaneers",Summary!X$31,$B15="Tennessee Titans",Summary!X$32,$B15="Washington Commanders",Summary!X$33)</f>
        <v>14.882352941176469</v>
      </c>
      <c r="BE15" cm="1">
        <f t="array" ref="BE15">_xlfn.IFS($B15="Arizona Cardinals",Summary!Y$2,$B15="Atlanta Falcons",Summary!Y$3,$B15="Baltimore Ravens",Summary!Y$4,$B15="Buffalo Bills",Summary!Y$5,$B15="Carolina Panthers",Summary!Y$6,$B15="Chicago Bears",Summary!Y$8,$B15="Cincinnati Bengals",Summary!Y$9,$B15="Cleveland Browns",Summary!#REF!,$B15="Dallas Cowboys",Summary!Y$10,$B15="Denver Broncos",Summary!Y$11,$B15="Detroit Lions",Summary!Y$12,$B15="Green Bay Packers",Summary!Y$13,$B15="Houston Texans",Summary!Y$14,$B15="Indianapolis Colts",Summary!Y$15,$B15="Jacksonville Jaguars",Summary!Y$16,$B15="Kansas City Chiefs",Summary!Y$17,$B15="Los Angeles Chargers",Summary!Y$18,$B15="Los Angeles Rams",Summary!Y$19,$B15="Las Vegas Raiders",Summary!Y$20,$B15="Miami Dolphins",Summary!Y$21,$B15="Minnesota Vikings",Summary!Y$22,$B15="New England Patriots",Summary!Y$23,$B15="New Orleans Saints",Summary!Y$24,$B15="New York Giants",Summary!Y$25,$B15="New York Jets",Summary!Y$26,$B15="Philadelphia Eagles",Summary!Y$27,$B15="Pittsburgh Steelers",Summary!Y$28,$B15="Seattle Seahawks",Summary!Y$29,$B15="San Francisco 49ers",Summary!Y$30,$B15="Tampa Bay Buccaneers",Summary!Y$31,$B15="Tennessee Titans",Summary!Y$32,$B15="Washington Commanders",Summary!Y$33)</f>
        <v>1.0588235294117649</v>
      </c>
      <c r="BF15" cm="1">
        <f t="array" ref="BF15">_xlfn.IFS($B15="Arizona Cardinals",Summary!Z$2,$B15="Atlanta Falcons",Summary!Z$3,$B15="Baltimore Ravens",Summary!Z$4,$B15="Buffalo Bills",Summary!Z$5,$B15="Carolina Panthers",Summary!Z$6,$B15="Chicago Bears",Summary!Z$8,$B15="Cincinnati Bengals",Summary!Z$9,$B15="Cleveland Browns",Summary!#REF!,$B15="Dallas Cowboys",Summary!Z$10,$B15="Denver Broncos",Summary!Z$11,$B15="Detroit Lions",Summary!Z$12,$B15="Green Bay Packers",Summary!Z$13,$B15="Houston Texans",Summary!Z$14,$B15="Indianapolis Colts",Summary!Z$15,$B15="Jacksonville Jaguars",Summary!Z$16,$B15="Kansas City Chiefs",Summary!Z$17,$B15="Los Angeles Chargers",Summary!Z$18,$B15="Los Angeles Rams",Summary!Z$19,$B15="Las Vegas Raiders",Summary!Z$20,$B15="Miami Dolphins",Summary!Z$21,$B15="Minnesota Vikings",Summary!Z$22,$B15="New England Patriots",Summary!Z$23,$B15="New Orleans Saints",Summary!Z$24,$B15="New York Giants",Summary!Z$25,$B15="New York Jets",Summary!Z$26,$B15="Philadelphia Eagles",Summary!Z$27,$B15="Pittsburgh Steelers",Summary!Z$28,$B15="Seattle Seahawks",Summary!Z$29,$B15="San Francisco 49ers",Summary!Z$30,$B15="Tampa Bay Buccaneers",Summary!Z$31,$B15="Tennessee Titans",Summary!Z$32,$B15="Washington Commanders",Summary!Z$33)</f>
        <v>1.882352941176471</v>
      </c>
      <c r="BG15" cm="1">
        <f t="array" ref="BG15">_xlfn.IFS($B15="Arizona Cardinals",Summary!AA$2,$B15="Atlanta Falcons",Summary!AA$3,$B15="Baltimore Ravens",Summary!AA$4,$B15="Buffalo Bills",Summary!AA$5,$B15="Carolina Panthers",Summary!AA$6,$B15="Chicago Bears",Summary!AA$8,$B15="Cincinnati Bengals",Summary!AA$9,$B15="Cleveland Browns",Summary!#REF!,$B15="Dallas Cowboys",Summary!AA$10,$B15="Denver Broncos",Summary!AA$11,$B15="Detroit Lions",Summary!AA$12,$B15="Green Bay Packers",Summary!AA$13,$B15="Houston Texans",Summary!AA$14,$B15="Indianapolis Colts",Summary!AA$15,$B15="Jacksonville Jaguars",Summary!AA$16,$B15="Kansas City Chiefs",Summary!AA$17,$B15="Los Angeles Chargers",Summary!AA$18,$B15="Los Angeles Rams",Summary!AA$19,$B15="Las Vegas Raiders",Summary!AA$20,$B15="Miami Dolphins",Summary!AA$21,$B15="Minnesota Vikings",Summary!AA$22,$B15="New England Patriots",Summary!AA$23,$B15="New Orleans Saints",Summary!AA$24,$B15="New York Giants",Summary!AA$25,$B15="New York Jets",Summary!AA$26,$B15="Philadelphia Eagles",Summary!AA$27,$B15="Pittsburgh Steelers",Summary!AA$28,$B15="Seattle Seahawks",Summary!AA$29,$B15="San Francisco 49ers",Summary!AA$30,$B15="Tampa Bay Buccaneers",Summary!AA$31,$B15="Tennessee Titans",Summary!AA$32,$B15="Washington Commanders",Summary!AA$33)</f>
        <v>32.310823529411763</v>
      </c>
      <c r="BH15" t="e" cm="1">
        <f t="array" ref="BH15">_xlfn.IFS($B15="Arizona Cardinals",Summary!#REF!,$B15="Atlanta Falcons",Summary!#REF!,$B15="Baltimore Ravens",Summary!#REF!,$B15="Buffalo Bills",Summary!#REF!,$B15="Carolina Panthers",Summary!#REF!,$B15="Chicago Bears",Summary!#REF!,$B15="Cincinnati Bengals",Summary!#REF!,$B15="Cleveland Browns",Summary!#REF!,$B15="Dallas Cowboys",Summary!#REF!,$B15="Denver Broncos",Summary!#REF!,$B15="Detroit Lions",Summary!#REF!,$B15="Green Bay Packers",Summary!#REF!,$B15="Houston Texans",Summary!#REF!,$B15="Indianapolis Colts",Summary!#REF!,$B15="Jacksonville Jaguars",Summary!#REF!,$B15="Kansas City Chiefs",Summary!#REF!,$B15="Los Angeles Chargers",Summary!#REF!,$B15="Los Angeles Rams",Summary!#REF!,$B15="Las Vegas Raiders",Summary!#REF!,$B15="Miami Dolphins",Summary!#REF!,$B15="Minnesota Vikings",Summary!#REF!,$B15="New England Patriots",Summary!#REF!,$B15="New Orleans Saints",Summary!#REF!,$B15="New York Giants",Summary!#REF!,$B15="New York Jets",Summary!#REF!,$B15="Philadelphia Eagles",Summary!#REF!,$B15="Pittsburgh Steelers",Summary!#REF!,$B15="Seattle Seahawks",Summary!#REF!,$B15="San Francisco 49ers",Summary!#REF!,$B15="Tampa Bay Buccaneers",Summary!#REF!,$B15="Tennessee Titans",Summary!#REF!,$B15="Washington Commanders",Summary!#REF!)</f>
        <v>#REF!</v>
      </c>
    </row>
    <row r="16" spans="1:60">
      <c r="A16" t="s">
        <v>34</v>
      </c>
      <c r="B16" t="s">
        <v>30</v>
      </c>
      <c r="C16" t="e" cm="1">
        <f t="array" ref="C16">_xlfn.IFS($A16="Arizona Cardinals",Summary!#REF!,$A16="Atlanta Falcons",Summary!#REF!,$A16="Baltimore Ravens",Summary!#REF!,$A16="Buffalo Bills",Summary!#REF!,$A16="Carolina Panthers",Summary!#REF!,$A16="Chicago Bears",Summary!#REF!,$A16="Cincinnati Bengals",Summary!#REF!,$A16="Cleveland Browns",Summary!#REF!,$A16="Dallas Cowboys",Summary!#REF!,$A16="Denver Broncos",Summary!#REF!,$A16="Detroit Lions",Summary!#REF!,$A16="Green Bay Packers",Summary!#REF!,$A16="Houston Texans",Summary!#REF!,$A16="Indianapolis Colts",Summary!#REF!,$A16="Jacksonville Jaguars",Summary!#REF!,$A16="Kansas City Chiefs",Summary!#REF!,$A16="Los Angeles Chargers",Summary!#REF!,$A16="Los Angeles Rams",Summary!#REF!,$A16="Las Vegas Raiders",Summary!#REF!,$A16="Miami Dolphins",Summary!#REF!,$A16="Minnesota Vikings",Summary!#REF!,$A16="New England Patriots",Summary!#REF!,$A16="New Orleans Saints",Summary!#REF!,$A16="New York Giants",Summary!#REF!,$A16="New York Jets",Summary!#REF!,$A16="Philadelphia Eagles",Summary!#REF!,$A16="Pittsburgh Steelers",Summary!#REF!,$A16="Seattle Seahawks",Summary!#REF!,$A16="San Francisco 49ers",Summary!#REF!,$A16="Tampa Bay Buccaneers",Summary!#REF!,$A16="Tennessee Titans",Summary!#REF!,$A16="Washington Commanders",Summary!#REF!)</f>
        <v>#REF!</v>
      </c>
      <c r="D16" t="e" cm="1">
        <f t="array" ref="D16">_xlfn.IFS($A16="Arizona Cardinals",Summary!#REF!,$A16="Atlanta Falcons",Summary!#REF!,$A16="Baltimore Ravens",Summary!#REF!,$A16="Buffalo Bills",Summary!#REF!,$A16="Carolina Panthers",Summary!#REF!,$A16="Chicago Bears",Summary!#REF!,$A16="Cincinnati Bengals",Summary!#REF!,$A16="Cleveland Browns",Summary!#REF!,$A16="Dallas Cowboys",Summary!#REF!,$A16="Denver Broncos",Summary!#REF!,$A16="Detroit Lions",Summary!#REF!,$A16="Green Bay Packers",Summary!#REF!,$A16="Houston Texans",Summary!#REF!,$A16="Indianapolis Colts",Summary!#REF!,$A16="Jacksonville Jaguars",Summary!#REF!,$A16="Kansas City Chiefs",Summary!#REF!,$A16="Los Angeles Chargers",Summary!#REF!,$A16="Los Angeles Rams",Summary!#REF!,$A16="Las Vegas Raiders",Summary!#REF!,$A16="Miami Dolphins",Summary!#REF!,$A16="Minnesota Vikings",Summary!#REF!,$A16="New England Patriots",Summary!#REF!,$A16="New Orleans Saints",Summary!#REF!,$A16="New York Giants",Summary!#REF!,$A16="New York Jets",Summary!#REF!,$A16="Philadelphia Eagles",Summary!#REF!,$A16="Pittsburgh Steelers",Summary!#REF!,$A16="Seattle Seahawks",Summary!#REF!,$A16="San Francisco 49ers",Summary!#REF!,$A16="Tampa Bay Buccaneers",Summary!#REF!,$A16="Tennessee Titans",Summary!#REF!,$A16="Washington Commanders",Summary!#REF!)</f>
        <v>#REF!</v>
      </c>
      <c r="E16" cm="1">
        <f t="array" ref="E16">_xlfn.IFS($A16="Arizona Cardinals",Summary!B$2,$A16="Atlanta Falcons",Summary!B$3,$A16="Baltimore Ravens",Summary!B$4,$A16="Buffalo Bills",Summary!B$5,$A16="Carolina Panthers",Summary!B$6,$A16="Chicago Bears",Summary!B$8,$A16="Cincinnati Bengals",Summary!B$9,$A16="Cleveland Browns",Summary!#REF!,$A16="Dallas Cowboys",Summary!B$10,$A16="Denver Broncos",Summary!B$11,$A16="Detroit Lions",Summary!B$12,$A16="Green Bay Packers",Summary!B$13,$A16="Houston Texans",Summary!B$14,$A16="Indianapolis Colts",Summary!B$15,$A16="Jacksonville Jaguars",Summary!B$16,$A16="Kansas City Chiefs",Summary!B$17,$A16="Los Angeles Chargers",Summary!B$18,$A16="Los Angeles Rams",Summary!B$19,$A16="Las Vegas Raiders",Summary!B$20,$A16="Miami Dolphins",Summary!B$21,$A16="Minnesota Vikings",Summary!B$22,$A16="New England Patriots",Summary!B$23,$A16="New Orleans Saints",Summary!B$24,$A16="New York Giants",Summary!B$25,$A16="New York Jets",Summary!B$26,$A16="Philadelphia Eagles",Summary!B$27,$A16="Pittsburgh Steelers",Summary!B$28,$A16="Seattle Seahawks",Summary!B$29,$A16="San Francisco 49ers",Summary!B$30,$A16="Tampa Bay Buccaneers",Summary!B$31,$A16="Tennessee Titans",Summary!B$32,$A16="Washington Commanders",Summary!B$33)</f>
        <v>24.941176470588239</v>
      </c>
      <c r="F16" cm="1">
        <f t="array" ref="F16">_xlfn.IFS($A16="Arizona Cardinals",Summary!C$2,$A16="Atlanta Falcons",Summary!C$3,$A16="Baltimore Ravens",Summary!C$4,$A16="Buffalo Bills",Summary!C$5,$A16="Carolina Panthers",Summary!C$6,$A16="Chicago Bears",Summary!C$8,$A16="Cincinnati Bengals",Summary!C$9,$A16="Cleveland Browns",Summary!#REF!,$A16="Dallas Cowboys",Summary!C$10,$A16="Denver Broncos",Summary!C$11,$A16="Detroit Lions",Summary!C$12,$A16="Green Bay Packers",Summary!C$13,$A16="Houston Texans",Summary!C$14,$A16="Indianapolis Colts",Summary!C$15,$A16="Jacksonville Jaguars",Summary!C$16,$A16="Kansas City Chiefs",Summary!C$17,$A16="Los Angeles Chargers",Summary!C$18,$A16="Los Angeles Rams",Summary!C$19,$A16="Las Vegas Raiders",Summary!C$20,$A16="Miami Dolphins",Summary!C$21,$A16="Minnesota Vikings",Summary!C$22,$A16="New England Patriots",Summary!C$23,$A16="New Orleans Saints",Summary!C$24,$A16="New York Giants",Summary!C$25,$A16="New York Jets",Summary!C$26,$A16="Philadelphia Eagles",Summary!C$27,$A16="Pittsburgh Steelers",Summary!C$28,$A16="Seattle Seahawks",Summary!C$29,$A16="San Francisco 49ers",Summary!C$30,$A16="Tampa Bay Buccaneers",Summary!C$31,$A16="Tennessee Titans",Summary!C$32,$A16="Washington Commanders",Summary!C$33)</f>
        <v>37.117647058823529</v>
      </c>
      <c r="G16" cm="1">
        <f t="array" ref="G16">_xlfn.IFS($A16="Arizona Cardinals",Summary!D$2,$A16="Atlanta Falcons",Summary!D$3,$A16="Baltimore Ravens",Summary!D$4,$A16="Buffalo Bills",Summary!D$5,$A16="Carolina Panthers",Summary!D$6,$A16="Chicago Bears",Summary!D$8,$A16="Cincinnati Bengals",Summary!D$9,$A16="Cleveland Browns",Summary!#REF!,$A16="Dallas Cowboys",Summary!D$10,$A16="Denver Broncos",Summary!D$11,$A16="Detroit Lions",Summary!D$12,$A16="Green Bay Packers",Summary!D$13,$A16="Houston Texans",Summary!D$14,$A16="Indianapolis Colts",Summary!D$15,$A16="Jacksonville Jaguars",Summary!D$16,$A16="Kansas City Chiefs",Summary!D$17,$A16="Los Angeles Chargers",Summary!D$18,$A16="Los Angeles Rams",Summary!D$19,$A16="Las Vegas Raiders",Summary!D$20,$A16="Miami Dolphins",Summary!D$21,$A16="Minnesota Vikings",Summary!D$22,$A16="New England Patriots",Summary!D$23,$A16="New Orleans Saints",Summary!D$24,$A16="New York Giants",Summary!D$25,$A16="New York Jets",Summary!D$26,$A16="Philadelphia Eagles",Summary!D$27,$A16="Pittsburgh Steelers",Summary!D$28,$A16="Seattle Seahawks",Summary!D$29,$A16="San Francisco 49ers",Summary!D$30,$A16="Tampa Bay Buccaneers",Summary!D$31,$A16="Tennessee Titans",Summary!D$32,$A16="Washington Commanders",Summary!D$33)</f>
        <v>256.41176470588238</v>
      </c>
      <c r="H16" cm="1">
        <f t="array" ref="H16">_xlfn.IFS($A16="Arizona Cardinals",Summary!E$2,$A16="Atlanta Falcons",Summary!E$3,$A16="Baltimore Ravens",Summary!E$4,$A16="Buffalo Bills",Summary!E$5,$A16="Carolina Panthers",Summary!E$6,$A16="Chicago Bears",Summary!E$8,$A16="Cincinnati Bengals",Summary!E$9,$A16="Cleveland Browns",Summary!#REF!,$A16="Dallas Cowboys",Summary!E$10,$A16="Denver Broncos",Summary!E$11,$A16="Detroit Lions",Summary!E$12,$A16="Green Bay Packers",Summary!E$13,$A16="Houston Texans",Summary!E$14,$A16="Indianapolis Colts",Summary!E$15,$A16="Jacksonville Jaguars",Summary!E$16,$A16="Kansas City Chiefs",Summary!E$17,$A16="Los Angeles Chargers",Summary!E$18,$A16="Los Angeles Rams",Summary!E$19,$A16="Las Vegas Raiders",Summary!E$20,$A16="Miami Dolphins",Summary!E$21,$A16="Minnesota Vikings",Summary!E$22,$A16="New England Patriots",Summary!E$23,$A16="New Orleans Saints",Summary!E$24,$A16="New York Giants",Summary!E$25,$A16="New York Jets",Summary!E$26,$A16="Philadelphia Eagles",Summary!E$27,$A16="Pittsburgh Steelers",Summary!E$28,$A16="Seattle Seahawks",Summary!E$29,$A16="San Francisco 49ers",Summary!E$30,$A16="Tampa Bay Buccaneers",Summary!E$31,$A16="Tennessee Titans",Summary!E$32,$A16="Washington Commanders",Summary!E$33)</f>
        <v>1.7647058823529409</v>
      </c>
      <c r="I16" cm="1">
        <f t="array" ref="I16">_xlfn.IFS($A16="Arizona Cardinals",Summary!F$2,$A16="Atlanta Falcons",Summary!F$3,$A16="Baltimore Ravens",Summary!F$4,$A16="Buffalo Bills",Summary!F$5,$A16="Carolina Panthers",Summary!F$6,$A16="Chicago Bears",Summary!F$8,$A16="Cincinnati Bengals",Summary!F$9,$A16="Cleveland Browns",Summary!#REF!,$A16="Dallas Cowboys",Summary!F$10,$A16="Denver Broncos",Summary!F$11,$A16="Detroit Lions",Summary!F$12,$A16="Green Bay Packers",Summary!F$13,$A16="Houston Texans",Summary!F$14,$A16="Indianapolis Colts",Summary!F$15,$A16="Jacksonville Jaguars",Summary!F$16,$A16="Kansas City Chiefs",Summary!F$17,$A16="Los Angeles Chargers",Summary!F$18,$A16="Los Angeles Rams",Summary!F$19,$A16="Las Vegas Raiders",Summary!F$20,$A16="Miami Dolphins",Summary!F$21,$A16="Minnesota Vikings",Summary!F$22,$A16="New England Patriots",Summary!F$23,$A16="New Orleans Saints",Summary!F$24,$A16="New York Giants",Summary!F$25,$A16="New York Jets",Summary!F$26,$A16="Philadelphia Eagles",Summary!F$27,$A16="Pittsburgh Steelers",Summary!F$28,$A16="Seattle Seahawks",Summary!F$29,$A16="San Francisco 49ers",Summary!F$30,$A16="Tampa Bay Buccaneers",Summary!F$31,$A16="Tennessee Titans",Summary!F$32,$A16="Washington Commanders",Summary!F$33)</f>
        <v>1.117647058823529</v>
      </c>
      <c r="J16" cm="1">
        <f t="array" ref="J16">_xlfn.IFS($A16="Arizona Cardinals",Summary!G$2,$A16="Atlanta Falcons",Summary!G$3,$A16="Baltimore Ravens",Summary!G$4,$A16="Buffalo Bills",Summary!G$5,$A16="Carolina Panthers",Summary!G$6,$A16="Chicago Bears",Summary!G$8,$A16="Cincinnati Bengals",Summary!G$9,$A16="Cleveland Browns",Summary!#REF!,$A16="Dallas Cowboys",Summary!G$10,$A16="Denver Broncos",Summary!G$11,$A16="Detroit Lions",Summary!G$12,$A16="Green Bay Packers",Summary!G$13,$A16="Houston Texans",Summary!G$14,$A16="Indianapolis Colts",Summary!G$15,$A16="Jacksonville Jaguars",Summary!G$16,$A16="Kansas City Chiefs",Summary!G$17,$A16="Los Angeles Chargers",Summary!G$18,$A16="Los Angeles Rams",Summary!G$19,$A16="Las Vegas Raiders",Summary!G$20,$A16="Miami Dolphins",Summary!G$21,$A16="Minnesota Vikings",Summary!G$22,$A16="New England Patriots",Summary!G$23,$A16="New Orleans Saints",Summary!G$24,$A16="New York Giants",Summary!G$25,$A16="New York Jets",Summary!G$26,$A16="Philadelphia Eagles",Summary!G$27,$A16="Pittsburgh Steelers",Summary!G$28,$A16="Seattle Seahawks",Summary!G$29,$A16="San Francisco 49ers",Summary!G$30,$A16="Tampa Bay Buccaneers",Summary!G$31,$A16="Tennessee Titans",Summary!G$32,$A16="Washington Commanders",Summary!G$33)</f>
        <v>2.7647058823529411</v>
      </c>
      <c r="K16" cm="1">
        <f t="array" ref="K16">_xlfn.IFS($A16="Arizona Cardinals",Summary!H$2,$A16="Atlanta Falcons",Summary!H$3,$A16="Baltimore Ravens",Summary!H$4,$A16="Buffalo Bills",Summary!H$5,$A16="Carolina Panthers",Summary!H$6,$A16="Chicago Bears",Summary!H$8,$A16="Cincinnati Bengals",Summary!H$9,$A16="Cleveland Browns",Summary!#REF!,$A16="Dallas Cowboys",Summary!H$10,$A16="Denver Broncos",Summary!H$11,$A16="Detroit Lions",Summary!H$12,$A16="Green Bay Packers",Summary!H$13,$A16="Houston Texans",Summary!H$14,$A16="Indianapolis Colts",Summary!H$15,$A16="Jacksonville Jaguars",Summary!H$16,$A16="Kansas City Chiefs",Summary!H$17,$A16="Los Angeles Chargers",Summary!H$18,$A16="Los Angeles Rams",Summary!H$19,$A16="Las Vegas Raiders",Summary!H$20,$A16="Miami Dolphins",Summary!H$21,$A16="Minnesota Vikings",Summary!H$22,$A16="New England Patriots",Summary!H$23,$A16="New Orleans Saints",Summary!H$24,$A16="New York Giants",Summary!H$25,$A16="New York Jets",Summary!H$26,$A16="Philadelphia Eagles",Summary!H$27,$A16="Pittsburgh Steelers",Summary!H$28,$A16="Seattle Seahawks",Summary!H$29,$A16="San Francisco 49ers",Summary!H$30,$A16="Tampa Bay Buccaneers",Summary!H$31,$A16="Tennessee Titans",Summary!H$32,$A16="Washington Commanders",Summary!H$33)</f>
        <v>20.058823529411761</v>
      </c>
      <c r="L16" cm="1">
        <f t="array" ref="L16">_xlfn.IFS($A16="Arizona Cardinals",Summary!I$2,$A16="Atlanta Falcons",Summary!I$3,$A16="Baltimore Ravens",Summary!I$4,$A16="Buffalo Bills",Summary!I$5,$A16="Carolina Panthers",Summary!I$6,$A16="Chicago Bears",Summary!I$8,$A16="Cincinnati Bengals",Summary!I$9,$A16="Cleveland Browns",Summary!#REF!,$A16="Dallas Cowboys",Summary!I$10,$A16="Denver Broncos",Summary!I$11,$A16="Detroit Lions",Summary!I$12,$A16="Green Bay Packers",Summary!I$13,$A16="Houston Texans",Summary!I$14,$A16="Indianapolis Colts",Summary!I$15,$A16="Jacksonville Jaguars",Summary!I$16,$A16="Kansas City Chiefs",Summary!I$17,$A16="Los Angeles Chargers",Summary!I$18,$A16="Los Angeles Rams",Summary!I$19,$A16="Las Vegas Raiders",Summary!I$20,$A16="Miami Dolphins",Summary!I$21,$A16="Minnesota Vikings",Summary!I$22,$A16="New England Patriots",Summary!I$23,$A16="New Orleans Saints",Summary!I$24,$A16="New York Giants",Summary!I$25,$A16="New York Jets",Summary!I$26,$A16="Philadelphia Eagles",Summary!I$27,$A16="Pittsburgh Steelers",Summary!I$28,$A16="Seattle Seahawks",Summary!I$29,$A16="San Francisco 49ers",Summary!I$30,$A16="Tampa Bay Buccaneers",Summary!I$31,$A16="Tennessee Titans",Summary!I$32,$A16="Washington Commanders",Summary!I$33)</f>
        <v>7.3882352941176466</v>
      </c>
      <c r="M16" cm="1">
        <f t="array" ref="M16">_xlfn.IFS($A16="Arizona Cardinals",Summary!J$2,$A16="Atlanta Falcons",Summary!J$3,$A16="Baltimore Ravens",Summary!J$4,$A16="Buffalo Bills",Summary!J$5,$A16="Carolina Panthers",Summary!J$6,$A16="Chicago Bears",Summary!J$8,$A16="Cincinnati Bengals",Summary!J$9,$A16="Cleveland Browns",Summary!#REF!,$A16="Dallas Cowboys",Summary!J$10,$A16="Denver Broncos",Summary!J$11,$A16="Detroit Lions",Summary!J$12,$A16="Green Bay Packers",Summary!J$13,$A16="Houston Texans",Summary!J$14,$A16="Indianapolis Colts",Summary!J$15,$A16="Jacksonville Jaguars",Summary!J$16,$A16="Kansas City Chiefs",Summary!J$17,$A16="Los Angeles Chargers",Summary!J$18,$A16="Los Angeles Rams",Summary!J$19,$A16="Las Vegas Raiders",Summary!J$20,$A16="Miami Dolphins",Summary!J$21,$A16="Minnesota Vikings",Summary!J$22,$A16="New England Patriots",Summary!J$23,$A16="New Orleans Saints",Summary!J$24,$A16="New York Giants",Summary!J$25,$A16="New York Jets",Summary!J$26,$A16="Philadelphia Eagles",Summary!J$27,$A16="Pittsburgh Steelers",Summary!J$28,$A16="Seattle Seahawks",Summary!J$29,$A16="San Francisco 49ers",Summary!J$30,$A16="Tampa Bay Buccaneers",Summary!J$31,$A16="Tennessee Titans",Summary!J$32,$A16="Washington Commanders",Summary!J$33)</f>
        <v>6.382352941176471</v>
      </c>
      <c r="N16" cm="1">
        <f t="array" ref="N16">_xlfn.IFS($A16="Arizona Cardinals",Summary!K$2,$A16="Atlanta Falcons",Summary!K$3,$A16="Baltimore Ravens",Summary!K$4,$A16="Buffalo Bills",Summary!K$5,$A16="Carolina Panthers",Summary!K$6,$A16="Chicago Bears",Summary!K$8,$A16="Cincinnati Bengals",Summary!K$9,$A16="Cleveland Browns",Summary!#REF!,$A16="Dallas Cowboys",Summary!K$10,$A16="Denver Broncos",Summary!K$11,$A16="Detroit Lions",Summary!K$12,$A16="Green Bay Packers",Summary!K$13,$A16="Houston Texans",Summary!K$14,$A16="Indianapolis Colts",Summary!K$15,$A16="Jacksonville Jaguars",Summary!K$16,$A16="Kansas City Chiefs",Summary!K$17,$A16="Los Angeles Chargers",Summary!K$18,$A16="Los Angeles Rams",Summary!K$19,$A16="Las Vegas Raiders",Summary!K$20,$A16="Miami Dolphins",Summary!K$21,$A16="Minnesota Vikings",Summary!K$22,$A16="New England Patriots",Summary!K$23,$A16="New Orleans Saints",Summary!K$24,$A16="New York Giants",Summary!K$25,$A16="New York Jets",Summary!K$26,$A16="Philadelphia Eagles",Summary!K$27,$A16="Pittsburgh Steelers",Summary!K$28,$A16="Seattle Seahawks",Summary!K$29,$A16="San Francisco 49ers",Summary!K$30,$A16="Tampa Bay Buccaneers",Summary!K$31,$A16="Tennessee Titans",Summary!K$32,$A16="Washington Commanders",Summary!K$33)</f>
        <v>66.905882352941177</v>
      </c>
      <c r="O16" cm="1">
        <f t="array" ref="O16">_xlfn.IFS($A16="Arizona Cardinals",Summary!L$2,$A16="Atlanta Falcons",Summary!L$3,$A16="Baltimore Ravens",Summary!L$4,$A16="Buffalo Bills",Summary!L$5,$A16="Carolina Panthers",Summary!L$6,$A16="Chicago Bears",Summary!L$8,$A16="Cincinnati Bengals",Summary!L$9,$A16="Cleveland Browns",Summary!#REF!,$A16="Dallas Cowboys",Summary!L$10,$A16="Denver Broncos",Summary!L$11,$A16="Detroit Lions",Summary!L$12,$A16="Green Bay Packers",Summary!L$13,$A16="Houston Texans",Summary!L$14,$A16="Indianapolis Colts",Summary!L$15,$A16="Jacksonville Jaguars",Summary!L$16,$A16="Kansas City Chiefs",Summary!L$17,$A16="Los Angeles Chargers",Summary!L$18,$A16="Los Angeles Rams",Summary!L$19,$A16="Las Vegas Raiders",Summary!L$20,$A16="Miami Dolphins",Summary!L$21,$A16="Minnesota Vikings",Summary!L$22,$A16="New England Patriots",Summary!L$23,$A16="New Orleans Saints",Summary!L$24,$A16="New York Giants",Summary!L$25,$A16="New York Jets",Summary!L$26,$A16="Philadelphia Eagles",Summary!L$27,$A16="Pittsburgh Steelers",Summary!L$28,$A16="Seattle Seahawks",Summary!L$29,$A16="San Francisco 49ers",Summary!L$30,$A16="Tampa Bay Buccaneers",Summary!L$31,$A16="Tennessee Titans",Summary!L$32,$A16="Washington Commanders",Summary!L$33)</f>
        <v>89.729411764705873</v>
      </c>
      <c r="P16" cm="1">
        <f t="array" ref="P16">_xlfn.IFS($A16="Arizona Cardinals",Summary!M$2,$A16="Atlanta Falcons",Summary!M$3,$A16="Baltimore Ravens",Summary!M$4,$A16="Buffalo Bills",Summary!M$5,$A16="Carolina Panthers",Summary!M$6,$A16="Chicago Bears",Summary!M$8,$A16="Cincinnati Bengals",Summary!M$9,$A16="Cleveland Browns",Summary!#REF!,$A16="Dallas Cowboys",Summary!M$10,$A16="Denver Broncos",Summary!M$11,$A16="Detroit Lions",Summary!M$12,$A16="Green Bay Packers",Summary!M$13,$A16="Houston Texans",Summary!M$14,$A16="Indianapolis Colts",Summary!M$15,$A16="Jacksonville Jaguars",Summary!M$16,$A16="Kansas City Chiefs",Summary!M$17,$A16="Los Angeles Chargers",Summary!M$18,$A16="Los Angeles Rams",Summary!M$19,$A16="Las Vegas Raiders",Summary!M$20,$A16="Miami Dolphins",Summary!M$21,$A16="Minnesota Vikings",Summary!M$22,$A16="New England Patriots",Summary!M$23,$A16="New Orleans Saints",Summary!M$24,$A16="New York Giants",Summary!M$25,$A16="New York Jets",Summary!M$26,$A16="Philadelphia Eagles",Summary!M$27,$A16="Pittsburgh Steelers",Summary!M$28,$A16="Seattle Seahawks",Summary!M$29,$A16="San Francisco 49ers",Summary!M$30,$A16="Tampa Bay Buccaneers",Summary!M$31,$A16="Tennessee Titans",Summary!M$32,$A16="Washington Commanders",Summary!M$33)</f>
        <v>23.117647058823529</v>
      </c>
      <c r="Q16" cm="1">
        <f t="array" ref="Q16">_xlfn.IFS($A16="Arizona Cardinals",Summary!N$2,$A16="Atlanta Falcons",Summary!N$3,$A16="Baltimore Ravens",Summary!N$4,$A16="Buffalo Bills",Summary!N$5,$A16="Carolina Panthers",Summary!N$6,$A16="Chicago Bears",Summary!N$8,$A16="Cincinnati Bengals",Summary!N$9,$A16="Cleveland Browns",Summary!#REF!,$A16="Dallas Cowboys",Summary!N$10,$A16="Denver Broncos",Summary!N$11,$A16="Detroit Lions",Summary!N$12,$A16="Green Bay Packers",Summary!N$13,$A16="Houston Texans",Summary!N$14,$A16="Indianapolis Colts",Summary!N$15,$A16="Jacksonville Jaguars",Summary!N$16,$A16="Kansas City Chiefs",Summary!N$17,$A16="Los Angeles Chargers",Summary!N$18,$A16="Los Angeles Rams",Summary!N$19,$A16="Las Vegas Raiders",Summary!N$20,$A16="Miami Dolphins",Summary!N$21,$A16="Minnesota Vikings",Summary!N$22,$A16="New England Patriots",Summary!N$23,$A16="New Orleans Saints",Summary!N$24,$A16="New York Giants",Summary!N$25,$A16="New York Jets",Summary!N$26,$A16="Philadelphia Eagles",Summary!N$27,$A16="Pittsburgh Steelers",Summary!N$28,$A16="Seattle Seahawks",Summary!N$29,$A16="San Francisco 49ers",Summary!N$30,$A16="Tampa Bay Buccaneers",Summary!N$31,$A16="Tennessee Titans",Summary!N$32,$A16="Washington Commanders",Summary!N$33)</f>
        <v>91.352941176470594</v>
      </c>
      <c r="R16" cm="1">
        <f t="array" ref="R16">_xlfn.IFS($A16="Arizona Cardinals",Summary!O$2,$A16="Atlanta Falcons",Summary!O$3,$A16="Baltimore Ravens",Summary!O$4,$A16="Buffalo Bills",Summary!O$5,$A16="Carolina Panthers",Summary!O$6,$A16="Chicago Bears",Summary!O$8,$A16="Cincinnati Bengals",Summary!O$9,$A16="Cleveland Browns",Summary!#REF!,$A16="Dallas Cowboys",Summary!O$10,$A16="Denver Broncos",Summary!O$11,$A16="Detroit Lions",Summary!O$12,$A16="Green Bay Packers",Summary!O$13,$A16="Houston Texans",Summary!O$14,$A16="Indianapolis Colts",Summary!O$15,$A16="Jacksonville Jaguars",Summary!O$16,$A16="Kansas City Chiefs",Summary!O$17,$A16="Los Angeles Chargers",Summary!O$18,$A16="Los Angeles Rams",Summary!O$19,$A16="Las Vegas Raiders",Summary!O$20,$A16="Miami Dolphins",Summary!O$21,$A16="Minnesota Vikings",Summary!O$22,$A16="New England Patriots",Summary!O$23,$A16="New Orleans Saints",Summary!O$24,$A16="New York Giants",Summary!O$25,$A16="New York Jets",Summary!O$26,$A16="Philadelphia Eagles",Summary!O$27,$A16="Pittsburgh Steelers",Summary!O$28,$A16="Seattle Seahawks",Summary!O$29,$A16="San Francisco 49ers",Summary!O$30,$A16="Tampa Bay Buccaneers",Summary!O$31,$A16="Tennessee Titans",Summary!O$32,$A16="Washington Commanders",Summary!O$33)</f>
        <v>3.8</v>
      </c>
      <c r="S16" cm="1">
        <f t="array" ref="S16">_xlfn.IFS($A16="Arizona Cardinals",Summary!P$2,$A16="Atlanta Falcons",Summary!P$3,$A16="Baltimore Ravens",Summary!P$4,$A16="Buffalo Bills",Summary!P$5,$A16="Carolina Panthers",Summary!P$6,$A16="Chicago Bears",Summary!P$8,$A16="Cincinnati Bengals",Summary!P$9,$A16="Cleveland Browns",Summary!#REF!,$A16="Dallas Cowboys",Summary!P$10,$A16="Denver Broncos",Summary!P$11,$A16="Detroit Lions",Summary!P$12,$A16="Green Bay Packers",Summary!P$13,$A16="Houston Texans",Summary!P$14,$A16="Indianapolis Colts",Summary!P$15,$A16="Jacksonville Jaguars",Summary!P$16,$A16="Kansas City Chiefs",Summary!P$17,$A16="Los Angeles Chargers",Summary!P$18,$A16="Los Angeles Rams",Summary!P$19,$A16="Las Vegas Raiders",Summary!P$20,$A16="Miami Dolphins",Summary!P$21,$A16="Minnesota Vikings",Summary!P$22,$A16="New England Patriots",Summary!P$23,$A16="New Orleans Saints",Summary!P$24,$A16="New York Giants",Summary!P$25,$A16="New York Jets",Summary!P$26,$A16="Philadelphia Eagles",Summary!P$27,$A16="Pittsburgh Steelers",Summary!P$28,$A16="Seattle Seahawks",Summary!P$29,$A16="San Francisco 49ers",Summary!P$30,$A16="Tampa Bay Buccaneers",Summary!P$31,$A16="Tennessee Titans",Summary!P$32,$A16="Washington Commanders",Summary!P$33)</f>
        <v>0.41176470588235292</v>
      </c>
      <c r="T16" cm="1">
        <f t="array" ref="T16">_xlfn.IFS($A16="Arizona Cardinals",Summary!Q$2,$A16="Atlanta Falcons",Summary!Q$3,$A16="Baltimore Ravens",Summary!Q$4,$A16="Buffalo Bills",Summary!Q$5,$A16="Carolina Panthers",Summary!Q$6,$A16="Chicago Bears",Summary!Q$8,$A16="Cincinnati Bengals",Summary!Q$9,$A16="Cleveland Browns",Summary!#REF!,$A16="Dallas Cowboys",Summary!Q$10,$A16="Denver Broncos",Summary!Q$11,$A16="Detroit Lions",Summary!Q$12,$A16="Green Bay Packers",Summary!Q$13,$A16="Houston Texans",Summary!Q$14,$A16="Indianapolis Colts",Summary!Q$15,$A16="Jacksonville Jaguars",Summary!Q$16,$A16="Kansas City Chiefs",Summary!Q$17,$A16="Los Angeles Chargers",Summary!Q$18,$A16="Los Angeles Rams",Summary!Q$19,$A16="Las Vegas Raiders",Summary!Q$20,$A16="Miami Dolphins",Summary!Q$21,$A16="Minnesota Vikings",Summary!Q$22,$A16="New England Patriots",Summary!Q$23,$A16="New Orleans Saints",Summary!Q$24,$A16="New York Giants",Summary!Q$25,$A16="New York Jets",Summary!Q$26,$A16="Philadelphia Eagles",Summary!Q$27,$A16="Pittsburgh Steelers",Summary!Q$28,$A16="Seattle Seahawks",Summary!Q$29,$A16="San Francisco 49ers",Summary!Q$30,$A16="Tampa Bay Buccaneers",Summary!Q$31,$A16="Tennessee Titans",Summary!Q$32,$A16="Washington Commanders",Summary!Q$33)</f>
        <v>1.411764705882353</v>
      </c>
      <c r="U16" cm="1">
        <f t="array" ref="U16">_xlfn.IFS($A16="Arizona Cardinals",Summary!R$2,$A16="Atlanta Falcons",Summary!R$3,$A16="Baltimore Ravens",Summary!R$4,$A16="Buffalo Bills",Summary!R$5,$A16="Carolina Panthers",Summary!R$6,$A16="Chicago Bears",Summary!R$8,$A16="Cincinnati Bengals",Summary!R$9,$A16="Cleveland Browns",Summary!#REF!,$A16="Dallas Cowboys",Summary!R$10,$A16="Denver Broncos",Summary!R$11,$A16="Detroit Lions",Summary!R$12,$A16="Green Bay Packers",Summary!R$13,$A16="Houston Texans",Summary!R$14,$A16="Indianapolis Colts",Summary!R$15,$A16="Jacksonville Jaguars",Summary!R$16,$A16="Kansas City Chiefs",Summary!R$17,$A16="Los Angeles Chargers",Summary!R$18,$A16="Los Angeles Rams",Summary!R$19,$A16="Las Vegas Raiders",Summary!R$20,$A16="Miami Dolphins",Summary!R$21,$A16="Minnesota Vikings",Summary!R$22,$A16="New England Patriots",Summary!R$23,$A16="New Orleans Saints",Summary!R$24,$A16="New York Giants",Summary!R$25,$A16="New York Jets",Summary!R$26,$A16="Philadelphia Eagles",Summary!R$27,$A16="Pittsburgh Steelers",Summary!R$28,$A16="Seattle Seahawks",Summary!R$29,$A16="San Francisco 49ers",Summary!R$30,$A16="Tampa Bay Buccaneers",Summary!R$31,$A16="Tennessee Titans",Summary!R$32,$A16="Washington Commanders",Summary!R$33)</f>
        <v>1.7647058823529409</v>
      </c>
      <c r="V16" cm="1">
        <f t="array" ref="V16">_xlfn.IFS($A16="Arizona Cardinals",Summary!S$2,$A16="Atlanta Falcons",Summary!S$3,$A16="Baltimore Ravens",Summary!S$4,$A16="Buffalo Bills",Summary!S$5,$A16="Carolina Panthers",Summary!S$6,$A16="Chicago Bears",Summary!S$8,$A16="Cincinnati Bengals",Summary!S$9,$A16="Cleveland Browns",Summary!#REF!,$A16="Dallas Cowboys",Summary!S$10,$A16="Denver Broncos",Summary!S$11,$A16="Detroit Lions",Summary!S$12,$A16="Green Bay Packers",Summary!S$13,$A16="Houston Texans",Summary!S$14,$A16="Indianapolis Colts",Summary!S$15,$A16="Jacksonville Jaguars",Summary!S$16,$A16="Kansas City Chiefs",Summary!S$17,$A16="Los Angeles Chargers",Summary!S$18,$A16="Los Angeles Rams",Summary!S$19,$A16="Las Vegas Raiders",Summary!S$20,$A16="Miami Dolphins",Summary!S$21,$A16="Minnesota Vikings",Summary!S$22,$A16="New England Patriots",Summary!S$23,$A16="New Orleans Saints",Summary!S$24,$A16="New York Giants",Summary!S$25,$A16="New York Jets",Summary!S$26,$A16="Philadelphia Eagles",Summary!S$27,$A16="Pittsburgh Steelers",Summary!S$28,$A16="Seattle Seahawks",Summary!S$29,$A16="San Francisco 49ers",Summary!S$30,$A16="Tampa Bay Buccaneers",Summary!S$31,$A16="Tennessee Titans",Summary!S$32,$A16="Washington Commanders",Summary!S$33)</f>
        <v>2.117647058823529</v>
      </c>
      <c r="W16" cm="1">
        <f t="array" ref="W16">_xlfn.IFS($A16="Arizona Cardinals",Summary!T$2,$A16="Atlanta Falcons",Summary!T$3,$A16="Baltimore Ravens",Summary!T$4,$A16="Buffalo Bills",Summary!T$5,$A16="Carolina Panthers",Summary!T$6,$A16="Chicago Bears",Summary!T$8,$A16="Cincinnati Bengals",Summary!T$9,$A16="Cleveland Browns",Summary!#REF!,$A16="Dallas Cowboys",Summary!T$10,$A16="Denver Broncos",Summary!T$11,$A16="Detroit Lions",Summary!T$12,$A16="Green Bay Packers",Summary!T$13,$A16="Houston Texans",Summary!T$14,$A16="Indianapolis Colts",Summary!T$15,$A16="Jacksonville Jaguars",Summary!T$16,$A16="Kansas City Chiefs",Summary!T$17,$A16="Los Angeles Chargers",Summary!T$18,$A16="Los Angeles Rams",Summary!T$19,$A16="Las Vegas Raiders",Summary!T$20,$A16="Miami Dolphins",Summary!T$21,$A16="Minnesota Vikings",Summary!T$22,$A16="New England Patriots",Summary!T$23,$A16="New Orleans Saints",Summary!T$24,$A16="New York Giants",Summary!T$25,$A16="New York Jets",Summary!T$26,$A16="Philadelphia Eagles",Summary!T$27,$A16="Pittsburgh Steelers",Summary!T$28,$A16="Seattle Seahawks",Summary!T$29,$A16="San Francisco 49ers",Summary!T$30,$A16="Tampa Bay Buccaneers",Summary!T$31,$A16="Tennessee Titans",Summary!T$32,$A16="Washington Commanders",Summary!T$33)</f>
        <v>2.2352941176470589</v>
      </c>
      <c r="X16" cm="1">
        <f t="array" ref="X16">_xlfn.IFS($A16="Arizona Cardinals",Summary!U$2,$A16="Atlanta Falcons",Summary!U$3,$A16="Baltimore Ravens",Summary!U$4,$A16="Buffalo Bills",Summary!U$5,$A16="Carolina Panthers",Summary!U$6,$A16="Chicago Bears",Summary!U$8,$A16="Cincinnati Bengals",Summary!U$9,$A16="Cleveland Browns",Summary!#REF!,$A16="Dallas Cowboys",Summary!U$10,$A16="Denver Broncos",Summary!U$11,$A16="Detroit Lions",Summary!U$12,$A16="Green Bay Packers",Summary!U$13,$A16="Houston Texans",Summary!U$14,$A16="Indianapolis Colts",Summary!U$15,$A16="Jacksonville Jaguars",Summary!U$16,$A16="Kansas City Chiefs",Summary!U$17,$A16="Los Angeles Chargers",Summary!U$18,$A16="Los Angeles Rams",Summary!U$19,$A16="Las Vegas Raiders",Summary!U$20,$A16="Miami Dolphins",Summary!U$21,$A16="Minnesota Vikings",Summary!U$22,$A16="New England Patriots",Summary!U$23,$A16="New Orleans Saints",Summary!U$24,$A16="New York Giants",Summary!U$25,$A16="New York Jets",Summary!U$26,$A16="Philadelphia Eagles",Summary!U$27,$A16="Pittsburgh Steelers",Summary!U$28,$A16="Seattle Seahawks",Summary!U$29,$A16="San Francisco 49ers",Summary!U$30,$A16="Tampa Bay Buccaneers",Summary!U$31,$A16="Tennessee Titans",Summary!U$32,$A16="Washington Commanders",Summary!U$33)</f>
        <v>3.5294117647058818</v>
      </c>
      <c r="Y16" cm="1">
        <f t="array" ref="Y16">_xlfn.IFS($A16="Arizona Cardinals",Summary!V$2,$A16="Atlanta Falcons",Summary!V$3,$A16="Baltimore Ravens",Summary!V$4,$A16="Buffalo Bills",Summary!V$5,$A16="Carolina Panthers",Summary!V$6,$A16="Chicago Bears",Summary!V$8,$A16="Cincinnati Bengals",Summary!V$9,$A16="Cleveland Browns",Summary!#REF!,$A16="Dallas Cowboys",Summary!V$10,$A16="Denver Broncos",Summary!V$11,$A16="Detroit Lions",Summary!V$12,$A16="Green Bay Packers",Summary!V$13,$A16="Houston Texans",Summary!V$14,$A16="Indianapolis Colts",Summary!V$15,$A16="Jacksonville Jaguars",Summary!V$16,$A16="Kansas City Chiefs",Summary!V$17,$A16="Los Angeles Chargers",Summary!V$18,$A16="Los Angeles Rams",Summary!V$19,$A16="Las Vegas Raiders",Summary!V$20,$A16="Miami Dolphins",Summary!V$21,$A16="Minnesota Vikings",Summary!V$22,$A16="New England Patriots",Summary!V$23,$A16="New Orleans Saints",Summary!V$24,$A16="New York Giants",Summary!V$25,$A16="New York Jets",Summary!V$26,$A16="Philadelphia Eagles",Summary!V$27,$A16="Pittsburgh Steelers",Summary!V$28,$A16="Seattle Seahawks",Summary!V$29,$A16="San Francisco 49ers",Summary!V$30,$A16="Tampa Bay Buccaneers",Summary!V$31,$A16="Tennessee Titans",Summary!V$32,$A16="Washington Commanders",Summary!V$33)</f>
        <v>170.58823529411771</v>
      </c>
      <c r="Z16" cm="1">
        <f t="array" ref="Z16">_xlfn.IFS($A16="Arizona Cardinals",Summary!W$2,$A16="Atlanta Falcons",Summary!W$3,$A16="Baltimore Ravens",Summary!W$4,$A16="Buffalo Bills",Summary!W$5,$A16="Carolina Panthers",Summary!W$6,$A16="Chicago Bears",Summary!W$8,$A16="Cincinnati Bengals",Summary!W$9,$A16="Cleveland Browns",Summary!#REF!,$A16="Dallas Cowboys",Summary!W$10,$A16="Denver Broncos",Summary!W$11,$A16="Detroit Lions",Summary!W$12,$A16="Green Bay Packers",Summary!W$13,$A16="Houston Texans",Summary!W$14,$A16="Indianapolis Colts",Summary!W$15,$A16="Jacksonville Jaguars",Summary!W$16,$A16="Kansas City Chiefs",Summary!W$17,$A16="Los Angeles Chargers",Summary!W$18,$A16="Los Angeles Rams",Summary!W$19,$A16="Las Vegas Raiders",Summary!W$20,$A16="Miami Dolphins",Summary!W$21,$A16="Minnesota Vikings",Summary!W$22,$A16="New England Patriots",Summary!W$23,$A16="New Orleans Saints",Summary!W$24,$A16="New York Giants",Summary!W$25,$A16="New York Jets",Summary!W$26,$A16="Philadelphia Eagles",Summary!W$27,$A16="Pittsburgh Steelers",Summary!W$28,$A16="Seattle Seahawks",Summary!W$29,$A16="San Francisco 49ers",Summary!W$30,$A16="Tampa Bay Buccaneers",Summary!W$31,$A16="Tennessee Titans",Summary!W$32,$A16="Washington Commanders",Summary!W$33)</f>
        <v>5</v>
      </c>
      <c r="AA16" cm="1">
        <f t="array" ref="AA16">_xlfn.IFS($A16="Arizona Cardinals",Summary!X$2,$A16="Atlanta Falcons",Summary!X$3,$A16="Baltimore Ravens",Summary!X$4,$A16="Buffalo Bills",Summary!X$5,$A16="Carolina Panthers",Summary!X$6,$A16="Chicago Bears",Summary!X$8,$A16="Cincinnati Bengals",Summary!X$9,$A16="Cleveland Browns",Summary!#REF!,$A16="Dallas Cowboys",Summary!X$10,$A16="Denver Broncos",Summary!X$11,$A16="Detroit Lions",Summary!X$12,$A16="Green Bay Packers",Summary!X$13,$A16="Houston Texans",Summary!X$14,$A16="Indianapolis Colts",Summary!X$15,$A16="Jacksonville Jaguars",Summary!X$16,$A16="Kansas City Chiefs",Summary!X$17,$A16="Los Angeles Chargers",Summary!X$18,$A16="Los Angeles Rams",Summary!X$19,$A16="Las Vegas Raiders",Summary!X$20,$A16="Miami Dolphins",Summary!X$21,$A16="Minnesota Vikings",Summary!X$22,$A16="New England Patriots",Summary!X$23,$A16="New Orleans Saints",Summary!X$24,$A16="New York Giants",Summary!X$25,$A16="New York Jets",Summary!X$26,$A16="Philadelphia Eagles",Summary!X$27,$A16="Pittsburgh Steelers",Summary!X$28,$A16="Seattle Seahawks",Summary!X$29,$A16="San Francisco 49ers",Summary!X$30,$A16="Tampa Bay Buccaneers",Summary!X$31,$A16="Tennessee Titans",Summary!X$32,$A16="Washington Commanders",Summary!X$33)</f>
        <v>13.117647058823531</v>
      </c>
      <c r="AB16" cm="1">
        <f t="array" ref="AB16">_xlfn.IFS($A16="Arizona Cardinals",Summary!Y$2,$A16="Atlanta Falcons",Summary!Y$3,$A16="Baltimore Ravens",Summary!Y$4,$A16="Buffalo Bills",Summary!Y$5,$A16="Carolina Panthers",Summary!Y$6,$A16="Chicago Bears",Summary!Y$8,$A16="Cincinnati Bengals",Summary!Y$9,$A16="Cleveland Browns",Summary!#REF!,$A16="Dallas Cowboys",Summary!Y$10,$A16="Denver Broncos",Summary!Y$11,$A16="Detroit Lions",Summary!Y$12,$A16="Green Bay Packers",Summary!Y$13,$A16="Houston Texans",Summary!Y$14,$A16="Indianapolis Colts",Summary!Y$15,$A16="Jacksonville Jaguars",Summary!Y$16,$A16="Kansas City Chiefs",Summary!Y$17,$A16="Los Angeles Chargers",Summary!Y$18,$A16="Los Angeles Rams",Summary!Y$19,$A16="Las Vegas Raiders",Summary!Y$20,$A16="Miami Dolphins",Summary!Y$21,$A16="Minnesota Vikings",Summary!Y$22,$A16="New England Patriots",Summary!Y$23,$A16="New Orleans Saints",Summary!Y$24,$A16="New York Giants",Summary!Y$25,$A16="New York Jets",Summary!Y$26,$A16="Philadelphia Eagles",Summary!Y$27,$A16="Pittsburgh Steelers",Summary!Y$28,$A16="Seattle Seahawks",Summary!Y$29,$A16="San Francisco 49ers",Summary!Y$30,$A16="Tampa Bay Buccaneers",Summary!Y$31,$A16="Tennessee Titans",Summary!Y$32,$A16="Washington Commanders",Summary!Y$33)</f>
        <v>1</v>
      </c>
      <c r="AC16" cm="1">
        <f t="array" ref="AC16">_xlfn.IFS($A16="Arizona Cardinals",Summary!Z$2,$A16="Atlanta Falcons",Summary!Z$3,$A16="Baltimore Ravens",Summary!Z$4,$A16="Buffalo Bills",Summary!Z$5,$A16="Carolina Panthers",Summary!Z$6,$A16="Chicago Bears",Summary!Z$8,$A16="Cincinnati Bengals",Summary!Z$9,$A16="Cleveland Browns",Summary!#REF!,$A16="Dallas Cowboys",Summary!Z$10,$A16="Denver Broncos",Summary!Z$11,$A16="Detroit Lions",Summary!Z$12,$A16="Green Bay Packers",Summary!Z$13,$A16="Houston Texans",Summary!Z$14,$A16="Indianapolis Colts",Summary!Z$15,$A16="Jacksonville Jaguars",Summary!Z$16,$A16="Kansas City Chiefs",Summary!Z$17,$A16="Los Angeles Chargers",Summary!Z$18,$A16="Los Angeles Rams",Summary!Z$19,$A16="Las Vegas Raiders",Summary!Z$20,$A16="Miami Dolphins",Summary!Z$21,$A16="Minnesota Vikings",Summary!Z$22,$A16="New England Patriots",Summary!Z$23,$A16="New Orleans Saints",Summary!Z$24,$A16="New York Giants",Summary!Z$25,$A16="New York Jets",Summary!Z$26,$A16="Philadelphia Eagles",Summary!Z$27,$A16="Pittsburgh Steelers",Summary!Z$28,$A16="Seattle Seahawks",Summary!Z$29,$A16="San Francisco 49ers",Summary!Z$30,$A16="Tampa Bay Buccaneers",Summary!Z$31,$A16="Tennessee Titans",Summary!Z$32,$A16="Washington Commanders",Summary!Z$33)</f>
        <v>1.705882352941176</v>
      </c>
      <c r="AD16" cm="1">
        <f t="array" ref="AD16">_xlfn.IFS($A16="Arizona Cardinals",Summary!AA$2,$A16="Atlanta Falcons",Summary!AA$3,$A16="Baltimore Ravens",Summary!AA$4,$A16="Buffalo Bills",Summary!AA$5,$A16="Carolina Panthers",Summary!AA$6,$A16="Chicago Bears",Summary!AA$8,$A16="Cincinnati Bengals",Summary!AA$9,$A16="Cleveland Browns",Summary!#REF!,$A16="Dallas Cowboys",Summary!AA$10,$A16="Denver Broncos",Summary!AA$11,$A16="Detroit Lions",Summary!AA$12,$A16="Green Bay Packers",Summary!AA$13,$A16="Houston Texans",Summary!AA$14,$A16="Indianapolis Colts",Summary!AA$15,$A16="Jacksonville Jaguars",Summary!AA$16,$A16="Kansas City Chiefs",Summary!AA$17,$A16="Los Angeles Chargers",Summary!AA$18,$A16="Los Angeles Rams",Summary!AA$19,$A16="Las Vegas Raiders",Summary!AA$20,$A16="Miami Dolphins",Summary!AA$21,$A16="Minnesota Vikings",Summary!AA$22,$A16="New England Patriots",Summary!AA$23,$A16="New Orleans Saints",Summary!AA$24,$A16="New York Giants",Summary!AA$25,$A16="New York Jets",Summary!AA$26,$A16="Philadelphia Eagles",Summary!AA$27,$A16="Pittsburgh Steelers",Summary!AA$28,$A16="Seattle Seahawks",Summary!AA$29,$A16="San Francisco 49ers",Summary!AA$30,$A16="Tampa Bay Buccaneers",Summary!AA$31,$A16="Tennessee Titans",Summary!AA$32,$A16="Washington Commanders",Summary!AA$33)</f>
        <v>29.262764705882351</v>
      </c>
      <c r="AE16" t="e" cm="1">
        <f t="array" ref="AE16">_xlfn.IFS($A16="Arizona Cardinals",Summary!#REF!,$A16="Atlanta Falcons",Summary!#REF!,$A16="Baltimore Ravens",Summary!#REF!,$A16="Buffalo Bills",Summary!#REF!,$A16="Carolina Panthers",Summary!#REF!,$A16="Chicago Bears",Summary!#REF!,$A16="Cincinnati Bengals",Summary!#REF!,$A16="Cleveland Browns",Summary!#REF!,$A16="Dallas Cowboys",Summary!#REF!,$A16="Denver Broncos",Summary!#REF!,$A16="Detroit Lions",Summary!#REF!,$A16="Green Bay Packers",Summary!#REF!,$A16="Houston Texans",Summary!#REF!,$A16="Indianapolis Colts",Summary!#REF!,$A16="Jacksonville Jaguars",Summary!#REF!,$A16="Kansas City Chiefs",Summary!#REF!,$A16="Los Angeles Chargers",Summary!#REF!,$A16="Los Angeles Rams",Summary!#REF!,$A16="Las Vegas Raiders",Summary!#REF!,$A16="Miami Dolphins",Summary!#REF!,$A16="Minnesota Vikings",Summary!#REF!,$A16="New England Patriots",Summary!#REF!,$A16="New Orleans Saints",Summary!#REF!,$A16="New York Giants",Summary!#REF!,$A16="New York Jets",Summary!#REF!,$A16="Philadelphia Eagles",Summary!#REF!,$A16="Pittsburgh Steelers",Summary!#REF!,$A16="Seattle Seahawks",Summary!#REF!,$A16="San Francisco 49ers",Summary!#REF!,$A16="Tampa Bay Buccaneers",Summary!#REF!,$A16="Tennessee Titans",Summary!#REF!,$A16="Washington Commanders",Summary!#REF!)</f>
        <v>#REF!</v>
      </c>
      <c r="AF16" t="e" cm="1">
        <f t="array" ref="AF16">_xlfn.IFS($B16="Arizona Cardinals",Summary!#REF!,$B16="Atlanta Falcons",Summary!#REF!,$B16="Baltimore Ravens",Summary!#REF!,$B16="Buffalo Bills",Summary!#REF!,$B16="Carolina Panthers",Summary!#REF!,$B16="Chicago Bears",Summary!#REF!,$B16="Cincinnati Bengals",Summary!#REF!,$B16="Cleveland Browns",Summary!#REF!,$B16="Dallas Cowboys",Summary!#REF!,$B16="Denver Broncos",Summary!#REF!,$B16="Detroit Lions",Summary!#REF!,$B16="Green Bay Packers",Summary!#REF!,$B16="Houston Texans",Summary!#REF!,$B16="Indianapolis Colts",Summary!#REF!,$B16="Jacksonville Jaguars",Summary!#REF!,$B16="Kansas City Chiefs",Summary!#REF!,$B16="Los Angeles Chargers",Summary!#REF!,$B16="Los Angeles Rams",Summary!#REF!,$B16="Las Vegas Raiders",Summary!#REF!,$B16="Miami Dolphins",Summary!#REF!,$B16="Minnesota Vikings",Summary!#REF!,$B16="New England Patriots",Summary!#REF!,$B16="New Orleans Saints",Summary!#REF!,$B16="New York Giants",Summary!#REF!,$B16="New York Jets",Summary!#REF!,$B16="Philadelphia Eagles",Summary!#REF!,$B16="Pittsburgh Steelers",Summary!#REF!,$B16="Seattle Seahawks",Summary!#REF!,$B16="San Francisco 49ers",Summary!#REF!,$B16="Tampa Bay Buccaneers",Summary!#REF!,$B16="Tennessee Titans",Summary!#REF!,$B16="Washington Commanders",Summary!#REF!)</f>
        <v>#REF!</v>
      </c>
      <c r="AG16" t="e" cm="1">
        <f t="array" ref="AG16">_xlfn.IFS($B16="Arizona Cardinals",Summary!#REF!,$B16="Atlanta Falcons",Summary!#REF!,$B16="Baltimore Ravens",Summary!#REF!,$B16="Buffalo Bills",Summary!#REF!,$B16="Carolina Panthers",Summary!#REF!,$B16="Chicago Bears",Summary!#REF!,$B16="Cincinnati Bengals",Summary!#REF!,$B16="Cleveland Browns",Summary!#REF!,$B16="Dallas Cowboys",Summary!#REF!,$B16="Denver Broncos",Summary!#REF!,$B16="Detroit Lions",Summary!#REF!,$B16="Green Bay Packers",Summary!#REF!,$B16="Houston Texans",Summary!#REF!,$B16="Indianapolis Colts",Summary!#REF!,$B16="Jacksonville Jaguars",Summary!#REF!,$B16="Kansas City Chiefs",Summary!#REF!,$B16="Los Angeles Chargers",Summary!#REF!,$B16="Los Angeles Rams",Summary!#REF!,$B16="Las Vegas Raiders",Summary!#REF!,$B16="Miami Dolphins",Summary!#REF!,$B16="Minnesota Vikings",Summary!#REF!,$B16="New England Patriots",Summary!#REF!,$B16="New Orleans Saints",Summary!#REF!,$B16="New York Giants",Summary!#REF!,$B16="New York Jets",Summary!#REF!,$B16="Philadelphia Eagles",Summary!#REF!,$B16="Pittsburgh Steelers",Summary!#REF!,$B16="Seattle Seahawks",Summary!#REF!,$B16="San Francisco 49ers",Summary!#REF!,$B16="Tampa Bay Buccaneers",Summary!#REF!,$B16="Tennessee Titans",Summary!#REF!,$B16="Washington Commanders",Summary!#REF!)</f>
        <v>#REF!</v>
      </c>
      <c r="AH16" cm="1">
        <f t="array" ref="AH16">_xlfn.IFS($B16="Arizona Cardinals",Summary!B$2,$B16="Atlanta Falcons",Summary!B$3,$B16="Baltimore Ravens",Summary!B$4,$B16="Buffalo Bills",Summary!B$5,$B16="Carolina Panthers",Summary!B$6,$B16="Chicago Bears",Summary!B$8,$B16="Cincinnati Bengals",Summary!B$9,$B16="Cleveland Browns",Summary!#REF!,$B16="Dallas Cowboys",Summary!B$10,$B16="Denver Broncos",Summary!B$11,$B16="Detroit Lions",Summary!B$12,$B16="Green Bay Packers",Summary!B$13,$B16="Houston Texans",Summary!B$14,$B16="Indianapolis Colts",Summary!B$15,$B16="Jacksonville Jaguars",Summary!B$16,$B16="Kansas City Chiefs",Summary!B$17,$B16="Los Angeles Chargers",Summary!B$18,$B16="Los Angeles Rams",Summary!B$19,$B16="Las Vegas Raiders",Summary!B$20,$B16="Miami Dolphins",Summary!B$21,$B16="Minnesota Vikings",Summary!B$22,$B16="New England Patriots",Summary!B$23,$B16="New Orleans Saints",Summary!B$24,$B16="New York Giants",Summary!B$25,$B16="New York Jets",Summary!B$26,$B16="Philadelphia Eagles",Summary!B$27,$B16="Pittsburgh Steelers",Summary!B$28,$B16="Seattle Seahawks",Summary!B$29,$B16="San Francisco 49ers",Summary!B$30,$B16="Tampa Bay Buccaneers",Summary!B$31,$B16="Tennessee Titans",Summary!B$32,$B16="Washington Commanders",Summary!B$33)</f>
        <v>24</v>
      </c>
      <c r="AI16" cm="1">
        <f t="array" ref="AI16">_xlfn.IFS($B16="Arizona Cardinals",Summary!C$2,$B16="Atlanta Falcons",Summary!C$3,$B16="Baltimore Ravens",Summary!C$4,$B16="Buffalo Bills",Summary!C$5,$B16="Carolina Panthers",Summary!C$6,$B16="Chicago Bears",Summary!C$8,$B16="Cincinnati Bengals",Summary!C$9,$B16="Cleveland Browns",Summary!#REF!,$B16="Dallas Cowboys",Summary!C$10,$B16="Denver Broncos",Summary!C$11,$B16="Detroit Lions",Summary!C$12,$B16="Green Bay Packers",Summary!C$13,$B16="Houston Texans",Summary!C$14,$B16="Indianapolis Colts",Summary!C$15,$B16="Jacksonville Jaguars",Summary!C$16,$B16="Kansas City Chiefs",Summary!C$17,$B16="Los Angeles Chargers",Summary!C$18,$B16="Los Angeles Rams",Summary!C$19,$B16="Las Vegas Raiders",Summary!C$20,$B16="Miami Dolphins",Summary!C$21,$B16="Minnesota Vikings",Summary!C$22,$B16="New England Patriots",Summary!C$23,$B16="New Orleans Saints",Summary!C$24,$B16="New York Giants",Summary!C$25,$B16="New York Jets",Summary!C$26,$B16="Philadelphia Eagles",Summary!C$27,$B16="Pittsburgh Steelers",Summary!C$28,$B16="Seattle Seahawks",Summary!C$29,$B16="San Francisco 49ers",Summary!C$30,$B16="Tampa Bay Buccaneers",Summary!C$31,$B16="Tennessee Titans",Summary!C$32,$B16="Washington Commanders",Summary!C$33)</f>
        <v>35.647058823529413</v>
      </c>
      <c r="AJ16" cm="1">
        <f t="array" ref="AJ16">_xlfn.IFS($B16="Arizona Cardinals",Summary!D$2,$B16="Atlanta Falcons",Summary!D$3,$B16="Baltimore Ravens",Summary!D$4,$B16="Buffalo Bills",Summary!D$5,$B16="Carolina Panthers",Summary!D$6,$B16="Chicago Bears",Summary!D$8,$B16="Cincinnati Bengals",Summary!D$9,$B16="Cleveland Browns",Summary!#REF!,$B16="Dallas Cowboys",Summary!D$10,$B16="Denver Broncos",Summary!D$11,$B16="Detroit Lions",Summary!D$12,$B16="Green Bay Packers",Summary!D$13,$B16="Houston Texans",Summary!D$14,$B16="Indianapolis Colts",Summary!D$15,$B16="Jacksonville Jaguars",Summary!D$16,$B16="Kansas City Chiefs",Summary!D$17,$B16="Los Angeles Chargers",Summary!D$18,$B16="Los Angeles Rams",Summary!D$19,$B16="Las Vegas Raiders",Summary!D$20,$B16="Miami Dolphins",Summary!D$21,$B16="Minnesota Vikings",Summary!D$22,$B16="New England Patriots",Summary!D$23,$B16="New Orleans Saints",Summary!D$24,$B16="New York Giants",Summary!D$25,$B16="New York Jets",Summary!D$26,$B16="Philadelphia Eagles",Summary!D$27,$B16="Pittsburgh Steelers",Summary!D$28,$B16="Seattle Seahawks",Summary!D$29,$B16="San Francisco 49ers",Summary!D$30,$B16="Tampa Bay Buccaneers",Summary!D$31,$B16="Tennessee Titans",Summary!D$32,$B16="Washington Commanders",Summary!D$33)</f>
        <v>258.88235294117652</v>
      </c>
      <c r="AK16" cm="1">
        <f t="array" ref="AK16">_xlfn.IFS($B16="Arizona Cardinals",Summary!E$2,$B16="Atlanta Falcons",Summary!E$3,$B16="Baltimore Ravens",Summary!E$4,$B16="Buffalo Bills",Summary!E$5,$B16="Carolina Panthers",Summary!E$6,$B16="Chicago Bears",Summary!E$8,$B16="Cincinnati Bengals",Summary!E$9,$B16="Cleveland Browns",Summary!#REF!,$B16="Dallas Cowboys",Summary!E$10,$B16="Denver Broncos",Summary!E$11,$B16="Detroit Lions",Summary!E$12,$B16="Green Bay Packers",Summary!E$13,$B16="Houston Texans",Summary!E$14,$B16="Indianapolis Colts",Summary!E$15,$B16="Jacksonville Jaguars",Summary!E$16,$B16="Kansas City Chiefs",Summary!E$17,$B16="Los Angeles Chargers",Summary!E$18,$B16="Los Angeles Rams",Summary!E$19,$B16="Las Vegas Raiders",Summary!E$20,$B16="Miami Dolphins",Summary!E$21,$B16="Minnesota Vikings",Summary!E$22,$B16="New England Patriots",Summary!E$23,$B16="New Orleans Saints",Summary!E$24,$B16="New York Giants",Summary!E$25,$B16="New York Jets",Summary!E$26,$B16="Philadelphia Eagles",Summary!E$27,$B16="Pittsburgh Steelers",Summary!E$28,$B16="Seattle Seahawks",Summary!E$29,$B16="San Francisco 49ers",Summary!E$30,$B16="Tampa Bay Buccaneers",Summary!E$31,$B16="Tennessee Titans",Summary!E$32,$B16="Washington Commanders",Summary!E$33)</f>
        <v>1.7647058823529409</v>
      </c>
      <c r="AL16" cm="1">
        <f t="array" ref="AL16">_xlfn.IFS($B16="Arizona Cardinals",Summary!F$2,$B16="Atlanta Falcons",Summary!F$3,$B16="Baltimore Ravens",Summary!F$4,$B16="Buffalo Bills",Summary!F$5,$B16="Carolina Panthers",Summary!F$6,$B16="Chicago Bears",Summary!F$8,$B16="Cincinnati Bengals",Summary!F$9,$B16="Cleveland Browns",Summary!#REF!,$B16="Dallas Cowboys",Summary!F$10,$B16="Denver Broncos",Summary!F$11,$B16="Detroit Lions",Summary!F$12,$B16="Green Bay Packers",Summary!F$13,$B16="Houston Texans",Summary!F$14,$B16="Indianapolis Colts",Summary!F$15,$B16="Jacksonville Jaguars",Summary!F$16,$B16="Kansas City Chiefs",Summary!F$17,$B16="Los Angeles Chargers",Summary!F$18,$B16="Los Angeles Rams",Summary!F$19,$B16="Las Vegas Raiders",Summary!F$20,$B16="Miami Dolphins",Summary!F$21,$B16="Minnesota Vikings",Summary!F$22,$B16="New England Patriots",Summary!F$23,$B16="New Orleans Saints",Summary!F$24,$B16="New York Giants",Summary!F$25,$B16="New York Jets",Summary!F$26,$B16="Philadelphia Eagles",Summary!F$27,$B16="Pittsburgh Steelers",Summary!F$28,$B16="Seattle Seahawks",Summary!F$29,$B16="San Francisco 49ers",Summary!F$30,$B16="Tampa Bay Buccaneers",Summary!F$31,$B16="Tennessee Titans",Summary!F$32,$B16="Washington Commanders",Summary!F$33)</f>
        <v>0.70588235294117652</v>
      </c>
      <c r="AM16" cm="1">
        <f t="array" ref="AM16">_xlfn.IFS($B16="Arizona Cardinals",Summary!G$2,$B16="Atlanta Falcons",Summary!G$3,$B16="Baltimore Ravens",Summary!G$4,$B16="Buffalo Bills",Summary!G$5,$B16="Carolina Panthers",Summary!G$6,$B16="Chicago Bears",Summary!G$8,$B16="Cincinnati Bengals",Summary!G$9,$B16="Cleveland Browns",Summary!#REF!,$B16="Dallas Cowboys",Summary!G$10,$B16="Denver Broncos",Summary!G$11,$B16="Detroit Lions",Summary!G$12,$B16="Green Bay Packers",Summary!G$13,$B16="Houston Texans",Summary!G$14,$B16="Indianapolis Colts",Summary!G$15,$B16="Jacksonville Jaguars",Summary!G$16,$B16="Kansas City Chiefs",Summary!G$17,$B16="Los Angeles Chargers",Summary!G$18,$B16="Los Angeles Rams",Summary!G$19,$B16="Las Vegas Raiders",Summary!G$20,$B16="Miami Dolphins",Summary!G$21,$B16="Minnesota Vikings",Summary!G$22,$B16="New England Patriots",Summary!G$23,$B16="New Orleans Saints",Summary!G$24,$B16="New York Giants",Summary!G$25,$B16="New York Jets",Summary!G$26,$B16="Philadelphia Eagles",Summary!G$27,$B16="Pittsburgh Steelers",Summary!G$28,$B16="Seattle Seahawks",Summary!G$29,$B16="San Francisco 49ers",Summary!G$30,$B16="Tampa Bay Buccaneers",Summary!G$31,$B16="Tennessee Titans",Summary!G$32,$B16="Washington Commanders",Summary!G$33)</f>
        <v>1.8235294117647061</v>
      </c>
      <c r="AN16" cm="1">
        <f t="array" ref="AN16">_xlfn.IFS($B16="Arizona Cardinals",Summary!H$2,$B16="Atlanta Falcons",Summary!H$3,$B16="Baltimore Ravens",Summary!H$4,$B16="Buffalo Bills",Summary!H$5,$B16="Carolina Panthers",Summary!H$6,$B16="Chicago Bears",Summary!H$8,$B16="Cincinnati Bengals",Summary!H$9,$B16="Cleveland Browns",Summary!#REF!,$B16="Dallas Cowboys",Summary!H$10,$B16="Denver Broncos",Summary!H$11,$B16="Detroit Lions",Summary!H$12,$B16="Green Bay Packers",Summary!H$13,$B16="Houston Texans",Summary!H$14,$B16="Indianapolis Colts",Summary!H$15,$B16="Jacksonville Jaguars",Summary!H$16,$B16="Kansas City Chiefs",Summary!H$17,$B16="Los Angeles Chargers",Summary!H$18,$B16="Los Angeles Rams",Summary!H$19,$B16="Las Vegas Raiders",Summary!H$20,$B16="Miami Dolphins",Summary!H$21,$B16="Minnesota Vikings",Summary!H$22,$B16="New England Patriots",Summary!H$23,$B16="New Orleans Saints",Summary!H$24,$B16="New York Giants",Summary!H$25,$B16="New York Jets",Summary!H$26,$B16="Philadelphia Eagles",Summary!H$27,$B16="Pittsburgh Steelers",Summary!H$28,$B16="Seattle Seahawks",Summary!H$29,$B16="San Francisco 49ers",Summary!H$30,$B16="Tampa Bay Buccaneers",Summary!H$31,$B16="Tennessee Titans",Summary!H$32,$B16="Washington Commanders",Summary!H$33)</f>
        <v>12.058823529411759</v>
      </c>
      <c r="AO16" cm="1">
        <f t="array" ref="AO16">_xlfn.IFS($B16="Arizona Cardinals",Summary!I$2,$B16="Atlanta Falcons",Summary!I$3,$B16="Baltimore Ravens",Summary!I$4,$B16="Buffalo Bills",Summary!I$5,$B16="Carolina Panthers",Summary!I$6,$B16="Chicago Bears",Summary!I$8,$B16="Cincinnati Bengals",Summary!I$9,$B16="Cleveland Browns",Summary!#REF!,$B16="Dallas Cowboys",Summary!I$10,$B16="Denver Broncos",Summary!I$11,$B16="Detroit Lions",Summary!I$12,$B16="Green Bay Packers",Summary!I$13,$B16="Houston Texans",Summary!I$14,$B16="Indianapolis Colts",Summary!I$15,$B16="Jacksonville Jaguars",Summary!I$16,$B16="Kansas City Chiefs",Summary!I$17,$B16="Los Angeles Chargers",Summary!I$18,$B16="Los Angeles Rams",Summary!I$19,$B16="Las Vegas Raiders",Summary!I$20,$B16="Miami Dolphins",Summary!I$21,$B16="Minnesota Vikings",Summary!I$22,$B16="New England Patriots",Summary!I$23,$B16="New Orleans Saints",Summary!I$24,$B16="New York Giants",Summary!I$25,$B16="New York Jets",Summary!I$26,$B16="Philadelphia Eagles",Summary!I$27,$B16="Pittsburgh Steelers",Summary!I$28,$B16="Seattle Seahawks",Summary!I$29,$B16="San Francisco 49ers",Summary!I$30,$B16="Tampa Bay Buccaneers",Summary!I$31,$B16="Tennessee Titans",Summary!I$32,$B16="Washington Commanders",Summary!I$33)</f>
        <v>7.7117647058823522</v>
      </c>
      <c r="AP16" cm="1">
        <f t="array" ref="AP16">_xlfn.IFS($B16="Arizona Cardinals",Summary!J$2,$B16="Atlanta Falcons",Summary!J$3,$B16="Baltimore Ravens",Summary!J$4,$B16="Buffalo Bills",Summary!J$5,$B16="Carolina Panthers",Summary!J$6,$B16="Chicago Bears",Summary!J$8,$B16="Cincinnati Bengals",Summary!J$9,$B16="Cleveland Browns",Summary!#REF!,$B16="Dallas Cowboys",Summary!J$10,$B16="Denver Broncos",Summary!J$11,$B16="Detroit Lions",Summary!J$12,$B16="Green Bay Packers",Summary!J$13,$B16="Houston Texans",Summary!J$14,$B16="Indianapolis Colts",Summary!J$15,$B16="Jacksonville Jaguars",Summary!J$16,$B16="Kansas City Chiefs",Summary!J$17,$B16="Los Angeles Chargers",Summary!J$18,$B16="Los Angeles Rams",Summary!J$19,$B16="Las Vegas Raiders",Summary!J$20,$B16="Miami Dolphins",Summary!J$21,$B16="Minnesota Vikings",Summary!J$22,$B16="New England Patriots",Summary!J$23,$B16="New Orleans Saints",Summary!J$24,$B16="New York Giants",Summary!J$25,$B16="New York Jets",Summary!J$26,$B16="Philadelphia Eagles",Summary!J$27,$B16="Pittsburgh Steelers",Summary!J$28,$B16="Seattle Seahawks",Summary!J$29,$B16="San Francisco 49ers",Summary!J$30,$B16="Tampa Bay Buccaneers",Summary!J$31,$B16="Tennessee Titans",Summary!J$32,$B16="Washington Commanders",Summary!J$33)</f>
        <v>7.0588235294117636</v>
      </c>
      <c r="AQ16" cm="1">
        <f t="array" ref="AQ16">_xlfn.IFS($B16="Arizona Cardinals",Summary!K$2,$B16="Atlanta Falcons",Summary!K$3,$B16="Baltimore Ravens",Summary!K$4,$B16="Buffalo Bills",Summary!K$5,$B16="Carolina Panthers",Summary!K$6,$B16="Chicago Bears",Summary!K$8,$B16="Cincinnati Bengals",Summary!K$9,$B16="Cleveland Browns",Summary!#REF!,$B16="Dallas Cowboys",Summary!K$10,$B16="Denver Broncos",Summary!K$11,$B16="Detroit Lions",Summary!K$12,$B16="Green Bay Packers",Summary!K$13,$B16="Houston Texans",Summary!K$14,$B16="Indianapolis Colts",Summary!K$15,$B16="Jacksonville Jaguars",Summary!K$16,$B16="Kansas City Chiefs",Summary!K$17,$B16="Los Angeles Chargers",Summary!K$18,$B16="Los Angeles Rams",Summary!K$19,$B16="Las Vegas Raiders",Summary!K$20,$B16="Miami Dolphins",Summary!K$21,$B16="Minnesota Vikings",Summary!K$22,$B16="New England Patriots",Summary!K$23,$B16="New Orleans Saints",Summary!K$24,$B16="New York Giants",Summary!K$25,$B16="New York Jets",Summary!K$26,$B16="Philadelphia Eagles",Summary!K$27,$B16="Pittsburgh Steelers",Summary!K$28,$B16="Seattle Seahawks",Summary!K$29,$B16="San Francisco 49ers",Summary!K$30,$B16="Tampa Bay Buccaneers",Summary!K$31,$B16="Tennessee Titans",Summary!K$32,$B16="Washington Commanders",Summary!K$33)</f>
        <v>67.452941176470588</v>
      </c>
      <c r="AR16" cm="1">
        <f t="array" ref="AR16">_xlfn.IFS($B16="Arizona Cardinals",Summary!L$2,$B16="Atlanta Falcons",Summary!L$3,$B16="Baltimore Ravens",Summary!L$4,$B16="Buffalo Bills",Summary!L$5,$B16="Carolina Panthers",Summary!L$6,$B16="Chicago Bears",Summary!L$8,$B16="Cincinnati Bengals",Summary!L$9,$B16="Cleveland Browns",Summary!#REF!,$B16="Dallas Cowboys",Summary!L$10,$B16="Denver Broncos",Summary!L$11,$B16="Detroit Lions",Summary!L$12,$B16="Green Bay Packers",Summary!L$13,$B16="Houston Texans",Summary!L$14,$B16="Indianapolis Colts",Summary!L$15,$B16="Jacksonville Jaguars",Summary!L$16,$B16="Kansas City Chiefs",Summary!L$17,$B16="Los Angeles Chargers",Summary!L$18,$B16="Los Angeles Rams",Summary!L$19,$B16="Las Vegas Raiders",Summary!L$20,$B16="Miami Dolphins",Summary!L$21,$B16="Minnesota Vikings",Summary!L$22,$B16="New England Patriots",Summary!L$23,$B16="New Orleans Saints",Summary!L$24,$B16="New York Giants",Summary!L$25,$B16="New York Jets",Summary!L$26,$B16="Philadelphia Eagles",Summary!L$27,$B16="Pittsburgh Steelers",Summary!L$28,$B16="Seattle Seahawks",Summary!L$29,$B16="San Francisco 49ers",Summary!L$30,$B16="Tampa Bay Buccaneers",Summary!L$31,$B16="Tennessee Titans",Summary!L$32,$B16="Washington Commanders",Summary!L$33)</f>
        <v>97.535294117647055</v>
      </c>
      <c r="AS16" cm="1">
        <f t="array" ref="AS16">_xlfn.IFS($B16="Arizona Cardinals",Summary!M$2,$B16="Atlanta Falcons",Summary!M$3,$B16="Baltimore Ravens",Summary!M$4,$B16="Buffalo Bills",Summary!M$5,$B16="Carolina Panthers",Summary!M$6,$B16="Chicago Bears",Summary!M$8,$B16="Cincinnati Bengals",Summary!M$9,$B16="Cleveland Browns",Summary!#REF!,$B16="Dallas Cowboys",Summary!M$10,$B16="Denver Broncos",Summary!M$11,$B16="Detroit Lions",Summary!M$12,$B16="Green Bay Packers",Summary!M$13,$B16="Houston Texans",Summary!M$14,$B16="Indianapolis Colts",Summary!M$15,$B16="Jacksonville Jaguars",Summary!M$16,$B16="Kansas City Chiefs",Summary!M$17,$B16="Los Angeles Chargers",Summary!M$18,$B16="Los Angeles Rams",Summary!M$19,$B16="Las Vegas Raiders",Summary!M$20,$B16="Miami Dolphins",Summary!M$21,$B16="Minnesota Vikings",Summary!M$22,$B16="New England Patriots",Summary!M$23,$B16="New Orleans Saints",Summary!M$24,$B16="New York Giants",Summary!M$25,$B16="New York Jets",Summary!M$26,$B16="Philadelphia Eagles",Summary!M$27,$B16="Pittsburgh Steelers",Summary!M$28,$B16="Seattle Seahawks",Summary!M$29,$B16="San Francisco 49ers",Summary!M$30,$B16="Tampa Bay Buccaneers",Summary!M$31,$B16="Tennessee Titans",Summary!M$32,$B16="Washington Commanders",Summary!M$33)</f>
        <v>29.411764705882351</v>
      </c>
      <c r="AT16" cm="1">
        <f t="array" ref="AT16">_xlfn.IFS($B16="Arizona Cardinals",Summary!N$2,$B16="Atlanta Falcons",Summary!N$3,$B16="Baltimore Ravens",Summary!N$4,$B16="Buffalo Bills",Summary!N$5,$B16="Carolina Panthers",Summary!N$6,$B16="Chicago Bears",Summary!N$8,$B16="Cincinnati Bengals",Summary!N$9,$B16="Cleveland Browns",Summary!#REF!,$B16="Dallas Cowboys",Summary!N$10,$B16="Denver Broncos",Summary!N$11,$B16="Detroit Lions",Summary!N$12,$B16="Green Bay Packers",Summary!N$13,$B16="Houston Texans",Summary!N$14,$B16="Indianapolis Colts",Summary!N$15,$B16="Jacksonville Jaguars",Summary!N$16,$B16="Kansas City Chiefs",Summary!N$17,$B16="Los Angeles Chargers",Summary!N$18,$B16="Los Angeles Rams",Summary!N$19,$B16="Las Vegas Raiders",Summary!N$20,$B16="Miami Dolphins",Summary!N$21,$B16="Minnesota Vikings",Summary!N$22,$B16="New England Patriots",Summary!N$23,$B16="New Orleans Saints",Summary!N$24,$B16="New York Giants",Summary!N$25,$B16="New York Jets",Summary!N$26,$B16="Philadelphia Eagles",Summary!N$27,$B16="Pittsburgh Steelers",Summary!N$28,$B16="Seattle Seahawks",Summary!N$29,$B16="San Francisco 49ers",Summary!N$30,$B16="Tampa Bay Buccaneers",Summary!N$31,$B16="Tennessee Titans",Summary!N$32,$B16="Washington Commanders",Summary!N$33)</f>
        <v>135.9411764705882</v>
      </c>
      <c r="AU16" cm="1">
        <f t="array" ref="AU16">_xlfn.IFS($B16="Arizona Cardinals",Summary!O$2,$B16="Atlanta Falcons",Summary!O$3,$B16="Baltimore Ravens",Summary!O$4,$B16="Buffalo Bills",Summary!O$5,$B16="Carolina Panthers",Summary!O$6,$B16="Chicago Bears",Summary!O$8,$B16="Cincinnati Bengals",Summary!O$9,$B16="Cleveland Browns",Summary!#REF!,$B16="Dallas Cowboys",Summary!O$10,$B16="Denver Broncos",Summary!O$11,$B16="Detroit Lions",Summary!O$12,$B16="Green Bay Packers",Summary!O$13,$B16="Houston Texans",Summary!O$14,$B16="Indianapolis Colts",Summary!O$15,$B16="Jacksonville Jaguars",Summary!O$16,$B16="Kansas City Chiefs",Summary!O$17,$B16="Los Angeles Chargers",Summary!O$18,$B16="Los Angeles Rams",Summary!O$19,$B16="Las Vegas Raiders",Summary!O$20,$B16="Miami Dolphins",Summary!O$21,$B16="Minnesota Vikings",Summary!O$22,$B16="New England Patriots",Summary!O$23,$B16="New Orleans Saints",Summary!O$24,$B16="New York Giants",Summary!O$25,$B16="New York Jets",Summary!O$26,$B16="Philadelphia Eagles",Summary!O$27,$B16="Pittsburgh Steelers",Summary!O$28,$B16="Seattle Seahawks",Summary!O$29,$B16="San Francisco 49ers",Summary!O$30,$B16="Tampa Bay Buccaneers",Summary!O$31,$B16="Tennessee Titans",Summary!O$32,$B16="Washington Commanders",Summary!O$33)</f>
        <v>4.617647058823529</v>
      </c>
      <c r="AV16" cm="1">
        <f t="array" ref="AV16">_xlfn.IFS($B16="Arizona Cardinals",Summary!P$2,$B16="Atlanta Falcons",Summary!P$3,$B16="Baltimore Ravens",Summary!P$4,$B16="Buffalo Bills",Summary!P$5,$B16="Carolina Panthers",Summary!P$6,$B16="Chicago Bears",Summary!P$8,$B16="Cincinnati Bengals",Summary!P$9,$B16="Cleveland Browns",Summary!#REF!,$B16="Dallas Cowboys",Summary!P$10,$B16="Denver Broncos",Summary!P$11,$B16="Detroit Lions",Summary!P$12,$B16="Green Bay Packers",Summary!P$13,$B16="Houston Texans",Summary!P$14,$B16="Indianapolis Colts",Summary!P$15,$B16="Jacksonville Jaguars",Summary!P$16,$B16="Kansas City Chiefs",Summary!P$17,$B16="Los Angeles Chargers",Summary!P$18,$B16="Los Angeles Rams",Summary!P$19,$B16="Las Vegas Raiders",Summary!P$20,$B16="Miami Dolphins",Summary!P$21,$B16="Minnesota Vikings",Summary!P$22,$B16="New England Patriots",Summary!P$23,$B16="New Orleans Saints",Summary!P$24,$B16="New York Giants",Summary!P$25,$B16="New York Jets",Summary!P$26,$B16="Philadelphia Eagles",Summary!P$27,$B16="Pittsburgh Steelers",Summary!P$28,$B16="Seattle Seahawks",Summary!P$29,$B16="San Francisco 49ers",Summary!P$30,$B16="Tampa Bay Buccaneers",Summary!P$31,$B16="Tennessee Titans",Summary!P$32,$B16="Washington Commanders",Summary!P$33)</f>
        <v>1.588235294117647</v>
      </c>
      <c r="AW16" cm="1">
        <f t="array" ref="AW16">_xlfn.IFS($B16="Arizona Cardinals",Summary!Q$2,$B16="Atlanta Falcons",Summary!Q$3,$B16="Baltimore Ravens",Summary!Q$4,$B16="Buffalo Bills",Summary!Q$5,$B16="Carolina Panthers",Summary!Q$6,$B16="Chicago Bears",Summary!Q$8,$B16="Cincinnati Bengals",Summary!Q$9,$B16="Cleveland Browns",Summary!#REF!,$B16="Dallas Cowboys",Summary!Q$10,$B16="Denver Broncos",Summary!Q$11,$B16="Detroit Lions",Summary!Q$12,$B16="Green Bay Packers",Summary!Q$13,$B16="Houston Texans",Summary!Q$14,$B16="Indianapolis Colts",Summary!Q$15,$B16="Jacksonville Jaguars",Summary!Q$16,$B16="Kansas City Chiefs",Summary!Q$17,$B16="Los Angeles Chargers",Summary!Q$18,$B16="Los Angeles Rams",Summary!Q$19,$B16="Las Vegas Raiders",Summary!Q$20,$B16="Miami Dolphins",Summary!Q$21,$B16="Minnesota Vikings",Summary!Q$22,$B16="New England Patriots",Summary!Q$23,$B16="New Orleans Saints",Summary!Q$24,$B16="New York Giants",Summary!Q$25,$B16="New York Jets",Summary!Q$26,$B16="Philadelphia Eagles",Summary!Q$27,$B16="Pittsburgh Steelers",Summary!Q$28,$B16="Seattle Seahawks",Summary!Q$29,$B16="San Francisco 49ers",Summary!Q$30,$B16="Tampa Bay Buccaneers",Summary!Q$31,$B16="Tennessee Titans",Summary!Q$32,$B16="Washington Commanders",Summary!Q$33)</f>
        <v>1.117647058823529</v>
      </c>
      <c r="AX16" cm="1">
        <f t="array" ref="AX16">_xlfn.IFS($B16="Arizona Cardinals",Summary!R$2,$B16="Atlanta Falcons",Summary!R$3,$B16="Baltimore Ravens",Summary!R$4,$B16="Buffalo Bills",Summary!R$5,$B16="Carolina Panthers",Summary!R$6,$B16="Chicago Bears",Summary!R$8,$B16="Cincinnati Bengals",Summary!R$9,$B16="Cleveland Browns",Summary!#REF!,$B16="Dallas Cowboys",Summary!R$10,$B16="Denver Broncos",Summary!R$11,$B16="Detroit Lions",Summary!R$12,$B16="Green Bay Packers",Summary!R$13,$B16="Houston Texans",Summary!R$14,$B16="Indianapolis Colts",Summary!R$15,$B16="Jacksonville Jaguars",Summary!R$16,$B16="Kansas City Chiefs",Summary!R$17,$B16="Los Angeles Chargers",Summary!R$18,$B16="Los Angeles Rams",Summary!R$19,$B16="Las Vegas Raiders",Summary!R$20,$B16="Miami Dolphins",Summary!R$21,$B16="Minnesota Vikings",Summary!R$22,$B16="New England Patriots",Summary!R$23,$B16="New Orleans Saints",Summary!R$24,$B16="New York Giants",Summary!R$25,$B16="New York Jets",Summary!R$26,$B16="Philadelphia Eagles",Summary!R$27,$B16="Pittsburgh Steelers",Summary!R$28,$B16="Seattle Seahawks",Summary!R$29,$B16="San Francisco 49ers",Summary!R$30,$B16="Tampa Bay Buccaneers",Summary!R$31,$B16="Tennessee Titans",Summary!R$32,$B16="Washington Commanders",Summary!R$33)</f>
        <v>1.2352941176470591</v>
      </c>
      <c r="AY16" cm="1">
        <f t="array" ref="AY16">_xlfn.IFS($B16="Arizona Cardinals",Summary!S$2,$B16="Atlanta Falcons",Summary!S$3,$B16="Baltimore Ravens",Summary!S$4,$B16="Buffalo Bills",Summary!S$5,$B16="Carolina Panthers",Summary!S$6,$B16="Chicago Bears",Summary!S$8,$B16="Cincinnati Bengals",Summary!S$9,$B16="Cleveland Browns",Summary!#REF!,$B16="Dallas Cowboys",Summary!S$10,$B16="Denver Broncos",Summary!S$11,$B16="Detroit Lions",Summary!S$12,$B16="Green Bay Packers",Summary!S$13,$B16="Houston Texans",Summary!S$14,$B16="Indianapolis Colts",Summary!S$15,$B16="Jacksonville Jaguars",Summary!S$16,$B16="Kansas City Chiefs",Summary!S$17,$B16="Los Angeles Chargers",Summary!S$18,$B16="Los Angeles Rams",Summary!S$19,$B16="Las Vegas Raiders",Summary!S$20,$B16="Miami Dolphins",Summary!S$21,$B16="Minnesota Vikings",Summary!S$22,$B16="New England Patriots",Summary!S$23,$B16="New Orleans Saints",Summary!S$24,$B16="New York Giants",Summary!S$25,$B16="New York Jets",Summary!S$26,$B16="Philadelphia Eagles",Summary!S$27,$B16="Pittsburgh Steelers",Summary!S$28,$B16="Seattle Seahawks",Summary!S$29,$B16="San Francisco 49ers",Summary!S$30,$B16="Tampa Bay Buccaneers",Summary!S$31,$B16="Tennessee Titans",Summary!S$32,$B16="Washington Commanders",Summary!S$33)</f>
        <v>2.8235294117647061</v>
      </c>
      <c r="AZ16" cm="1">
        <f t="array" ref="AZ16">_xlfn.IFS($B16="Arizona Cardinals",Summary!T$2,$B16="Atlanta Falcons",Summary!T$3,$B16="Baltimore Ravens",Summary!T$4,$B16="Buffalo Bills",Summary!T$5,$B16="Carolina Panthers",Summary!T$6,$B16="Chicago Bears",Summary!T$8,$B16="Cincinnati Bengals",Summary!T$9,$B16="Cleveland Browns",Summary!#REF!,$B16="Dallas Cowboys",Summary!T$10,$B16="Denver Broncos",Summary!T$11,$B16="Detroit Lions",Summary!T$12,$B16="Green Bay Packers",Summary!T$13,$B16="Houston Texans",Summary!T$14,$B16="Indianapolis Colts",Summary!T$15,$B16="Jacksonville Jaguars",Summary!T$16,$B16="Kansas City Chiefs",Summary!T$17,$B16="Los Angeles Chargers",Summary!T$18,$B16="Los Angeles Rams",Summary!T$19,$B16="Las Vegas Raiders",Summary!T$20,$B16="Miami Dolphins",Summary!T$21,$B16="Minnesota Vikings",Summary!T$22,$B16="New England Patriots",Summary!T$23,$B16="New Orleans Saints",Summary!T$24,$B16="New York Giants",Summary!T$25,$B16="New York Jets",Summary!T$26,$B16="Philadelphia Eagles",Summary!T$27,$B16="Pittsburgh Steelers",Summary!T$28,$B16="Seattle Seahawks",Summary!T$29,$B16="San Francisco 49ers",Summary!T$30,$B16="Tampa Bay Buccaneers",Summary!T$31,$B16="Tennessee Titans",Summary!T$32,$B16="Washington Commanders",Summary!T$33)</f>
        <v>3.0588235294117641</v>
      </c>
      <c r="BA16" cm="1">
        <f t="array" ref="BA16">_xlfn.IFS($B16="Arizona Cardinals",Summary!U$2,$B16="Atlanta Falcons",Summary!U$3,$B16="Baltimore Ravens",Summary!U$4,$B16="Buffalo Bills",Summary!U$5,$B16="Carolina Panthers",Summary!U$6,$B16="Chicago Bears",Summary!U$8,$B16="Cincinnati Bengals",Summary!U$9,$B16="Cleveland Browns",Summary!#REF!,$B16="Dallas Cowboys",Summary!U$10,$B16="Denver Broncos",Summary!U$11,$B16="Detroit Lions",Summary!U$12,$B16="Green Bay Packers",Summary!U$13,$B16="Houston Texans",Summary!U$14,$B16="Indianapolis Colts",Summary!U$15,$B16="Jacksonville Jaguars",Summary!U$16,$B16="Kansas City Chiefs",Summary!U$17,$B16="Los Angeles Chargers",Summary!U$18,$B16="Los Angeles Rams",Summary!U$19,$B16="Las Vegas Raiders",Summary!U$20,$B16="Miami Dolphins",Summary!U$21,$B16="Minnesota Vikings",Summary!U$22,$B16="New England Patriots",Summary!U$23,$B16="New Orleans Saints",Summary!U$24,$B16="New York Giants",Summary!U$25,$B16="New York Jets",Summary!U$26,$B16="Philadelphia Eagles",Summary!U$27,$B16="Pittsburgh Steelers",Summary!U$28,$B16="Seattle Seahawks",Summary!U$29,$B16="San Francisco 49ers",Summary!U$30,$B16="Tampa Bay Buccaneers",Summary!U$31,$B16="Tennessee Titans",Summary!U$32,$B16="Washington Commanders",Summary!U$33)</f>
        <v>3.3529411764705879</v>
      </c>
      <c r="BB16" cm="1">
        <f t="array" ref="BB16">_xlfn.IFS($B16="Arizona Cardinals",Summary!V$2,$B16="Atlanta Falcons",Summary!V$3,$B16="Baltimore Ravens",Summary!V$4,$B16="Buffalo Bills",Summary!V$5,$B16="Carolina Panthers",Summary!V$6,$B16="Chicago Bears",Summary!V$8,$B16="Cincinnati Bengals",Summary!V$9,$B16="Cleveland Browns",Summary!#REF!,$B16="Dallas Cowboys",Summary!V$10,$B16="Denver Broncos",Summary!V$11,$B16="Detroit Lions",Summary!V$12,$B16="Green Bay Packers",Summary!V$13,$B16="Houston Texans",Summary!V$14,$B16="Indianapolis Colts",Summary!V$15,$B16="Jacksonville Jaguars",Summary!V$16,$B16="Kansas City Chiefs",Summary!V$17,$B16="Los Angeles Chargers",Summary!V$18,$B16="Los Angeles Rams",Summary!V$19,$B16="Las Vegas Raiders",Summary!V$20,$B16="Miami Dolphins",Summary!V$21,$B16="Minnesota Vikings",Summary!V$22,$B16="New England Patriots",Summary!V$23,$B16="New Orleans Saints",Summary!V$24,$B16="New York Giants",Summary!V$25,$B16="New York Jets",Summary!V$26,$B16="Philadelphia Eagles",Summary!V$27,$B16="Pittsburgh Steelers",Summary!V$28,$B16="Seattle Seahawks",Summary!V$29,$B16="San Francisco 49ers",Summary!V$30,$B16="Tampa Bay Buccaneers",Summary!V$31,$B16="Tennessee Titans",Summary!V$32,$B16="Washington Commanders",Summary!V$33)</f>
        <v>155.64705882352939</v>
      </c>
      <c r="BC16" cm="1">
        <f t="array" ref="BC16">_xlfn.IFS($B16="Arizona Cardinals",Summary!W$2,$B16="Atlanta Falcons",Summary!W$3,$B16="Baltimore Ravens",Summary!W$4,$B16="Buffalo Bills",Summary!W$5,$B16="Carolina Panthers",Summary!W$6,$B16="Chicago Bears",Summary!W$8,$B16="Cincinnati Bengals",Summary!W$9,$B16="Cleveland Browns",Summary!#REF!,$B16="Dallas Cowboys",Summary!W$10,$B16="Denver Broncos",Summary!W$11,$B16="Detroit Lions",Summary!W$12,$B16="Green Bay Packers",Summary!W$13,$B16="Houston Texans",Summary!W$14,$B16="Indianapolis Colts",Summary!W$15,$B16="Jacksonville Jaguars",Summary!W$16,$B16="Kansas City Chiefs",Summary!W$17,$B16="Los Angeles Chargers",Summary!W$18,$B16="Los Angeles Rams",Summary!W$19,$B16="Las Vegas Raiders",Summary!W$20,$B16="Miami Dolphins",Summary!W$21,$B16="Minnesota Vikings",Summary!W$22,$B16="New England Patriots",Summary!W$23,$B16="New Orleans Saints",Summary!W$24,$B16="New York Giants",Summary!W$25,$B16="New York Jets",Summary!W$26,$B16="Philadelphia Eagles",Summary!W$27,$B16="Pittsburgh Steelers",Summary!W$28,$B16="Seattle Seahawks",Summary!W$29,$B16="San Francisco 49ers",Summary!W$30,$B16="Tampa Bay Buccaneers",Summary!W$31,$B16="Tennessee Titans",Summary!W$32,$B16="Washington Commanders",Summary!W$33)</f>
        <v>5.4705882352941178</v>
      </c>
      <c r="BD16" cm="1">
        <f t="array" ref="BD16">_xlfn.IFS($B16="Arizona Cardinals",Summary!X$2,$B16="Atlanta Falcons",Summary!X$3,$B16="Baltimore Ravens",Summary!X$4,$B16="Buffalo Bills",Summary!X$5,$B16="Carolina Panthers",Summary!X$6,$B16="Chicago Bears",Summary!X$8,$B16="Cincinnati Bengals",Summary!X$9,$B16="Cleveland Browns",Summary!#REF!,$B16="Dallas Cowboys",Summary!X$10,$B16="Denver Broncos",Summary!X$11,$B16="Detroit Lions",Summary!X$12,$B16="Green Bay Packers",Summary!X$13,$B16="Houston Texans",Summary!X$14,$B16="Indianapolis Colts",Summary!X$15,$B16="Jacksonville Jaguars",Summary!X$16,$B16="Kansas City Chiefs",Summary!X$17,$B16="Los Angeles Chargers",Summary!X$18,$B16="Los Angeles Rams",Summary!X$19,$B16="Las Vegas Raiders",Summary!X$20,$B16="Miami Dolphins",Summary!X$21,$B16="Minnesota Vikings",Summary!X$22,$B16="New England Patriots",Summary!X$23,$B16="New Orleans Saints",Summary!X$24,$B16="New York Giants",Summary!X$25,$B16="New York Jets",Summary!X$26,$B16="Philadelphia Eagles",Summary!X$27,$B16="Pittsburgh Steelers",Summary!X$28,$B16="Seattle Seahawks",Summary!X$29,$B16="San Francisco 49ers",Summary!X$30,$B16="Tampa Bay Buccaneers",Summary!X$31,$B16="Tennessee Titans",Summary!X$32,$B16="Washington Commanders",Summary!X$33)</f>
        <v>13.17647058823529</v>
      </c>
      <c r="BE16" cm="1">
        <f t="array" ref="BE16">_xlfn.IFS($B16="Arizona Cardinals",Summary!Y$2,$B16="Atlanta Falcons",Summary!Y$3,$B16="Baltimore Ravens",Summary!Y$4,$B16="Buffalo Bills",Summary!Y$5,$B16="Carolina Panthers",Summary!Y$6,$B16="Chicago Bears",Summary!Y$8,$B16="Cincinnati Bengals",Summary!Y$9,$B16="Cleveland Browns",Summary!#REF!,$B16="Dallas Cowboys",Summary!Y$10,$B16="Denver Broncos",Summary!Y$11,$B16="Detroit Lions",Summary!Y$12,$B16="Green Bay Packers",Summary!Y$13,$B16="Houston Texans",Summary!Y$14,$B16="Indianapolis Colts",Summary!Y$15,$B16="Jacksonville Jaguars",Summary!Y$16,$B16="Kansas City Chiefs",Summary!Y$17,$B16="Los Angeles Chargers",Summary!Y$18,$B16="Los Angeles Rams",Summary!Y$19,$B16="Las Vegas Raiders",Summary!Y$20,$B16="Miami Dolphins",Summary!Y$21,$B16="Minnesota Vikings",Summary!Y$22,$B16="New England Patriots",Summary!Y$23,$B16="New Orleans Saints",Summary!Y$24,$B16="New York Giants",Summary!Y$25,$B16="New York Jets",Summary!Y$26,$B16="Philadelphia Eagles",Summary!Y$27,$B16="Pittsburgh Steelers",Summary!Y$28,$B16="Seattle Seahawks",Summary!Y$29,$B16="San Francisco 49ers",Summary!Y$30,$B16="Tampa Bay Buccaneers",Summary!Y$31,$B16="Tennessee Titans",Summary!Y$32,$B16="Washington Commanders",Summary!Y$33)</f>
        <v>1.2352941176470591</v>
      </c>
      <c r="BF16" cm="1">
        <f t="array" ref="BF16">_xlfn.IFS($B16="Arizona Cardinals",Summary!Z$2,$B16="Atlanta Falcons",Summary!Z$3,$B16="Baltimore Ravens",Summary!Z$4,$B16="Buffalo Bills",Summary!Z$5,$B16="Carolina Panthers",Summary!Z$6,$B16="Chicago Bears",Summary!Z$8,$B16="Cincinnati Bengals",Summary!Z$9,$B16="Cleveland Browns",Summary!#REF!,$B16="Dallas Cowboys",Summary!Z$10,$B16="Denver Broncos",Summary!Z$11,$B16="Detroit Lions",Summary!Z$12,$B16="Green Bay Packers",Summary!Z$13,$B16="Houston Texans",Summary!Z$14,$B16="Indianapolis Colts",Summary!Z$15,$B16="Jacksonville Jaguars",Summary!Z$16,$B16="Kansas City Chiefs",Summary!Z$17,$B16="Los Angeles Chargers",Summary!Z$18,$B16="Los Angeles Rams",Summary!Z$19,$B16="Las Vegas Raiders",Summary!Z$20,$B16="Miami Dolphins",Summary!Z$21,$B16="Minnesota Vikings",Summary!Z$22,$B16="New England Patriots",Summary!Z$23,$B16="New Orleans Saints",Summary!Z$24,$B16="New York Giants",Summary!Z$25,$B16="New York Jets",Summary!Z$26,$B16="Philadelphia Eagles",Summary!Z$27,$B16="Pittsburgh Steelers",Summary!Z$28,$B16="Seattle Seahawks",Summary!Z$29,$B16="San Francisco 49ers",Summary!Z$30,$B16="Tampa Bay Buccaneers",Summary!Z$31,$B16="Tennessee Titans",Summary!Z$32,$B16="Washington Commanders",Summary!Z$33)</f>
        <v>2.3529411764705879</v>
      </c>
      <c r="BG16" cm="1">
        <f t="array" ref="BG16">_xlfn.IFS($B16="Arizona Cardinals",Summary!AA$2,$B16="Atlanta Falcons",Summary!AA$3,$B16="Baltimore Ravens",Summary!AA$4,$B16="Buffalo Bills",Summary!AA$5,$B16="Carolina Panthers",Summary!AA$6,$B16="Chicago Bears",Summary!AA$8,$B16="Cincinnati Bengals",Summary!AA$9,$B16="Cleveland Browns",Summary!#REF!,$B16="Dallas Cowboys",Summary!AA$10,$B16="Denver Broncos",Summary!AA$11,$B16="Detroit Lions",Summary!AA$12,$B16="Green Bay Packers",Summary!AA$13,$B16="Houston Texans",Summary!AA$14,$B16="Indianapolis Colts",Summary!AA$15,$B16="Jacksonville Jaguars",Summary!AA$16,$B16="Kansas City Chiefs",Summary!AA$17,$B16="Los Angeles Chargers",Summary!AA$18,$B16="Los Angeles Rams",Summary!AA$19,$B16="Las Vegas Raiders",Summary!AA$20,$B16="Miami Dolphins",Summary!AA$21,$B16="Minnesota Vikings",Summary!AA$22,$B16="New England Patriots",Summary!AA$23,$B16="New Orleans Saints",Summary!AA$24,$B16="New York Giants",Summary!AA$25,$B16="New York Jets",Summary!AA$26,$B16="Philadelphia Eagles",Summary!AA$27,$B16="Pittsburgh Steelers",Summary!AA$28,$B16="Seattle Seahawks",Summary!AA$29,$B16="San Francisco 49ers",Summary!AA$30,$B16="Tampa Bay Buccaneers",Summary!AA$31,$B16="Tennessee Titans",Summary!AA$32,$B16="Washington Commanders",Summary!AA$33)</f>
        <v>31.363705882352949</v>
      </c>
      <c r="BH16" t="e" cm="1">
        <f t="array" ref="BH16">_xlfn.IFS($B16="Arizona Cardinals",Summary!#REF!,$B16="Atlanta Falcons",Summary!#REF!,$B16="Baltimore Ravens",Summary!#REF!,$B16="Buffalo Bills",Summary!#REF!,$B16="Carolina Panthers",Summary!#REF!,$B16="Chicago Bears",Summary!#REF!,$B16="Cincinnati Bengals",Summary!#REF!,$B16="Cleveland Browns",Summary!#REF!,$B16="Dallas Cowboys",Summary!#REF!,$B16="Denver Broncos",Summary!#REF!,$B16="Detroit Lions",Summary!#REF!,$B16="Green Bay Packers",Summary!#REF!,$B16="Houston Texans",Summary!#REF!,$B16="Indianapolis Colts",Summary!#REF!,$B16="Jacksonville Jaguars",Summary!#REF!,$B16="Kansas City Chiefs",Summary!#REF!,$B16="Los Angeles Chargers",Summary!#REF!,$B16="Los Angeles Rams",Summary!#REF!,$B16="Las Vegas Raiders",Summary!#REF!,$B16="Miami Dolphins",Summary!#REF!,$B16="Minnesota Vikings",Summary!#REF!,$B16="New England Patriots",Summary!#REF!,$B16="New Orleans Saints",Summary!#REF!,$B16="New York Giants",Summary!#REF!,$B16="New York Jets",Summary!#REF!,$B16="Philadelphia Eagles",Summary!#REF!,$B16="Pittsburgh Steelers",Summary!#REF!,$B16="Seattle Seahawks",Summary!#REF!,$B16="San Francisco 49ers",Summary!#REF!,$B16="Tampa Bay Buccaneers",Summary!#REF!,$B16="Tennessee Titans",Summary!#REF!,$B16="Washington Commanders",Summary!#REF!)</f>
        <v>#REF!</v>
      </c>
    </row>
    <row r="17" spans="1:60">
      <c r="A17" t="s">
        <v>34</v>
      </c>
      <c r="B17" t="s">
        <v>37</v>
      </c>
      <c r="C17" t="e" cm="1">
        <f t="array" ref="C17">_xlfn.IFS($A17="Arizona Cardinals",Summary!#REF!,$A17="Atlanta Falcons",Summary!#REF!,$A17="Baltimore Ravens",Summary!#REF!,$A17="Buffalo Bills",Summary!#REF!,$A17="Carolina Panthers",Summary!#REF!,$A17="Chicago Bears",Summary!#REF!,$A17="Cincinnati Bengals",Summary!#REF!,$A17="Cleveland Browns",Summary!#REF!,$A17="Dallas Cowboys",Summary!#REF!,$A17="Denver Broncos",Summary!#REF!,$A17="Detroit Lions",Summary!#REF!,$A17="Green Bay Packers",Summary!#REF!,$A17="Houston Texans",Summary!#REF!,$A17="Indianapolis Colts",Summary!#REF!,$A17="Jacksonville Jaguars",Summary!#REF!,$A17="Kansas City Chiefs",Summary!#REF!,$A17="Los Angeles Chargers",Summary!#REF!,$A17="Los Angeles Rams",Summary!#REF!,$A17="Las Vegas Raiders",Summary!#REF!,$A17="Miami Dolphins",Summary!#REF!,$A17="Minnesota Vikings",Summary!#REF!,$A17="New England Patriots",Summary!#REF!,$A17="New Orleans Saints",Summary!#REF!,$A17="New York Giants",Summary!#REF!,$A17="New York Jets",Summary!#REF!,$A17="Philadelphia Eagles",Summary!#REF!,$A17="Pittsburgh Steelers",Summary!#REF!,$A17="Seattle Seahawks",Summary!#REF!,$A17="San Francisco 49ers",Summary!#REF!,$A17="Tampa Bay Buccaneers",Summary!#REF!,$A17="Tennessee Titans",Summary!#REF!,$A17="Washington Commanders",Summary!#REF!)</f>
        <v>#REF!</v>
      </c>
      <c r="D17" t="e" cm="1">
        <f t="array" ref="D17">_xlfn.IFS($A17="Arizona Cardinals",Summary!#REF!,$A17="Atlanta Falcons",Summary!#REF!,$A17="Baltimore Ravens",Summary!#REF!,$A17="Buffalo Bills",Summary!#REF!,$A17="Carolina Panthers",Summary!#REF!,$A17="Chicago Bears",Summary!#REF!,$A17="Cincinnati Bengals",Summary!#REF!,$A17="Cleveland Browns",Summary!#REF!,$A17="Dallas Cowboys",Summary!#REF!,$A17="Denver Broncos",Summary!#REF!,$A17="Detroit Lions",Summary!#REF!,$A17="Green Bay Packers",Summary!#REF!,$A17="Houston Texans",Summary!#REF!,$A17="Indianapolis Colts",Summary!#REF!,$A17="Jacksonville Jaguars",Summary!#REF!,$A17="Kansas City Chiefs",Summary!#REF!,$A17="Los Angeles Chargers",Summary!#REF!,$A17="Los Angeles Rams",Summary!#REF!,$A17="Las Vegas Raiders",Summary!#REF!,$A17="Miami Dolphins",Summary!#REF!,$A17="Minnesota Vikings",Summary!#REF!,$A17="New England Patriots",Summary!#REF!,$A17="New Orleans Saints",Summary!#REF!,$A17="New York Giants",Summary!#REF!,$A17="New York Jets",Summary!#REF!,$A17="Philadelphia Eagles",Summary!#REF!,$A17="Pittsburgh Steelers",Summary!#REF!,$A17="Seattle Seahawks",Summary!#REF!,$A17="San Francisco 49ers",Summary!#REF!,$A17="Tampa Bay Buccaneers",Summary!#REF!,$A17="Tennessee Titans",Summary!#REF!,$A17="Washington Commanders",Summary!#REF!)</f>
        <v>#REF!</v>
      </c>
      <c r="E17" cm="1">
        <f t="array" ref="E17">_xlfn.IFS($A17="Arizona Cardinals",Summary!B$2,$A17="Atlanta Falcons",Summary!B$3,$A17="Baltimore Ravens",Summary!B$4,$A17="Buffalo Bills",Summary!B$5,$A17="Carolina Panthers",Summary!B$6,$A17="Chicago Bears",Summary!B$8,$A17="Cincinnati Bengals",Summary!B$9,$A17="Cleveland Browns",Summary!#REF!,$A17="Dallas Cowboys",Summary!B$10,$A17="Denver Broncos",Summary!B$11,$A17="Detroit Lions",Summary!B$12,$A17="Green Bay Packers",Summary!B$13,$A17="Houston Texans",Summary!B$14,$A17="Indianapolis Colts",Summary!B$15,$A17="Jacksonville Jaguars",Summary!B$16,$A17="Kansas City Chiefs",Summary!B$17,$A17="Los Angeles Chargers",Summary!B$18,$A17="Los Angeles Rams",Summary!B$19,$A17="Las Vegas Raiders",Summary!B$20,$A17="Miami Dolphins",Summary!B$21,$A17="Minnesota Vikings",Summary!B$22,$A17="New England Patriots",Summary!B$23,$A17="New Orleans Saints",Summary!B$24,$A17="New York Giants",Summary!B$25,$A17="New York Jets",Summary!B$26,$A17="Philadelphia Eagles",Summary!B$27,$A17="Pittsburgh Steelers",Summary!B$28,$A17="Seattle Seahawks",Summary!B$29,$A17="San Francisco 49ers",Summary!B$30,$A17="Tampa Bay Buccaneers",Summary!B$31,$A17="Tennessee Titans",Summary!B$32,$A17="Washington Commanders",Summary!B$33)</f>
        <v>24.941176470588239</v>
      </c>
      <c r="F17" cm="1">
        <f t="array" ref="F17">_xlfn.IFS($A17="Arizona Cardinals",Summary!C$2,$A17="Atlanta Falcons",Summary!C$3,$A17="Baltimore Ravens",Summary!C$4,$A17="Buffalo Bills",Summary!C$5,$A17="Carolina Panthers",Summary!C$6,$A17="Chicago Bears",Summary!C$8,$A17="Cincinnati Bengals",Summary!C$9,$A17="Cleveland Browns",Summary!#REF!,$A17="Dallas Cowboys",Summary!C$10,$A17="Denver Broncos",Summary!C$11,$A17="Detroit Lions",Summary!C$12,$A17="Green Bay Packers",Summary!C$13,$A17="Houston Texans",Summary!C$14,$A17="Indianapolis Colts",Summary!C$15,$A17="Jacksonville Jaguars",Summary!C$16,$A17="Kansas City Chiefs",Summary!C$17,$A17="Los Angeles Chargers",Summary!C$18,$A17="Los Angeles Rams",Summary!C$19,$A17="Las Vegas Raiders",Summary!C$20,$A17="Miami Dolphins",Summary!C$21,$A17="Minnesota Vikings",Summary!C$22,$A17="New England Patriots",Summary!C$23,$A17="New Orleans Saints",Summary!C$24,$A17="New York Giants",Summary!C$25,$A17="New York Jets",Summary!C$26,$A17="Philadelphia Eagles",Summary!C$27,$A17="Pittsburgh Steelers",Summary!C$28,$A17="Seattle Seahawks",Summary!C$29,$A17="San Francisco 49ers",Summary!C$30,$A17="Tampa Bay Buccaneers",Summary!C$31,$A17="Tennessee Titans",Summary!C$32,$A17="Washington Commanders",Summary!C$33)</f>
        <v>37.117647058823529</v>
      </c>
      <c r="G17" cm="1">
        <f t="array" ref="G17">_xlfn.IFS($A17="Arizona Cardinals",Summary!D$2,$A17="Atlanta Falcons",Summary!D$3,$A17="Baltimore Ravens",Summary!D$4,$A17="Buffalo Bills",Summary!D$5,$A17="Carolina Panthers",Summary!D$6,$A17="Chicago Bears",Summary!D$8,$A17="Cincinnati Bengals",Summary!D$9,$A17="Cleveland Browns",Summary!#REF!,$A17="Dallas Cowboys",Summary!D$10,$A17="Denver Broncos",Summary!D$11,$A17="Detroit Lions",Summary!D$12,$A17="Green Bay Packers",Summary!D$13,$A17="Houston Texans",Summary!D$14,$A17="Indianapolis Colts",Summary!D$15,$A17="Jacksonville Jaguars",Summary!D$16,$A17="Kansas City Chiefs",Summary!D$17,$A17="Los Angeles Chargers",Summary!D$18,$A17="Los Angeles Rams",Summary!D$19,$A17="Las Vegas Raiders",Summary!D$20,$A17="Miami Dolphins",Summary!D$21,$A17="Minnesota Vikings",Summary!D$22,$A17="New England Patriots",Summary!D$23,$A17="New Orleans Saints",Summary!D$24,$A17="New York Giants",Summary!D$25,$A17="New York Jets",Summary!D$26,$A17="Philadelphia Eagles",Summary!D$27,$A17="Pittsburgh Steelers",Summary!D$28,$A17="Seattle Seahawks",Summary!D$29,$A17="San Francisco 49ers",Summary!D$30,$A17="Tampa Bay Buccaneers",Summary!D$31,$A17="Tennessee Titans",Summary!D$32,$A17="Washington Commanders",Summary!D$33)</f>
        <v>256.41176470588238</v>
      </c>
      <c r="H17" cm="1">
        <f t="array" ref="H17">_xlfn.IFS($A17="Arizona Cardinals",Summary!E$2,$A17="Atlanta Falcons",Summary!E$3,$A17="Baltimore Ravens",Summary!E$4,$A17="Buffalo Bills",Summary!E$5,$A17="Carolina Panthers",Summary!E$6,$A17="Chicago Bears",Summary!E$8,$A17="Cincinnati Bengals",Summary!E$9,$A17="Cleveland Browns",Summary!#REF!,$A17="Dallas Cowboys",Summary!E$10,$A17="Denver Broncos",Summary!E$11,$A17="Detroit Lions",Summary!E$12,$A17="Green Bay Packers",Summary!E$13,$A17="Houston Texans",Summary!E$14,$A17="Indianapolis Colts",Summary!E$15,$A17="Jacksonville Jaguars",Summary!E$16,$A17="Kansas City Chiefs",Summary!E$17,$A17="Los Angeles Chargers",Summary!E$18,$A17="Los Angeles Rams",Summary!E$19,$A17="Las Vegas Raiders",Summary!E$20,$A17="Miami Dolphins",Summary!E$21,$A17="Minnesota Vikings",Summary!E$22,$A17="New England Patriots",Summary!E$23,$A17="New Orleans Saints",Summary!E$24,$A17="New York Giants",Summary!E$25,$A17="New York Jets",Summary!E$26,$A17="Philadelphia Eagles",Summary!E$27,$A17="Pittsburgh Steelers",Summary!E$28,$A17="Seattle Seahawks",Summary!E$29,$A17="San Francisco 49ers",Summary!E$30,$A17="Tampa Bay Buccaneers",Summary!E$31,$A17="Tennessee Titans",Summary!E$32,$A17="Washington Commanders",Summary!E$33)</f>
        <v>1.7647058823529409</v>
      </c>
      <c r="I17" cm="1">
        <f t="array" ref="I17">_xlfn.IFS($A17="Arizona Cardinals",Summary!F$2,$A17="Atlanta Falcons",Summary!F$3,$A17="Baltimore Ravens",Summary!F$4,$A17="Buffalo Bills",Summary!F$5,$A17="Carolina Panthers",Summary!F$6,$A17="Chicago Bears",Summary!F$8,$A17="Cincinnati Bengals",Summary!F$9,$A17="Cleveland Browns",Summary!#REF!,$A17="Dallas Cowboys",Summary!F$10,$A17="Denver Broncos",Summary!F$11,$A17="Detroit Lions",Summary!F$12,$A17="Green Bay Packers",Summary!F$13,$A17="Houston Texans",Summary!F$14,$A17="Indianapolis Colts",Summary!F$15,$A17="Jacksonville Jaguars",Summary!F$16,$A17="Kansas City Chiefs",Summary!F$17,$A17="Los Angeles Chargers",Summary!F$18,$A17="Los Angeles Rams",Summary!F$19,$A17="Las Vegas Raiders",Summary!F$20,$A17="Miami Dolphins",Summary!F$21,$A17="Minnesota Vikings",Summary!F$22,$A17="New England Patriots",Summary!F$23,$A17="New Orleans Saints",Summary!F$24,$A17="New York Giants",Summary!F$25,$A17="New York Jets",Summary!F$26,$A17="Philadelphia Eagles",Summary!F$27,$A17="Pittsburgh Steelers",Summary!F$28,$A17="Seattle Seahawks",Summary!F$29,$A17="San Francisco 49ers",Summary!F$30,$A17="Tampa Bay Buccaneers",Summary!F$31,$A17="Tennessee Titans",Summary!F$32,$A17="Washington Commanders",Summary!F$33)</f>
        <v>1.117647058823529</v>
      </c>
      <c r="J17" cm="1">
        <f t="array" ref="J17">_xlfn.IFS($A17="Arizona Cardinals",Summary!G$2,$A17="Atlanta Falcons",Summary!G$3,$A17="Baltimore Ravens",Summary!G$4,$A17="Buffalo Bills",Summary!G$5,$A17="Carolina Panthers",Summary!G$6,$A17="Chicago Bears",Summary!G$8,$A17="Cincinnati Bengals",Summary!G$9,$A17="Cleveland Browns",Summary!#REF!,$A17="Dallas Cowboys",Summary!G$10,$A17="Denver Broncos",Summary!G$11,$A17="Detroit Lions",Summary!G$12,$A17="Green Bay Packers",Summary!G$13,$A17="Houston Texans",Summary!G$14,$A17="Indianapolis Colts",Summary!G$15,$A17="Jacksonville Jaguars",Summary!G$16,$A17="Kansas City Chiefs",Summary!G$17,$A17="Los Angeles Chargers",Summary!G$18,$A17="Los Angeles Rams",Summary!G$19,$A17="Las Vegas Raiders",Summary!G$20,$A17="Miami Dolphins",Summary!G$21,$A17="Minnesota Vikings",Summary!G$22,$A17="New England Patriots",Summary!G$23,$A17="New Orleans Saints",Summary!G$24,$A17="New York Giants",Summary!G$25,$A17="New York Jets",Summary!G$26,$A17="Philadelphia Eagles",Summary!G$27,$A17="Pittsburgh Steelers",Summary!G$28,$A17="Seattle Seahawks",Summary!G$29,$A17="San Francisco 49ers",Summary!G$30,$A17="Tampa Bay Buccaneers",Summary!G$31,$A17="Tennessee Titans",Summary!G$32,$A17="Washington Commanders",Summary!G$33)</f>
        <v>2.7647058823529411</v>
      </c>
      <c r="K17" cm="1">
        <f t="array" ref="K17">_xlfn.IFS($A17="Arizona Cardinals",Summary!H$2,$A17="Atlanta Falcons",Summary!H$3,$A17="Baltimore Ravens",Summary!H$4,$A17="Buffalo Bills",Summary!H$5,$A17="Carolina Panthers",Summary!H$6,$A17="Chicago Bears",Summary!H$8,$A17="Cincinnati Bengals",Summary!H$9,$A17="Cleveland Browns",Summary!#REF!,$A17="Dallas Cowboys",Summary!H$10,$A17="Denver Broncos",Summary!H$11,$A17="Detroit Lions",Summary!H$12,$A17="Green Bay Packers",Summary!H$13,$A17="Houston Texans",Summary!H$14,$A17="Indianapolis Colts",Summary!H$15,$A17="Jacksonville Jaguars",Summary!H$16,$A17="Kansas City Chiefs",Summary!H$17,$A17="Los Angeles Chargers",Summary!H$18,$A17="Los Angeles Rams",Summary!H$19,$A17="Las Vegas Raiders",Summary!H$20,$A17="Miami Dolphins",Summary!H$21,$A17="Minnesota Vikings",Summary!H$22,$A17="New England Patriots",Summary!H$23,$A17="New Orleans Saints",Summary!H$24,$A17="New York Giants",Summary!H$25,$A17="New York Jets",Summary!H$26,$A17="Philadelphia Eagles",Summary!H$27,$A17="Pittsburgh Steelers",Summary!H$28,$A17="Seattle Seahawks",Summary!H$29,$A17="San Francisco 49ers",Summary!H$30,$A17="Tampa Bay Buccaneers",Summary!H$31,$A17="Tennessee Titans",Summary!H$32,$A17="Washington Commanders",Summary!H$33)</f>
        <v>20.058823529411761</v>
      </c>
      <c r="L17" cm="1">
        <f t="array" ref="L17">_xlfn.IFS($A17="Arizona Cardinals",Summary!I$2,$A17="Atlanta Falcons",Summary!I$3,$A17="Baltimore Ravens",Summary!I$4,$A17="Buffalo Bills",Summary!I$5,$A17="Carolina Panthers",Summary!I$6,$A17="Chicago Bears",Summary!I$8,$A17="Cincinnati Bengals",Summary!I$9,$A17="Cleveland Browns",Summary!#REF!,$A17="Dallas Cowboys",Summary!I$10,$A17="Denver Broncos",Summary!I$11,$A17="Detroit Lions",Summary!I$12,$A17="Green Bay Packers",Summary!I$13,$A17="Houston Texans",Summary!I$14,$A17="Indianapolis Colts",Summary!I$15,$A17="Jacksonville Jaguars",Summary!I$16,$A17="Kansas City Chiefs",Summary!I$17,$A17="Los Angeles Chargers",Summary!I$18,$A17="Los Angeles Rams",Summary!I$19,$A17="Las Vegas Raiders",Summary!I$20,$A17="Miami Dolphins",Summary!I$21,$A17="Minnesota Vikings",Summary!I$22,$A17="New England Patriots",Summary!I$23,$A17="New Orleans Saints",Summary!I$24,$A17="New York Giants",Summary!I$25,$A17="New York Jets",Summary!I$26,$A17="Philadelphia Eagles",Summary!I$27,$A17="Pittsburgh Steelers",Summary!I$28,$A17="Seattle Seahawks",Summary!I$29,$A17="San Francisco 49ers",Summary!I$30,$A17="Tampa Bay Buccaneers",Summary!I$31,$A17="Tennessee Titans",Summary!I$32,$A17="Washington Commanders",Summary!I$33)</f>
        <v>7.3882352941176466</v>
      </c>
      <c r="M17" cm="1">
        <f t="array" ref="M17">_xlfn.IFS($A17="Arizona Cardinals",Summary!J$2,$A17="Atlanta Falcons",Summary!J$3,$A17="Baltimore Ravens",Summary!J$4,$A17="Buffalo Bills",Summary!J$5,$A17="Carolina Panthers",Summary!J$6,$A17="Chicago Bears",Summary!J$8,$A17="Cincinnati Bengals",Summary!J$9,$A17="Cleveland Browns",Summary!#REF!,$A17="Dallas Cowboys",Summary!J$10,$A17="Denver Broncos",Summary!J$11,$A17="Detroit Lions",Summary!J$12,$A17="Green Bay Packers",Summary!J$13,$A17="Houston Texans",Summary!J$14,$A17="Indianapolis Colts",Summary!J$15,$A17="Jacksonville Jaguars",Summary!J$16,$A17="Kansas City Chiefs",Summary!J$17,$A17="Los Angeles Chargers",Summary!J$18,$A17="Los Angeles Rams",Summary!J$19,$A17="Las Vegas Raiders",Summary!J$20,$A17="Miami Dolphins",Summary!J$21,$A17="Minnesota Vikings",Summary!J$22,$A17="New England Patriots",Summary!J$23,$A17="New Orleans Saints",Summary!J$24,$A17="New York Giants",Summary!J$25,$A17="New York Jets",Summary!J$26,$A17="Philadelphia Eagles",Summary!J$27,$A17="Pittsburgh Steelers",Summary!J$28,$A17="Seattle Seahawks",Summary!J$29,$A17="San Francisco 49ers",Summary!J$30,$A17="Tampa Bay Buccaneers",Summary!J$31,$A17="Tennessee Titans",Summary!J$32,$A17="Washington Commanders",Summary!J$33)</f>
        <v>6.382352941176471</v>
      </c>
      <c r="N17" cm="1">
        <f t="array" ref="N17">_xlfn.IFS($A17="Arizona Cardinals",Summary!K$2,$A17="Atlanta Falcons",Summary!K$3,$A17="Baltimore Ravens",Summary!K$4,$A17="Buffalo Bills",Summary!K$5,$A17="Carolina Panthers",Summary!K$6,$A17="Chicago Bears",Summary!K$8,$A17="Cincinnati Bengals",Summary!K$9,$A17="Cleveland Browns",Summary!#REF!,$A17="Dallas Cowboys",Summary!K$10,$A17="Denver Broncos",Summary!K$11,$A17="Detroit Lions",Summary!K$12,$A17="Green Bay Packers",Summary!K$13,$A17="Houston Texans",Summary!K$14,$A17="Indianapolis Colts",Summary!K$15,$A17="Jacksonville Jaguars",Summary!K$16,$A17="Kansas City Chiefs",Summary!K$17,$A17="Los Angeles Chargers",Summary!K$18,$A17="Los Angeles Rams",Summary!K$19,$A17="Las Vegas Raiders",Summary!K$20,$A17="Miami Dolphins",Summary!K$21,$A17="Minnesota Vikings",Summary!K$22,$A17="New England Patriots",Summary!K$23,$A17="New Orleans Saints",Summary!K$24,$A17="New York Giants",Summary!K$25,$A17="New York Jets",Summary!K$26,$A17="Philadelphia Eagles",Summary!K$27,$A17="Pittsburgh Steelers",Summary!K$28,$A17="Seattle Seahawks",Summary!K$29,$A17="San Francisco 49ers",Summary!K$30,$A17="Tampa Bay Buccaneers",Summary!K$31,$A17="Tennessee Titans",Summary!K$32,$A17="Washington Commanders",Summary!K$33)</f>
        <v>66.905882352941177</v>
      </c>
      <c r="O17" cm="1">
        <f t="array" ref="O17">_xlfn.IFS($A17="Arizona Cardinals",Summary!L$2,$A17="Atlanta Falcons",Summary!L$3,$A17="Baltimore Ravens",Summary!L$4,$A17="Buffalo Bills",Summary!L$5,$A17="Carolina Panthers",Summary!L$6,$A17="Chicago Bears",Summary!L$8,$A17="Cincinnati Bengals",Summary!L$9,$A17="Cleveland Browns",Summary!#REF!,$A17="Dallas Cowboys",Summary!L$10,$A17="Denver Broncos",Summary!L$11,$A17="Detroit Lions",Summary!L$12,$A17="Green Bay Packers",Summary!L$13,$A17="Houston Texans",Summary!L$14,$A17="Indianapolis Colts",Summary!L$15,$A17="Jacksonville Jaguars",Summary!L$16,$A17="Kansas City Chiefs",Summary!L$17,$A17="Los Angeles Chargers",Summary!L$18,$A17="Los Angeles Rams",Summary!L$19,$A17="Las Vegas Raiders",Summary!L$20,$A17="Miami Dolphins",Summary!L$21,$A17="Minnesota Vikings",Summary!L$22,$A17="New England Patriots",Summary!L$23,$A17="New Orleans Saints",Summary!L$24,$A17="New York Giants",Summary!L$25,$A17="New York Jets",Summary!L$26,$A17="Philadelphia Eagles",Summary!L$27,$A17="Pittsburgh Steelers",Summary!L$28,$A17="Seattle Seahawks",Summary!L$29,$A17="San Francisco 49ers",Summary!L$30,$A17="Tampa Bay Buccaneers",Summary!L$31,$A17="Tennessee Titans",Summary!L$32,$A17="Washington Commanders",Summary!L$33)</f>
        <v>89.729411764705873</v>
      </c>
      <c r="P17" cm="1">
        <f t="array" ref="P17">_xlfn.IFS($A17="Arizona Cardinals",Summary!M$2,$A17="Atlanta Falcons",Summary!M$3,$A17="Baltimore Ravens",Summary!M$4,$A17="Buffalo Bills",Summary!M$5,$A17="Carolina Panthers",Summary!M$6,$A17="Chicago Bears",Summary!M$8,$A17="Cincinnati Bengals",Summary!M$9,$A17="Cleveland Browns",Summary!#REF!,$A17="Dallas Cowboys",Summary!M$10,$A17="Denver Broncos",Summary!M$11,$A17="Detroit Lions",Summary!M$12,$A17="Green Bay Packers",Summary!M$13,$A17="Houston Texans",Summary!M$14,$A17="Indianapolis Colts",Summary!M$15,$A17="Jacksonville Jaguars",Summary!M$16,$A17="Kansas City Chiefs",Summary!M$17,$A17="Los Angeles Chargers",Summary!M$18,$A17="Los Angeles Rams",Summary!M$19,$A17="Las Vegas Raiders",Summary!M$20,$A17="Miami Dolphins",Summary!M$21,$A17="Minnesota Vikings",Summary!M$22,$A17="New England Patriots",Summary!M$23,$A17="New Orleans Saints",Summary!M$24,$A17="New York Giants",Summary!M$25,$A17="New York Jets",Summary!M$26,$A17="Philadelphia Eagles",Summary!M$27,$A17="Pittsburgh Steelers",Summary!M$28,$A17="Seattle Seahawks",Summary!M$29,$A17="San Francisco 49ers",Summary!M$30,$A17="Tampa Bay Buccaneers",Summary!M$31,$A17="Tennessee Titans",Summary!M$32,$A17="Washington Commanders",Summary!M$33)</f>
        <v>23.117647058823529</v>
      </c>
      <c r="Q17" cm="1">
        <f t="array" ref="Q17">_xlfn.IFS($A17="Arizona Cardinals",Summary!N$2,$A17="Atlanta Falcons",Summary!N$3,$A17="Baltimore Ravens",Summary!N$4,$A17="Buffalo Bills",Summary!N$5,$A17="Carolina Panthers",Summary!N$6,$A17="Chicago Bears",Summary!N$8,$A17="Cincinnati Bengals",Summary!N$9,$A17="Cleveland Browns",Summary!#REF!,$A17="Dallas Cowboys",Summary!N$10,$A17="Denver Broncos",Summary!N$11,$A17="Detroit Lions",Summary!N$12,$A17="Green Bay Packers",Summary!N$13,$A17="Houston Texans",Summary!N$14,$A17="Indianapolis Colts",Summary!N$15,$A17="Jacksonville Jaguars",Summary!N$16,$A17="Kansas City Chiefs",Summary!N$17,$A17="Los Angeles Chargers",Summary!N$18,$A17="Los Angeles Rams",Summary!N$19,$A17="Las Vegas Raiders",Summary!N$20,$A17="Miami Dolphins",Summary!N$21,$A17="Minnesota Vikings",Summary!N$22,$A17="New England Patriots",Summary!N$23,$A17="New Orleans Saints",Summary!N$24,$A17="New York Giants",Summary!N$25,$A17="New York Jets",Summary!N$26,$A17="Philadelphia Eagles",Summary!N$27,$A17="Pittsburgh Steelers",Summary!N$28,$A17="Seattle Seahawks",Summary!N$29,$A17="San Francisco 49ers",Summary!N$30,$A17="Tampa Bay Buccaneers",Summary!N$31,$A17="Tennessee Titans",Summary!N$32,$A17="Washington Commanders",Summary!N$33)</f>
        <v>91.352941176470594</v>
      </c>
      <c r="R17" cm="1">
        <f t="array" ref="R17">_xlfn.IFS($A17="Arizona Cardinals",Summary!O$2,$A17="Atlanta Falcons",Summary!O$3,$A17="Baltimore Ravens",Summary!O$4,$A17="Buffalo Bills",Summary!O$5,$A17="Carolina Panthers",Summary!O$6,$A17="Chicago Bears",Summary!O$8,$A17="Cincinnati Bengals",Summary!O$9,$A17="Cleveland Browns",Summary!#REF!,$A17="Dallas Cowboys",Summary!O$10,$A17="Denver Broncos",Summary!O$11,$A17="Detroit Lions",Summary!O$12,$A17="Green Bay Packers",Summary!O$13,$A17="Houston Texans",Summary!O$14,$A17="Indianapolis Colts",Summary!O$15,$A17="Jacksonville Jaguars",Summary!O$16,$A17="Kansas City Chiefs",Summary!O$17,$A17="Los Angeles Chargers",Summary!O$18,$A17="Los Angeles Rams",Summary!O$19,$A17="Las Vegas Raiders",Summary!O$20,$A17="Miami Dolphins",Summary!O$21,$A17="Minnesota Vikings",Summary!O$22,$A17="New England Patriots",Summary!O$23,$A17="New Orleans Saints",Summary!O$24,$A17="New York Giants",Summary!O$25,$A17="New York Jets",Summary!O$26,$A17="Philadelphia Eagles",Summary!O$27,$A17="Pittsburgh Steelers",Summary!O$28,$A17="Seattle Seahawks",Summary!O$29,$A17="San Francisco 49ers",Summary!O$30,$A17="Tampa Bay Buccaneers",Summary!O$31,$A17="Tennessee Titans",Summary!O$32,$A17="Washington Commanders",Summary!O$33)</f>
        <v>3.8</v>
      </c>
      <c r="S17" cm="1">
        <f t="array" ref="S17">_xlfn.IFS($A17="Arizona Cardinals",Summary!P$2,$A17="Atlanta Falcons",Summary!P$3,$A17="Baltimore Ravens",Summary!P$4,$A17="Buffalo Bills",Summary!P$5,$A17="Carolina Panthers",Summary!P$6,$A17="Chicago Bears",Summary!P$8,$A17="Cincinnati Bengals",Summary!P$9,$A17="Cleveland Browns",Summary!#REF!,$A17="Dallas Cowboys",Summary!P$10,$A17="Denver Broncos",Summary!P$11,$A17="Detroit Lions",Summary!P$12,$A17="Green Bay Packers",Summary!P$13,$A17="Houston Texans",Summary!P$14,$A17="Indianapolis Colts",Summary!P$15,$A17="Jacksonville Jaguars",Summary!P$16,$A17="Kansas City Chiefs",Summary!P$17,$A17="Los Angeles Chargers",Summary!P$18,$A17="Los Angeles Rams",Summary!P$19,$A17="Las Vegas Raiders",Summary!P$20,$A17="Miami Dolphins",Summary!P$21,$A17="Minnesota Vikings",Summary!P$22,$A17="New England Patriots",Summary!P$23,$A17="New Orleans Saints",Summary!P$24,$A17="New York Giants",Summary!P$25,$A17="New York Jets",Summary!P$26,$A17="Philadelphia Eagles",Summary!P$27,$A17="Pittsburgh Steelers",Summary!P$28,$A17="Seattle Seahawks",Summary!P$29,$A17="San Francisco 49ers",Summary!P$30,$A17="Tampa Bay Buccaneers",Summary!P$31,$A17="Tennessee Titans",Summary!P$32,$A17="Washington Commanders",Summary!P$33)</f>
        <v>0.41176470588235292</v>
      </c>
      <c r="T17" cm="1">
        <f t="array" ref="T17">_xlfn.IFS($A17="Arizona Cardinals",Summary!Q$2,$A17="Atlanta Falcons",Summary!Q$3,$A17="Baltimore Ravens",Summary!Q$4,$A17="Buffalo Bills",Summary!Q$5,$A17="Carolina Panthers",Summary!Q$6,$A17="Chicago Bears",Summary!Q$8,$A17="Cincinnati Bengals",Summary!Q$9,$A17="Cleveland Browns",Summary!#REF!,$A17="Dallas Cowboys",Summary!Q$10,$A17="Denver Broncos",Summary!Q$11,$A17="Detroit Lions",Summary!Q$12,$A17="Green Bay Packers",Summary!Q$13,$A17="Houston Texans",Summary!Q$14,$A17="Indianapolis Colts",Summary!Q$15,$A17="Jacksonville Jaguars",Summary!Q$16,$A17="Kansas City Chiefs",Summary!Q$17,$A17="Los Angeles Chargers",Summary!Q$18,$A17="Los Angeles Rams",Summary!Q$19,$A17="Las Vegas Raiders",Summary!Q$20,$A17="Miami Dolphins",Summary!Q$21,$A17="Minnesota Vikings",Summary!Q$22,$A17="New England Patriots",Summary!Q$23,$A17="New Orleans Saints",Summary!Q$24,$A17="New York Giants",Summary!Q$25,$A17="New York Jets",Summary!Q$26,$A17="Philadelphia Eagles",Summary!Q$27,$A17="Pittsburgh Steelers",Summary!Q$28,$A17="Seattle Seahawks",Summary!Q$29,$A17="San Francisco 49ers",Summary!Q$30,$A17="Tampa Bay Buccaneers",Summary!Q$31,$A17="Tennessee Titans",Summary!Q$32,$A17="Washington Commanders",Summary!Q$33)</f>
        <v>1.411764705882353</v>
      </c>
      <c r="U17" cm="1">
        <f t="array" ref="U17">_xlfn.IFS($A17="Arizona Cardinals",Summary!R$2,$A17="Atlanta Falcons",Summary!R$3,$A17="Baltimore Ravens",Summary!R$4,$A17="Buffalo Bills",Summary!R$5,$A17="Carolina Panthers",Summary!R$6,$A17="Chicago Bears",Summary!R$8,$A17="Cincinnati Bengals",Summary!R$9,$A17="Cleveland Browns",Summary!#REF!,$A17="Dallas Cowboys",Summary!R$10,$A17="Denver Broncos",Summary!R$11,$A17="Detroit Lions",Summary!R$12,$A17="Green Bay Packers",Summary!R$13,$A17="Houston Texans",Summary!R$14,$A17="Indianapolis Colts",Summary!R$15,$A17="Jacksonville Jaguars",Summary!R$16,$A17="Kansas City Chiefs",Summary!R$17,$A17="Los Angeles Chargers",Summary!R$18,$A17="Los Angeles Rams",Summary!R$19,$A17="Las Vegas Raiders",Summary!R$20,$A17="Miami Dolphins",Summary!R$21,$A17="Minnesota Vikings",Summary!R$22,$A17="New England Patriots",Summary!R$23,$A17="New Orleans Saints",Summary!R$24,$A17="New York Giants",Summary!R$25,$A17="New York Jets",Summary!R$26,$A17="Philadelphia Eagles",Summary!R$27,$A17="Pittsburgh Steelers",Summary!R$28,$A17="Seattle Seahawks",Summary!R$29,$A17="San Francisco 49ers",Summary!R$30,$A17="Tampa Bay Buccaneers",Summary!R$31,$A17="Tennessee Titans",Summary!R$32,$A17="Washington Commanders",Summary!R$33)</f>
        <v>1.7647058823529409</v>
      </c>
      <c r="V17" cm="1">
        <f t="array" ref="V17">_xlfn.IFS($A17="Arizona Cardinals",Summary!S$2,$A17="Atlanta Falcons",Summary!S$3,$A17="Baltimore Ravens",Summary!S$4,$A17="Buffalo Bills",Summary!S$5,$A17="Carolina Panthers",Summary!S$6,$A17="Chicago Bears",Summary!S$8,$A17="Cincinnati Bengals",Summary!S$9,$A17="Cleveland Browns",Summary!#REF!,$A17="Dallas Cowboys",Summary!S$10,$A17="Denver Broncos",Summary!S$11,$A17="Detroit Lions",Summary!S$12,$A17="Green Bay Packers",Summary!S$13,$A17="Houston Texans",Summary!S$14,$A17="Indianapolis Colts",Summary!S$15,$A17="Jacksonville Jaguars",Summary!S$16,$A17="Kansas City Chiefs",Summary!S$17,$A17="Los Angeles Chargers",Summary!S$18,$A17="Los Angeles Rams",Summary!S$19,$A17="Las Vegas Raiders",Summary!S$20,$A17="Miami Dolphins",Summary!S$21,$A17="Minnesota Vikings",Summary!S$22,$A17="New England Patriots",Summary!S$23,$A17="New Orleans Saints",Summary!S$24,$A17="New York Giants",Summary!S$25,$A17="New York Jets",Summary!S$26,$A17="Philadelphia Eagles",Summary!S$27,$A17="Pittsburgh Steelers",Summary!S$28,$A17="Seattle Seahawks",Summary!S$29,$A17="San Francisco 49ers",Summary!S$30,$A17="Tampa Bay Buccaneers",Summary!S$31,$A17="Tennessee Titans",Summary!S$32,$A17="Washington Commanders",Summary!S$33)</f>
        <v>2.117647058823529</v>
      </c>
      <c r="W17" cm="1">
        <f t="array" ref="W17">_xlfn.IFS($A17="Arizona Cardinals",Summary!T$2,$A17="Atlanta Falcons",Summary!T$3,$A17="Baltimore Ravens",Summary!T$4,$A17="Buffalo Bills",Summary!T$5,$A17="Carolina Panthers",Summary!T$6,$A17="Chicago Bears",Summary!T$8,$A17="Cincinnati Bengals",Summary!T$9,$A17="Cleveland Browns",Summary!#REF!,$A17="Dallas Cowboys",Summary!T$10,$A17="Denver Broncos",Summary!T$11,$A17="Detroit Lions",Summary!T$12,$A17="Green Bay Packers",Summary!T$13,$A17="Houston Texans",Summary!T$14,$A17="Indianapolis Colts",Summary!T$15,$A17="Jacksonville Jaguars",Summary!T$16,$A17="Kansas City Chiefs",Summary!T$17,$A17="Los Angeles Chargers",Summary!T$18,$A17="Los Angeles Rams",Summary!T$19,$A17="Las Vegas Raiders",Summary!T$20,$A17="Miami Dolphins",Summary!T$21,$A17="Minnesota Vikings",Summary!T$22,$A17="New England Patriots",Summary!T$23,$A17="New Orleans Saints",Summary!T$24,$A17="New York Giants",Summary!T$25,$A17="New York Jets",Summary!T$26,$A17="Philadelphia Eagles",Summary!T$27,$A17="Pittsburgh Steelers",Summary!T$28,$A17="Seattle Seahawks",Summary!T$29,$A17="San Francisco 49ers",Summary!T$30,$A17="Tampa Bay Buccaneers",Summary!T$31,$A17="Tennessee Titans",Summary!T$32,$A17="Washington Commanders",Summary!T$33)</f>
        <v>2.2352941176470589</v>
      </c>
      <c r="X17" cm="1">
        <f t="array" ref="X17">_xlfn.IFS($A17="Arizona Cardinals",Summary!U$2,$A17="Atlanta Falcons",Summary!U$3,$A17="Baltimore Ravens",Summary!U$4,$A17="Buffalo Bills",Summary!U$5,$A17="Carolina Panthers",Summary!U$6,$A17="Chicago Bears",Summary!U$8,$A17="Cincinnati Bengals",Summary!U$9,$A17="Cleveland Browns",Summary!#REF!,$A17="Dallas Cowboys",Summary!U$10,$A17="Denver Broncos",Summary!U$11,$A17="Detroit Lions",Summary!U$12,$A17="Green Bay Packers",Summary!U$13,$A17="Houston Texans",Summary!U$14,$A17="Indianapolis Colts",Summary!U$15,$A17="Jacksonville Jaguars",Summary!U$16,$A17="Kansas City Chiefs",Summary!U$17,$A17="Los Angeles Chargers",Summary!U$18,$A17="Los Angeles Rams",Summary!U$19,$A17="Las Vegas Raiders",Summary!U$20,$A17="Miami Dolphins",Summary!U$21,$A17="Minnesota Vikings",Summary!U$22,$A17="New England Patriots",Summary!U$23,$A17="New Orleans Saints",Summary!U$24,$A17="New York Giants",Summary!U$25,$A17="New York Jets",Summary!U$26,$A17="Philadelphia Eagles",Summary!U$27,$A17="Pittsburgh Steelers",Summary!U$28,$A17="Seattle Seahawks",Summary!U$29,$A17="San Francisco 49ers",Summary!U$30,$A17="Tampa Bay Buccaneers",Summary!U$31,$A17="Tennessee Titans",Summary!U$32,$A17="Washington Commanders",Summary!U$33)</f>
        <v>3.5294117647058818</v>
      </c>
      <c r="Y17" cm="1">
        <f t="array" ref="Y17">_xlfn.IFS($A17="Arizona Cardinals",Summary!V$2,$A17="Atlanta Falcons",Summary!V$3,$A17="Baltimore Ravens",Summary!V$4,$A17="Buffalo Bills",Summary!V$5,$A17="Carolina Panthers",Summary!V$6,$A17="Chicago Bears",Summary!V$8,$A17="Cincinnati Bengals",Summary!V$9,$A17="Cleveland Browns",Summary!#REF!,$A17="Dallas Cowboys",Summary!V$10,$A17="Denver Broncos",Summary!V$11,$A17="Detroit Lions",Summary!V$12,$A17="Green Bay Packers",Summary!V$13,$A17="Houston Texans",Summary!V$14,$A17="Indianapolis Colts",Summary!V$15,$A17="Jacksonville Jaguars",Summary!V$16,$A17="Kansas City Chiefs",Summary!V$17,$A17="Los Angeles Chargers",Summary!V$18,$A17="Los Angeles Rams",Summary!V$19,$A17="Las Vegas Raiders",Summary!V$20,$A17="Miami Dolphins",Summary!V$21,$A17="Minnesota Vikings",Summary!V$22,$A17="New England Patriots",Summary!V$23,$A17="New Orleans Saints",Summary!V$24,$A17="New York Giants",Summary!V$25,$A17="New York Jets",Summary!V$26,$A17="Philadelphia Eagles",Summary!V$27,$A17="Pittsburgh Steelers",Summary!V$28,$A17="Seattle Seahawks",Summary!V$29,$A17="San Francisco 49ers",Summary!V$30,$A17="Tampa Bay Buccaneers",Summary!V$31,$A17="Tennessee Titans",Summary!V$32,$A17="Washington Commanders",Summary!V$33)</f>
        <v>170.58823529411771</v>
      </c>
      <c r="Z17" cm="1">
        <f t="array" ref="Z17">_xlfn.IFS($A17="Arizona Cardinals",Summary!W$2,$A17="Atlanta Falcons",Summary!W$3,$A17="Baltimore Ravens",Summary!W$4,$A17="Buffalo Bills",Summary!W$5,$A17="Carolina Panthers",Summary!W$6,$A17="Chicago Bears",Summary!W$8,$A17="Cincinnati Bengals",Summary!W$9,$A17="Cleveland Browns",Summary!#REF!,$A17="Dallas Cowboys",Summary!W$10,$A17="Denver Broncos",Summary!W$11,$A17="Detroit Lions",Summary!W$12,$A17="Green Bay Packers",Summary!W$13,$A17="Houston Texans",Summary!W$14,$A17="Indianapolis Colts",Summary!W$15,$A17="Jacksonville Jaguars",Summary!W$16,$A17="Kansas City Chiefs",Summary!W$17,$A17="Los Angeles Chargers",Summary!W$18,$A17="Los Angeles Rams",Summary!W$19,$A17="Las Vegas Raiders",Summary!W$20,$A17="Miami Dolphins",Summary!W$21,$A17="Minnesota Vikings",Summary!W$22,$A17="New England Patriots",Summary!W$23,$A17="New Orleans Saints",Summary!W$24,$A17="New York Giants",Summary!W$25,$A17="New York Jets",Summary!W$26,$A17="Philadelphia Eagles",Summary!W$27,$A17="Pittsburgh Steelers",Summary!W$28,$A17="Seattle Seahawks",Summary!W$29,$A17="San Francisco 49ers",Summary!W$30,$A17="Tampa Bay Buccaneers",Summary!W$31,$A17="Tennessee Titans",Summary!W$32,$A17="Washington Commanders",Summary!W$33)</f>
        <v>5</v>
      </c>
      <c r="AA17" cm="1">
        <f t="array" ref="AA17">_xlfn.IFS($A17="Arizona Cardinals",Summary!X$2,$A17="Atlanta Falcons",Summary!X$3,$A17="Baltimore Ravens",Summary!X$4,$A17="Buffalo Bills",Summary!X$5,$A17="Carolina Panthers",Summary!X$6,$A17="Chicago Bears",Summary!X$8,$A17="Cincinnati Bengals",Summary!X$9,$A17="Cleveland Browns",Summary!#REF!,$A17="Dallas Cowboys",Summary!X$10,$A17="Denver Broncos",Summary!X$11,$A17="Detroit Lions",Summary!X$12,$A17="Green Bay Packers",Summary!X$13,$A17="Houston Texans",Summary!X$14,$A17="Indianapolis Colts",Summary!X$15,$A17="Jacksonville Jaguars",Summary!X$16,$A17="Kansas City Chiefs",Summary!X$17,$A17="Los Angeles Chargers",Summary!X$18,$A17="Los Angeles Rams",Summary!X$19,$A17="Las Vegas Raiders",Summary!X$20,$A17="Miami Dolphins",Summary!X$21,$A17="Minnesota Vikings",Summary!X$22,$A17="New England Patriots",Summary!X$23,$A17="New Orleans Saints",Summary!X$24,$A17="New York Giants",Summary!X$25,$A17="New York Jets",Summary!X$26,$A17="Philadelphia Eagles",Summary!X$27,$A17="Pittsburgh Steelers",Summary!X$28,$A17="Seattle Seahawks",Summary!X$29,$A17="San Francisco 49ers",Summary!X$30,$A17="Tampa Bay Buccaneers",Summary!X$31,$A17="Tennessee Titans",Summary!X$32,$A17="Washington Commanders",Summary!X$33)</f>
        <v>13.117647058823531</v>
      </c>
      <c r="AB17" cm="1">
        <f t="array" ref="AB17">_xlfn.IFS($A17="Arizona Cardinals",Summary!Y$2,$A17="Atlanta Falcons",Summary!Y$3,$A17="Baltimore Ravens",Summary!Y$4,$A17="Buffalo Bills",Summary!Y$5,$A17="Carolina Panthers",Summary!Y$6,$A17="Chicago Bears",Summary!Y$8,$A17="Cincinnati Bengals",Summary!Y$9,$A17="Cleveland Browns",Summary!#REF!,$A17="Dallas Cowboys",Summary!Y$10,$A17="Denver Broncos",Summary!Y$11,$A17="Detroit Lions",Summary!Y$12,$A17="Green Bay Packers",Summary!Y$13,$A17="Houston Texans",Summary!Y$14,$A17="Indianapolis Colts",Summary!Y$15,$A17="Jacksonville Jaguars",Summary!Y$16,$A17="Kansas City Chiefs",Summary!Y$17,$A17="Los Angeles Chargers",Summary!Y$18,$A17="Los Angeles Rams",Summary!Y$19,$A17="Las Vegas Raiders",Summary!Y$20,$A17="Miami Dolphins",Summary!Y$21,$A17="Minnesota Vikings",Summary!Y$22,$A17="New England Patriots",Summary!Y$23,$A17="New Orleans Saints",Summary!Y$24,$A17="New York Giants",Summary!Y$25,$A17="New York Jets",Summary!Y$26,$A17="Philadelphia Eagles",Summary!Y$27,$A17="Pittsburgh Steelers",Summary!Y$28,$A17="Seattle Seahawks",Summary!Y$29,$A17="San Francisco 49ers",Summary!Y$30,$A17="Tampa Bay Buccaneers",Summary!Y$31,$A17="Tennessee Titans",Summary!Y$32,$A17="Washington Commanders",Summary!Y$33)</f>
        <v>1</v>
      </c>
      <c r="AC17" cm="1">
        <f t="array" ref="AC17">_xlfn.IFS($A17="Arizona Cardinals",Summary!Z$2,$A17="Atlanta Falcons",Summary!Z$3,$A17="Baltimore Ravens",Summary!Z$4,$A17="Buffalo Bills",Summary!Z$5,$A17="Carolina Panthers",Summary!Z$6,$A17="Chicago Bears",Summary!Z$8,$A17="Cincinnati Bengals",Summary!Z$9,$A17="Cleveland Browns",Summary!#REF!,$A17="Dallas Cowboys",Summary!Z$10,$A17="Denver Broncos",Summary!Z$11,$A17="Detroit Lions",Summary!Z$12,$A17="Green Bay Packers",Summary!Z$13,$A17="Houston Texans",Summary!Z$14,$A17="Indianapolis Colts",Summary!Z$15,$A17="Jacksonville Jaguars",Summary!Z$16,$A17="Kansas City Chiefs",Summary!Z$17,$A17="Los Angeles Chargers",Summary!Z$18,$A17="Los Angeles Rams",Summary!Z$19,$A17="Las Vegas Raiders",Summary!Z$20,$A17="Miami Dolphins",Summary!Z$21,$A17="Minnesota Vikings",Summary!Z$22,$A17="New England Patriots",Summary!Z$23,$A17="New Orleans Saints",Summary!Z$24,$A17="New York Giants",Summary!Z$25,$A17="New York Jets",Summary!Z$26,$A17="Philadelphia Eagles",Summary!Z$27,$A17="Pittsburgh Steelers",Summary!Z$28,$A17="Seattle Seahawks",Summary!Z$29,$A17="San Francisco 49ers",Summary!Z$30,$A17="Tampa Bay Buccaneers",Summary!Z$31,$A17="Tennessee Titans",Summary!Z$32,$A17="Washington Commanders",Summary!Z$33)</f>
        <v>1.705882352941176</v>
      </c>
      <c r="AD17" cm="1">
        <f t="array" ref="AD17">_xlfn.IFS($A17="Arizona Cardinals",Summary!AA$2,$A17="Atlanta Falcons",Summary!AA$3,$A17="Baltimore Ravens",Summary!AA$4,$A17="Buffalo Bills",Summary!AA$5,$A17="Carolina Panthers",Summary!AA$6,$A17="Chicago Bears",Summary!AA$8,$A17="Cincinnati Bengals",Summary!AA$9,$A17="Cleveland Browns",Summary!#REF!,$A17="Dallas Cowboys",Summary!AA$10,$A17="Denver Broncos",Summary!AA$11,$A17="Detroit Lions",Summary!AA$12,$A17="Green Bay Packers",Summary!AA$13,$A17="Houston Texans",Summary!AA$14,$A17="Indianapolis Colts",Summary!AA$15,$A17="Jacksonville Jaguars",Summary!AA$16,$A17="Kansas City Chiefs",Summary!AA$17,$A17="Los Angeles Chargers",Summary!AA$18,$A17="Los Angeles Rams",Summary!AA$19,$A17="Las Vegas Raiders",Summary!AA$20,$A17="Miami Dolphins",Summary!AA$21,$A17="Minnesota Vikings",Summary!AA$22,$A17="New England Patriots",Summary!AA$23,$A17="New Orleans Saints",Summary!AA$24,$A17="New York Giants",Summary!AA$25,$A17="New York Jets",Summary!AA$26,$A17="Philadelphia Eagles",Summary!AA$27,$A17="Pittsburgh Steelers",Summary!AA$28,$A17="Seattle Seahawks",Summary!AA$29,$A17="San Francisco 49ers",Summary!AA$30,$A17="Tampa Bay Buccaneers",Summary!AA$31,$A17="Tennessee Titans",Summary!AA$32,$A17="Washington Commanders",Summary!AA$33)</f>
        <v>29.262764705882351</v>
      </c>
      <c r="AE17" t="e" cm="1">
        <f t="array" ref="AE17">_xlfn.IFS($A17="Arizona Cardinals",Summary!#REF!,$A17="Atlanta Falcons",Summary!#REF!,$A17="Baltimore Ravens",Summary!#REF!,$A17="Buffalo Bills",Summary!#REF!,$A17="Carolina Panthers",Summary!#REF!,$A17="Chicago Bears",Summary!#REF!,$A17="Cincinnati Bengals",Summary!#REF!,$A17="Cleveland Browns",Summary!#REF!,$A17="Dallas Cowboys",Summary!#REF!,$A17="Denver Broncos",Summary!#REF!,$A17="Detroit Lions",Summary!#REF!,$A17="Green Bay Packers",Summary!#REF!,$A17="Houston Texans",Summary!#REF!,$A17="Indianapolis Colts",Summary!#REF!,$A17="Jacksonville Jaguars",Summary!#REF!,$A17="Kansas City Chiefs",Summary!#REF!,$A17="Los Angeles Chargers",Summary!#REF!,$A17="Los Angeles Rams",Summary!#REF!,$A17="Las Vegas Raiders",Summary!#REF!,$A17="Miami Dolphins",Summary!#REF!,$A17="Minnesota Vikings",Summary!#REF!,$A17="New England Patriots",Summary!#REF!,$A17="New Orleans Saints",Summary!#REF!,$A17="New York Giants",Summary!#REF!,$A17="New York Jets",Summary!#REF!,$A17="Philadelphia Eagles",Summary!#REF!,$A17="Pittsburgh Steelers",Summary!#REF!,$A17="Seattle Seahawks",Summary!#REF!,$A17="San Francisco 49ers",Summary!#REF!,$A17="Tampa Bay Buccaneers",Summary!#REF!,$A17="Tennessee Titans",Summary!#REF!,$A17="Washington Commanders",Summary!#REF!)</f>
        <v>#REF!</v>
      </c>
      <c r="AF17" t="e" cm="1">
        <f t="array" ref="AF17">_xlfn.IFS($B17="Arizona Cardinals",Summary!#REF!,$B17="Atlanta Falcons",Summary!#REF!,$B17="Baltimore Ravens",Summary!#REF!,$B17="Buffalo Bills",Summary!#REF!,$B17="Carolina Panthers",Summary!#REF!,$B17="Chicago Bears",Summary!#REF!,$B17="Cincinnati Bengals",Summary!#REF!,$B17="Cleveland Browns",Summary!#REF!,$B17="Dallas Cowboys",Summary!#REF!,$B17="Denver Broncos",Summary!#REF!,$B17="Detroit Lions",Summary!#REF!,$B17="Green Bay Packers",Summary!#REF!,$B17="Houston Texans",Summary!#REF!,$B17="Indianapolis Colts",Summary!#REF!,$B17="Jacksonville Jaguars",Summary!#REF!,$B17="Kansas City Chiefs",Summary!#REF!,$B17="Los Angeles Chargers",Summary!#REF!,$B17="Los Angeles Rams",Summary!#REF!,$B17="Las Vegas Raiders",Summary!#REF!,$B17="Miami Dolphins",Summary!#REF!,$B17="Minnesota Vikings",Summary!#REF!,$B17="New England Patriots",Summary!#REF!,$B17="New Orleans Saints",Summary!#REF!,$B17="New York Giants",Summary!#REF!,$B17="New York Jets",Summary!#REF!,$B17="Philadelphia Eagles",Summary!#REF!,$B17="Pittsburgh Steelers",Summary!#REF!,$B17="Seattle Seahawks",Summary!#REF!,$B17="San Francisco 49ers",Summary!#REF!,$B17="Tampa Bay Buccaneers",Summary!#REF!,$B17="Tennessee Titans",Summary!#REF!,$B17="Washington Commanders",Summary!#REF!)</f>
        <v>#REF!</v>
      </c>
      <c r="AG17" t="e" cm="1">
        <f t="array" ref="AG17">_xlfn.IFS($B17="Arizona Cardinals",Summary!#REF!,$B17="Atlanta Falcons",Summary!#REF!,$B17="Baltimore Ravens",Summary!#REF!,$B17="Buffalo Bills",Summary!#REF!,$B17="Carolina Panthers",Summary!#REF!,$B17="Chicago Bears",Summary!#REF!,$B17="Cincinnati Bengals",Summary!#REF!,$B17="Cleveland Browns",Summary!#REF!,$B17="Dallas Cowboys",Summary!#REF!,$B17="Denver Broncos",Summary!#REF!,$B17="Detroit Lions",Summary!#REF!,$B17="Green Bay Packers",Summary!#REF!,$B17="Houston Texans",Summary!#REF!,$B17="Indianapolis Colts",Summary!#REF!,$B17="Jacksonville Jaguars",Summary!#REF!,$B17="Kansas City Chiefs",Summary!#REF!,$B17="Los Angeles Chargers",Summary!#REF!,$B17="Los Angeles Rams",Summary!#REF!,$B17="Las Vegas Raiders",Summary!#REF!,$B17="Miami Dolphins",Summary!#REF!,$B17="Minnesota Vikings",Summary!#REF!,$B17="New England Patriots",Summary!#REF!,$B17="New Orleans Saints",Summary!#REF!,$B17="New York Giants",Summary!#REF!,$B17="New York Jets",Summary!#REF!,$B17="Philadelphia Eagles",Summary!#REF!,$B17="Pittsburgh Steelers",Summary!#REF!,$B17="Seattle Seahawks",Summary!#REF!,$B17="San Francisco 49ers",Summary!#REF!,$B17="Tampa Bay Buccaneers",Summary!#REF!,$B17="Tennessee Titans",Summary!#REF!,$B17="Washington Commanders",Summary!#REF!)</f>
        <v>#REF!</v>
      </c>
      <c r="AH17" cm="1">
        <f t="array" ref="AH17">_xlfn.IFS($B17="Arizona Cardinals",Summary!B$2,$B17="Atlanta Falcons",Summary!B$3,$B17="Baltimore Ravens",Summary!B$4,$B17="Buffalo Bills",Summary!B$5,$B17="Carolina Panthers",Summary!B$6,$B17="Chicago Bears",Summary!B$8,$B17="Cincinnati Bengals",Summary!B$9,$B17="Cleveland Browns",Summary!#REF!,$B17="Dallas Cowboys",Summary!B$10,$B17="Denver Broncos",Summary!B$11,$B17="Detroit Lions",Summary!B$12,$B17="Green Bay Packers",Summary!B$13,$B17="Houston Texans",Summary!B$14,$B17="Indianapolis Colts",Summary!B$15,$B17="Jacksonville Jaguars",Summary!B$16,$B17="Kansas City Chiefs",Summary!B$17,$B17="Los Angeles Chargers",Summary!B$18,$B17="Los Angeles Rams",Summary!B$19,$B17="Las Vegas Raiders",Summary!B$20,$B17="Miami Dolphins",Summary!B$21,$B17="Minnesota Vikings",Summary!B$22,$B17="New England Patriots",Summary!B$23,$B17="New Orleans Saints",Summary!B$24,$B17="New York Giants",Summary!B$25,$B17="New York Jets",Summary!B$26,$B17="Philadelphia Eagles",Summary!B$27,$B17="Pittsburgh Steelers",Summary!B$28,$B17="Seattle Seahawks",Summary!B$29,$B17="San Francisco 49ers",Summary!B$30,$B17="Tampa Bay Buccaneers",Summary!B$31,$B17="Tennessee Titans",Summary!B$32,$B17="Washington Commanders",Summary!B$33)</f>
        <v>22</v>
      </c>
      <c r="AI17" cm="1">
        <f t="array" ref="AI17">_xlfn.IFS($B17="Arizona Cardinals",Summary!C$2,$B17="Atlanta Falcons",Summary!C$3,$B17="Baltimore Ravens",Summary!C$4,$B17="Buffalo Bills",Summary!C$5,$B17="Carolina Panthers",Summary!C$6,$B17="Chicago Bears",Summary!C$8,$B17="Cincinnati Bengals",Summary!C$9,$B17="Cleveland Browns",Summary!#REF!,$B17="Dallas Cowboys",Summary!C$10,$B17="Denver Broncos",Summary!C$11,$B17="Detroit Lions",Summary!C$12,$B17="Green Bay Packers",Summary!C$13,$B17="Houston Texans",Summary!C$14,$B17="Indianapolis Colts",Summary!C$15,$B17="Jacksonville Jaguars",Summary!C$16,$B17="Kansas City Chiefs",Summary!C$17,$B17="Los Angeles Chargers",Summary!C$18,$B17="Los Angeles Rams",Summary!C$19,$B17="Las Vegas Raiders",Summary!C$20,$B17="Miami Dolphins",Summary!C$21,$B17="Minnesota Vikings",Summary!C$22,$B17="New England Patriots",Summary!C$23,$B17="New Orleans Saints",Summary!C$24,$B17="New York Giants",Summary!C$25,$B17="New York Jets",Summary!C$26,$B17="Philadelphia Eagles",Summary!C$27,$B17="Pittsburgh Steelers",Summary!C$28,$B17="Seattle Seahawks",Summary!C$29,$B17="San Francisco 49ers",Summary!C$30,$B17="Tampa Bay Buccaneers",Summary!C$31,$B17="Tennessee Titans",Summary!C$32,$B17="Washington Commanders",Summary!C$33)</f>
        <v>34.176470588235297</v>
      </c>
      <c r="AJ17" cm="1">
        <f t="array" ref="AJ17">_xlfn.IFS($B17="Arizona Cardinals",Summary!D$2,$B17="Atlanta Falcons",Summary!D$3,$B17="Baltimore Ravens",Summary!D$4,$B17="Buffalo Bills",Summary!D$5,$B17="Carolina Panthers",Summary!D$6,$B17="Chicago Bears",Summary!D$8,$B17="Cincinnati Bengals",Summary!D$9,$B17="Cleveland Browns",Summary!#REF!,$B17="Dallas Cowboys",Summary!D$10,$B17="Denver Broncos",Summary!D$11,$B17="Detroit Lions",Summary!D$12,$B17="Green Bay Packers",Summary!D$13,$B17="Houston Texans",Summary!D$14,$B17="Indianapolis Colts",Summary!D$15,$B17="Jacksonville Jaguars",Summary!D$16,$B17="Kansas City Chiefs",Summary!D$17,$B17="Los Angeles Chargers",Summary!D$18,$B17="Los Angeles Rams",Summary!D$19,$B17="Las Vegas Raiders",Summary!D$20,$B17="Miami Dolphins",Summary!D$21,$B17="Minnesota Vikings",Summary!D$22,$B17="New England Patriots",Summary!D$23,$B17="New Orleans Saints",Summary!D$24,$B17="New York Giants",Summary!D$25,$B17="New York Jets",Summary!D$26,$B17="Philadelphia Eagles",Summary!D$27,$B17="Pittsburgh Steelers",Summary!D$28,$B17="Seattle Seahawks",Summary!D$29,$B17="San Francisco 49ers",Summary!D$30,$B17="Tampa Bay Buccaneers",Summary!D$31,$B17="Tennessee Titans",Summary!D$32,$B17="Washington Commanders",Summary!D$33)</f>
        <v>233.41176470588229</v>
      </c>
      <c r="AK17" cm="1">
        <f t="array" ref="AK17">_xlfn.IFS($B17="Arizona Cardinals",Summary!E$2,$B17="Atlanta Falcons",Summary!E$3,$B17="Baltimore Ravens",Summary!E$4,$B17="Buffalo Bills",Summary!E$5,$B17="Carolina Panthers",Summary!E$6,$B17="Chicago Bears",Summary!E$8,$B17="Cincinnati Bengals",Summary!E$9,$B17="Cleveland Browns",Summary!#REF!,$B17="Dallas Cowboys",Summary!E$10,$B17="Denver Broncos",Summary!E$11,$B17="Detroit Lions",Summary!E$12,$B17="Green Bay Packers",Summary!E$13,$B17="Houston Texans",Summary!E$14,$B17="Indianapolis Colts",Summary!E$15,$B17="Jacksonville Jaguars",Summary!E$16,$B17="Kansas City Chiefs",Summary!E$17,$B17="Los Angeles Chargers",Summary!E$18,$B17="Los Angeles Rams",Summary!E$19,$B17="Las Vegas Raiders",Summary!E$20,$B17="Miami Dolphins",Summary!E$21,$B17="Minnesota Vikings",Summary!E$22,$B17="New England Patriots",Summary!E$23,$B17="New Orleans Saints",Summary!E$24,$B17="New York Giants",Summary!E$25,$B17="New York Jets",Summary!E$26,$B17="Philadelphia Eagles",Summary!E$27,$B17="Pittsburgh Steelers",Summary!E$28,$B17="Seattle Seahawks",Summary!E$29,$B17="San Francisco 49ers",Summary!E$30,$B17="Tampa Bay Buccaneers",Summary!E$31,$B17="Tennessee Titans",Summary!E$32,$B17="Washington Commanders",Summary!E$33)</f>
        <v>1.882352941176471</v>
      </c>
      <c r="AL17" cm="1">
        <f t="array" ref="AL17">_xlfn.IFS($B17="Arizona Cardinals",Summary!F$2,$B17="Atlanta Falcons",Summary!F$3,$B17="Baltimore Ravens",Summary!F$4,$B17="Buffalo Bills",Summary!F$5,$B17="Carolina Panthers",Summary!F$6,$B17="Chicago Bears",Summary!F$8,$B17="Cincinnati Bengals",Summary!F$9,$B17="Cleveland Browns",Summary!#REF!,$B17="Dallas Cowboys",Summary!F$10,$B17="Denver Broncos",Summary!F$11,$B17="Detroit Lions",Summary!F$12,$B17="Green Bay Packers",Summary!F$13,$B17="Houston Texans",Summary!F$14,$B17="Indianapolis Colts",Summary!F$15,$B17="Jacksonville Jaguars",Summary!F$16,$B17="Kansas City Chiefs",Summary!F$17,$B17="Los Angeles Chargers",Summary!F$18,$B17="Los Angeles Rams",Summary!F$19,$B17="Las Vegas Raiders",Summary!F$20,$B17="Miami Dolphins",Summary!F$21,$B17="Minnesota Vikings",Summary!F$22,$B17="New England Patriots",Summary!F$23,$B17="New Orleans Saints",Summary!F$24,$B17="New York Giants",Summary!F$25,$B17="New York Jets",Summary!F$26,$B17="Philadelphia Eagles",Summary!F$27,$B17="Pittsburgh Steelers",Summary!F$28,$B17="Seattle Seahawks",Summary!F$29,$B17="San Francisco 49ers",Summary!F$30,$B17="Tampa Bay Buccaneers",Summary!F$31,$B17="Tennessee Titans",Summary!F$32,$B17="Washington Commanders",Summary!F$33)</f>
        <v>0.6470588235294118</v>
      </c>
      <c r="AM17" cm="1">
        <f t="array" ref="AM17">_xlfn.IFS($B17="Arizona Cardinals",Summary!G$2,$B17="Atlanta Falcons",Summary!G$3,$B17="Baltimore Ravens",Summary!G$4,$B17="Buffalo Bills",Summary!G$5,$B17="Carolina Panthers",Summary!G$6,$B17="Chicago Bears",Summary!G$8,$B17="Cincinnati Bengals",Summary!G$9,$B17="Cleveland Browns",Summary!#REF!,$B17="Dallas Cowboys",Summary!G$10,$B17="Denver Broncos",Summary!G$11,$B17="Detroit Lions",Summary!G$12,$B17="Green Bay Packers",Summary!G$13,$B17="Houston Texans",Summary!G$14,$B17="Indianapolis Colts",Summary!G$15,$B17="Jacksonville Jaguars",Summary!G$16,$B17="Kansas City Chiefs",Summary!G$17,$B17="Los Angeles Chargers",Summary!G$18,$B17="Los Angeles Rams",Summary!G$19,$B17="Las Vegas Raiders",Summary!G$20,$B17="Miami Dolphins",Summary!G$21,$B17="Minnesota Vikings",Summary!G$22,$B17="New England Patriots",Summary!G$23,$B17="New Orleans Saints",Summary!G$24,$B17="New York Giants",Summary!G$25,$B17="New York Jets",Summary!G$26,$B17="Philadelphia Eagles",Summary!G$27,$B17="Pittsburgh Steelers",Summary!G$28,$B17="Seattle Seahawks",Summary!G$29,$B17="San Francisco 49ers",Summary!G$30,$B17="Tampa Bay Buccaneers",Summary!G$31,$B17="Tennessee Titans",Summary!G$32,$B17="Washington Commanders",Summary!G$33)</f>
        <v>1.7647058823529409</v>
      </c>
      <c r="AN17" cm="1">
        <f t="array" ref="AN17">_xlfn.IFS($B17="Arizona Cardinals",Summary!H$2,$B17="Atlanta Falcons",Summary!H$3,$B17="Baltimore Ravens",Summary!H$4,$B17="Buffalo Bills",Summary!H$5,$B17="Carolina Panthers",Summary!H$6,$B17="Chicago Bears",Summary!H$8,$B17="Cincinnati Bengals",Summary!H$9,$B17="Cleveland Browns",Summary!#REF!,$B17="Dallas Cowboys",Summary!H$10,$B17="Denver Broncos",Summary!H$11,$B17="Detroit Lions",Summary!H$12,$B17="Green Bay Packers",Summary!H$13,$B17="Houston Texans",Summary!H$14,$B17="Indianapolis Colts",Summary!H$15,$B17="Jacksonville Jaguars",Summary!H$16,$B17="Kansas City Chiefs",Summary!H$17,$B17="Los Angeles Chargers",Summary!H$18,$B17="Los Angeles Rams",Summary!H$19,$B17="Las Vegas Raiders",Summary!H$20,$B17="Miami Dolphins",Summary!H$21,$B17="Minnesota Vikings",Summary!H$22,$B17="New England Patriots",Summary!H$23,$B17="New Orleans Saints",Summary!H$24,$B17="New York Giants",Summary!H$25,$B17="New York Jets",Summary!H$26,$B17="Philadelphia Eagles",Summary!H$27,$B17="Pittsburgh Steelers",Summary!H$28,$B17="Seattle Seahawks",Summary!H$29,$B17="San Francisco 49ers",Summary!H$30,$B17="Tampa Bay Buccaneers",Summary!H$31,$B17="Tennessee Titans",Summary!H$32,$B17="Washington Commanders",Summary!H$33)</f>
        <v>14.23529411764706</v>
      </c>
      <c r="AO17" cm="1">
        <f t="array" ref="AO17">_xlfn.IFS($B17="Arizona Cardinals",Summary!I$2,$B17="Atlanta Falcons",Summary!I$3,$B17="Baltimore Ravens",Summary!I$4,$B17="Buffalo Bills",Summary!I$5,$B17="Carolina Panthers",Summary!I$6,$B17="Chicago Bears",Summary!I$8,$B17="Cincinnati Bengals",Summary!I$9,$B17="Cleveland Browns",Summary!#REF!,$B17="Dallas Cowboys",Summary!I$10,$B17="Denver Broncos",Summary!I$11,$B17="Detroit Lions",Summary!I$12,$B17="Green Bay Packers",Summary!I$13,$B17="Houston Texans",Summary!I$14,$B17="Indianapolis Colts",Summary!I$15,$B17="Jacksonville Jaguars",Summary!I$16,$B17="Kansas City Chiefs",Summary!I$17,$B17="Los Angeles Chargers",Summary!I$18,$B17="Los Angeles Rams",Summary!I$19,$B17="Las Vegas Raiders",Summary!I$20,$B17="Miami Dolphins",Summary!I$21,$B17="Minnesota Vikings",Summary!I$22,$B17="New England Patriots",Summary!I$23,$B17="New Orleans Saints",Summary!I$24,$B17="New York Giants",Summary!I$25,$B17="New York Jets",Summary!I$26,$B17="Philadelphia Eagles",Summary!I$27,$B17="Pittsburgh Steelers",Summary!I$28,$B17="Seattle Seahawks",Summary!I$29,$B17="San Francisco 49ers",Summary!I$30,$B17="Tampa Bay Buccaneers",Summary!I$31,$B17="Tennessee Titans",Summary!I$32,$B17="Washington Commanders",Summary!I$33)</f>
        <v>7.3352941176470594</v>
      </c>
      <c r="AP17" cm="1">
        <f t="array" ref="AP17">_xlfn.IFS($B17="Arizona Cardinals",Summary!J$2,$B17="Atlanta Falcons",Summary!J$3,$B17="Baltimore Ravens",Summary!J$4,$B17="Buffalo Bills",Summary!J$5,$B17="Carolina Panthers",Summary!J$6,$B17="Chicago Bears",Summary!J$8,$B17="Cincinnati Bengals",Summary!J$9,$B17="Cleveland Browns",Summary!#REF!,$B17="Dallas Cowboys",Summary!J$10,$B17="Denver Broncos",Summary!J$11,$B17="Detroit Lions",Summary!J$12,$B17="Green Bay Packers",Summary!J$13,$B17="Houston Texans",Summary!J$14,$B17="Indianapolis Colts",Summary!J$15,$B17="Jacksonville Jaguars",Summary!J$16,$B17="Kansas City Chiefs",Summary!J$17,$B17="Los Angeles Chargers",Summary!J$18,$B17="Los Angeles Rams",Summary!J$19,$B17="Las Vegas Raiders",Summary!J$20,$B17="Miami Dolphins",Summary!J$21,$B17="Minnesota Vikings",Summary!J$22,$B17="New England Patriots",Summary!J$23,$B17="New Orleans Saints",Summary!J$24,$B17="New York Giants",Summary!J$25,$B17="New York Jets",Summary!J$26,$B17="Philadelphia Eagles",Summary!J$27,$B17="Pittsburgh Steelers",Summary!J$28,$B17="Seattle Seahawks",Summary!J$29,$B17="San Francisco 49ers",Summary!J$30,$B17="Tampa Bay Buccaneers",Summary!J$31,$B17="Tennessee Titans",Summary!J$32,$B17="Washington Commanders",Summary!J$33)</f>
        <v>6.617647058823529</v>
      </c>
      <c r="AQ17" cm="1">
        <f t="array" ref="AQ17">_xlfn.IFS($B17="Arizona Cardinals",Summary!K$2,$B17="Atlanta Falcons",Summary!K$3,$B17="Baltimore Ravens",Summary!K$4,$B17="Buffalo Bills",Summary!K$5,$B17="Carolina Panthers",Summary!K$6,$B17="Chicago Bears",Summary!K$8,$B17="Cincinnati Bengals",Summary!K$9,$B17="Cleveland Browns",Summary!#REF!,$B17="Dallas Cowboys",Summary!K$10,$B17="Denver Broncos",Summary!K$11,$B17="Detroit Lions",Summary!K$12,$B17="Green Bay Packers",Summary!K$13,$B17="Houston Texans",Summary!K$14,$B17="Indianapolis Colts",Summary!K$15,$B17="Jacksonville Jaguars",Summary!K$16,$B17="Kansas City Chiefs",Summary!K$17,$B17="Los Angeles Chargers",Summary!K$18,$B17="Los Angeles Rams",Summary!K$19,$B17="Las Vegas Raiders",Summary!K$20,$B17="Miami Dolphins",Summary!K$21,$B17="Minnesota Vikings",Summary!K$22,$B17="New England Patriots",Summary!K$23,$B17="New Orleans Saints",Summary!K$24,$B17="New York Giants",Summary!K$25,$B17="New York Jets",Summary!K$26,$B17="Philadelphia Eagles",Summary!K$27,$B17="Pittsburgh Steelers",Summary!K$28,$B17="Seattle Seahawks",Summary!K$29,$B17="San Francisco 49ers",Summary!K$30,$B17="Tampa Bay Buccaneers",Summary!K$31,$B17="Tennessee Titans",Summary!K$32,$B17="Washington Commanders",Summary!K$33)</f>
        <v>64.605882352941194</v>
      </c>
      <c r="AR17" cm="1">
        <f t="array" ref="AR17">_xlfn.IFS($B17="Arizona Cardinals",Summary!L$2,$B17="Atlanta Falcons",Summary!L$3,$B17="Baltimore Ravens",Summary!L$4,$B17="Buffalo Bills",Summary!L$5,$B17="Carolina Panthers",Summary!L$6,$B17="Chicago Bears",Summary!L$8,$B17="Cincinnati Bengals",Summary!L$9,$B17="Cleveland Browns",Summary!#REF!,$B17="Dallas Cowboys",Summary!L$10,$B17="Denver Broncos",Summary!L$11,$B17="Detroit Lions",Summary!L$12,$B17="Green Bay Packers",Summary!L$13,$B17="Houston Texans",Summary!L$14,$B17="Indianapolis Colts",Summary!L$15,$B17="Jacksonville Jaguars",Summary!L$16,$B17="Kansas City Chiefs",Summary!L$17,$B17="Los Angeles Chargers",Summary!L$18,$B17="Los Angeles Rams",Summary!L$19,$B17="Las Vegas Raiders",Summary!L$20,$B17="Miami Dolphins",Summary!L$21,$B17="Minnesota Vikings",Summary!L$22,$B17="New England Patriots",Summary!L$23,$B17="New Orleans Saints",Summary!L$24,$B17="New York Giants",Summary!L$25,$B17="New York Jets",Summary!L$26,$B17="Philadelphia Eagles",Summary!L$27,$B17="Pittsburgh Steelers",Summary!L$28,$B17="Seattle Seahawks",Summary!L$29,$B17="San Francisco 49ers",Summary!L$30,$B17="Tampa Bay Buccaneers",Summary!L$31,$B17="Tennessee Titans",Summary!L$32,$B17="Washington Commanders",Summary!L$33)</f>
        <v>96.194117647058818</v>
      </c>
      <c r="AS17" cm="1">
        <f t="array" ref="AS17">_xlfn.IFS($B17="Arizona Cardinals",Summary!M$2,$B17="Atlanta Falcons",Summary!M$3,$B17="Baltimore Ravens",Summary!M$4,$B17="Buffalo Bills",Summary!M$5,$B17="Carolina Panthers",Summary!M$6,$B17="Chicago Bears",Summary!M$8,$B17="Cincinnati Bengals",Summary!M$9,$B17="Cleveland Browns",Summary!#REF!,$B17="Dallas Cowboys",Summary!M$10,$B17="Denver Broncos",Summary!M$11,$B17="Detroit Lions",Summary!M$12,$B17="Green Bay Packers",Summary!M$13,$B17="Houston Texans",Summary!M$14,$B17="Indianapolis Colts",Summary!M$15,$B17="Jacksonville Jaguars",Summary!M$16,$B17="Kansas City Chiefs",Summary!M$17,$B17="Los Angeles Chargers",Summary!M$18,$B17="Los Angeles Rams",Summary!M$19,$B17="Las Vegas Raiders",Summary!M$20,$B17="Miami Dolphins",Summary!M$21,$B17="Minnesota Vikings",Summary!M$22,$B17="New England Patriots",Summary!M$23,$B17="New Orleans Saints",Summary!M$24,$B17="New York Giants",Summary!M$25,$B17="New York Jets",Summary!M$26,$B17="Philadelphia Eagles",Summary!M$27,$B17="Pittsburgh Steelers",Summary!M$28,$B17="Seattle Seahawks",Summary!M$29,$B17="San Francisco 49ers",Summary!M$30,$B17="Tampa Bay Buccaneers",Summary!M$31,$B17="Tennessee Titans",Summary!M$32,$B17="Washington Commanders",Summary!M$33)</f>
        <v>25.941176470588239</v>
      </c>
      <c r="AT17" cm="1">
        <f t="array" ref="AT17">_xlfn.IFS($B17="Arizona Cardinals",Summary!N$2,$B17="Atlanta Falcons",Summary!N$3,$B17="Baltimore Ravens",Summary!N$4,$B17="Buffalo Bills",Summary!N$5,$B17="Carolina Panthers",Summary!N$6,$B17="Chicago Bears",Summary!N$8,$B17="Cincinnati Bengals",Summary!N$9,$B17="Cleveland Browns",Summary!#REF!,$B17="Dallas Cowboys",Summary!N$10,$B17="Denver Broncos",Summary!N$11,$B17="Detroit Lions",Summary!N$12,$B17="Green Bay Packers",Summary!N$13,$B17="Houston Texans",Summary!N$14,$B17="Indianapolis Colts",Summary!N$15,$B17="Jacksonville Jaguars",Summary!N$16,$B17="Kansas City Chiefs",Summary!N$17,$B17="Los Angeles Chargers",Summary!N$18,$B17="Los Angeles Rams",Summary!N$19,$B17="Las Vegas Raiders",Summary!N$20,$B17="Miami Dolphins",Summary!N$21,$B17="Minnesota Vikings",Summary!N$22,$B17="New England Patriots",Summary!N$23,$B17="New Orleans Saints",Summary!N$24,$B17="New York Giants",Summary!N$25,$B17="New York Jets",Summary!N$26,$B17="Philadelphia Eagles",Summary!N$27,$B17="Pittsburgh Steelers",Summary!N$28,$B17="Seattle Seahawks",Summary!N$29,$B17="San Francisco 49ers",Summary!N$30,$B17="Tampa Bay Buccaneers",Summary!N$31,$B17="Tennessee Titans",Summary!N$32,$B17="Washington Commanders",Summary!N$33)</f>
        <v>112.0588235294118</v>
      </c>
      <c r="AU17" cm="1">
        <f t="array" ref="AU17">_xlfn.IFS($B17="Arizona Cardinals",Summary!O$2,$B17="Atlanta Falcons",Summary!O$3,$B17="Baltimore Ravens",Summary!O$4,$B17="Buffalo Bills",Summary!O$5,$B17="Carolina Panthers",Summary!O$6,$B17="Chicago Bears",Summary!O$8,$B17="Cincinnati Bengals",Summary!O$9,$B17="Cleveland Browns",Summary!#REF!,$B17="Dallas Cowboys",Summary!O$10,$B17="Denver Broncos",Summary!O$11,$B17="Detroit Lions",Summary!O$12,$B17="Green Bay Packers",Summary!O$13,$B17="Houston Texans",Summary!O$14,$B17="Indianapolis Colts",Summary!O$15,$B17="Jacksonville Jaguars",Summary!O$16,$B17="Kansas City Chiefs",Summary!O$17,$B17="Los Angeles Chargers",Summary!O$18,$B17="Los Angeles Rams",Summary!O$19,$B17="Las Vegas Raiders",Summary!O$20,$B17="Miami Dolphins",Summary!O$21,$B17="Minnesota Vikings",Summary!O$22,$B17="New England Patriots",Summary!O$23,$B17="New Orleans Saints",Summary!O$24,$B17="New York Giants",Summary!O$25,$B17="New York Jets",Summary!O$26,$B17="Philadelphia Eagles",Summary!O$27,$B17="Pittsburgh Steelers",Summary!O$28,$B17="Seattle Seahawks",Summary!O$29,$B17="San Francisco 49ers",Summary!O$30,$B17="Tampa Bay Buccaneers",Summary!O$31,$B17="Tennessee Titans",Summary!O$32,$B17="Washington Commanders",Summary!O$33)</f>
        <v>4.2411764705882353</v>
      </c>
      <c r="AV17" cm="1">
        <f t="array" ref="AV17">_xlfn.IFS($B17="Arizona Cardinals",Summary!P$2,$B17="Atlanta Falcons",Summary!P$3,$B17="Baltimore Ravens",Summary!P$4,$B17="Buffalo Bills",Summary!P$5,$B17="Carolina Panthers",Summary!P$6,$B17="Chicago Bears",Summary!P$8,$B17="Cincinnati Bengals",Summary!P$9,$B17="Cleveland Browns",Summary!#REF!,$B17="Dallas Cowboys",Summary!P$10,$B17="Denver Broncos",Summary!P$11,$B17="Detroit Lions",Summary!P$12,$B17="Green Bay Packers",Summary!P$13,$B17="Houston Texans",Summary!P$14,$B17="Indianapolis Colts",Summary!P$15,$B17="Jacksonville Jaguars",Summary!P$16,$B17="Kansas City Chiefs",Summary!P$17,$B17="Los Angeles Chargers",Summary!P$18,$B17="Los Angeles Rams",Summary!P$19,$B17="Las Vegas Raiders",Summary!P$20,$B17="Miami Dolphins",Summary!P$21,$B17="Minnesota Vikings",Summary!P$22,$B17="New England Patriots",Summary!P$23,$B17="New Orleans Saints",Summary!P$24,$B17="New York Giants",Summary!P$25,$B17="New York Jets",Summary!P$26,$B17="Philadelphia Eagles",Summary!P$27,$B17="Pittsburgh Steelers",Summary!P$28,$B17="Seattle Seahawks",Summary!P$29,$B17="San Francisco 49ers",Summary!P$30,$B17="Tampa Bay Buccaneers",Summary!P$31,$B17="Tennessee Titans",Summary!P$32,$B17="Washington Commanders",Summary!P$33)</f>
        <v>0.58823529411764708</v>
      </c>
      <c r="AW17" cm="1">
        <f t="array" ref="AW17">_xlfn.IFS($B17="Arizona Cardinals",Summary!Q$2,$B17="Atlanta Falcons",Summary!Q$3,$B17="Baltimore Ravens",Summary!Q$4,$B17="Buffalo Bills",Summary!Q$5,$B17="Carolina Panthers",Summary!Q$6,$B17="Chicago Bears",Summary!Q$8,$B17="Cincinnati Bengals",Summary!Q$9,$B17="Cleveland Browns",Summary!#REF!,$B17="Dallas Cowboys",Summary!Q$10,$B17="Denver Broncos",Summary!Q$11,$B17="Detroit Lions",Summary!Q$12,$B17="Green Bay Packers",Summary!Q$13,$B17="Houston Texans",Summary!Q$14,$B17="Indianapolis Colts",Summary!Q$15,$B17="Jacksonville Jaguars",Summary!Q$16,$B17="Kansas City Chiefs",Summary!Q$17,$B17="Los Angeles Chargers",Summary!Q$18,$B17="Los Angeles Rams",Summary!Q$19,$B17="Las Vegas Raiders",Summary!Q$20,$B17="Miami Dolphins",Summary!Q$21,$B17="Minnesota Vikings",Summary!Q$22,$B17="New England Patriots",Summary!Q$23,$B17="New Orleans Saints",Summary!Q$24,$B17="New York Giants",Summary!Q$25,$B17="New York Jets",Summary!Q$26,$B17="Philadelphia Eagles",Summary!Q$27,$B17="Pittsburgh Steelers",Summary!Q$28,$B17="Seattle Seahawks",Summary!Q$29,$B17="San Francisco 49ers",Summary!Q$30,$B17="Tampa Bay Buccaneers",Summary!Q$31,$B17="Tennessee Titans",Summary!Q$32,$B17="Washington Commanders",Summary!Q$33)</f>
        <v>1.588235294117647</v>
      </c>
      <c r="AX17" cm="1">
        <f t="array" ref="AX17">_xlfn.IFS($B17="Arizona Cardinals",Summary!R$2,$B17="Atlanta Falcons",Summary!R$3,$B17="Baltimore Ravens",Summary!R$4,$B17="Buffalo Bills",Summary!R$5,$B17="Carolina Panthers",Summary!R$6,$B17="Chicago Bears",Summary!R$8,$B17="Cincinnati Bengals",Summary!R$9,$B17="Cleveland Browns",Summary!#REF!,$B17="Dallas Cowboys",Summary!R$10,$B17="Denver Broncos",Summary!R$11,$B17="Detroit Lions",Summary!R$12,$B17="Green Bay Packers",Summary!R$13,$B17="Houston Texans",Summary!R$14,$B17="Indianapolis Colts",Summary!R$15,$B17="Jacksonville Jaguars",Summary!R$16,$B17="Kansas City Chiefs",Summary!R$17,$B17="Los Angeles Chargers",Summary!R$18,$B17="Los Angeles Rams",Summary!R$19,$B17="Las Vegas Raiders",Summary!R$20,$B17="Miami Dolphins",Summary!R$21,$B17="Minnesota Vikings",Summary!R$22,$B17="New England Patriots",Summary!R$23,$B17="New Orleans Saints",Summary!R$24,$B17="New York Giants",Summary!R$25,$B17="New York Jets",Summary!R$26,$B17="Philadelphia Eagles",Summary!R$27,$B17="Pittsburgh Steelers",Summary!R$28,$B17="Seattle Seahawks",Summary!R$29,$B17="San Francisco 49ers",Summary!R$30,$B17="Tampa Bay Buccaneers",Summary!R$31,$B17="Tennessee Titans",Summary!R$32,$B17="Washington Commanders",Summary!R$33)</f>
        <v>1.9411764705882351</v>
      </c>
      <c r="AY17" cm="1">
        <f t="array" ref="AY17">_xlfn.IFS($B17="Arizona Cardinals",Summary!S$2,$B17="Atlanta Falcons",Summary!S$3,$B17="Baltimore Ravens",Summary!S$4,$B17="Buffalo Bills",Summary!S$5,$B17="Carolina Panthers",Summary!S$6,$B17="Chicago Bears",Summary!S$8,$B17="Cincinnati Bengals",Summary!S$9,$B17="Cleveland Browns",Summary!#REF!,$B17="Dallas Cowboys",Summary!S$10,$B17="Denver Broncos",Summary!S$11,$B17="Detroit Lions",Summary!S$12,$B17="Green Bay Packers",Summary!S$13,$B17="Houston Texans",Summary!S$14,$B17="Indianapolis Colts",Summary!S$15,$B17="Jacksonville Jaguars",Summary!S$16,$B17="Kansas City Chiefs",Summary!S$17,$B17="Los Angeles Chargers",Summary!S$18,$B17="Los Angeles Rams",Summary!S$19,$B17="Las Vegas Raiders",Summary!S$20,$B17="Miami Dolphins",Summary!S$21,$B17="Minnesota Vikings",Summary!S$22,$B17="New England Patriots",Summary!S$23,$B17="New Orleans Saints",Summary!S$24,$B17="New York Giants",Summary!S$25,$B17="New York Jets",Summary!S$26,$B17="Philadelphia Eagles",Summary!S$27,$B17="Pittsburgh Steelers",Summary!S$28,$B17="Seattle Seahawks",Summary!S$29,$B17="San Francisco 49ers",Summary!S$30,$B17="Tampa Bay Buccaneers",Summary!S$31,$B17="Tennessee Titans",Summary!S$32,$B17="Washington Commanders",Summary!S$33)</f>
        <v>2</v>
      </c>
      <c r="AZ17" cm="1">
        <f t="array" ref="AZ17">_xlfn.IFS($B17="Arizona Cardinals",Summary!T$2,$B17="Atlanta Falcons",Summary!T$3,$B17="Baltimore Ravens",Summary!T$4,$B17="Buffalo Bills",Summary!T$5,$B17="Carolina Panthers",Summary!T$6,$B17="Chicago Bears",Summary!T$8,$B17="Cincinnati Bengals",Summary!T$9,$B17="Cleveland Browns",Summary!#REF!,$B17="Dallas Cowboys",Summary!T$10,$B17="Denver Broncos",Summary!T$11,$B17="Detroit Lions",Summary!T$12,$B17="Green Bay Packers",Summary!T$13,$B17="Houston Texans",Summary!T$14,$B17="Indianapolis Colts",Summary!T$15,$B17="Jacksonville Jaguars",Summary!T$16,$B17="Kansas City Chiefs",Summary!T$17,$B17="Los Angeles Chargers",Summary!T$18,$B17="Los Angeles Rams",Summary!T$19,$B17="Las Vegas Raiders",Summary!T$20,$B17="Miami Dolphins",Summary!T$21,$B17="Minnesota Vikings",Summary!T$22,$B17="New England Patriots",Summary!T$23,$B17="New Orleans Saints",Summary!T$24,$B17="New York Giants",Summary!T$25,$B17="New York Jets",Summary!T$26,$B17="Philadelphia Eagles",Summary!T$27,$B17="Pittsburgh Steelers",Summary!T$28,$B17="Seattle Seahawks",Summary!T$29,$B17="San Francisco 49ers",Summary!T$30,$B17="Tampa Bay Buccaneers",Summary!T$31,$B17="Tennessee Titans",Summary!T$32,$B17="Washington Commanders",Summary!T$33)</f>
        <v>2.2941176470588229</v>
      </c>
      <c r="BA17" cm="1">
        <f t="array" ref="BA17">_xlfn.IFS($B17="Arizona Cardinals",Summary!U$2,$B17="Atlanta Falcons",Summary!U$3,$B17="Baltimore Ravens",Summary!U$4,$B17="Buffalo Bills",Summary!U$5,$B17="Carolina Panthers",Summary!U$6,$B17="Chicago Bears",Summary!U$8,$B17="Cincinnati Bengals",Summary!U$9,$B17="Cleveland Browns",Summary!#REF!,$B17="Dallas Cowboys",Summary!U$10,$B17="Denver Broncos",Summary!U$11,$B17="Detroit Lions",Summary!U$12,$B17="Green Bay Packers",Summary!U$13,$B17="Houston Texans",Summary!U$14,$B17="Indianapolis Colts",Summary!U$15,$B17="Jacksonville Jaguars",Summary!U$16,$B17="Kansas City Chiefs",Summary!U$17,$B17="Los Angeles Chargers",Summary!U$18,$B17="Los Angeles Rams",Summary!U$19,$B17="Las Vegas Raiders",Summary!U$20,$B17="Miami Dolphins",Summary!U$21,$B17="Minnesota Vikings",Summary!U$22,$B17="New England Patriots",Summary!U$23,$B17="New Orleans Saints",Summary!U$24,$B17="New York Giants",Summary!U$25,$B17="New York Jets",Summary!U$26,$B17="Philadelphia Eagles",Summary!U$27,$B17="Pittsburgh Steelers",Summary!U$28,$B17="Seattle Seahawks",Summary!U$29,$B17="San Francisco 49ers",Summary!U$30,$B17="Tampa Bay Buccaneers",Summary!U$31,$B17="Tennessee Titans",Summary!U$32,$B17="Washington Commanders",Summary!U$33)</f>
        <v>3.3529411764705879</v>
      </c>
      <c r="BB17" cm="1">
        <f t="array" ref="BB17">_xlfn.IFS($B17="Arizona Cardinals",Summary!V$2,$B17="Atlanta Falcons",Summary!V$3,$B17="Baltimore Ravens",Summary!V$4,$B17="Buffalo Bills",Summary!V$5,$B17="Carolina Panthers",Summary!V$6,$B17="Chicago Bears",Summary!V$8,$B17="Cincinnati Bengals",Summary!V$9,$B17="Cleveland Browns",Summary!#REF!,$B17="Dallas Cowboys",Summary!V$10,$B17="Denver Broncos",Summary!V$11,$B17="Detroit Lions",Summary!V$12,$B17="Green Bay Packers",Summary!V$13,$B17="Houston Texans",Summary!V$14,$B17="Indianapolis Colts",Summary!V$15,$B17="Jacksonville Jaguars",Summary!V$16,$B17="Kansas City Chiefs",Summary!V$17,$B17="Los Angeles Chargers",Summary!V$18,$B17="Los Angeles Rams",Summary!V$19,$B17="Las Vegas Raiders",Summary!V$20,$B17="Miami Dolphins",Summary!V$21,$B17="Minnesota Vikings",Summary!V$22,$B17="New England Patriots",Summary!V$23,$B17="New Orleans Saints",Summary!V$24,$B17="New York Giants",Summary!V$25,$B17="New York Jets",Summary!V$26,$B17="Philadelphia Eagles",Summary!V$27,$B17="Pittsburgh Steelers",Summary!V$28,$B17="Seattle Seahawks",Summary!V$29,$B17="San Francisco 49ers",Summary!V$30,$B17="Tampa Bay Buccaneers",Summary!V$31,$B17="Tennessee Titans",Summary!V$32,$B17="Washington Commanders",Summary!V$33)</f>
        <v>154.9411764705882</v>
      </c>
      <c r="BC17" cm="1">
        <f t="array" ref="BC17">_xlfn.IFS($B17="Arizona Cardinals",Summary!W$2,$B17="Atlanta Falcons",Summary!W$3,$B17="Baltimore Ravens",Summary!W$4,$B17="Buffalo Bills",Summary!W$5,$B17="Carolina Panthers",Summary!W$6,$B17="Chicago Bears",Summary!W$8,$B17="Cincinnati Bengals",Summary!W$9,$B17="Cleveland Browns",Summary!#REF!,$B17="Dallas Cowboys",Summary!W$10,$B17="Denver Broncos",Summary!W$11,$B17="Detroit Lions",Summary!W$12,$B17="Green Bay Packers",Summary!W$13,$B17="Houston Texans",Summary!W$14,$B17="Indianapolis Colts",Summary!W$15,$B17="Jacksonville Jaguars",Summary!W$16,$B17="Kansas City Chiefs",Summary!W$17,$B17="Los Angeles Chargers",Summary!W$18,$B17="Los Angeles Rams",Summary!W$19,$B17="Las Vegas Raiders",Summary!W$20,$B17="Miami Dolphins",Summary!W$21,$B17="Minnesota Vikings",Summary!W$22,$B17="New England Patriots",Summary!W$23,$B17="New Orleans Saints",Summary!W$24,$B17="New York Giants",Summary!W$25,$B17="New York Jets",Summary!W$26,$B17="Philadelphia Eagles",Summary!W$27,$B17="Pittsburgh Steelers",Summary!W$28,$B17="Seattle Seahawks",Summary!W$29,$B17="San Francisco 49ers",Summary!W$30,$B17="Tampa Bay Buccaneers",Summary!W$31,$B17="Tennessee Titans",Summary!W$32,$B17="Washington Commanders",Summary!W$33)</f>
        <v>6.1764705882352944</v>
      </c>
      <c r="BD17" cm="1">
        <f t="array" ref="BD17">_xlfn.IFS($B17="Arizona Cardinals",Summary!X$2,$B17="Atlanta Falcons",Summary!X$3,$B17="Baltimore Ravens",Summary!X$4,$B17="Buffalo Bills",Summary!X$5,$B17="Carolina Panthers",Summary!X$6,$B17="Chicago Bears",Summary!X$8,$B17="Cincinnati Bengals",Summary!X$9,$B17="Cleveland Browns",Summary!#REF!,$B17="Dallas Cowboys",Summary!X$10,$B17="Denver Broncos",Summary!X$11,$B17="Detroit Lions",Summary!X$12,$B17="Green Bay Packers",Summary!X$13,$B17="Houston Texans",Summary!X$14,$B17="Indianapolis Colts",Summary!X$15,$B17="Jacksonville Jaguars",Summary!X$16,$B17="Kansas City Chiefs",Summary!X$17,$B17="Los Angeles Chargers",Summary!X$18,$B17="Los Angeles Rams",Summary!X$19,$B17="Las Vegas Raiders",Summary!X$20,$B17="Miami Dolphins",Summary!X$21,$B17="Minnesota Vikings",Summary!X$22,$B17="New England Patriots",Summary!X$23,$B17="New Orleans Saints",Summary!X$24,$B17="New York Giants",Summary!X$25,$B17="New York Jets",Summary!X$26,$B17="Philadelphia Eagles",Summary!X$27,$B17="Pittsburgh Steelers",Summary!X$28,$B17="Seattle Seahawks",Summary!X$29,$B17="San Francisco 49ers",Summary!X$30,$B17="Tampa Bay Buccaneers",Summary!X$31,$B17="Tennessee Titans",Summary!X$32,$B17="Washington Commanders",Summary!X$33)</f>
        <v>13.117647058823531</v>
      </c>
      <c r="BE17" cm="1">
        <f t="array" ref="BE17">_xlfn.IFS($B17="Arizona Cardinals",Summary!Y$2,$B17="Atlanta Falcons",Summary!Y$3,$B17="Baltimore Ravens",Summary!Y$4,$B17="Buffalo Bills",Summary!Y$5,$B17="Carolina Panthers",Summary!Y$6,$B17="Chicago Bears",Summary!Y$8,$B17="Cincinnati Bengals",Summary!Y$9,$B17="Cleveland Browns",Summary!#REF!,$B17="Dallas Cowboys",Summary!Y$10,$B17="Denver Broncos",Summary!Y$11,$B17="Detroit Lions",Summary!Y$12,$B17="Green Bay Packers",Summary!Y$13,$B17="Houston Texans",Summary!Y$14,$B17="Indianapolis Colts",Summary!Y$15,$B17="Jacksonville Jaguars",Summary!Y$16,$B17="Kansas City Chiefs",Summary!Y$17,$B17="Los Angeles Chargers",Summary!Y$18,$B17="Los Angeles Rams",Summary!Y$19,$B17="Las Vegas Raiders",Summary!Y$20,$B17="Miami Dolphins",Summary!Y$21,$B17="Minnesota Vikings",Summary!Y$22,$B17="New England Patriots",Summary!Y$23,$B17="New Orleans Saints",Summary!Y$24,$B17="New York Giants",Summary!Y$25,$B17="New York Jets",Summary!Y$26,$B17="Philadelphia Eagles",Summary!Y$27,$B17="Pittsburgh Steelers",Summary!Y$28,$B17="Seattle Seahawks",Summary!Y$29,$B17="San Francisco 49ers",Summary!Y$30,$B17="Tampa Bay Buccaneers",Summary!Y$31,$B17="Tennessee Titans",Summary!Y$32,$B17="Washington Commanders",Summary!Y$33)</f>
        <v>0.70588235294117652</v>
      </c>
      <c r="BF17" cm="1">
        <f t="array" ref="BF17">_xlfn.IFS($B17="Arizona Cardinals",Summary!Z$2,$B17="Atlanta Falcons",Summary!Z$3,$B17="Baltimore Ravens",Summary!Z$4,$B17="Buffalo Bills",Summary!Z$5,$B17="Carolina Panthers",Summary!Z$6,$B17="Chicago Bears",Summary!Z$8,$B17="Cincinnati Bengals",Summary!Z$9,$B17="Cleveland Browns",Summary!#REF!,$B17="Dallas Cowboys",Summary!Z$10,$B17="Denver Broncos",Summary!Z$11,$B17="Detroit Lions",Summary!Z$12,$B17="Green Bay Packers",Summary!Z$13,$B17="Houston Texans",Summary!Z$14,$B17="Indianapolis Colts",Summary!Z$15,$B17="Jacksonville Jaguars",Summary!Z$16,$B17="Kansas City Chiefs",Summary!Z$17,$B17="Los Angeles Chargers",Summary!Z$18,$B17="Los Angeles Rams",Summary!Z$19,$B17="Las Vegas Raiders",Summary!Z$20,$B17="Miami Dolphins",Summary!Z$21,$B17="Minnesota Vikings",Summary!Z$22,$B17="New England Patriots",Summary!Z$23,$B17="New Orleans Saints",Summary!Z$24,$B17="New York Giants",Summary!Z$25,$B17="New York Jets",Summary!Z$26,$B17="Philadelphia Eagles",Summary!Z$27,$B17="Pittsburgh Steelers",Summary!Z$28,$B17="Seattle Seahawks",Summary!Z$29,$B17="San Francisco 49ers",Summary!Z$30,$B17="Tampa Bay Buccaneers",Summary!Z$31,$B17="Tennessee Titans",Summary!Z$32,$B17="Washington Commanders",Summary!Z$33)</f>
        <v>1.411764705882353</v>
      </c>
      <c r="BG17" cm="1">
        <f t="array" ref="BG17">_xlfn.IFS($B17="Arizona Cardinals",Summary!AA$2,$B17="Atlanta Falcons",Summary!AA$3,$B17="Baltimore Ravens",Summary!AA$4,$B17="Buffalo Bills",Summary!AA$5,$B17="Carolina Panthers",Summary!AA$6,$B17="Chicago Bears",Summary!AA$8,$B17="Cincinnati Bengals",Summary!AA$9,$B17="Cleveland Browns",Summary!#REF!,$B17="Dallas Cowboys",Summary!AA$10,$B17="Denver Broncos",Summary!AA$11,$B17="Detroit Lions",Summary!AA$12,$B17="Green Bay Packers",Summary!AA$13,$B17="Houston Texans",Summary!AA$14,$B17="Indianapolis Colts",Summary!AA$15,$B17="Jacksonville Jaguars",Summary!AA$16,$B17="Kansas City Chiefs",Summary!AA$17,$B17="Los Angeles Chargers",Summary!AA$18,$B17="Los Angeles Rams",Summary!AA$19,$B17="Las Vegas Raiders",Summary!AA$20,$B17="Miami Dolphins",Summary!AA$21,$B17="Minnesota Vikings",Summary!AA$22,$B17="New England Patriots",Summary!AA$23,$B17="New Orleans Saints",Summary!AA$24,$B17="New York Giants",Summary!AA$25,$B17="New York Jets",Summary!AA$26,$B17="Philadelphia Eagles",Summary!AA$27,$B17="Pittsburgh Steelers",Summary!AA$28,$B17="Seattle Seahawks",Summary!AA$29,$B17="San Francisco 49ers",Summary!AA$30,$B17="Tampa Bay Buccaneers",Summary!AA$31,$B17="Tennessee Titans",Summary!AA$32,$B17="Washington Commanders",Summary!AA$33)</f>
        <v>29.716588235294122</v>
      </c>
      <c r="BH17" t="e" cm="1">
        <f t="array" ref="BH17">_xlfn.IFS($B17="Arizona Cardinals",Summary!#REF!,$B17="Atlanta Falcons",Summary!#REF!,$B17="Baltimore Ravens",Summary!#REF!,$B17="Buffalo Bills",Summary!#REF!,$B17="Carolina Panthers",Summary!#REF!,$B17="Chicago Bears",Summary!#REF!,$B17="Cincinnati Bengals",Summary!#REF!,$B17="Cleveland Browns",Summary!#REF!,$B17="Dallas Cowboys",Summary!#REF!,$B17="Denver Broncos",Summary!#REF!,$B17="Detroit Lions",Summary!#REF!,$B17="Green Bay Packers",Summary!#REF!,$B17="Houston Texans",Summary!#REF!,$B17="Indianapolis Colts",Summary!#REF!,$B17="Jacksonville Jaguars",Summary!#REF!,$B17="Kansas City Chiefs",Summary!#REF!,$B17="Los Angeles Chargers",Summary!#REF!,$B17="Los Angeles Rams",Summary!#REF!,$B17="Las Vegas Raiders",Summary!#REF!,$B17="Miami Dolphins",Summary!#REF!,$B17="Minnesota Vikings",Summary!#REF!,$B17="New England Patriots",Summary!#REF!,$B17="New Orleans Saints",Summary!#REF!,$B17="New York Giants",Summary!#REF!,$B17="New York Jets",Summary!#REF!,$B17="Philadelphia Eagles",Summary!#REF!,$B17="Pittsburgh Steelers",Summary!#REF!,$B17="Seattle Seahawks",Summary!#REF!,$B17="San Francisco 49ers",Summary!#REF!,$B17="Tampa Bay Buccaneers",Summary!#REF!,$B17="Tennessee Titans",Summary!#REF!,$B17="Washington Commanders",Summary!#REF!)</f>
        <v>#REF!</v>
      </c>
    </row>
    <row r="18" spans="1:60">
      <c r="A18" t="s">
        <v>34</v>
      </c>
      <c r="B18" t="s">
        <v>30</v>
      </c>
      <c r="C18" t="e" cm="1">
        <f t="array" ref="C18">_xlfn.IFS($A18="Arizona Cardinals",Summary!#REF!,$A18="Atlanta Falcons",Summary!#REF!,$A18="Baltimore Ravens",Summary!#REF!,$A18="Buffalo Bills",Summary!#REF!,$A18="Carolina Panthers",Summary!#REF!,$A18="Chicago Bears",Summary!#REF!,$A18="Cincinnati Bengals",Summary!#REF!,$A18="Cleveland Browns",Summary!#REF!,$A18="Dallas Cowboys",Summary!#REF!,$A18="Denver Broncos",Summary!#REF!,$A18="Detroit Lions",Summary!#REF!,$A18="Green Bay Packers",Summary!#REF!,$A18="Houston Texans",Summary!#REF!,$A18="Indianapolis Colts",Summary!#REF!,$A18="Jacksonville Jaguars",Summary!#REF!,$A18="Kansas City Chiefs",Summary!#REF!,$A18="Los Angeles Chargers",Summary!#REF!,$A18="Los Angeles Rams",Summary!#REF!,$A18="Las Vegas Raiders",Summary!#REF!,$A18="Miami Dolphins",Summary!#REF!,$A18="Minnesota Vikings",Summary!#REF!,$A18="New England Patriots",Summary!#REF!,$A18="New Orleans Saints",Summary!#REF!,$A18="New York Giants",Summary!#REF!,$A18="New York Jets",Summary!#REF!,$A18="Philadelphia Eagles",Summary!#REF!,$A18="Pittsburgh Steelers",Summary!#REF!,$A18="Seattle Seahawks",Summary!#REF!,$A18="San Francisco 49ers",Summary!#REF!,$A18="Tampa Bay Buccaneers",Summary!#REF!,$A18="Tennessee Titans",Summary!#REF!,$A18="Washington Commanders",Summary!#REF!)</f>
        <v>#REF!</v>
      </c>
      <c r="D18" t="e" cm="1">
        <f t="array" ref="D18">_xlfn.IFS($A18="Arizona Cardinals",Summary!#REF!,$A18="Atlanta Falcons",Summary!#REF!,$A18="Baltimore Ravens",Summary!#REF!,$A18="Buffalo Bills",Summary!#REF!,$A18="Carolina Panthers",Summary!#REF!,$A18="Chicago Bears",Summary!#REF!,$A18="Cincinnati Bengals",Summary!#REF!,$A18="Cleveland Browns",Summary!#REF!,$A18="Dallas Cowboys",Summary!#REF!,$A18="Denver Broncos",Summary!#REF!,$A18="Detroit Lions",Summary!#REF!,$A18="Green Bay Packers",Summary!#REF!,$A18="Houston Texans",Summary!#REF!,$A18="Indianapolis Colts",Summary!#REF!,$A18="Jacksonville Jaguars",Summary!#REF!,$A18="Kansas City Chiefs",Summary!#REF!,$A18="Los Angeles Chargers",Summary!#REF!,$A18="Los Angeles Rams",Summary!#REF!,$A18="Las Vegas Raiders",Summary!#REF!,$A18="Miami Dolphins",Summary!#REF!,$A18="Minnesota Vikings",Summary!#REF!,$A18="New England Patriots",Summary!#REF!,$A18="New Orleans Saints",Summary!#REF!,$A18="New York Giants",Summary!#REF!,$A18="New York Jets",Summary!#REF!,$A18="Philadelphia Eagles",Summary!#REF!,$A18="Pittsburgh Steelers",Summary!#REF!,$A18="Seattle Seahawks",Summary!#REF!,$A18="San Francisco 49ers",Summary!#REF!,$A18="Tampa Bay Buccaneers",Summary!#REF!,$A18="Tennessee Titans",Summary!#REF!,$A18="Washington Commanders",Summary!#REF!)</f>
        <v>#REF!</v>
      </c>
      <c r="E18" cm="1">
        <f t="array" ref="E18">_xlfn.IFS($A18="Arizona Cardinals",Summary!B$2,$A18="Atlanta Falcons",Summary!B$3,$A18="Baltimore Ravens",Summary!B$4,$A18="Buffalo Bills",Summary!B$5,$A18="Carolina Panthers",Summary!B$6,$A18="Chicago Bears",Summary!B$8,$A18="Cincinnati Bengals",Summary!B$9,$A18="Cleveland Browns",Summary!#REF!,$A18="Dallas Cowboys",Summary!B$10,$A18="Denver Broncos",Summary!B$11,$A18="Detroit Lions",Summary!B$12,$A18="Green Bay Packers",Summary!B$13,$A18="Houston Texans",Summary!B$14,$A18="Indianapolis Colts",Summary!B$15,$A18="Jacksonville Jaguars",Summary!B$16,$A18="Kansas City Chiefs",Summary!B$17,$A18="Los Angeles Chargers",Summary!B$18,$A18="Los Angeles Rams",Summary!B$19,$A18="Las Vegas Raiders",Summary!B$20,$A18="Miami Dolphins",Summary!B$21,$A18="Minnesota Vikings",Summary!B$22,$A18="New England Patriots",Summary!B$23,$A18="New Orleans Saints",Summary!B$24,$A18="New York Giants",Summary!B$25,$A18="New York Jets",Summary!B$26,$A18="Philadelphia Eagles",Summary!B$27,$A18="Pittsburgh Steelers",Summary!B$28,$A18="Seattle Seahawks",Summary!B$29,$A18="San Francisco 49ers",Summary!B$30,$A18="Tampa Bay Buccaneers",Summary!B$31,$A18="Tennessee Titans",Summary!B$32,$A18="Washington Commanders",Summary!B$33)</f>
        <v>24.941176470588239</v>
      </c>
      <c r="F18" cm="1">
        <f t="array" ref="F18">_xlfn.IFS($A18="Arizona Cardinals",Summary!C$2,$A18="Atlanta Falcons",Summary!C$3,$A18="Baltimore Ravens",Summary!C$4,$A18="Buffalo Bills",Summary!C$5,$A18="Carolina Panthers",Summary!C$6,$A18="Chicago Bears",Summary!C$8,$A18="Cincinnati Bengals",Summary!C$9,$A18="Cleveland Browns",Summary!#REF!,$A18="Dallas Cowboys",Summary!C$10,$A18="Denver Broncos",Summary!C$11,$A18="Detroit Lions",Summary!C$12,$A18="Green Bay Packers",Summary!C$13,$A18="Houston Texans",Summary!C$14,$A18="Indianapolis Colts",Summary!C$15,$A18="Jacksonville Jaguars",Summary!C$16,$A18="Kansas City Chiefs",Summary!C$17,$A18="Los Angeles Chargers",Summary!C$18,$A18="Los Angeles Rams",Summary!C$19,$A18="Las Vegas Raiders",Summary!C$20,$A18="Miami Dolphins",Summary!C$21,$A18="Minnesota Vikings",Summary!C$22,$A18="New England Patriots",Summary!C$23,$A18="New Orleans Saints",Summary!C$24,$A18="New York Giants",Summary!C$25,$A18="New York Jets",Summary!C$26,$A18="Philadelphia Eagles",Summary!C$27,$A18="Pittsburgh Steelers",Summary!C$28,$A18="Seattle Seahawks",Summary!C$29,$A18="San Francisco 49ers",Summary!C$30,$A18="Tampa Bay Buccaneers",Summary!C$31,$A18="Tennessee Titans",Summary!C$32,$A18="Washington Commanders",Summary!C$33)</f>
        <v>37.117647058823529</v>
      </c>
      <c r="G18" cm="1">
        <f t="array" ref="G18">_xlfn.IFS($A18="Arizona Cardinals",Summary!D$2,$A18="Atlanta Falcons",Summary!D$3,$A18="Baltimore Ravens",Summary!D$4,$A18="Buffalo Bills",Summary!D$5,$A18="Carolina Panthers",Summary!D$6,$A18="Chicago Bears",Summary!D$8,$A18="Cincinnati Bengals",Summary!D$9,$A18="Cleveland Browns",Summary!#REF!,$A18="Dallas Cowboys",Summary!D$10,$A18="Denver Broncos",Summary!D$11,$A18="Detroit Lions",Summary!D$12,$A18="Green Bay Packers",Summary!D$13,$A18="Houston Texans",Summary!D$14,$A18="Indianapolis Colts",Summary!D$15,$A18="Jacksonville Jaguars",Summary!D$16,$A18="Kansas City Chiefs",Summary!D$17,$A18="Los Angeles Chargers",Summary!D$18,$A18="Los Angeles Rams",Summary!D$19,$A18="Las Vegas Raiders",Summary!D$20,$A18="Miami Dolphins",Summary!D$21,$A18="Minnesota Vikings",Summary!D$22,$A18="New England Patriots",Summary!D$23,$A18="New Orleans Saints",Summary!D$24,$A18="New York Giants",Summary!D$25,$A18="New York Jets",Summary!D$26,$A18="Philadelphia Eagles",Summary!D$27,$A18="Pittsburgh Steelers",Summary!D$28,$A18="Seattle Seahawks",Summary!D$29,$A18="San Francisco 49ers",Summary!D$30,$A18="Tampa Bay Buccaneers",Summary!D$31,$A18="Tennessee Titans",Summary!D$32,$A18="Washington Commanders",Summary!D$33)</f>
        <v>256.41176470588238</v>
      </c>
      <c r="H18" cm="1">
        <f t="array" ref="H18">_xlfn.IFS($A18="Arizona Cardinals",Summary!E$2,$A18="Atlanta Falcons",Summary!E$3,$A18="Baltimore Ravens",Summary!E$4,$A18="Buffalo Bills",Summary!E$5,$A18="Carolina Panthers",Summary!E$6,$A18="Chicago Bears",Summary!E$8,$A18="Cincinnati Bengals",Summary!E$9,$A18="Cleveland Browns",Summary!#REF!,$A18="Dallas Cowboys",Summary!E$10,$A18="Denver Broncos",Summary!E$11,$A18="Detroit Lions",Summary!E$12,$A18="Green Bay Packers",Summary!E$13,$A18="Houston Texans",Summary!E$14,$A18="Indianapolis Colts",Summary!E$15,$A18="Jacksonville Jaguars",Summary!E$16,$A18="Kansas City Chiefs",Summary!E$17,$A18="Los Angeles Chargers",Summary!E$18,$A18="Los Angeles Rams",Summary!E$19,$A18="Las Vegas Raiders",Summary!E$20,$A18="Miami Dolphins",Summary!E$21,$A18="Minnesota Vikings",Summary!E$22,$A18="New England Patriots",Summary!E$23,$A18="New Orleans Saints",Summary!E$24,$A18="New York Giants",Summary!E$25,$A18="New York Jets",Summary!E$26,$A18="Philadelphia Eagles",Summary!E$27,$A18="Pittsburgh Steelers",Summary!E$28,$A18="Seattle Seahawks",Summary!E$29,$A18="San Francisco 49ers",Summary!E$30,$A18="Tampa Bay Buccaneers",Summary!E$31,$A18="Tennessee Titans",Summary!E$32,$A18="Washington Commanders",Summary!E$33)</f>
        <v>1.7647058823529409</v>
      </c>
      <c r="I18" cm="1">
        <f t="array" ref="I18">_xlfn.IFS($A18="Arizona Cardinals",Summary!F$2,$A18="Atlanta Falcons",Summary!F$3,$A18="Baltimore Ravens",Summary!F$4,$A18="Buffalo Bills",Summary!F$5,$A18="Carolina Panthers",Summary!F$6,$A18="Chicago Bears",Summary!F$8,$A18="Cincinnati Bengals",Summary!F$9,$A18="Cleveland Browns",Summary!#REF!,$A18="Dallas Cowboys",Summary!F$10,$A18="Denver Broncos",Summary!F$11,$A18="Detroit Lions",Summary!F$12,$A18="Green Bay Packers",Summary!F$13,$A18="Houston Texans",Summary!F$14,$A18="Indianapolis Colts",Summary!F$15,$A18="Jacksonville Jaguars",Summary!F$16,$A18="Kansas City Chiefs",Summary!F$17,$A18="Los Angeles Chargers",Summary!F$18,$A18="Los Angeles Rams",Summary!F$19,$A18="Las Vegas Raiders",Summary!F$20,$A18="Miami Dolphins",Summary!F$21,$A18="Minnesota Vikings",Summary!F$22,$A18="New England Patriots",Summary!F$23,$A18="New Orleans Saints",Summary!F$24,$A18="New York Giants",Summary!F$25,$A18="New York Jets",Summary!F$26,$A18="Philadelphia Eagles",Summary!F$27,$A18="Pittsburgh Steelers",Summary!F$28,$A18="Seattle Seahawks",Summary!F$29,$A18="San Francisco 49ers",Summary!F$30,$A18="Tampa Bay Buccaneers",Summary!F$31,$A18="Tennessee Titans",Summary!F$32,$A18="Washington Commanders",Summary!F$33)</f>
        <v>1.117647058823529</v>
      </c>
      <c r="J18" cm="1">
        <f t="array" ref="J18">_xlfn.IFS($A18="Arizona Cardinals",Summary!G$2,$A18="Atlanta Falcons",Summary!G$3,$A18="Baltimore Ravens",Summary!G$4,$A18="Buffalo Bills",Summary!G$5,$A18="Carolina Panthers",Summary!G$6,$A18="Chicago Bears",Summary!G$8,$A18="Cincinnati Bengals",Summary!G$9,$A18="Cleveland Browns",Summary!#REF!,$A18="Dallas Cowboys",Summary!G$10,$A18="Denver Broncos",Summary!G$11,$A18="Detroit Lions",Summary!G$12,$A18="Green Bay Packers",Summary!G$13,$A18="Houston Texans",Summary!G$14,$A18="Indianapolis Colts",Summary!G$15,$A18="Jacksonville Jaguars",Summary!G$16,$A18="Kansas City Chiefs",Summary!G$17,$A18="Los Angeles Chargers",Summary!G$18,$A18="Los Angeles Rams",Summary!G$19,$A18="Las Vegas Raiders",Summary!G$20,$A18="Miami Dolphins",Summary!G$21,$A18="Minnesota Vikings",Summary!G$22,$A18="New England Patriots",Summary!G$23,$A18="New Orleans Saints",Summary!G$24,$A18="New York Giants",Summary!G$25,$A18="New York Jets",Summary!G$26,$A18="Philadelphia Eagles",Summary!G$27,$A18="Pittsburgh Steelers",Summary!G$28,$A18="Seattle Seahawks",Summary!G$29,$A18="San Francisco 49ers",Summary!G$30,$A18="Tampa Bay Buccaneers",Summary!G$31,$A18="Tennessee Titans",Summary!G$32,$A18="Washington Commanders",Summary!G$33)</f>
        <v>2.7647058823529411</v>
      </c>
      <c r="K18" cm="1">
        <f t="array" ref="K18">_xlfn.IFS($A18="Arizona Cardinals",Summary!H$2,$A18="Atlanta Falcons",Summary!H$3,$A18="Baltimore Ravens",Summary!H$4,$A18="Buffalo Bills",Summary!H$5,$A18="Carolina Panthers",Summary!H$6,$A18="Chicago Bears",Summary!H$8,$A18="Cincinnati Bengals",Summary!H$9,$A18="Cleveland Browns",Summary!#REF!,$A18="Dallas Cowboys",Summary!H$10,$A18="Denver Broncos",Summary!H$11,$A18="Detroit Lions",Summary!H$12,$A18="Green Bay Packers",Summary!H$13,$A18="Houston Texans",Summary!H$14,$A18="Indianapolis Colts",Summary!H$15,$A18="Jacksonville Jaguars",Summary!H$16,$A18="Kansas City Chiefs",Summary!H$17,$A18="Los Angeles Chargers",Summary!H$18,$A18="Los Angeles Rams",Summary!H$19,$A18="Las Vegas Raiders",Summary!H$20,$A18="Miami Dolphins",Summary!H$21,$A18="Minnesota Vikings",Summary!H$22,$A18="New England Patriots",Summary!H$23,$A18="New Orleans Saints",Summary!H$24,$A18="New York Giants",Summary!H$25,$A18="New York Jets",Summary!H$26,$A18="Philadelphia Eagles",Summary!H$27,$A18="Pittsburgh Steelers",Summary!H$28,$A18="Seattle Seahawks",Summary!H$29,$A18="San Francisco 49ers",Summary!H$30,$A18="Tampa Bay Buccaneers",Summary!H$31,$A18="Tennessee Titans",Summary!H$32,$A18="Washington Commanders",Summary!H$33)</f>
        <v>20.058823529411761</v>
      </c>
      <c r="L18" cm="1">
        <f t="array" ref="L18">_xlfn.IFS($A18="Arizona Cardinals",Summary!I$2,$A18="Atlanta Falcons",Summary!I$3,$A18="Baltimore Ravens",Summary!I$4,$A18="Buffalo Bills",Summary!I$5,$A18="Carolina Panthers",Summary!I$6,$A18="Chicago Bears",Summary!I$8,$A18="Cincinnati Bengals",Summary!I$9,$A18="Cleveland Browns",Summary!#REF!,$A18="Dallas Cowboys",Summary!I$10,$A18="Denver Broncos",Summary!I$11,$A18="Detroit Lions",Summary!I$12,$A18="Green Bay Packers",Summary!I$13,$A18="Houston Texans",Summary!I$14,$A18="Indianapolis Colts",Summary!I$15,$A18="Jacksonville Jaguars",Summary!I$16,$A18="Kansas City Chiefs",Summary!I$17,$A18="Los Angeles Chargers",Summary!I$18,$A18="Los Angeles Rams",Summary!I$19,$A18="Las Vegas Raiders",Summary!I$20,$A18="Miami Dolphins",Summary!I$21,$A18="Minnesota Vikings",Summary!I$22,$A18="New England Patriots",Summary!I$23,$A18="New Orleans Saints",Summary!I$24,$A18="New York Giants",Summary!I$25,$A18="New York Jets",Summary!I$26,$A18="Philadelphia Eagles",Summary!I$27,$A18="Pittsburgh Steelers",Summary!I$28,$A18="Seattle Seahawks",Summary!I$29,$A18="San Francisco 49ers",Summary!I$30,$A18="Tampa Bay Buccaneers",Summary!I$31,$A18="Tennessee Titans",Summary!I$32,$A18="Washington Commanders",Summary!I$33)</f>
        <v>7.3882352941176466</v>
      </c>
      <c r="M18" cm="1">
        <f t="array" ref="M18">_xlfn.IFS($A18="Arizona Cardinals",Summary!J$2,$A18="Atlanta Falcons",Summary!J$3,$A18="Baltimore Ravens",Summary!J$4,$A18="Buffalo Bills",Summary!J$5,$A18="Carolina Panthers",Summary!J$6,$A18="Chicago Bears",Summary!J$8,$A18="Cincinnati Bengals",Summary!J$9,$A18="Cleveland Browns",Summary!#REF!,$A18="Dallas Cowboys",Summary!J$10,$A18="Denver Broncos",Summary!J$11,$A18="Detroit Lions",Summary!J$12,$A18="Green Bay Packers",Summary!J$13,$A18="Houston Texans",Summary!J$14,$A18="Indianapolis Colts",Summary!J$15,$A18="Jacksonville Jaguars",Summary!J$16,$A18="Kansas City Chiefs",Summary!J$17,$A18="Los Angeles Chargers",Summary!J$18,$A18="Los Angeles Rams",Summary!J$19,$A18="Las Vegas Raiders",Summary!J$20,$A18="Miami Dolphins",Summary!J$21,$A18="Minnesota Vikings",Summary!J$22,$A18="New England Patriots",Summary!J$23,$A18="New Orleans Saints",Summary!J$24,$A18="New York Giants",Summary!J$25,$A18="New York Jets",Summary!J$26,$A18="Philadelphia Eagles",Summary!J$27,$A18="Pittsburgh Steelers",Summary!J$28,$A18="Seattle Seahawks",Summary!J$29,$A18="San Francisco 49ers",Summary!J$30,$A18="Tampa Bay Buccaneers",Summary!J$31,$A18="Tennessee Titans",Summary!J$32,$A18="Washington Commanders",Summary!J$33)</f>
        <v>6.382352941176471</v>
      </c>
      <c r="N18" cm="1">
        <f t="array" ref="N18">_xlfn.IFS($A18="Arizona Cardinals",Summary!K$2,$A18="Atlanta Falcons",Summary!K$3,$A18="Baltimore Ravens",Summary!K$4,$A18="Buffalo Bills",Summary!K$5,$A18="Carolina Panthers",Summary!K$6,$A18="Chicago Bears",Summary!K$8,$A18="Cincinnati Bengals",Summary!K$9,$A18="Cleveland Browns",Summary!#REF!,$A18="Dallas Cowboys",Summary!K$10,$A18="Denver Broncos",Summary!K$11,$A18="Detroit Lions",Summary!K$12,$A18="Green Bay Packers",Summary!K$13,$A18="Houston Texans",Summary!K$14,$A18="Indianapolis Colts",Summary!K$15,$A18="Jacksonville Jaguars",Summary!K$16,$A18="Kansas City Chiefs",Summary!K$17,$A18="Los Angeles Chargers",Summary!K$18,$A18="Los Angeles Rams",Summary!K$19,$A18="Las Vegas Raiders",Summary!K$20,$A18="Miami Dolphins",Summary!K$21,$A18="Minnesota Vikings",Summary!K$22,$A18="New England Patriots",Summary!K$23,$A18="New Orleans Saints",Summary!K$24,$A18="New York Giants",Summary!K$25,$A18="New York Jets",Summary!K$26,$A18="Philadelphia Eagles",Summary!K$27,$A18="Pittsburgh Steelers",Summary!K$28,$A18="Seattle Seahawks",Summary!K$29,$A18="San Francisco 49ers",Summary!K$30,$A18="Tampa Bay Buccaneers",Summary!K$31,$A18="Tennessee Titans",Summary!K$32,$A18="Washington Commanders",Summary!K$33)</f>
        <v>66.905882352941177</v>
      </c>
      <c r="O18" cm="1">
        <f t="array" ref="O18">_xlfn.IFS($A18="Arizona Cardinals",Summary!L$2,$A18="Atlanta Falcons",Summary!L$3,$A18="Baltimore Ravens",Summary!L$4,$A18="Buffalo Bills",Summary!L$5,$A18="Carolina Panthers",Summary!L$6,$A18="Chicago Bears",Summary!L$8,$A18="Cincinnati Bengals",Summary!L$9,$A18="Cleveland Browns",Summary!#REF!,$A18="Dallas Cowboys",Summary!L$10,$A18="Denver Broncos",Summary!L$11,$A18="Detroit Lions",Summary!L$12,$A18="Green Bay Packers",Summary!L$13,$A18="Houston Texans",Summary!L$14,$A18="Indianapolis Colts",Summary!L$15,$A18="Jacksonville Jaguars",Summary!L$16,$A18="Kansas City Chiefs",Summary!L$17,$A18="Los Angeles Chargers",Summary!L$18,$A18="Los Angeles Rams",Summary!L$19,$A18="Las Vegas Raiders",Summary!L$20,$A18="Miami Dolphins",Summary!L$21,$A18="Minnesota Vikings",Summary!L$22,$A18="New England Patriots",Summary!L$23,$A18="New Orleans Saints",Summary!L$24,$A18="New York Giants",Summary!L$25,$A18="New York Jets",Summary!L$26,$A18="Philadelphia Eagles",Summary!L$27,$A18="Pittsburgh Steelers",Summary!L$28,$A18="Seattle Seahawks",Summary!L$29,$A18="San Francisco 49ers",Summary!L$30,$A18="Tampa Bay Buccaneers",Summary!L$31,$A18="Tennessee Titans",Summary!L$32,$A18="Washington Commanders",Summary!L$33)</f>
        <v>89.729411764705873</v>
      </c>
      <c r="P18" cm="1">
        <f t="array" ref="P18">_xlfn.IFS($A18="Arizona Cardinals",Summary!M$2,$A18="Atlanta Falcons",Summary!M$3,$A18="Baltimore Ravens",Summary!M$4,$A18="Buffalo Bills",Summary!M$5,$A18="Carolina Panthers",Summary!M$6,$A18="Chicago Bears",Summary!M$8,$A18="Cincinnati Bengals",Summary!M$9,$A18="Cleveland Browns",Summary!#REF!,$A18="Dallas Cowboys",Summary!M$10,$A18="Denver Broncos",Summary!M$11,$A18="Detroit Lions",Summary!M$12,$A18="Green Bay Packers",Summary!M$13,$A18="Houston Texans",Summary!M$14,$A18="Indianapolis Colts",Summary!M$15,$A18="Jacksonville Jaguars",Summary!M$16,$A18="Kansas City Chiefs",Summary!M$17,$A18="Los Angeles Chargers",Summary!M$18,$A18="Los Angeles Rams",Summary!M$19,$A18="Las Vegas Raiders",Summary!M$20,$A18="Miami Dolphins",Summary!M$21,$A18="Minnesota Vikings",Summary!M$22,$A18="New England Patriots",Summary!M$23,$A18="New Orleans Saints",Summary!M$24,$A18="New York Giants",Summary!M$25,$A18="New York Jets",Summary!M$26,$A18="Philadelphia Eagles",Summary!M$27,$A18="Pittsburgh Steelers",Summary!M$28,$A18="Seattle Seahawks",Summary!M$29,$A18="San Francisco 49ers",Summary!M$30,$A18="Tampa Bay Buccaneers",Summary!M$31,$A18="Tennessee Titans",Summary!M$32,$A18="Washington Commanders",Summary!M$33)</f>
        <v>23.117647058823529</v>
      </c>
      <c r="Q18" cm="1">
        <f t="array" ref="Q18">_xlfn.IFS($A18="Arizona Cardinals",Summary!N$2,$A18="Atlanta Falcons",Summary!N$3,$A18="Baltimore Ravens",Summary!N$4,$A18="Buffalo Bills",Summary!N$5,$A18="Carolina Panthers",Summary!N$6,$A18="Chicago Bears",Summary!N$8,$A18="Cincinnati Bengals",Summary!N$9,$A18="Cleveland Browns",Summary!#REF!,$A18="Dallas Cowboys",Summary!N$10,$A18="Denver Broncos",Summary!N$11,$A18="Detroit Lions",Summary!N$12,$A18="Green Bay Packers",Summary!N$13,$A18="Houston Texans",Summary!N$14,$A18="Indianapolis Colts",Summary!N$15,$A18="Jacksonville Jaguars",Summary!N$16,$A18="Kansas City Chiefs",Summary!N$17,$A18="Los Angeles Chargers",Summary!N$18,$A18="Los Angeles Rams",Summary!N$19,$A18="Las Vegas Raiders",Summary!N$20,$A18="Miami Dolphins",Summary!N$21,$A18="Minnesota Vikings",Summary!N$22,$A18="New England Patriots",Summary!N$23,$A18="New Orleans Saints",Summary!N$24,$A18="New York Giants",Summary!N$25,$A18="New York Jets",Summary!N$26,$A18="Philadelphia Eagles",Summary!N$27,$A18="Pittsburgh Steelers",Summary!N$28,$A18="Seattle Seahawks",Summary!N$29,$A18="San Francisco 49ers",Summary!N$30,$A18="Tampa Bay Buccaneers",Summary!N$31,$A18="Tennessee Titans",Summary!N$32,$A18="Washington Commanders",Summary!N$33)</f>
        <v>91.352941176470594</v>
      </c>
      <c r="R18" cm="1">
        <f t="array" ref="R18">_xlfn.IFS($A18="Arizona Cardinals",Summary!O$2,$A18="Atlanta Falcons",Summary!O$3,$A18="Baltimore Ravens",Summary!O$4,$A18="Buffalo Bills",Summary!O$5,$A18="Carolina Panthers",Summary!O$6,$A18="Chicago Bears",Summary!O$8,$A18="Cincinnati Bengals",Summary!O$9,$A18="Cleveland Browns",Summary!#REF!,$A18="Dallas Cowboys",Summary!O$10,$A18="Denver Broncos",Summary!O$11,$A18="Detroit Lions",Summary!O$12,$A18="Green Bay Packers",Summary!O$13,$A18="Houston Texans",Summary!O$14,$A18="Indianapolis Colts",Summary!O$15,$A18="Jacksonville Jaguars",Summary!O$16,$A18="Kansas City Chiefs",Summary!O$17,$A18="Los Angeles Chargers",Summary!O$18,$A18="Los Angeles Rams",Summary!O$19,$A18="Las Vegas Raiders",Summary!O$20,$A18="Miami Dolphins",Summary!O$21,$A18="Minnesota Vikings",Summary!O$22,$A18="New England Patriots",Summary!O$23,$A18="New Orleans Saints",Summary!O$24,$A18="New York Giants",Summary!O$25,$A18="New York Jets",Summary!O$26,$A18="Philadelphia Eagles",Summary!O$27,$A18="Pittsburgh Steelers",Summary!O$28,$A18="Seattle Seahawks",Summary!O$29,$A18="San Francisco 49ers",Summary!O$30,$A18="Tampa Bay Buccaneers",Summary!O$31,$A18="Tennessee Titans",Summary!O$32,$A18="Washington Commanders",Summary!O$33)</f>
        <v>3.8</v>
      </c>
      <c r="S18" cm="1">
        <f t="array" ref="S18">_xlfn.IFS($A18="Arizona Cardinals",Summary!P$2,$A18="Atlanta Falcons",Summary!P$3,$A18="Baltimore Ravens",Summary!P$4,$A18="Buffalo Bills",Summary!P$5,$A18="Carolina Panthers",Summary!P$6,$A18="Chicago Bears",Summary!P$8,$A18="Cincinnati Bengals",Summary!P$9,$A18="Cleveland Browns",Summary!#REF!,$A18="Dallas Cowboys",Summary!P$10,$A18="Denver Broncos",Summary!P$11,$A18="Detroit Lions",Summary!P$12,$A18="Green Bay Packers",Summary!P$13,$A18="Houston Texans",Summary!P$14,$A18="Indianapolis Colts",Summary!P$15,$A18="Jacksonville Jaguars",Summary!P$16,$A18="Kansas City Chiefs",Summary!P$17,$A18="Los Angeles Chargers",Summary!P$18,$A18="Los Angeles Rams",Summary!P$19,$A18="Las Vegas Raiders",Summary!P$20,$A18="Miami Dolphins",Summary!P$21,$A18="Minnesota Vikings",Summary!P$22,$A18="New England Patriots",Summary!P$23,$A18="New Orleans Saints",Summary!P$24,$A18="New York Giants",Summary!P$25,$A18="New York Jets",Summary!P$26,$A18="Philadelphia Eagles",Summary!P$27,$A18="Pittsburgh Steelers",Summary!P$28,$A18="Seattle Seahawks",Summary!P$29,$A18="San Francisco 49ers",Summary!P$30,$A18="Tampa Bay Buccaneers",Summary!P$31,$A18="Tennessee Titans",Summary!P$32,$A18="Washington Commanders",Summary!P$33)</f>
        <v>0.41176470588235292</v>
      </c>
      <c r="T18" cm="1">
        <f t="array" ref="T18">_xlfn.IFS($A18="Arizona Cardinals",Summary!Q$2,$A18="Atlanta Falcons",Summary!Q$3,$A18="Baltimore Ravens",Summary!Q$4,$A18="Buffalo Bills",Summary!Q$5,$A18="Carolina Panthers",Summary!Q$6,$A18="Chicago Bears",Summary!Q$8,$A18="Cincinnati Bengals",Summary!Q$9,$A18="Cleveland Browns",Summary!#REF!,$A18="Dallas Cowboys",Summary!Q$10,$A18="Denver Broncos",Summary!Q$11,$A18="Detroit Lions",Summary!Q$12,$A18="Green Bay Packers",Summary!Q$13,$A18="Houston Texans",Summary!Q$14,$A18="Indianapolis Colts",Summary!Q$15,$A18="Jacksonville Jaguars",Summary!Q$16,$A18="Kansas City Chiefs",Summary!Q$17,$A18="Los Angeles Chargers",Summary!Q$18,$A18="Los Angeles Rams",Summary!Q$19,$A18="Las Vegas Raiders",Summary!Q$20,$A18="Miami Dolphins",Summary!Q$21,$A18="Minnesota Vikings",Summary!Q$22,$A18="New England Patriots",Summary!Q$23,$A18="New Orleans Saints",Summary!Q$24,$A18="New York Giants",Summary!Q$25,$A18="New York Jets",Summary!Q$26,$A18="Philadelphia Eagles",Summary!Q$27,$A18="Pittsburgh Steelers",Summary!Q$28,$A18="Seattle Seahawks",Summary!Q$29,$A18="San Francisco 49ers",Summary!Q$30,$A18="Tampa Bay Buccaneers",Summary!Q$31,$A18="Tennessee Titans",Summary!Q$32,$A18="Washington Commanders",Summary!Q$33)</f>
        <v>1.411764705882353</v>
      </c>
      <c r="U18" cm="1">
        <f t="array" ref="U18">_xlfn.IFS($A18="Arizona Cardinals",Summary!R$2,$A18="Atlanta Falcons",Summary!R$3,$A18="Baltimore Ravens",Summary!R$4,$A18="Buffalo Bills",Summary!R$5,$A18="Carolina Panthers",Summary!R$6,$A18="Chicago Bears",Summary!R$8,$A18="Cincinnati Bengals",Summary!R$9,$A18="Cleveland Browns",Summary!#REF!,$A18="Dallas Cowboys",Summary!R$10,$A18="Denver Broncos",Summary!R$11,$A18="Detroit Lions",Summary!R$12,$A18="Green Bay Packers",Summary!R$13,$A18="Houston Texans",Summary!R$14,$A18="Indianapolis Colts",Summary!R$15,$A18="Jacksonville Jaguars",Summary!R$16,$A18="Kansas City Chiefs",Summary!R$17,$A18="Los Angeles Chargers",Summary!R$18,$A18="Los Angeles Rams",Summary!R$19,$A18="Las Vegas Raiders",Summary!R$20,$A18="Miami Dolphins",Summary!R$21,$A18="Minnesota Vikings",Summary!R$22,$A18="New England Patriots",Summary!R$23,$A18="New Orleans Saints",Summary!R$24,$A18="New York Giants",Summary!R$25,$A18="New York Jets",Summary!R$26,$A18="Philadelphia Eagles",Summary!R$27,$A18="Pittsburgh Steelers",Summary!R$28,$A18="Seattle Seahawks",Summary!R$29,$A18="San Francisco 49ers",Summary!R$30,$A18="Tampa Bay Buccaneers",Summary!R$31,$A18="Tennessee Titans",Summary!R$32,$A18="Washington Commanders",Summary!R$33)</f>
        <v>1.7647058823529409</v>
      </c>
      <c r="V18" cm="1">
        <f t="array" ref="V18">_xlfn.IFS($A18="Arizona Cardinals",Summary!S$2,$A18="Atlanta Falcons",Summary!S$3,$A18="Baltimore Ravens",Summary!S$4,$A18="Buffalo Bills",Summary!S$5,$A18="Carolina Panthers",Summary!S$6,$A18="Chicago Bears",Summary!S$8,$A18="Cincinnati Bengals",Summary!S$9,$A18="Cleveland Browns",Summary!#REF!,$A18="Dallas Cowboys",Summary!S$10,$A18="Denver Broncos",Summary!S$11,$A18="Detroit Lions",Summary!S$12,$A18="Green Bay Packers",Summary!S$13,$A18="Houston Texans",Summary!S$14,$A18="Indianapolis Colts",Summary!S$15,$A18="Jacksonville Jaguars",Summary!S$16,$A18="Kansas City Chiefs",Summary!S$17,$A18="Los Angeles Chargers",Summary!S$18,$A18="Los Angeles Rams",Summary!S$19,$A18="Las Vegas Raiders",Summary!S$20,$A18="Miami Dolphins",Summary!S$21,$A18="Minnesota Vikings",Summary!S$22,$A18="New England Patriots",Summary!S$23,$A18="New Orleans Saints",Summary!S$24,$A18="New York Giants",Summary!S$25,$A18="New York Jets",Summary!S$26,$A18="Philadelphia Eagles",Summary!S$27,$A18="Pittsburgh Steelers",Summary!S$28,$A18="Seattle Seahawks",Summary!S$29,$A18="San Francisco 49ers",Summary!S$30,$A18="Tampa Bay Buccaneers",Summary!S$31,$A18="Tennessee Titans",Summary!S$32,$A18="Washington Commanders",Summary!S$33)</f>
        <v>2.117647058823529</v>
      </c>
      <c r="W18" cm="1">
        <f t="array" ref="W18">_xlfn.IFS($A18="Arizona Cardinals",Summary!T$2,$A18="Atlanta Falcons",Summary!T$3,$A18="Baltimore Ravens",Summary!T$4,$A18="Buffalo Bills",Summary!T$5,$A18="Carolina Panthers",Summary!T$6,$A18="Chicago Bears",Summary!T$8,$A18="Cincinnati Bengals",Summary!T$9,$A18="Cleveland Browns",Summary!#REF!,$A18="Dallas Cowboys",Summary!T$10,$A18="Denver Broncos",Summary!T$11,$A18="Detroit Lions",Summary!T$12,$A18="Green Bay Packers",Summary!T$13,$A18="Houston Texans",Summary!T$14,$A18="Indianapolis Colts",Summary!T$15,$A18="Jacksonville Jaguars",Summary!T$16,$A18="Kansas City Chiefs",Summary!T$17,$A18="Los Angeles Chargers",Summary!T$18,$A18="Los Angeles Rams",Summary!T$19,$A18="Las Vegas Raiders",Summary!T$20,$A18="Miami Dolphins",Summary!T$21,$A18="Minnesota Vikings",Summary!T$22,$A18="New England Patriots",Summary!T$23,$A18="New Orleans Saints",Summary!T$24,$A18="New York Giants",Summary!T$25,$A18="New York Jets",Summary!T$26,$A18="Philadelphia Eagles",Summary!T$27,$A18="Pittsburgh Steelers",Summary!T$28,$A18="Seattle Seahawks",Summary!T$29,$A18="San Francisco 49ers",Summary!T$30,$A18="Tampa Bay Buccaneers",Summary!T$31,$A18="Tennessee Titans",Summary!T$32,$A18="Washington Commanders",Summary!T$33)</f>
        <v>2.2352941176470589</v>
      </c>
      <c r="X18" cm="1">
        <f t="array" ref="X18">_xlfn.IFS($A18="Arizona Cardinals",Summary!U$2,$A18="Atlanta Falcons",Summary!U$3,$A18="Baltimore Ravens",Summary!U$4,$A18="Buffalo Bills",Summary!U$5,$A18="Carolina Panthers",Summary!U$6,$A18="Chicago Bears",Summary!U$8,$A18="Cincinnati Bengals",Summary!U$9,$A18="Cleveland Browns",Summary!#REF!,$A18="Dallas Cowboys",Summary!U$10,$A18="Denver Broncos",Summary!U$11,$A18="Detroit Lions",Summary!U$12,$A18="Green Bay Packers",Summary!U$13,$A18="Houston Texans",Summary!U$14,$A18="Indianapolis Colts",Summary!U$15,$A18="Jacksonville Jaguars",Summary!U$16,$A18="Kansas City Chiefs",Summary!U$17,$A18="Los Angeles Chargers",Summary!U$18,$A18="Los Angeles Rams",Summary!U$19,$A18="Las Vegas Raiders",Summary!U$20,$A18="Miami Dolphins",Summary!U$21,$A18="Minnesota Vikings",Summary!U$22,$A18="New England Patriots",Summary!U$23,$A18="New Orleans Saints",Summary!U$24,$A18="New York Giants",Summary!U$25,$A18="New York Jets",Summary!U$26,$A18="Philadelphia Eagles",Summary!U$27,$A18="Pittsburgh Steelers",Summary!U$28,$A18="Seattle Seahawks",Summary!U$29,$A18="San Francisco 49ers",Summary!U$30,$A18="Tampa Bay Buccaneers",Summary!U$31,$A18="Tennessee Titans",Summary!U$32,$A18="Washington Commanders",Summary!U$33)</f>
        <v>3.5294117647058818</v>
      </c>
      <c r="Y18" cm="1">
        <f t="array" ref="Y18">_xlfn.IFS($A18="Arizona Cardinals",Summary!V$2,$A18="Atlanta Falcons",Summary!V$3,$A18="Baltimore Ravens",Summary!V$4,$A18="Buffalo Bills",Summary!V$5,$A18="Carolina Panthers",Summary!V$6,$A18="Chicago Bears",Summary!V$8,$A18="Cincinnati Bengals",Summary!V$9,$A18="Cleveland Browns",Summary!#REF!,$A18="Dallas Cowboys",Summary!V$10,$A18="Denver Broncos",Summary!V$11,$A18="Detroit Lions",Summary!V$12,$A18="Green Bay Packers",Summary!V$13,$A18="Houston Texans",Summary!V$14,$A18="Indianapolis Colts",Summary!V$15,$A18="Jacksonville Jaguars",Summary!V$16,$A18="Kansas City Chiefs",Summary!V$17,$A18="Los Angeles Chargers",Summary!V$18,$A18="Los Angeles Rams",Summary!V$19,$A18="Las Vegas Raiders",Summary!V$20,$A18="Miami Dolphins",Summary!V$21,$A18="Minnesota Vikings",Summary!V$22,$A18="New England Patriots",Summary!V$23,$A18="New Orleans Saints",Summary!V$24,$A18="New York Giants",Summary!V$25,$A18="New York Jets",Summary!V$26,$A18="Philadelphia Eagles",Summary!V$27,$A18="Pittsburgh Steelers",Summary!V$28,$A18="Seattle Seahawks",Summary!V$29,$A18="San Francisco 49ers",Summary!V$30,$A18="Tampa Bay Buccaneers",Summary!V$31,$A18="Tennessee Titans",Summary!V$32,$A18="Washington Commanders",Summary!V$33)</f>
        <v>170.58823529411771</v>
      </c>
      <c r="Z18" cm="1">
        <f t="array" ref="Z18">_xlfn.IFS($A18="Arizona Cardinals",Summary!W$2,$A18="Atlanta Falcons",Summary!W$3,$A18="Baltimore Ravens",Summary!W$4,$A18="Buffalo Bills",Summary!W$5,$A18="Carolina Panthers",Summary!W$6,$A18="Chicago Bears",Summary!W$8,$A18="Cincinnati Bengals",Summary!W$9,$A18="Cleveland Browns",Summary!#REF!,$A18="Dallas Cowboys",Summary!W$10,$A18="Denver Broncos",Summary!W$11,$A18="Detroit Lions",Summary!W$12,$A18="Green Bay Packers",Summary!W$13,$A18="Houston Texans",Summary!W$14,$A18="Indianapolis Colts",Summary!W$15,$A18="Jacksonville Jaguars",Summary!W$16,$A18="Kansas City Chiefs",Summary!W$17,$A18="Los Angeles Chargers",Summary!W$18,$A18="Los Angeles Rams",Summary!W$19,$A18="Las Vegas Raiders",Summary!W$20,$A18="Miami Dolphins",Summary!W$21,$A18="Minnesota Vikings",Summary!W$22,$A18="New England Patriots",Summary!W$23,$A18="New Orleans Saints",Summary!W$24,$A18="New York Giants",Summary!W$25,$A18="New York Jets",Summary!W$26,$A18="Philadelphia Eagles",Summary!W$27,$A18="Pittsburgh Steelers",Summary!W$28,$A18="Seattle Seahawks",Summary!W$29,$A18="San Francisco 49ers",Summary!W$30,$A18="Tampa Bay Buccaneers",Summary!W$31,$A18="Tennessee Titans",Summary!W$32,$A18="Washington Commanders",Summary!W$33)</f>
        <v>5</v>
      </c>
      <c r="AA18" cm="1">
        <f t="array" ref="AA18">_xlfn.IFS($A18="Arizona Cardinals",Summary!X$2,$A18="Atlanta Falcons",Summary!X$3,$A18="Baltimore Ravens",Summary!X$4,$A18="Buffalo Bills",Summary!X$5,$A18="Carolina Panthers",Summary!X$6,$A18="Chicago Bears",Summary!X$8,$A18="Cincinnati Bengals",Summary!X$9,$A18="Cleveland Browns",Summary!#REF!,$A18="Dallas Cowboys",Summary!X$10,$A18="Denver Broncos",Summary!X$11,$A18="Detroit Lions",Summary!X$12,$A18="Green Bay Packers",Summary!X$13,$A18="Houston Texans",Summary!X$14,$A18="Indianapolis Colts",Summary!X$15,$A18="Jacksonville Jaguars",Summary!X$16,$A18="Kansas City Chiefs",Summary!X$17,$A18="Los Angeles Chargers",Summary!X$18,$A18="Los Angeles Rams",Summary!X$19,$A18="Las Vegas Raiders",Summary!X$20,$A18="Miami Dolphins",Summary!X$21,$A18="Minnesota Vikings",Summary!X$22,$A18="New England Patriots",Summary!X$23,$A18="New Orleans Saints",Summary!X$24,$A18="New York Giants",Summary!X$25,$A18="New York Jets",Summary!X$26,$A18="Philadelphia Eagles",Summary!X$27,$A18="Pittsburgh Steelers",Summary!X$28,$A18="Seattle Seahawks",Summary!X$29,$A18="San Francisco 49ers",Summary!X$30,$A18="Tampa Bay Buccaneers",Summary!X$31,$A18="Tennessee Titans",Summary!X$32,$A18="Washington Commanders",Summary!X$33)</f>
        <v>13.117647058823531</v>
      </c>
      <c r="AB18" cm="1">
        <f t="array" ref="AB18">_xlfn.IFS($A18="Arizona Cardinals",Summary!Y$2,$A18="Atlanta Falcons",Summary!Y$3,$A18="Baltimore Ravens",Summary!Y$4,$A18="Buffalo Bills",Summary!Y$5,$A18="Carolina Panthers",Summary!Y$6,$A18="Chicago Bears",Summary!Y$8,$A18="Cincinnati Bengals",Summary!Y$9,$A18="Cleveland Browns",Summary!#REF!,$A18="Dallas Cowboys",Summary!Y$10,$A18="Denver Broncos",Summary!Y$11,$A18="Detroit Lions",Summary!Y$12,$A18="Green Bay Packers",Summary!Y$13,$A18="Houston Texans",Summary!Y$14,$A18="Indianapolis Colts",Summary!Y$15,$A18="Jacksonville Jaguars",Summary!Y$16,$A18="Kansas City Chiefs",Summary!Y$17,$A18="Los Angeles Chargers",Summary!Y$18,$A18="Los Angeles Rams",Summary!Y$19,$A18="Las Vegas Raiders",Summary!Y$20,$A18="Miami Dolphins",Summary!Y$21,$A18="Minnesota Vikings",Summary!Y$22,$A18="New England Patriots",Summary!Y$23,$A18="New Orleans Saints",Summary!Y$24,$A18="New York Giants",Summary!Y$25,$A18="New York Jets",Summary!Y$26,$A18="Philadelphia Eagles",Summary!Y$27,$A18="Pittsburgh Steelers",Summary!Y$28,$A18="Seattle Seahawks",Summary!Y$29,$A18="San Francisco 49ers",Summary!Y$30,$A18="Tampa Bay Buccaneers",Summary!Y$31,$A18="Tennessee Titans",Summary!Y$32,$A18="Washington Commanders",Summary!Y$33)</f>
        <v>1</v>
      </c>
      <c r="AC18" cm="1">
        <f t="array" ref="AC18">_xlfn.IFS($A18="Arizona Cardinals",Summary!Z$2,$A18="Atlanta Falcons",Summary!Z$3,$A18="Baltimore Ravens",Summary!Z$4,$A18="Buffalo Bills",Summary!Z$5,$A18="Carolina Panthers",Summary!Z$6,$A18="Chicago Bears",Summary!Z$8,$A18="Cincinnati Bengals",Summary!Z$9,$A18="Cleveland Browns",Summary!#REF!,$A18="Dallas Cowboys",Summary!Z$10,$A18="Denver Broncos",Summary!Z$11,$A18="Detroit Lions",Summary!Z$12,$A18="Green Bay Packers",Summary!Z$13,$A18="Houston Texans",Summary!Z$14,$A18="Indianapolis Colts",Summary!Z$15,$A18="Jacksonville Jaguars",Summary!Z$16,$A18="Kansas City Chiefs",Summary!Z$17,$A18="Los Angeles Chargers",Summary!Z$18,$A18="Los Angeles Rams",Summary!Z$19,$A18="Las Vegas Raiders",Summary!Z$20,$A18="Miami Dolphins",Summary!Z$21,$A18="Minnesota Vikings",Summary!Z$22,$A18="New England Patriots",Summary!Z$23,$A18="New Orleans Saints",Summary!Z$24,$A18="New York Giants",Summary!Z$25,$A18="New York Jets",Summary!Z$26,$A18="Philadelphia Eagles",Summary!Z$27,$A18="Pittsburgh Steelers",Summary!Z$28,$A18="Seattle Seahawks",Summary!Z$29,$A18="San Francisco 49ers",Summary!Z$30,$A18="Tampa Bay Buccaneers",Summary!Z$31,$A18="Tennessee Titans",Summary!Z$32,$A18="Washington Commanders",Summary!Z$33)</f>
        <v>1.705882352941176</v>
      </c>
      <c r="AD18" cm="1">
        <f t="array" ref="AD18">_xlfn.IFS($A18="Arizona Cardinals",Summary!AA$2,$A18="Atlanta Falcons",Summary!AA$3,$A18="Baltimore Ravens",Summary!AA$4,$A18="Buffalo Bills",Summary!AA$5,$A18="Carolina Panthers",Summary!AA$6,$A18="Chicago Bears",Summary!AA$8,$A18="Cincinnati Bengals",Summary!AA$9,$A18="Cleveland Browns",Summary!#REF!,$A18="Dallas Cowboys",Summary!AA$10,$A18="Denver Broncos",Summary!AA$11,$A18="Detroit Lions",Summary!AA$12,$A18="Green Bay Packers",Summary!AA$13,$A18="Houston Texans",Summary!AA$14,$A18="Indianapolis Colts",Summary!AA$15,$A18="Jacksonville Jaguars",Summary!AA$16,$A18="Kansas City Chiefs",Summary!AA$17,$A18="Los Angeles Chargers",Summary!AA$18,$A18="Los Angeles Rams",Summary!AA$19,$A18="Las Vegas Raiders",Summary!AA$20,$A18="Miami Dolphins",Summary!AA$21,$A18="Minnesota Vikings",Summary!AA$22,$A18="New England Patriots",Summary!AA$23,$A18="New Orleans Saints",Summary!AA$24,$A18="New York Giants",Summary!AA$25,$A18="New York Jets",Summary!AA$26,$A18="Philadelphia Eagles",Summary!AA$27,$A18="Pittsburgh Steelers",Summary!AA$28,$A18="Seattle Seahawks",Summary!AA$29,$A18="San Francisco 49ers",Summary!AA$30,$A18="Tampa Bay Buccaneers",Summary!AA$31,$A18="Tennessee Titans",Summary!AA$32,$A18="Washington Commanders",Summary!AA$33)</f>
        <v>29.262764705882351</v>
      </c>
      <c r="AE18" t="e" cm="1">
        <f t="array" ref="AE18">_xlfn.IFS($A18="Arizona Cardinals",Summary!#REF!,$A18="Atlanta Falcons",Summary!#REF!,$A18="Baltimore Ravens",Summary!#REF!,$A18="Buffalo Bills",Summary!#REF!,$A18="Carolina Panthers",Summary!#REF!,$A18="Chicago Bears",Summary!#REF!,$A18="Cincinnati Bengals",Summary!#REF!,$A18="Cleveland Browns",Summary!#REF!,$A18="Dallas Cowboys",Summary!#REF!,$A18="Denver Broncos",Summary!#REF!,$A18="Detroit Lions",Summary!#REF!,$A18="Green Bay Packers",Summary!#REF!,$A18="Houston Texans",Summary!#REF!,$A18="Indianapolis Colts",Summary!#REF!,$A18="Jacksonville Jaguars",Summary!#REF!,$A18="Kansas City Chiefs",Summary!#REF!,$A18="Los Angeles Chargers",Summary!#REF!,$A18="Los Angeles Rams",Summary!#REF!,$A18="Las Vegas Raiders",Summary!#REF!,$A18="Miami Dolphins",Summary!#REF!,$A18="Minnesota Vikings",Summary!#REF!,$A18="New England Patriots",Summary!#REF!,$A18="New Orleans Saints",Summary!#REF!,$A18="New York Giants",Summary!#REF!,$A18="New York Jets",Summary!#REF!,$A18="Philadelphia Eagles",Summary!#REF!,$A18="Pittsburgh Steelers",Summary!#REF!,$A18="Seattle Seahawks",Summary!#REF!,$A18="San Francisco 49ers",Summary!#REF!,$A18="Tampa Bay Buccaneers",Summary!#REF!,$A18="Tennessee Titans",Summary!#REF!,$A18="Washington Commanders",Summary!#REF!)</f>
        <v>#REF!</v>
      </c>
      <c r="AF18" t="e" cm="1">
        <f t="array" ref="AF18">_xlfn.IFS($B18="Arizona Cardinals",Summary!#REF!,$B18="Atlanta Falcons",Summary!#REF!,$B18="Baltimore Ravens",Summary!#REF!,$B18="Buffalo Bills",Summary!#REF!,$B18="Carolina Panthers",Summary!#REF!,$B18="Chicago Bears",Summary!#REF!,$B18="Cincinnati Bengals",Summary!#REF!,$B18="Cleveland Browns",Summary!#REF!,$B18="Dallas Cowboys",Summary!#REF!,$B18="Denver Broncos",Summary!#REF!,$B18="Detroit Lions",Summary!#REF!,$B18="Green Bay Packers",Summary!#REF!,$B18="Houston Texans",Summary!#REF!,$B18="Indianapolis Colts",Summary!#REF!,$B18="Jacksonville Jaguars",Summary!#REF!,$B18="Kansas City Chiefs",Summary!#REF!,$B18="Los Angeles Chargers",Summary!#REF!,$B18="Los Angeles Rams",Summary!#REF!,$B18="Las Vegas Raiders",Summary!#REF!,$B18="Miami Dolphins",Summary!#REF!,$B18="Minnesota Vikings",Summary!#REF!,$B18="New England Patriots",Summary!#REF!,$B18="New Orleans Saints",Summary!#REF!,$B18="New York Giants",Summary!#REF!,$B18="New York Jets",Summary!#REF!,$B18="Philadelphia Eagles",Summary!#REF!,$B18="Pittsburgh Steelers",Summary!#REF!,$B18="Seattle Seahawks",Summary!#REF!,$B18="San Francisco 49ers",Summary!#REF!,$B18="Tampa Bay Buccaneers",Summary!#REF!,$B18="Tennessee Titans",Summary!#REF!,$B18="Washington Commanders",Summary!#REF!)</f>
        <v>#REF!</v>
      </c>
      <c r="AG18" t="e" cm="1">
        <f t="array" ref="AG18">_xlfn.IFS($B18="Arizona Cardinals",Summary!#REF!,$B18="Atlanta Falcons",Summary!#REF!,$B18="Baltimore Ravens",Summary!#REF!,$B18="Buffalo Bills",Summary!#REF!,$B18="Carolina Panthers",Summary!#REF!,$B18="Chicago Bears",Summary!#REF!,$B18="Cincinnati Bengals",Summary!#REF!,$B18="Cleveland Browns",Summary!#REF!,$B18="Dallas Cowboys",Summary!#REF!,$B18="Denver Broncos",Summary!#REF!,$B18="Detroit Lions",Summary!#REF!,$B18="Green Bay Packers",Summary!#REF!,$B18="Houston Texans",Summary!#REF!,$B18="Indianapolis Colts",Summary!#REF!,$B18="Jacksonville Jaguars",Summary!#REF!,$B18="Kansas City Chiefs",Summary!#REF!,$B18="Los Angeles Chargers",Summary!#REF!,$B18="Los Angeles Rams",Summary!#REF!,$B18="Las Vegas Raiders",Summary!#REF!,$B18="Miami Dolphins",Summary!#REF!,$B18="Minnesota Vikings",Summary!#REF!,$B18="New England Patriots",Summary!#REF!,$B18="New Orleans Saints",Summary!#REF!,$B18="New York Giants",Summary!#REF!,$B18="New York Jets",Summary!#REF!,$B18="Philadelphia Eagles",Summary!#REF!,$B18="Pittsburgh Steelers",Summary!#REF!,$B18="Seattle Seahawks",Summary!#REF!,$B18="San Francisco 49ers",Summary!#REF!,$B18="Tampa Bay Buccaneers",Summary!#REF!,$B18="Tennessee Titans",Summary!#REF!,$B18="Washington Commanders",Summary!#REF!)</f>
        <v>#REF!</v>
      </c>
      <c r="AH18" cm="1">
        <f t="array" ref="AH18">_xlfn.IFS($B18="Arizona Cardinals",Summary!B$2,$B18="Atlanta Falcons",Summary!B$3,$B18="Baltimore Ravens",Summary!B$4,$B18="Buffalo Bills",Summary!B$5,$B18="Carolina Panthers",Summary!B$6,$B18="Chicago Bears",Summary!B$8,$B18="Cincinnati Bengals",Summary!B$9,$B18="Cleveland Browns",Summary!#REF!,$B18="Dallas Cowboys",Summary!B$10,$B18="Denver Broncos",Summary!B$11,$B18="Detroit Lions",Summary!B$12,$B18="Green Bay Packers",Summary!B$13,$B18="Houston Texans",Summary!B$14,$B18="Indianapolis Colts",Summary!B$15,$B18="Jacksonville Jaguars",Summary!B$16,$B18="Kansas City Chiefs",Summary!B$17,$B18="Los Angeles Chargers",Summary!B$18,$B18="Los Angeles Rams",Summary!B$19,$B18="Las Vegas Raiders",Summary!B$20,$B18="Miami Dolphins",Summary!B$21,$B18="Minnesota Vikings",Summary!B$22,$B18="New England Patriots",Summary!B$23,$B18="New Orleans Saints",Summary!B$24,$B18="New York Giants",Summary!B$25,$B18="New York Jets",Summary!B$26,$B18="Philadelphia Eagles",Summary!B$27,$B18="Pittsburgh Steelers",Summary!B$28,$B18="Seattle Seahawks",Summary!B$29,$B18="San Francisco 49ers",Summary!B$30,$B18="Tampa Bay Buccaneers",Summary!B$31,$B18="Tennessee Titans",Summary!B$32,$B18="Washington Commanders",Summary!B$33)</f>
        <v>24</v>
      </c>
      <c r="AI18" cm="1">
        <f t="array" ref="AI18">_xlfn.IFS($B18="Arizona Cardinals",Summary!C$2,$B18="Atlanta Falcons",Summary!C$3,$B18="Baltimore Ravens",Summary!C$4,$B18="Buffalo Bills",Summary!C$5,$B18="Carolina Panthers",Summary!C$6,$B18="Chicago Bears",Summary!C$8,$B18="Cincinnati Bengals",Summary!C$9,$B18="Cleveland Browns",Summary!#REF!,$B18="Dallas Cowboys",Summary!C$10,$B18="Denver Broncos",Summary!C$11,$B18="Detroit Lions",Summary!C$12,$B18="Green Bay Packers",Summary!C$13,$B18="Houston Texans",Summary!C$14,$B18="Indianapolis Colts",Summary!C$15,$B18="Jacksonville Jaguars",Summary!C$16,$B18="Kansas City Chiefs",Summary!C$17,$B18="Los Angeles Chargers",Summary!C$18,$B18="Los Angeles Rams",Summary!C$19,$B18="Las Vegas Raiders",Summary!C$20,$B18="Miami Dolphins",Summary!C$21,$B18="Minnesota Vikings",Summary!C$22,$B18="New England Patriots",Summary!C$23,$B18="New Orleans Saints",Summary!C$24,$B18="New York Giants",Summary!C$25,$B18="New York Jets",Summary!C$26,$B18="Philadelphia Eagles",Summary!C$27,$B18="Pittsburgh Steelers",Summary!C$28,$B18="Seattle Seahawks",Summary!C$29,$B18="San Francisco 49ers",Summary!C$30,$B18="Tampa Bay Buccaneers",Summary!C$31,$B18="Tennessee Titans",Summary!C$32,$B18="Washington Commanders",Summary!C$33)</f>
        <v>35.647058823529413</v>
      </c>
      <c r="AJ18" cm="1">
        <f t="array" ref="AJ18">_xlfn.IFS($B18="Arizona Cardinals",Summary!D$2,$B18="Atlanta Falcons",Summary!D$3,$B18="Baltimore Ravens",Summary!D$4,$B18="Buffalo Bills",Summary!D$5,$B18="Carolina Panthers",Summary!D$6,$B18="Chicago Bears",Summary!D$8,$B18="Cincinnati Bengals",Summary!D$9,$B18="Cleveland Browns",Summary!#REF!,$B18="Dallas Cowboys",Summary!D$10,$B18="Denver Broncos",Summary!D$11,$B18="Detroit Lions",Summary!D$12,$B18="Green Bay Packers",Summary!D$13,$B18="Houston Texans",Summary!D$14,$B18="Indianapolis Colts",Summary!D$15,$B18="Jacksonville Jaguars",Summary!D$16,$B18="Kansas City Chiefs",Summary!D$17,$B18="Los Angeles Chargers",Summary!D$18,$B18="Los Angeles Rams",Summary!D$19,$B18="Las Vegas Raiders",Summary!D$20,$B18="Miami Dolphins",Summary!D$21,$B18="Minnesota Vikings",Summary!D$22,$B18="New England Patriots",Summary!D$23,$B18="New Orleans Saints",Summary!D$24,$B18="New York Giants",Summary!D$25,$B18="New York Jets",Summary!D$26,$B18="Philadelphia Eagles",Summary!D$27,$B18="Pittsburgh Steelers",Summary!D$28,$B18="Seattle Seahawks",Summary!D$29,$B18="San Francisco 49ers",Summary!D$30,$B18="Tampa Bay Buccaneers",Summary!D$31,$B18="Tennessee Titans",Summary!D$32,$B18="Washington Commanders",Summary!D$33)</f>
        <v>258.88235294117652</v>
      </c>
      <c r="AK18" cm="1">
        <f t="array" ref="AK18">_xlfn.IFS($B18="Arizona Cardinals",Summary!E$2,$B18="Atlanta Falcons",Summary!E$3,$B18="Baltimore Ravens",Summary!E$4,$B18="Buffalo Bills",Summary!E$5,$B18="Carolina Panthers",Summary!E$6,$B18="Chicago Bears",Summary!E$8,$B18="Cincinnati Bengals",Summary!E$9,$B18="Cleveland Browns",Summary!#REF!,$B18="Dallas Cowboys",Summary!E$10,$B18="Denver Broncos",Summary!E$11,$B18="Detroit Lions",Summary!E$12,$B18="Green Bay Packers",Summary!E$13,$B18="Houston Texans",Summary!E$14,$B18="Indianapolis Colts",Summary!E$15,$B18="Jacksonville Jaguars",Summary!E$16,$B18="Kansas City Chiefs",Summary!E$17,$B18="Los Angeles Chargers",Summary!E$18,$B18="Los Angeles Rams",Summary!E$19,$B18="Las Vegas Raiders",Summary!E$20,$B18="Miami Dolphins",Summary!E$21,$B18="Minnesota Vikings",Summary!E$22,$B18="New England Patriots",Summary!E$23,$B18="New Orleans Saints",Summary!E$24,$B18="New York Giants",Summary!E$25,$B18="New York Jets",Summary!E$26,$B18="Philadelphia Eagles",Summary!E$27,$B18="Pittsburgh Steelers",Summary!E$28,$B18="Seattle Seahawks",Summary!E$29,$B18="San Francisco 49ers",Summary!E$30,$B18="Tampa Bay Buccaneers",Summary!E$31,$B18="Tennessee Titans",Summary!E$32,$B18="Washington Commanders",Summary!E$33)</f>
        <v>1.7647058823529409</v>
      </c>
      <c r="AL18" cm="1">
        <f t="array" ref="AL18">_xlfn.IFS($B18="Arizona Cardinals",Summary!F$2,$B18="Atlanta Falcons",Summary!F$3,$B18="Baltimore Ravens",Summary!F$4,$B18="Buffalo Bills",Summary!F$5,$B18="Carolina Panthers",Summary!F$6,$B18="Chicago Bears",Summary!F$8,$B18="Cincinnati Bengals",Summary!F$9,$B18="Cleveland Browns",Summary!#REF!,$B18="Dallas Cowboys",Summary!F$10,$B18="Denver Broncos",Summary!F$11,$B18="Detroit Lions",Summary!F$12,$B18="Green Bay Packers",Summary!F$13,$B18="Houston Texans",Summary!F$14,$B18="Indianapolis Colts",Summary!F$15,$B18="Jacksonville Jaguars",Summary!F$16,$B18="Kansas City Chiefs",Summary!F$17,$B18="Los Angeles Chargers",Summary!F$18,$B18="Los Angeles Rams",Summary!F$19,$B18="Las Vegas Raiders",Summary!F$20,$B18="Miami Dolphins",Summary!F$21,$B18="Minnesota Vikings",Summary!F$22,$B18="New England Patriots",Summary!F$23,$B18="New Orleans Saints",Summary!F$24,$B18="New York Giants",Summary!F$25,$B18="New York Jets",Summary!F$26,$B18="Philadelphia Eagles",Summary!F$27,$B18="Pittsburgh Steelers",Summary!F$28,$B18="Seattle Seahawks",Summary!F$29,$B18="San Francisco 49ers",Summary!F$30,$B18="Tampa Bay Buccaneers",Summary!F$31,$B18="Tennessee Titans",Summary!F$32,$B18="Washington Commanders",Summary!F$33)</f>
        <v>0.70588235294117652</v>
      </c>
      <c r="AM18" cm="1">
        <f t="array" ref="AM18">_xlfn.IFS($B18="Arizona Cardinals",Summary!G$2,$B18="Atlanta Falcons",Summary!G$3,$B18="Baltimore Ravens",Summary!G$4,$B18="Buffalo Bills",Summary!G$5,$B18="Carolina Panthers",Summary!G$6,$B18="Chicago Bears",Summary!G$8,$B18="Cincinnati Bengals",Summary!G$9,$B18="Cleveland Browns",Summary!#REF!,$B18="Dallas Cowboys",Summary!G$10,$B18="Denver Broncos",Summary!G$11,$B18="Detroit Lions",Summary!G$12,$B18="Green Bay Packers",Summary!G$13,$B18="Houston Texans",Summary!G$14,$B18="Indianapolis Colts",Summary!G$15,$B18="Jacksonville Jaguars",Summary!G$16,$B18="Kansas City Chiefs",Summary!G$17,$B18="Los Angeles Chargers",Summary!G$18,$B18="Los Angeles Rams",Summary!G$19,$B18="Las Vegas Raiders",Summary!G$20,$B18="Miami Dolphins",Summary!G$21,$B18="Minnesota Vikings",Summary!G$22,$B18="New England Patriots",Summary!G$23,$B18="New Orleans Saints",Summary!G$24,$B18="New York Giants",Summary!G$25,$B18="New York Jets",Summary!G$26,$B18="Philadelphia Eagles",Summary!G$27,$B18="Pittsburgh Steelers",Summary!G$28,$B18="Seattle Seahawks",Summary!G$29,$B18="San Francisco 49ers",Summary!G$30,$B18="Tampa Bay Buccaneers",Summary!G$31,$B18="Tennessee Titans",Summary!G$32,$B18="Washington Commanders",Summary!G$33)</f>
        <v>1.8235294117647061</v>
      </c>
      <c r="AN18" cm="1">
        <f t="array" ref="AN18">_xlfn.IFS($B18="Arizona Cardinals",Summary!H$2,$B18="Atlanta Falcons",Summary!H$3,$B18="Baltimore Ravens",Summary!H$4,$B18="Buffalo Bills",Summary!H$5,$B18="Carolina Panthers",Summary!H$6,$B18="Chicago Bears",Summary!H$8,$B18="Cincinnati Bengals",Summary!H$9,$B18="Cleveland Browns",Summary!#REF!,$B18="Dallas Cowboys",Summary!H$10,$B18="Denver Broncos",Summary!H$11,$B18="Detroit Lions",Summary!H$12,$B18="Green Bay Packers",Summary!H$13,$B18="Houston Texans",Summary!H$14,$B18="Indianapolis Colts",Summary!H$15,$B18="Jacksonville Jaguars",Summary!H$16,$B18="Kansas City Chiefs",Summary!H$17,$B18="Los Angeles Chargers",Summary!H$18,$B18="Los Angeles Rams",Summary!H$19,$B18="Las Vegas Raiders",Summary!H$20,$B18="Miami Dolphins",Summary!H$21,$B18="Minnesota Vikings",Summary!H$22,$B18="New England Patriots",Summary!H$23,$B18="New Orleans Saints",Summary!H$24,$B18="New York Giants",Summary!H$25,$B18="New York Jets",Summary!H$26,$B18="Philadelphia Eagles",Summary!H$27,$B18="Pittsburgh Steelers",Summary!H$28,$B18="Seattle Seahawks",Summary!H$29,$B18="San Francisco 49ers",Summary!H$30,$B18="Tampa Bay Buccaneers",Summary!H$31,$B18="Tennessee Titans",Summary!H$32,$B18="Washington Commanders",Summary!H$33)</f>
        <v>12.058823529411759</v>
      </c>
      <c r="AO18" cm="1">
        <f t="array" ref="AO18">_xlfn.IFS($B18="Arizona Cardinals",Summary!I$2,$B18="Atlanta Falcons",Summary!I$3,$B18="Baltimore Ravens",Summary!I$4,$B18="Buffalo Bills",Summary!I$5,$B18="Carolina Panthers",Summary!I$6,$B18="Chicago Bears",Summary!I$8,$B18="Cincinnati Bengals",Summary!I$9,$B18="Cleveland Browns",Summary!#REF!,$B18="Dallas Cowboys",Summary!I$10,$B18="Denver Broncos",Summary!I$11,$B18="Detroit Lions",Summary!I$12,$B18="Green Bay Packers",Summary!I$13,$B18="Houston Texans",Summary!I$14,$B18="Indianapolis Colts",Summary!I$15,$B18="Jacksonville Jaguars",Summary!I$16,$B18="Kansas City Chiefs",Summary!I$17,$B18="Los Angeles Chargers",Summary!I$18,$B18="Los Angeles Rams",Summary!I$19,$B18="Las Vegas Raiders",Summary!I$20,$B18="Miami Dolphins",Summary!I$21,$B18="Minnesota Vikings",Summary!I$22,$B18="New England Patriots",Summary!I$23,$B18="New Orleans Saints",Summary!I$24,$B18="New York Giants",Summary!I$25,$B18="New York Jets",Summary!I$26,$B18="Philadelphia Eagles",Summary!I$27,$B18="Pittsburgh Steelers",Summary!I$28,$B18="Seattle Seahawks",Summary!I$29,$B18="San Francisco 49ers",Summary!I$30,$B18="Tampa Bay Buccaneers",Summary!I$31,$B18="Tennessee Titans",Summary!I$32,$B18="Washington Commanders",Summary!I$33)</f>
        <v>7.7117647058823522</v>
      </c>
      <c r="AP18" cm="1">
        <f t="array" ref="AP18">_xlfn.IFS($B18="Arizona Cardinals",Summary!J$2,$B18="Atlanta Falcons",Summary!J$3,$B18="Baltimore Ravens",Summary!J$4,$B18="Buffalo Bills",Summary!J$5,$B18="Carolina Panthers",Summary!J$6,$B18="Chicago Bears",Summary!J$8,$B18="Cincinnati Bengals",Summary!J$9,$B18="Cleveland Browns",Summary!#REF!,$B18="Dallas Cowboys",Summary!J$10,$B18="Denver Broncos",Summary!J$11,$B18="Detroit Lions",Summary!J$12,$B18="Green Bay Packers",Summary!J$13,$B18="Houston Texans",Summary!J$14,$B18="Indianapolis Colts",Summary!J$15,$B18="Jacksonville Jaguars",Summary!J$16,$B18="Kansas City Chiefs",Summary!J$17,$B18="Los Angeles Chargers",Summary!J$18,$B18="Los Angeles Rams",Summary!J$19,$B18="Las Vegas Raiders",Summary!J$20,$B18="Miami Dolphins",Summary!J$21,$B18="Minnesota Vikings",Summary!J$22,$B18="New England Patriots",Summary!J$23,$B18="New Orleans Saints",Summary!J$24,$B18="New York Giants",Summary!J$25,$B18="New York Jets",Summary!J$26,$B18="Philadelphia Eagles",Summary!J$27,$B18="Pittsburgh Steelers",Summary!J$28,$B18="Seattle Seahawks",Summary!J$29,$B18="San Francisco 49ers",Summary!J$30,$B18="Tampa Bay Buccaneers",Summary!J$31,$B18="Tennessee Titans",Summary!J$32,$B18="Washington Commanders",Summary!J$33)</f>
        <v>7.0588235294117636</v>
      </c>
      <c r="AQ18" cm="1">
        <f t="array" ref="AQ18">_xlfn.IFS($B18="Arizona Cardinals",Summary!K$2,$B18="Atlanta Falcons",Summary!K$3,$B18="Baltimore Ravens",Summary!K$4,$B18="Buffalo Bills",Summary!K$5,$B18="Carolina Panthers",Summary!K$6,$B18="Chicago Bears",Summary!K$8,$B18="Cincinnati Bengals",Summary!K$9,$B18="Cleveland Browns",Summary!#REF!,$B18="Dallas Cowboys",Summary!K$10,$B18="Denver Broncos",Summary!K$11,$B18="Detroit Lions",Summary!K$12,$B18="Green Bay Packers",Summary!K$13,$B18="Houston Texans",Summary!K$14,$B18="Indianapolis Colts",Summary!K$15,$B18="Jacksonville Jaguars",Summary!K$16,$B18="Kansas City Chiefs",Summary!K$17,$B18="Los Angeles Chargers",Summary!K$18,$B18="Los Angeles Rams",Summary!K$19,$B18="Las Vegas Raiders",Summary!K$20,$B18="Miami Dolphins",Summary!K$21,$B18="Minnesota Vikings",Summary!K$22,$B18="New England Patriots",Summary!K$23,$B18="New Orleans Saints",Summary!K$24,$B18="New York Giants",Summary!K$25,$B18="New York Jets",Summary!K$26,$B18="Philadelphia Eagles",Summary!K$27,$B18="Pittsburgh Steelers",Summary!K$28,$B18="Seattle Seahawks",Summary!K$29,$B18="San Francisco 49ers",Summary!K$30,$B18="Tampa Bay Buccaneers",Summary!K$31,$B18="Tennessee Titans",Summary!K$32,$B18="Washington Commanders",Summary!K$33)</f>
        <v>67.452941176470588</v>
      </c>
      <c r="AR18" cm="1">
        <f t="array" ref="AR18">_xlfn.IFS($B18="Arizona Cardinals",Summary!L$2,$B18="Atlanta Falcons",Summary!L$3,$B18="Baltimore Ravens",Summary!L$4,$B18="Buffalo Bills",Summary!L$5,$B18="Carolina Panthers",Summary!L$6,$B18="Chicago Bears",Summary!L$8,$B18="Cincinnati Bengals",Summary!L$9,$B18="Cleveland Browns",Summary!#REF!,$B18="Dallas Cowboys",Summary!L$10,$B18="Denver Broncos",Summary!L$11,$B18="Detroit Lions",Summary!L$12,$B18="Green Bay Packers",Summary!L$13,$B18="Houston Texans",Summary!L$14,$B18="Indianapolis Colts",Summary!L$15,$B18="Jacksonville Jaguars",Summary!L$16,$B18="Kansas City Chiefs",Summary!L$17,$B18="Los Angeles Chargers",Summary!L$18,$B18="Los Angeles Rams",Summary!L$19,$B18="Las Vegas Raiders",Summary!L$20,$B18="Miami Dolphins",Summary!L$21,$B18="Minnesota Vikings",Summary!L$22,$B18="New England Patriots",Summary!L$23,$B18="New Orleans Saints",Summary!L$24,$B18="New York Giants",Summary!L$25,$B18="New York Jets",Summary!L$26,$B18="Philadelphia Eagles",Summary!L$27,$B18="Pittsburgh Steelers",Summary!L$28,$B18="Seattle Seahawks",Summary!L$29,$B18="San Francisco 49ers",Summary!L$30,$B18="Tampa Bay Buccaneers",Summary!L$31,$B18="Tennessee Titans",Summary!L$32,$B18="Washington Commanders",Summary!L$33)</f>
        <v>97.535294117647055</v>
      </c>
      <c r="AS18" cm="1">
        <f t="array" ref="AS18">_xlfn.IFS($B18="Arizona Cardinals",Summary!M$2,$B18="Atlanta Falcons",Summary!M$3,$B18="Baltimore Ravens",Summary!M$4,$B18="Buffalo Bills",Summary!M$5,$B18="Carolina Panthers",Summary!M$6,$B18="Chicago Bears",Summary!M$8,$B18="Cincinnati Bengals",Summary!M$9,$B18="Cleveland Browns",Summary!#REF!,$B18="Dallas Cowboys",Summary!M$10,$B18="Denver Broncos",Summary!M$11,$B18="Detroit Lions",Summary!M$12,$B18="Green Bay Packers",Summary!M$13,$B18="Houston Texans",Summary!M$14,$B18="Indianapolis Colts",Summary!M$15,$B18="Jacksonville Jaguars",Summary!M$16,$B18="Kansas City Chiefs",Summary!M$17,$B18="Los Angeles Chargers",Summary!M$18,$B18="Los Angeles Rams",Summary!M$19,$B18="Las Vegas Raiders",Summary!M$20,$B18="Miami Dolphins",Summary!M$21,$B18="Minnesota Vikings",Summary!M$22,$B18="New England Patriots",Summary!M$23,$B18="New Orleans Saints",Summary!M$24,$B18="New York Giants",Summary!M$25,$B18="New York Jets",Summary!M$26,$B18="Philadelphia Eagles",Summary!M$27,$B18="Pittsburgh Steelers",Summary!M$28,$B18="Seattle Seahawks",Summary!M$29,$B18="San Francisco 49ers",Summary!M$30,$B18="Tampa Bay Buccaneers",Summary!M$31,$B18="Tennessee Titans",Summary!M$32,$B18="Washington Commanders",Summary!M$33)</f>
        <v>29.411764705882351</v>
      </c>
      <c r="AT18" cm="1">
        <f t="array" ref="AT18">_xlfn.IFS($B18="Arizona Cardinals",Summary!N$2,$B18="Atlanta Falcons",Summary!N$3,$B18="Baltimore Ravens",Summary!N$4,$B18="Buffalo Bills",Summary!N$5,$B18="Carolina Panthers",Summary!N$6,$B18="Chicago Bears",Summary!N$8,$B18="Cincinnati Bengals",Summary!N$9,$B18="Cleveland Browns",Summary!#REF!,$B18="Dallas Cowboys",Summary!N$10,$B18="Denver Broncos",Summary!N$11,$B18="Detroit Lions",Summary!N$12,$B18="Green Bay Packers",Summary!N$13,$B18="Houston Texans",Summary!N$14,$B18="Indianapolis Colts",Summary!N$15,$B18="Jacksonville Jaguars",Summary!N$16,$B18="Kansas City Chiefs",Summary!N$17,$B18="Los Angeles Chargers",Summary!N$18,$B18="Los Angeles Rams",Summary!N$19,$B18="Las Vegas Raiders",Summary!N$20,$B18="Miami Dolphins",Summary!N$21,$B18="Minnesota Vikings",Summary!N$22,$B18="New England Patriots",Summary!N$23,$B18="New Orleans Saints",Summary!N$24,$B18="New York Giants",Summary!N$25,$B18="New York Jets",Summary!N$26,$B18="Philadelphia Eagles",Summary!N$27,$B18="Pittsburgh Steelers",Summary!N$28,$B18="Seattle Seahawks",Summary!N$29,$B18="San Francisco 49ers",Summary!N$30,$B18="Tampa Bay Buccaneers",Summary!N$31,$B18="Tennessee Titans",Summary!N$32,$B18="Washington Commanders",Summary!N$33)</f>
        <v>135.9411764705882</v>
      </c>
      <c r="AU18" cm="1">
        <f t="array" ref="AU18">_xlfn.IFS($B18="Arizona Cardinals",Summary!O$2,$B18="Atlanta Falcons",Summary!O$3,$B18="Baltimore Ravens",Summary!O$4,$B18="Buffalo Bills",Summary!O$5,$B18="Carolina Panthers",Summary!O$6,$B18="Chicago Bears",Summary!O$8,$B18="Cincinnati Bengals",Summary!O$9,$B18="Cleveland Browns",Summary!#REF!,$B18="Dallas Cowboys",Summary!O$10,$B18="Denver Broncos",Summary!O$11,$B18="Detroit Lions",Summary!O$12,$B18="Green Bay Packers",Summary!O$13,$B18="Houston Texans",Summary!O$14,$B18="Indianapolis Colts",Summary!O$15,$B18="Jacksonville Jaguars",Summary!O$16,$B18="Kansas City Chiefs",Summary!O$17,$B18="Los Angeles Chargers",Summary!O$18,$B18="Los Angeles Rams",Summary!O$19,$B18="Las Vegas Raiders",Summary!O$20,$B18="Miami Dolphins",Summary!O$21,$B18="Minnesota Vikings",Summary!O$22,$B18="New England Patriots",Summary!O$23,$B18="New Orleans Saints",Summary!O$24,$B18="New York Giants",Summary!O$25,$B18="New York Jets",Summary!O$26,$B18="Philadelphia Eagles",Summary!O$27,$B18="Pittsburgh Steelers",Summary!O$28,$B18="Seattle Seahawks",Summary!O$29,$B18="San Francisco 49ers",Summary!O$30,$B18="Tampa Bay Buccaneers",Summary!O$31,$B18="Tennessee Titans",Summary!O$32,$B18="Washington Commanders",Summary!O$33)</f>
        <v>4.617647058823529</v>
      </c>
      <c r="AV18" cm="1">
        <f t="array" ref="AV18">_xlfn.IFS($B18="Arizona Cardinals",Summary!P$2,$B18="Atlanta Falcons",Summary!P$3,$B18="Baltimore Ravens",Summary!P$4,$B18="Buffalo Bills",Summary!P$5,$B18="Carolina Panthers",Summary!P$6,$B18="Chicago Bears",Summary!P$8,$B18="Cincinnati Bengals",Summary!P$9,$B18="Cleveland Browns",Summary!#REF!,$B18="Dallas Cowboys",Summary!P$10,$B18="Denver Broncos",Summary!P$11,$B18="Detroit Lions",Summary!P$12,$B18="Green Bay Packers",Summary!P$13,$B18="Houston Texans",Summary!P$14,$B18="Indianapolis Colts",Summary!P$15,$B18="Jacksonville Jaguars",Summary!P$16,$B18="Kansas City Chiefs",Summary!P$17,$B18="Los Angeles Chargers",Summary!P$18,$B18="Los Angeles Rams",Summary!P$19,$B18="Las Vegas Raiders",Summary!P$20,$B18="Miami Dolphins",Summary!P$21,$B18="Minnesota Vikings",Summary!P$22,$B18="New England Patriots",Summary!P$23,$B18="New Orleans Saints",Summary!P$24,$B18="New York Giants",Summary!P$25,$B18="New York Jets",Summary!P$26,$B18="Philadelphia Eagles",Summary!P$27,$B18="Pittsburgh Steelers",Summary!P$28,$B18="Seattle Seahawks",Summary!P$29,$B18="San Francisco 49ers",Summary!P$30,$B18="Tampa Bay Buccaneers",Summary!P$31,$B18="Tennessee Titans",Summary!P$32,$B18="Washington Commanders",Summary!P$33)</f>
        <v>1.588235294117647</v>
      </c>
      <c r="AW18" cm="1">
        <f t="array" ref="AW18">_xlfn.IFS($B18="Arizona Cardinals",Summary!Q$2,$B18="Atlanta Falcons",Summary!Q$3,$B18="Baltimore Ravens",Summary!Q$4,$B18="Buffalo Bills",Summary!Q$5,$B18="Carolina Panthers",Summary!Q$6,$B18="Chicago Bears",Summary!Q$8,$B18="Cincinnati Bengals",Summary!Q$9,$B18="Cleveland Browns",Summary!#REF!,$B18="Dallas Cowboys",Summary!Q$10,$B18="Denver Broncos",Summary!Q$11,$B18="Detroit Lions",Summary!Q$12,$B18="Green Bay Packers",Summary!Q$13,$B18="Houston Texans",Summary!Q$14,$B18="Indianapolis Colts",Summary!Q$15,$B18="Jacksonville Jaguars",Summary!Q$16,$B18="Kansas City Chiefs",Summary!Q$17,$B18="Los Angeles Chargers",Summary!Q$18,$B18="Los Angeles Rams",Summary!Q$19,$B18="Las Vegas Raiders",Summary!Q$20,$B18="Miami Dolphins",Summary!Q$21,$B18="Minnesota Vikings",Summary!Q$22,$B18="New England Patriots",Summary!Q$23,$B18="New Orleans Saints",Summary!Q$24,$B18="New York Giants",Summary!Q$25,$B18="New York Jets",Summary!Q$26,$B18="Philadelphia Eagles",Summary!Q$27,$B18="Pittsburgh Steelers",Summary!Q$28,$B18="Seattle Seahawks",Summary!Q$29,$B18="San Francisco 49ers",Summary!Q$30,$B18="Tampa Bay Buccaneers",Summary!Q$31,$B18="Tennessee Titans",Summary!Q$32,$B18="Washington Commanders",Summary!Q$33)</f>
        <v>1.117647058823529</v>
      </c>
      <c r="AX18" cm="1">
        <f t="array" ref="AX18">_xlfn.IFS($B18="Arizona Cardinals",Summary!R$2,$B18="Atlanta Falcons",Summary!R$3,$B18="Baltimore Ravens",Summary!R$4,$B18="Buffalo Bills",Summary!R$5,$B18="Carolina Panthers",Summary!R$6,$B18="Chicago Bears",Summary!R$8,$B18="Cincinnati Bengals",Summary!R$9,$B18="Cleveland Browns",Summary!#REF!,$B18="Dallas Cowboys",Summary!R$10,$B18="Denver Broncos",Summary!R$11,$B18="Detroit Lions",Summary!R$12,$B18="Green Bay Packers",Summary!R$13,$B18="Houston Texans",Summary!R$14,$B18="Indianapolis Colts",Summary!R$15,$B18="Jacksonville Jaguars",Summary!R$16,$B18="Kansas City Chiefs",Summary!R$17,$B18="Los Angeles Chargers",Summary!R$18,$B18="Los Angeles Rams",Summary!R$19,$B18="Las Vegas Raiders",Summary!R$20,$B18="Miami Dolphins",Summary!R$21,$B18="Minnesota Vikings",Summary!R$22,$B18="New England Patriots",Summary!R$23,$B18="New Orleans Saints",Summary!R$24,$B18="New York Giants",Summary!R$25,$B18="New York Jets",Summary!R$26,$B18="Philadelphia Eagles",Summary!R$27,$B18="Pittsburgh Steelers",Summary!R$28,$B18="Seattle Seahawks",Summary!R$29,$B18="San Francisco 49ers",Summary!R$30,$B18="Tampa Bay Buccaneers",Summary!R$31,$B18="Tennessee Titans",Summary!R$32,$B18="Washington Commanders",Summary!R$33)</f>
        <v>1.2352941176470591</v>
      </c>
      <c r="AY18" cm="1">
        <f t="array" ref="AY18">_xlfn.IFS($B18="Arizona Cardinals",Summary!S$2,$B18="Atlanta Falcons",Summary!S$3,$B18="Baltimore Ravens",Summary!S$4,$B18="Buffalo Bills",Summary!S$5,$B18="Carolina Panthers",Summary!S$6,$B18="Chicago Bears",Summary!S$8,$B18="Cincinnati Bengals",Summary!S$9,$B18="Cleveland Browns",Summary!#REF!,$B18="Dallas Cowboys",Summary!S$10,$B18="Denver Broncos",Summary!S$11,$B18="Detroit Lions",Summary!S$12,$B18="Green Bay Packers",Summary!S$13,$B18="Houston Texans",Summary!S$14,$B18="Indianapolis Colts",Summary!S$15,$B18="Jacksonville Jaguars",Summary!S$16,$B18="Kansas City Chiefs",Summary!S$17,$B18="Los Angeles Chargers",Summary!S$18,$B18="Los Angeles Rams",Summary!S$19,$B18="Las Vegas Raiders",Summary!S$20,$B18="Miami Dolphins",Summary!S$21,$B18="Minnesota Vikings",Summary!S$22,$B18="New England Patriots",Summary!S$23,$B18="New Orleans Saints",Summary!S$24,$B18="New York Giants",Summary!S$25,$B18="New York Jets",Summary!S$26,$B18="Philadelphia Eagles",Summary!S$27,$B18="Pittsburgh Steelers",Summary!S$28,$B18="Seattle Seahawks",Summary!S$29,$B18="San Francisco 49ers",Summary!S$30,$B18="Tampa Bay Buccaneers",Summary!S$31,$B18="Tennessee Titans",Summary!S$32,$B18="Washington Commanders",Summary!S$33)</f>
        <v>2.8235294117647061</v>
      </c>
      <c r="AZ18" cm="1">
        <f t="array" ref="AZ18">_xlfn.IFS($B18="Arizona Cardinals",Summary!T$2,$B18="Atlanta Falcons",Summary!T$3,$B18="Baltimore Ravens",Summary!T$4,$B18="Buffalo Bills",Summary!T$5,$B18="Carolina Panthers",Summary!T$6,$B18="Chicago Bears",Summary!T$8,$B18="Cincinnati Bengals",Summary!T$9,$B18="Cleveland Browns",Summary!#REF!,$B18="Dallas Cowboys",Summary!T$10,$B18="Denver Broncos",Summary!T$11,$B18="Detroit Lions",Summary!T$12,$B18="Green Bay Packers",Summary!T$13,$B18="Houston Texans",Summary!T$14,$B18="Indianapolis Colts",Summary!T$15,$B18="Jacksonville Jaguars",Summary!T$16,$B18="Kansas City Chiefs",Summary!T$17,$B18="Los Angeles Chargers",Summary!T$18,$B18="Los Angeles Rams",Summary!T$19,$B18="Las Vegas Raiders",Summary!T$20,$B18="Miami Dolphins",Summary!T$21,$B18="Minnesota Vikings",Summary!T$22,$B18="New England Patriots",Summary!T$23,$B18="New Orleans Saints",Summary!T$24,$B18="New York Giants",Summary!T$25,$B18="New York Jets",Summary!T$26,$B18="Philadelphia Eagles",Summary!T$27,$B18="Pittsburgh Steelers",Summary!T$28,$B18="Seattle Seahawks",Summary!T$29,$B18="San Francisco 49ers",Summary!T$30,$B18="Tampa Bay Buccaneers",Summary!T$31,$B18="Tennessee Titans",Summary!T$32,$B18="Washington Commanders",Summary!T$33)</f>
        <v>3.0588235294117641</v>
      </c>
      <c r="BA18" cm="1">
        <f t="array" ref="BA18">_xlfn.IFS($B18="Arizona Cardinals",Summary!U$2,$B18="Atlanta Falcons",Summary!U$3,$B18="Baltimore Ravens",Summary!U$4,$B18="Buffalo Bills",Summary!U$5,$B18="Carolina Panthers",Summary!U$6,$B18="Chicago Bears",Summary!U$8,$B18="Cincinnati Bengals",Summary!U$9,$B18="Cleveland Browns",Summary!#REF!,$B18="Dallas Cowboys",Summary!U$10,$B18="Denver Broncos",Summary!U$11,$B18="Detroit Lions",Summary!U$12,$B18="Green Bay Packers",Summary!U$13,$B18="Houston Texans",Summary!U$14,$B18="Indianapolis Colts",Summary!U$15,$B18="Jacksonville Jaguars",Summary!U$16,$B18="Kansas City Chiefs",Summary!U$17,$B18="Los Angeles Chargers",Summary!U$18,$B18="Los Angeles Rams",Summary!U$19,$B18="Las Vegas Raiders",Summary!U$20,$B18="Miami Dolphins",Summary!U$21,$B18="Minnesota Vikings",Summary!U$22,$B18="New England Patriots",Summary!U$23,$B18="New Orleans Saints",Summary!U$24,$B18="New York Giants",Summary!U$25,$B18="New York Jets",Summary!U$26,$B18="Philadelphia Eagles",Summary!U$27,$B18="Pittsburgh Steelers",Summary!U$28,$B18="Seattle Seahawks",Summary!U$29,$B18="San Francisco 49ers",Summary!U$30,$B18="Tampa Bay Buccaneers",Summary!U$31,$B18="Tennessee Titans",Summary!U$32,$B18="Washington Commanders",Summary!U$33)</f>
        <v>3.3529411764705879</v>
      </c>
      <c r="BB18" cm="1">
        <f t="array" ref="BB18">_xlfn.IFS($B18="Arizona Cardinals",Summary!V$2,$B18="Atlanta Falcons",Summary!V$3,$B18="Baltimore Ravens",Summary!V$4,$B18="Buffalo Bills",Summary!V$5,$B18="Carolina Panthers",Summary!V$6,$B18="Chicago Bears",Summary!V$8,$B18="Cincinnati Bengals",Summary!V$9,$B18="Cleveland Browns",Summary!#REF!,$B18="Dallas Cowboys",Summary!V$10,$B18="Denver Broncos",Summary!V$11,$B18="Detroit Lions",Summary!V$12,$B18="Green Bay Packers",Summary!V$13,$B18="Houston Texans",Summary!V$14,$B18="Indianapolis Colts",Summary!V$15,$B18="Jacksonville Jaguars",Summary!V$16,$B18="Kansas City Chiefs",Summary!V$17,$B18="Los Angeles Chargers",Summary!V$18,$B18="Los Angeles Rams",Summary!V$19,$B18="Las Vegas Raiders",Summary!V$20,$B18="Miami Dolphins",Summary!V$21,$B18="Minnesota Vikings",Summary!V$22,$B18="New England Patriots",Summary!V$23,$B18="New Orleans Saints",Summary!V$24,$B18="New York Giants",Summary!V$25,$B18="New York Jets",Summary!V$26,$B18="Philadelphia Eagles",Summary!V$27,$B18="Pittsburgh Steelers",Summary!V$28,$B18="Seattle Seahawks",Summary!V$29,$B18="San Francisco 49ers",Summary!V$30,$B18="Tampa Bay Buccaneers",Summary!V$31,$B18="Tennessee Titans",Summary!V$32,$B18="Washington Commanders",Summary!V$33)</f>
        <v>155.64705882352939</v>
      </c>
      <c r="BC18" cm="1">
        <f t="array" ref="BC18">_xlfn.IFS($B18="Arizona Cardinals",Summary!W$2,$B18="Atlanta Falcons",Summary!W$3,$B18="Baltimore Ravens",Summary!W$4,$B18="Buffalo Bills",Summary!W$5,$B18="Carolina Panthers",Summary!W$6,$B18="Chicago Bears",Summary!W$8,$B18="Cincinnati Bengals",Summary!W$9,$B18="Cleveland Browns",Summary!#REF!,$B18="Dallas Cowboys",Summary!W$10,$B18="Denver Broncos",Summary!W$11,$B18="Detroit Lions",Summary!W$12,$B18="Green Bay Packers",Summary!W$13,$B18="Houston Texans",Summary!W$14,$B18="Indianapolis Colts",Summary!W$15,$B18="Jacksonville Jaguars",Summary!W$16,$B18="Kansas City Chiefs",Summary!W$17,$B18="Los Angeles Chargers",Summary!W$18,$B18="Los Angeles Rams",Summary!W$19,$B18="Las Vegas Raiders",Summary!W$20,$B18="Miami Dolphins",Summary!W$21,$B18="Minnesota Vikings",Summary!W$22,$B18="New England Patriots",Summary!W$23,$B18="New Orleans Saints",Summary!W$24,$B18="New York Giants",Summary!W$25,$B18="New York Jets",Summary!W$26,$B18="Philadelphia Eagles",Summary!W$27,$B18="Pittsburgh Steelers",Summary!W$28,$B18="Seattle Seahawks",Summary!W$29,$B18="San Francisco 49ers",Summary!W$30,$B18="Tampa Bay Buccaneers",Summary!W$31,$B18="Tennessee Titans",Summary!W$32,$B18="Washington Commanders",Summary!W$33)</f>
        <v>5.4705882352941178</v>
      </c>
      <c r="BD18" cm="1">
        <f t="array" ref="BD18">_xlfn.IFS($B18="Arizona Cardinals",Summary!X$2,$B18="Atlanta Falcons",Summary!X$3,$B18="Baltimore Ravens",Summary!X$4,$B18="Buffalo Bills",Summary!X$5,$B18="Carolina Panthers",Summary!X$6,$B18="Chicago Bears",Summary!X$8,$B18="Cincinnati Bengals",Summary!X$9,$B18="Cleveland Browns",Summary!#REF!,$B18="Dallas Cowboys",Summary!X$10,$B18="Denver Broncos",Summary!X$11,$B18="Detroit Lions",Summary!X$12,$B18="Green Bay Packers",Summary!X$13,$B18="Houston Texans",Summary!X$14,$B18="Indianapolis Colts",Summary!X$15,$B18="Jacksonville Jaguars",Summary!X$16,$B18="Kansas City Chiefs",Summary!X$17,$B18="Los Angeles Chargers",Summary!X$18,$B18="Los Angeles Rams",Summary!X$19,$B18="Las Vegas Raiders",Summary!X$20,$B18="Miami Dolphins",Summary!X$21,$B18="Minnesota Vikings",Summary!X$22,$B18="New England Patriots",Summary!X$23,$B18="New Orleans Saints",Summary!X$24,$B18="New York Giants",Summary!X$25,$B18="New York Jets",Summary!X$26,$B18="Philadelphia Eagles",Summary!X$27,$B18="Pittsburgh Steelers",Summary!X$28,$B18="Seattle Seahawks",Summary!X$29,$B18="San Francisco 49ers",Summary!X$30,$B18="Tampa Bay Buccaneers",Summary!X$31,$B18="Tennessee Titans",Summary!X$32,$B18="Washington Commanders",Summary!X$33)</f>
        <v>13.17647058823529</v>
      </c>
      <c r="BE18" cm="1">
        <f t="array" ref="BE18">_xlfn.IFS($B18="Arizona Cardinals",Summary!Y$2,$B18="Atlanta Falcons",Summary!Y$3,$B18="Baltimore Ravens",Summary!Y$4,$B18="Buffalo Bills",Summary!Y$5,$B18="Carolina Panthers",Summary!Y$6,$B18="Chicago Bears",Summary!Y$8,$B18="Cincinnati Bengals",Summary!Y$9,$B18="Cleveland Browns",Summary!#REF!,$B18="Dallas Cowboys",Summary!Y$10,$B18="Denver Broncos",Summary!Y$11,$B18="Detroit Lions",Summary!Y$12,$B18="Green Bay Packers",Summary!Y$13,$B18="Houston Texans",Summary!Y$14,$B18="Indianapolis Colts",Summary!Y$15,$B18="Jacksonville Jaguars",Summary!Y$16,$B18="Kansas City Chiefs",Summary!Y$17,$B18="Los Angeles Chargers",Summary!Y$18,$B18="Los Angeles Rams",Summary!Y$19,$B18="Las Vegas Raiders",Summary!Y$20,$B18="Miami Dolphins",Summary!Y$21,$B18="Minnesota Vikings",Summary!Y$22,$B18="New England Patriots",Summary!Y$23,$B18="New Orleans Saints",Summary!Y$24,$B18="New York Giants",Summary!Y$25,$B18="New York Jets",Summary!Y$26,$B18="Philadelphia Eagles",Summary!Y$27,$B18="Pittsburgh Steelers",Summary!Y$28,$B18="Seattle Seahawks",Summary!Y$29,$B18="San Francisco 49ers",Summary!Y$30,$B18="Tampa Bay Buccaneers",Summary!Y$31,$B18="Tennessee Titans",Summary!Y$32,$B18="Washington Commanders",Summary!Y$33)</f>
        <v>1.2352941176470591</v>
      </c>
      <c r="BF18" cm="1">
        <f t="array" ref="BF18">_xlfn.IFS($B18="Arizona Cardinals",Summary!Z$2,$B18="Atlanta Falcons",Summary!Z$3,$B18="Baltimore Ravens",Summary!Z$4,$B18="Buffalo Bills",Summary!Z$5,$B18="Carolina Panthers",Summary!Z$6,$B18="Chicago Bears",Summary!Z$8,$B18="Cincinnati Bengals",Summary!Z$9,$B18="Cleveland Browns",Summary!#REF!,$B18="Dallas Cowboys",Summary!Z$10,$B18="Denver Broncos",Summary!Z$11,$B18="Detroit Lions",Summary!Z$12,$B18="Green Bay Packers",Summary!Z$13,$B18="Houston Texans",Summary!Z$14,$B18="Indianapolis Colts",Summary!Z$15,$B18="Jacksonville Jaguars",Summary!Z$16,$B18="Kansas City Chiefs",Summary!Z$17,$B18="Los Angeles Chargers",Summary!Z$18,$B18="Los Angeles Rams",Summary!Z$19,$B18="Las Vegas Raiders",Summary!Z$20,$B18="Miami Dolphins",Summary!Z$21,$B18="Minnesota Vikings",Summary!Z$22,$B18="New England Patriots",Summary!Z$23,$B18="New Orleans Saints",Summary!Z$24,$B18="New York Giants",Summary!Z$25,$B18="New York Jets",Summary!Z$26,$B18="Philadelphia Eagles",Summary!Z$27,$B18="Pittsburgh Steelers",Summary!Z$28,$B18="Seattle Seahawks",Summary!Z$29,$B18="San Francisco 49ers",Summary!Z$30,$B18="Tampa Bay Buccaneers",Summary!Z$31,$B18="Tennessee Titans",Summary!Z$32,$B18="Washington Commanders",Summary!Z$33)</f>
        <v>2.3529411764705879</v>
      </c>
      <c r="BG18" cm="1">
        <f t="array" ref="BG18">_xlfn.IFS($B18="Arizona Cardinals",Summary!AA$2,$B18="Atlanta Falcons",Summary!AA$3,$B18="Baltimore Ravens",Summary!AA$4,$B18="Buffalo Bills",Summary!AA$5,$B18="Carolina Panthers",Summary!AA$6,$B18="Chicago Bears",Summary!AA$8,$B18="Cincinnati Bengals",Summary!AA$9,$B18="Cleveland Browns",Summary!#REF!,$B18="Dallas Cowboys",Summary!AA$10,$B18="Denver Broncos",Summary!AA$11,$B18="Detroit Lions",Summary!AA$12,$B18="Green Bay Packers",Summary!AA$13,$B18="Houston Texans",Summary!AA$14,$B18="Indianapolis Colts",Summary!AA$15,$B18="Jacksonville Jaguars",Summary!AA$16,$B18="Kansas City Chiefs",Summary!AA$17,$B18="Los Angeles Chargers",Summary!AA$18,$B18="Los Angeles Rams",Summary!AA$19,$B18="Las Vegas Raiders",Summary!AA$20,$B18="Miami Dolphins",Summary!AA$21,$B18="Minnesota Vikings",Summary!AA$22,$B18="New England Patriots",Summary!AA$23,$B18="New Orleans Saints",Summary!AA$24,$B18="New York Giants",Summary!AA$25,$B18="New York Jets",Summary!AA$26,$B18="Philadelphia Eagles",Summary!AA$27,$B18="Pittsburgh Steelers",Summary!AA$28,$B18="Seattle Seahawks",Summary!AA$29,$B18="San Francisco 49ers",Summary!AA$30,$B18="Tampa Bay Buccaneers",Summary!AA$31,$B18="Tennessee Titans",Summary!AA$32,$B18="Washington Commanders",Summary!AA$33)</f>
        <v>31.363705882352949</v>
      </c>
      <c r="BH18" t="e" cm="1">
        <f t="array" ref="BH18">_xlfn.IFS($B18="Arizona Cardinals",Summary!#REF!,$B18="Atlanta Falcons",Summary!#REF!,$B18="Baltimore Ravens",Summary!#REF!,$B18="Buffalo Bills",Summary!#REF!,$B18="Carolina Panthers",Summary!#REF!,$B18="Chicago Bears",Summary!#REF!,$B18="Cincinnati Bengals",Summary!#REF!,$B18="Cleveland Browns",Summary!#REF!,$B18="Dallas Cowboys",Summary!#REF!,$B18="Denver Broncos",Summary!#REF!,$B18="Detroit Lions",Summary!#REF!,$B18="Green Bay Packers",Summary!#REF!,$B18="Houston Texans",Summary!#REF!,$B18="Indianapolis Colts",Summary!#REF!,$B18="Jacksonville Jaguars",Summary!#REF!,$B18="Kansas City Chiefs",Summary!#REF!,$B18="Los Angeles Chargers",Summary!#REF!,$B18="Los Angeles Rams",Summary!#REF!,$B18="Las Vegas Raiders",Summary!#REF!,$B18="Miami Dolphins",Summary!#REF!,$B18="Minnesota Vikings",Summary!#REF!,$B18="New England Patriots",Summary!#REF!,$B18="New Orleans Saints",Summary!#REF!,$B18="New York Giants",Summary!#REF!,$B18="New York Jets",Summary!#REF!,$B18="Philadelphia Eagles",Summary!#REF!,$B18="Pittsburgh Steelers",Summary!#REF!,$B18="Seattle Seahawks",Summary!#REF!,$B18="San Francisco 49ers",Summary!#REF!,$B18="Tampa Bay Buccaneers",Summary!#REF!,$B18="Tennessee Titans",Summary!#REF!,$B18="Washington Commanders",Summary!#REF!)</f>
        <v>#REF!</v>
      </c>
    </row>
    <row r="20" spans="1:60">
      <c r="A20" s="4"/>
    </row>
    <row r="21" spans="1:60">
      <c r="A21" s="4"/>
    </row>
    <row r="22" spans="1:60">
      <c r="A22" s="4"/>
      <c r="C22" s="6"/>
    </row>
    <row r="23" spans="1:60">
      <c r="A23" s="4"/>
      <c r="C23" s="6"/>
    </row>
    <row r="24" spans="1:60">
      <c r="A24" s="4"/>
      <c r="C24" s="6"/>
    </row>
    <row r="25" spans="1:60">
      <c r="A25" s="4"/>
      <c r="C25" s="6"/>
    </row>
    <row r="26" spans="1:60">
      <c r="A26" s="4"/>
      <c r="C26" s="6"/>
    </row>
    <row r="27" spans="1:60">
      <c r="A27" s="4"/>
      <c r="C27" s="6"/>
    </row>
    <row r="28" spans="1:60">
      <c r="A28" s="4"/>
      <c r="C28" s="6"/>
    </row>
    <row r="29" spans="1:60">
      <c r="A29" s="4"/>
      <c r="C29" s="6"/>
    </row>
    <row r="30" spans="1:60">
      <c r="A30" s="4"/>
      <c r="C30" s="6"/>
    </row>
    <row r="31" spans="1:60">
      <c r="A31" s="4"/>
      <c r="C31" s="6"/>
    </row>
    <row r="32" spans="1:60">
      <c r="A32" s="4"/>
      <c r="C32" s="6"/>
    </row>
    <row r="33" spans="1:3">
      <c r="A33" s="4"/>
      <c r="C33" s="6"/>
    </row>
    <row r="34" spans="1:3">
      <c r="A34" s="4"/>
      <c r="C34" s="6"/>
    </row>
    <row r="35" spans="1:3">
      <c r="A35" s="4"/>
      <c r="C35" s="6"/>
    </row>
    <row r="36" spans="1:3">
      <c r="A36" s="4"/>
      <c r="C36" s="6"/>
    </row>
    <row r="37" spans="1:3">
      <c r="A37" s="4"/>
      <c r="C37" s="6"/>
    </row>
    <row r="38" spans="1:3">
      <c r="A38" s="4"/>
      <c r="C38" s="6"/>
    </row>
    <row r="39" spans="1:3">
      <c r="A39" s="4"/>
      <c r="C39" s="6"/>
    </row>
    <row r="40" spans="1:3">
      <c r="A40" s="4"/>
      <c r="C40" s="6"/>
    </row>
    <row r="41" spans="1:3">
      <c r="A41" s="4"/>
      <c r="C41" s="6"/>
    </row>
    <row r="42" spans="1:3">
      <c r="A42" s="4"/>
      <c r="C42" s="6"/>
    </row>
    <row r="43" spans="1:3">
      <c r="A43" s="4"/>
      <c r="C43" s="6"/>
    </row>
    <row r="44" spans="1:3">
      <c r="A44" s="4"/>
      <c r="C44" s="6"/>
    </row>
    <row r="45" spans="1:3">
      <c r="A45" s="4"/>
      <c r="C45" s="6"/>
    </row>
    <row r="46" spans="1:3">
      <c r="A46" s="4"/>
      <c r="C46" s="6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3C02-3EF6-4925-936E-7AD49ECD384F}">
  <dimension ref="A1:AD87"/>
  <sheetViews>
    <sheetView workbookViewId="0">
      <selection activeCell="B27" sqref="B27:AC27"/>
    </sheetView>
  </sheetViews>
  <sheetFormatPr defaultRowHeight="15"/>
  <cols>
    <col min="1" max="1" width="9.42578125" style="11" bestFit="1" customWidth="1"/>
    <col min="2" max="2" width="10.140625" style="11" bestFit="1" customWidth="1"/>
    <col min="3" max="6" width="12" style="11" bestFit="1" customWidth="1"/>
    <col min="7" max="7" width="11.140625" style="11" bestFit="1" customWidth="1"/>
    <col min="8" max="8" width="4.85546875" style="11" bestFit="1" customWidth="1"/>
    <col min="9" max="9" width="12" style="11" bestFit="1" customWidth="1"/>
    <col min="10" max="10" width="8.42578125" style="11" bestFit="1" customWidth="1"/>
    <col min="11" max="11" width="12" style="11" bestFit="1" customWidth="1"/>
    <col min="12" max="12" width="12.7109375" style="11" bestFit="1" customWidth="1"/>
    <col min="13" max="13" width="13.7109375" style="11" bestFit="1" customWidth="1"/>
    <col min="14" max="22" width="12" style="11" bestFit="1" customWidth="1"/>
    <col min="23" max="23" width="4" style="11" bestFit="1" customWidth="1"/>
    <col min="24" max="29" width="12" style="11" bestFit="1" customWidth="1"/>
    <col min="30" max="30" width="11.42578125" style="11" bestFit="1" customWidth="1"/>
    <col min="31" max="16384" width="9.140625" style="11"/>
  </cols>
  <sheetData>
    <row r="1" spans="1:30">
      <c r="A1" s="10" t="s">
        <v>74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125</v>
      </c>
    </row>
    <row r="2" spans="1:30">
      <c r="A2" s="11">
        <v>2022</v>
      </c>
      <c r="B2" s="2">
        <v>21.235294117647058</v>
      </c>
      <c r="C2" s="2">
        <v>22.411764705882351</v>
      </c>
      <c r="D2">
        <v>19.705882352941178</v>
      </c>
      <c r="E2">
        <v>31.764705882352942</v>
      </c>
      <c r="F2">
        <v>202.58823529411765</v>
      </c>
      <c r="G2">
        <v>1.1176470588235294</v>
      </c>
      <c r="H2">
        <v>0.70588235294117652</v>
      </c>
      <c r="I2">
        <v>2.5882352941176472</v>
      </c>
      <c r="J2">
        <v>15.647058823529411</v>
      </c>
      <c r="K2">
        <v>7.094117647058825</v>
      </c>
      <c r="L2">
        <v>6.0235294117647058</v>
      </c>
      <c r="M2">
        <v>62.505882352941171</v>
      </c>
      <c r="N2">
        <v>83.570588235294139</v>
      </c>
      <c r="O2">
        <v>31.294117647058822</v>
      </c>
      <c r="P2">
        <v>146.47058823529412</v>
      </c>
      <c r="Q2">
        <v>4.6647058823529406</v>
      </c>
      <c r="R2">
        <v>1.1176470588235294</v>
      </c>
      <c r="S2">
        <v>1.411764705882353</v>
      </c>
      <c r="T2">
        <v>1.8823529411764706</v>
      </c>
      <c r="U2">
        <v>2.0588235294117645</v>
      </c>
      <c r="V2">
        <v>2.1764705882352939</v>
      </c>
      <c r="W2">
        <v>3.5882352941176472</v>
      </c>
      <c r="X2">
        <v>174.05882352941177</v>
      </c>
      <c r="Y2">
        <v>5.1764705882352944</v>
      </c>
      <c r="Z2">
        <v>13.588235294117647</v>
      </c>
      <c r="AA2">
        <v>1.3529411764705883</v>
      </c>
      <c r="AB2">
        <v>2.4705882352941178</v>
      </c>
      <c r="AC2" s="1">
        <v>31.818799918300655</v>
      </c>
    </row>
    <row r="3" spans="1:30">
      <c r="A3" s="11">
        <v>1</v>
      </c>
      <c r="B3" s="11">
        <v>24</v>
      </c>
      <c r="C3" s="11">
        <v>3</v>
      </c>
      <c r="D3" s="11">
        <v>16</v>
      </c>
      <c r="E3" s="11">
        <v>29</v>
      </c>
      <c r="F3" s="11">
        <v>144</v>
      </c>
      <c r="G3" s="11">
        <v>1</v>
      </c>
      <c r="H3" s="11">
        <v>1</v>
      </c>
      <c r="I3" s="11">
        <v>3</v>
      </c>
      <c r="J3" s="11">
        <v>10</v>
      </c>
      <c r="K3" s="11">
        <v>5.3</v>
      </c>
      <c r="L3" s="11">
        <v>4.5</v>
      </c>
      <c r="M3" s="11">
        <v>55.2</v>
      </c>
      <c r="N3" s="11">
        <v>65.900000000000006</v>
      </c>
      <c r="O3" s="11">
        <v>40</v>
      </c>
      <c r="P3" s="11">
        <v>206</v>
      </c>
      <c r="Q3" s="11">
        <v>5.2</v>
      </c>
      <c r="R3" s="11">
        <v>1</v>
      </c>
      <c r="S3" s="11">
        <v>3</v>
      </c>
      <c r="T3" s="11">
        <v>3</v>
      </c>
      <c r="U3" s="11">
        <v>1</v>
      </c>
      <c r="V3" s="11">
        <v>1</v>
      </c>
      <c r="W3" s="11">
        <v>7</v>
      </c>
      <c r="X3" s="11">
        <v>331</v>
      </c>
      <c r="Y3" s="11">
        <v>4</v>
      </c>
      <c r="Z3" s="11">
        <v>14</v>
      </c>
      <c r="AA3" s="11">
        <v>0</v>
      </c>
      <c r="AB3" s="11">
        <v>0</v>
      </c>
      <c r="AC3" s="11">
        <v>35.815106944444445</v>
      </c>
      <c r="AD3" s="11">
        <v>1485</v>
      </c>
    </row>
    <row r="4" spans="1:30">
      <c r="A4" s="11">
        <v>2</v>
      </c>
      <c r="B4" s="11">
        <v>22</v>
      </c>
      <c r="C4" s="11">
        <v>26</v>
      </c>
      <c r="D4" s="11">
        <v>22</v>
      </c>
      <c r="E4" s="11">
        <v>40</v>
      </c>
      <c r="F4" s="11">
        <v>210</v>
      </c>
      <c r="G4" s="11">
        <v>1</v>
      </c>
      <c r="H4" s="11">
        <v>1</v>
      </c>
      <c r="I4" s="11">
        <v>6</v>
      </c>
      <c r="J4" s="11">
        <v>25</v>
      </c>
      <c r="K4" s="11">
        <v>5.9</v>
      </c>
      <c r="L4" s="11">
        <v>4.5999999999999996</v>
      </c>
      <c r="M4" s="11">
        <v>55</v>
      </c>
      <c r="N4" s="11">
        <v>67.7</v>
      </c>
      <c r="O4" s="11">
        <v>35</v>
      </c>
      <c r="P4" s="11">
        <v>198</v>
      </c>
      <c r="Q4" s="11">
        <v>5.7</v>
      </c>
      <c r="R4" s="11">
        <v>1</v>
      </c>
      <c r="S4" s="11">
        <v>2</v>
      </c>
      <c r="T4" s="11">
        <v>3</v>
      </c>
      <c r="U4" s="11">
        <v>0</v>
      </c>
      <c r="V4" s="11">
        <v>0</v>
      </c>
      <c r="W4" s="11">
        <v>5</v>
      </c>
      <c r="X4" s="11">
        <v>238</v>
      </c>
      <c r="Y4" s="11">
        <v>5</v>
      </c>
      <c r="Z4" s="11">
        <v>16</v>
      </c>
      <c r="AA4" s="11">
        <v>0</v>
      </c>
      <c r="AB4" s="11">
        <v>2</v>
      </c>
      <c r="AC4" s="11">
        <v>35.449922222222227</v>
      </c>
    </row>
    <row r="5" spans="1:30">
      <c r="A5" s="11">
        <v>3</v>
      </c>
      <c r="B5" s="11">
        <v>27</v>
      </c>
      <c r="C5" s="11">
        <v>3</v>
      </c>
      <c r="D5" s="11">
        <v>27</v>
      </c>
      <c r="E5" s="11">
        <v>33</v>
      </c>
      <c r="F5" s="11">
        <v>263</v>
      </c>
      <c r="G5" s="11">
        <v>2</v>
      </c>
      <c r="H5" s="11">
        <v>0</v>
      </c>
      <c r="I5" s="11">
        <v>3</v>
      </c>
      <c r="J5" s="11">
        <v>26</v>
      </c>
      <c r="K5" s="11">
        <v>8.8000000000000007</v>
      </c>
      <c r="L5" s="11">
        <v>7.3</v>
      </c>
      <c r="M5" s="11">
        <v>81.8</v>
      </c>
      <c r="N5" s="11">
        <v>120.1</v>
      </c>
      <c r="O5" s="11">
        <v>31</v>
      </c>
      <c r="P5" s="11">
        <v>78</v>
      </c>
      <c r="Q5" s="11">
        <v>2.5</v>
      </c>
      <c r="R5" s="11">
        <v>1</v>
      </c>
      <c r="S5" s="11">
        <v>2</v>
      </c>
      <c r="T5" s="11">
        <v>2</v>
      </c>
      <c r="U5" s="11">
        <v>3</v>
      </c>
      <c r="V5" s="11">
        <v>3</v>
      </c>
      <c r="W5" s="11">
        <v>3</v>
      </c>
      <c r="X5" s="11">
        <v>139</v>
      </c>
      <c r="Y5" s="11">
        <v>6</v>
      </c>
      <c r="Z5" s="11">
        <v>13</v>
      </c>
      <c r="AA5" s="11">
        <v>1</v>
      </c>
      <c r="AB5" s="11">
        <v>1</v>
      </c>
      <c r="AC5" s="11">
        <v>38.454396527777782</v>
      </c>
    </row>
    <row r="6" spans="1:30">
      <c r="A6" s="11">
        <v>4</v>
      </c>
    </row>
    <row r="7" spans="1:30">
      <c r="A7" s="11">
        <v>5</v>
      </c>
    </row>
    <row r="8" spans="1:30">
      <c r="A8" s="11">
        <v>6</v>
      </c>
    </row>
    <row r="9" spans="1:30">
      <c r="A9" s="11">
        <v>7</v>
      </c>
    </row>
    <row r="10" spans="1:30">
      <c r="A10" s="11">
        <v>8</v>
      </c>
    </row>
    <row r="11" spans="1:30">
      <c r="A11" s="11">
        <v>9</v>
      </c>
    </row>
    <row r="12" spans="1:30">
      <c r="A12" s="11">
        <v>10</v>
      </c>
    </row>
    <row r="13" spans="1:30">
      <c r="A13" s="11">
        <v>11</v>
      </c>
    </row>
    <row r="14" spans="1:30">
      <c r="A14" s="11">
        <v>12</v>
      </c>
    </row>
    <row r="15" spans="1:30">
      <c r="A15" s="11">
        <v>13</v>
      </c>
    </row>
    <row r="16" spans="1:30">
      <c r="A16" s="11">
        <v>14</v>
      </c>
    </row>
    <row r="17" spans="1:30">
      <c r="A17" s="11">
        <v>15</v>
      </c>
    </row>
    <row r="18" spans="1:30">
      <c r="A18" s="11">
        <v>16</v>
      </c>
    </row>
    <row r="19" spans="1:30">
      <c r="A19" s="11">
        <v>17</v>
      </c>
    </row>
    <row r="20" spans="1:30">
      <c r="A20" s="11">
        <v>18</v>
      </c>
    </row>
    <row r="21" spans="1:30">
      <c r="A21" s="10" t="s">
        <v>73</v>
      </c>
      <c r="B21" s="11">
        <f>AVERAGE(B2:B20)</f>
        <v>23.558823529411764</v>
      </c>
      <c r="C21" s="11">
        <f t="shared" ref="C21:AC21" si="0">AVERAGE(C2:C20)</f>
        <v>13.602941176470587</v>
      </c>
      <c r="D21" s="11">
        <f t="shared" si="0"/>
        <v>21.176470588235293</v>
      </c>
      <c r="E21" s="11">
        <f t="shared" si="0"/>
        <v>33.441176470588232</v>
      </c>
      <c r="F21" s="11">
        <f t="shared" si="0"/>
        <v>204.89705882352942</v>
      </c>
      <c r="G21" s="11">
        <f t="shared" si="0"/>
        <v>1.2794117647058822</v>
      </c>
      <c r="H21" s="11">
        <f t="shared" si="0"/>
        <v>0.67647058823529416</v>
      </c>
      <c r="I21" s="11">
        <f t="shared" si="0"/>
        <v>3.6470588235294117</v>
      </c>
      <c r="J21" s="11">
        <f t="shared" si="0"/>
        <v>19.161764705882355</v>
      </c>
      <c r="K21" s="11">
        <f t="shared" si="0"/>
        <v>6.7735294117647067</v>
      </c>
      <c r="L21" s="11">
        <f t="shared" si="0"/>
        <v>5.6058823529411761</v>
      </c>
      <c r="M21" s="11">
        <f t="shared" si="0"/>
        <v>63.626470588235293</v>
      </c>
      <c r="N21" s="11">
        <f t="shared" si="0"/>
        <v>84.317647058823525</v>
      </c>
      <c r="O21" s="11">
        <f t="shared" si="0"/>
        <v>34.32352941176471</v>
      </c>
      <c r="P21" s="11">
        <f t="shared" si="0"/>
        <v>157.11764705882354</v>
      </c>
      <c r="Q21" s="11">
        <f t="shared" si="0"/>
        <v>4.5161764705882348</v>
      </c>
      <c r="R21" s="11">
        <f t="shared" si="0"/>
        <v>1.0294117647058822</v>
      </c>
      <c r="S21" s="11">
        <f t="shared" si="0"/>
        <v>2.1029411764705883</v>
      </c>
      <c r="T21" s="11">
        <f t="shared" si="0"/>
        <v>2.4705882352941178</v>
      </c>
      <c r="U21" s="11">
        <f t="shared" si="0"/>
        <v>1.5147058823529411</v>
      </c>
      <c r="V21" s="11">
        <f t="shared" si="0"/>
        <v>1.5441176470588234</v>
      </c>
      <c r="W21" s="11">
        <f t="shared" si="0"/>
        <v>4.6470588235294112</v>
      </c>
      <c r="X21" s="11">
        <f t="shared" si="0"/>
        <v>220.51470588235293</v>
      </c>
      <c r="Y21" s="11">
        <f t="shared" si="0"/>
        <v>5.0441176470588234</v>
      </c>
      <c r="Z21" s="11">
        <f t="shared" si="0"/>
        <v>14.147058823529411</v>
      </c>
      <c r="AA21" s="11">
        <f t="shared" si="0"/>
        <v>0.58823529411764708</v>
      </c>
      <c r="AB21" s="11">
        <f t="shared" si="0"/>
        <v>1.3676470588235294</v>
      </c>
      <c r="AC21" s="11">
        <f t="shared" si="0"/>
        <v>35.384556403186281</v>
      </c>
    </row>
    <row r="23" spans="1:30">
      <c r="A23" s="10" t="s">
        <v>75</v>
      </c>
      <c r="B23" s="10" t="s">
        <v>0</v>
      </c>
      <c r="C23" s="10" t="s">
        <v>1</v>
      </c>
      <c r="D23" s="10" t="s">
        <v>2</v>
      </c>
      <c r="E23" s="10" t="s">
        <v>3</v>
      </c>
      <c r="F23" s="10" t="s">
        <v>4</v>
      </c>
      <c r="G23" s="10" t="s">
        <v>5</v>
      </c>
      <c r="H23" s="10" t="s">
        <v>6</v>
      </c>
      <c r="I23" s="10" t="s">
        <v>7</v>
      </c>
      <c r="J23" s="10" t="s">
        <v>8</v>
      </c>
      <c r="K23" s="10" t="s">
        <v>9</v>
      </c>
      <c r="L23" s="10" t="s">
        <v>10</v>
      </c>
      <c r="M23" s="10" t="s">
        <v>11</v>
      </c>
      <c r="N23" s="10" t="s">
        <v>12</v>
      </c>
      <c r="O23" s="10" t="s">
        <v>13</v>
      </c>
      <c r="P23" s="10" t="s">
        <v>14</v>
      </c>
      <c r="Q23" s="10" t="s">
        <v>15</v>
      </c>
      <c r="R23" s="10" t="s">
        <v>16</v>
      </c>
      <c r="S23" s="10" t="s">
        <v>17</v>
      </c>
      <c r="T23" s="10" t="s">
        <v>18</v>
      </c>
      <c r="U23" s="10" t="s">
        <v>19</v>
      </c>
      <c r="V23" s="10" t="s">
        <v>20</v>
      </c>
      <c r="W23" s="10" t="s">
        <v>21</v>
      </c>
      <c r="X23" s="10" t="s">
        <v>22</v>
      </c>
      <c r="Y23" s="10" t="s">
        <v>23</v>
      </c>
      <c r="Z23" s="10" t="s">
        <v>24</v>
      </c>
      <c r="AA23" s="10" t="s">
        <v>25</v>
      </c>
      <c r="AB23" s="10" t="s">
        <v>26</v>
      </c>
      <c r="AC23" s="10" t="s">
        <v>27</v>
      </c>
      <c r="AD23" s="10" t="s">
        <v>125</v>
      </c>
    </row>
    <row r="24" spans="1:30">
      <c r="A24" s="11">
        <v>2022</v>
      </c>
      <c r="B24">
        <v>26.352941176470587</v>
      </c>
      <c r="C24">
        <v>19.941176470588236</v>
      </c>
      <c r="D24">
        <v>25.705882352941178</v>
      </c>
      <c r="E24">
        <v>37.647058823529413</v>
      </c>
      <c r="F24">
        <v>261.64705882352939</v>
      </c>
      <c r="G24">
        <v>2.1764705882352939</v>
      </c>
      <c r="H24">
        <v>0.70588235294117652</v>
      </c>
      <c r="I24">
        <v>2.7058823529411766</v>
      </c>
      <c r="J24">
        <v>17.411764705882351</v>
      </c>
      <c r="K24">
        <v>7.4529411764705875</v>
      </c>
      <c r="L24">
        <v>6.5647058823529409</v>
      </c>
      <c r="M24">
        <v>68.282352941176484</v>
      </c>
      <c r="N24">
        <v>100.20588235294119</v>
      </c>
      <c r="O24">
        <v>25.529411764705884</v>
      </c>
      <c r="P24">
        <v>100.11764705882354</v>
      </c>
      <c r="Q24">
        <v>3.8470588235294123</v>
      </c>
      <c r="R24">
        <v>0.88235294117647056</v>
      </c>
      <c r="S24">
        <v>1.588235294117647</v>
      </c>
      <c r="T24">
        <v>1.8823529411764706</v>
      </c>
      <c r="U24">
        <v>2.5294117647058822</v>
      </c>
      <c r="V24">
        <v>2.7647058823529411</v>
      </c>
      <c r="W24">
        <v>3.6470588235294117</v>
      </c>
      <c r="X24">
        <v>166.58823529411765</v>
      </c>
      <c r="Y24">
        <v>5.9411764705882355</v>
      </c>
      <c r="Z24">
        <v>13</v>
      </c>
      <c r="AA24">
        <v>0.35294117647058826</v>
      </c>
      <c r="AB24">
        <v>0.88235294117647056</v>
      </c>
      <c r="AC24" s="2">
        <v>32.401469362745104</v>
      </c>
    </row>
    <row r="25" spans="1:30">
      <c r="A25" s="11">
        <v>1</v>
      </c>
      <c r="B25" s="11">
        <v>3</v>
      </c>
      <c r="C25" s="11">
        <v>24</v>
      </c>
      <c r="D25" s="11">
        <v>14</v>
      </c>
      <c r="E25" s="11">
        <v>32</v>
      </c>
      <c r="F25" s="11">
        <v>67</v>
      </c>
      <c r="G25" s="11">
        <v>0</v>
      </c>
      <c r="H25" s="11">
        <v>0</v>
      </c>
      <c r="I25" s="11">
        <v>2</v>
      </c>
      <c r="J25" s="11">
        <v>15</v>
      </c>
      <c r="K25" s="11">
        <v>2.6</v>
      </c>
      <c r="L25" s="11">
        <v>2</v>
      </c>
      <c r="M25" s="11">
        <v>43.8</v>
      </c>
      <c r="N25" s="11">
        <v>51</v>
      </c>
      <c r="O25" s="11">
        <v>20</v>
      </c>
      <c r="P25" s="11">
        <v>75</v>
      </c>
      <c r="Q25" s="11">
        <v>3.8</v>
      </c>
      <c r="R25" s="11">
        <v>0</v>
      </c>
      <c r="S25" s="11">
        <v>1</v>
      </c>
      <c r="T25" s="11">
        <v>2</v>
      </c>
      <c r="U25" s="11">
        <v>0</v>
      </c>
      <c r="V25" s="11">
        <v>0</v>
      </c>
      <c r="W25" s="11">
        <v>10</v>
      </c>
      <c r="X25" s="11">
        <v>409</v>
      </c>
      <c r="Y25" s="11">
        <v>2</v>
      </c>
      <c r="Z25" s="11">
        <v>15</v>
      </c>
      <c r="AA25" s="11">
        <v>0</v>
      </c>
      <c r="AB25" s="11">
        <v>1</v>
      </c>
      <c r="AC25" s="11">
        <v>24.195593055555552</v>
      </c>
      <c r="AD25" s="11">
        <v>1688</v>
      </c>
    </row>
    <row r="26" spans="1:30">
      <c r="A26" s="11">
        <v>2</v>
      </c>
      <c r="B26" s="11">
        <v>24</v>
      </c>
      <c r="C26" s="11">
        <v>27</v>
      </c>
      <c r="D26" s="11">
        <v>27</v>
      </c>
      <c r="E26" s="11">
        <v>41</v>
      </c>
      <c r="F26" s="11">
        <v>216</v>
      </c>
      <c r="G26" s="11">
        <v>2</v>
      </c>
      <c r="H26" s="11">
        <v>1</v>
      </c>
      <c r="I26" s="11">
        <v>1</v>
      </c>
      <c r="J26" s="11">
        <v>6</v>
      </c>
      <c r="K26" s="11">
        <v>5.4</v>
      </c>
      <c r="L26" s="11">
        <v>5.0999999999999996</v>
      </c>
      <c r="M26" s="11">
        <v>65.900000000000006</v>
      </c>
      <c r="N26" s="11">
        <v>85</v>
      </c>
      <c r="O26" s="11">
        <v>15</v>
      </c>
      <c r="P26" s="11">
        <v>66</v>
      </c>
      <c r="Q26" s="11">
        <v>4.4000000000000004</v>
      </c>
      <c r="R26" s="11">
        <v>0</v>
      </c>
      <c r="S26" s="11">
        <v>1</v>
      </c>
      <c r="T26" s="11">
        <v>1</v>
      </c>
      <c r="U26" s="11">
        <v>3</v>
      </c>
      <c r="V26" s="11">
        <v>3</v>
      </c>
      <c r="W26" s="11">
        <v>3</v>
      </c>
      <c r="X26" s="11">
        <v>120</v>
      </c>
      <c r="Y26" s="11">
        <v>10</v>
      </c>
      <c r="Z26" s="11">
        <v>15</v>
      </c>
      <c r="AA26" s="11">
        <v>1</v>
      </c>
      <c r="AB26" s="11">
        <v>1</v>
      </c>
      <c r="AC26" s="11">
        <v>26.951077777777776</v>
      </c>
    </row>
    <row r="27" spans="1:30">
      <c r="A27" s="11">
        <v>3</v>
      </c>
      <c r="B27" s="11">
        <v>19</v>
      </c>
      <c r="C27" s="11">
        <v>16</v>
      </c>
      <c r="D27" s="11">
        <v>26</v>
      </c>
      <c r="E27" s="11">
        <v>49</v>
      </c>
      <c r="F27" s="11">
        <v>242</v>
      </c>
      <c r="G27" s="11">
        <v>0</v>
      </c>
      <c r="H27" s="11">
        <v>1</v>
      </c>
      <c r="I27" s="11">
        <v>2</v>
      </c>
      <c r="J27" s="11">
        <v>17</v>
      </c>
      <c r="K27" s="11">
        <v>5.3</v>
      </c>
      <c r="L27" s="11">
        <v>4.7</v>
      </c>
      <c r="M27" s="11">
        <v>53.1</v>
      </c>
      <c r="N27" s="11">
        <v>58.4</v>
      </c>
      <c r="O27" s="11">
        <v>23</v>
      </c>
      <c r="P27" s="11">
        <v>67</v>
      </c>
      <c r="Q27" s="11">
        <v>2.9</v>
      </c>
      <c r="R27" s="11">
        <v>1</v>
      </c>
      <c r="S27" s="11">
        <v>4</v>
      </c>
      <c r="T27" s="11">
        <v>5</v>
      </c>
      <c r="U27" s="11">
        <v>1</v>
      </c>
      <c r="V27" s="11">
        <v>1</v>
      </c>
      <c r="W27" s="11">
        <v>5</v>
      </c>
      <c r="X27" s="11">
        <v>211</v>
      </c>
      <c r="Y27" s="11">
        <v>5</v>
      </c>
      <c r="Z27" s="11">
        <v>17</v>
      </c>
      <c r="AA27" s="11">
        <v>1</v>
      </c>
      <c r="AB27" s="11">
        <v>1</v>
      </c>
      <c r="AC27" s="11">
        <v>35.981100000000005</v>
      </c>
    </row>
    <row r="28" spans="1:30">
      <c r="A28" s="11">
        <v>4</v>
      </c>
    </row>
    <row r="29" spans="1:30">
      <c r="A29" s="11">
        <v>5</v>
      </c>
    </row>
    <row r="30" spans="1:30">
      <c r="A30" s="11">
        <v>6</v>
      </c>
    </row>
    <row r="31" spans="1:30">
      <c r="A31" s="11">
        <v>7</v>
      </c>
    </row>
    <row r="32" spans="1:30">
      <c r="A32" s="11">
        <v>8</v>
      </c>
    </row>
    <row r="33" spans="1:30">
      <c r="A33" s="11">
        <v>9</v>
      </c>
    </row>
    <row r="34" spans="1:30">
      <c r="A34" s="11">
        <v>10</v>
      </c>
    </row>
    <row r="35" spans="1:30">
      <c r="A35" s="11">
        <v>11</v>
      </c>
    </row>
    <row r="36" spans="1:30">
      <c r="A36" s="11">
        <v>12</v>
      </c>
    </row>
    <row r="37" spans="1:30">
      <c r="A37" s="11">
        <v>13</v>
      </c>
    </row>
    <row r="38" spans="1:30">
      <c r="A38" s="11">
        <v>14</v>
      </c>
    </row>
    <row r="39" spans="1:30">
      <c r="A39" s="11">
        <v>15</v>
      </c>
    </row>
    <row r="40" spans="1:30">
      <c r="A40" s="11">
        <v>16</v>
      </c>
    </row>
    <row r="41" spans="1:30">
      <c r="A41" s="11">
        <v>17</v>
      </c>
    </row>
    <row r="42" spans="1:30">
      <c r="A42" s="11">
        <v>18</v>
      </c>
    </row>
    <row r="43" spans="1:30">
      <c r="A43" s="10" t="s">
        <v>73</v>
      </c>
      <c r="B43" s="11">
        <f>AVERAGE(B24:B42)</f>
        <v>18.088235294117645</v>
      </c>
      <c r="C43" s="11">
        <f t="shared" ref="C43" si="1">AVERAGE(C24:C42)</f>
        <v>21.735294117647058</v>
      </c>
      <c r="D43" s="11">
        <f t="shared" ref="D43" si="2">AVERAGE(D24:D42)</f>
        <v>23.176470588235293</v>
      </c>
      <c r="E43" s="11">
        <f t="shared" ref="E43" si="3">AVERAGE(E24:E42)</f>
        <v>39.911764705882355</v>
      </c>
      <c r="F43" s="11">
        <f t="shared" ref="F43" si="4">AVERAGE(F24:F42)</f>
        <v>196.66176470588235</v>
      </c>
      <c r="G43" s="11">
        <f t="shared" ref="G43" si="5">AVERAGE(G24:G42)</f>
        <v>1.0441176470588234</v>
      </c>
      <c r="H43" s="11">
        <f t="shared" ref="H43" si="6">AVERAGE(H24:H42)</f>
        <v>0.67647058823529416</v>
      </c>
      <c r="I43" s="11">
        <f t="shared" ref="I43" si="7">AVERAGE(I24:I42)</f>
        <v>1.9264705882352942</v>
      </c>
      <c r="J43" s="11">
        <f t="shared" ref="J43" si="8">AVERAGE(J24:J42)</f>
        <v>13.852941176470587</v>
      </c>
      <c r="K43" s="11">
        <f t="shared" ref="K43" si="9">AVERAGE(K24:K42)</f>
        <v>5.1882352941176473</v>
      </c>
      <c r="L43" s="11">
        <f t="shared" ref="L43" si="10">AVERAGE(L24:L42)</f>
        <v>4.591176470588235</v>
      </c>
      <c r="M43" s="11">
        <f t="shared" ref="M43" si="11">AVERAGE(M24:M42)</f>
        <v>57.77058823529412</v>
      </c>
      <c r="N43" s="11">
        <f t="shared" ref="N43" si="12">AVERAGE(N24:N42)</f>
        <v>73.651470588235298</v>
      </c>
      <c r="O43" s="11">
        <f t="shared" ref="O43" si="13">AVERAGE(O24:O42)</f>
        <v>20.882352941176471</v>
      </c>
      <c r="P43" s="11">
        <f t="shared" ref="P43" si="14">AVERAGE(P24:P42)</f>
        <v>77.029411764705884</v>
      </c>
      <c r="Q43" s="11">
        <f t="shared" ref="Q43" si="15">AVERAGE(Q24:Q42)</f>
        <v>3.736764705882353</v>
      </c>
      <c r="R43" s="11">
        <f t="shared" ref="R43" si="16">AVERAGE(R24:R42)</f>
        <v>0.47058823529411764</v>
      </c>
      <c r="S43" s="11">
        <f t="shared" ref="S43" si="17">AVERAGE(S24:S42)</f>
        <v>1.8970588235294117</v>
      </c>
      <c r="T43" s="11">
        <f t="shared" ref="T43" si="18">AVERAGE(T24:T42)</f>
        <v>2.4705882352941178</v>
      </c>
      <c r="U43" s="11">
        <f t="shared" ref="U43" si="19">AVERAGE(U24:U42)</f>
        <v>1.6323529411764706</v>
      </c>
      <c r="V43" s="11">
        <f t="shared" ref="V43" si="20">AVERAGE(V24:V42)</f>
        <v>1.6911764705882353</v>
      </c>
      <c r="W43" s="11">
        <f t="shared" ref="W43" si="21">AVERAGE(W24:W42)</f>
        <v>5.4117647058823533</v>
      </c>
      <c r="X43" s="11">
        <f t="shared" ref="X43" si="22">AVERAGE(X24:X42)</f>
        <v>226.64705882352942</v>
      </c>
      <c r="Y43" s="11">
        <f t="shared" ref="Y43" si="23">AVERAGE(Y24:Y42)</f>
        <v>5.7352941176470589</v>
      </c>
      <c r="Z43" s="11">
        <f t="shared" ref="Z43" si="24">AVERAGE(Z24:Z42)</f>
        <v>15</v>
      </c>
      <c r="AA43" s="11">
        <f t="shared" ref="AA43" si="25">AVERAGE(AA24:AA42)</f>
        <v>0.58823529411764708</v>
      </c>
      <c r="AB43" s="11">
        <f t="shared" ref="AB43" si="26">AVERAGE(AB24:AB42)</f>
        <v>0.97058823529411764</v>
      </c>
      <c r="AC43" s="11">
        <f t="shared" ref="AC43" si="27">AVERAGE(AC24:AC42)</f>
        <v>29.882310049019608</v>
      </c>
    </row>
    <row r="45" spans="1:30">
      <c r="A45" s="10" t="s">
        <v>76</v>
      </c>
      <c r="B45" s="10" t="s">
        <v>0</v>
      </c>
      <c r="C45" s="10" t="s">
        <v>1</v>
      </c>
      <c r="D45" s="10" t="s">
        <v>2</v>
      </c>
      <c r="E45" s="10" t="s">
        <v>3</v>
      </c>
      <c r="F45" s="10" t="s">
        <v>4</v>
      </c>
      <c r="G45" s="10" t="s">
        <v>5</v>
      </c>
      <c r="H45" s="10" t="s">
        <v>6</v>
      </c>
      <c r="I45" s="10" t="s">
        <v>7</v>
      </c>
      <c r="J45" s="10" t="s">
        <v>8</v>
      </c>
      <c r="K45" s="10" t="s">
        <v>9</v>
      </c>
      <c r="L45" s="10" t="s">
        <v>10</v>
      </c>
      <c r="M45" s="10" t="s">
        <v>11</v>
      </c>
      <c r="N45" s="10" t="s">
        <v>12</v>
      </c>
      <c r="O45" s="10" t="s">
        <v>13</v>
      </c>
      <c r="P45" s="10" t="s">
        <v>14</v>
      </c>
      <c r="Q45" s="10" t="s">
        <v>15</v>
      </c>
      <c r="R45" s="10" t="s">
        <v>16</v>
      </c>
      <c r="S45" s="10" t="s">
        <v>17</v>
      </c>
      <c r="T45" s="10" t="s">
        <v>18</v>
      </c>
      <c r="U45" s="10" t="s">
        <v>19</v>
      </c>
      <c r="V45" s="10" t="s">
        <v>20</v>
      </c>
      <c r="W45" s="10" t="s">
        <v>21</v>
      </c>
      <c r="X45" s="10" t="s">
        <v>22</v>
      </c>
      <c r="Y45" s="10" t="s">
        <v>23</v>
      </c>
      <c r="Z45" s="10" t="s">
        <v>24</v>
      </c>
      <c r="AA45" s="10" t="s">
        <v>25</v>
      </c>
      <c r="AB45" s="10" t="s">
        <v>26</v>
      </c>
      <c r="AC45" s="10" t="s">
        <v>27</v>
      </c>
      <c r="AD45" s="10" t="s">
        <v>125</v>
      </c>
    </row>
    <row r="46" spans="1:30">
      <c r="A46" s="11">
        <v>2022</v>
      </c>
      <c r="B46" s="2">
        <v>20.588235294117649</v>
      </c>
      <c r="C46" s="2">
        <v>18.529411764705884</v>
      </c>
      <c r="D46">
        <v>17.647058823529413</v>
      </c>
      <c r="E46">
        <v>28.705882352941178</v>
      </c>
      <c r="F46">
        <v>178.8235294117647</v>
      </c>
      <c r="G46">
        <v>1.1176470588235294</v>
      </c>
      <c r="H46">
        <v>0.76470588235294112</v>
      </c>
      <c r="I46">
        <v>2.2352941176470589</v>
      </c>
      <c r="J46">
        <v>9.5294117647058822</v>
      </c>
      <c r="K46">
        <v>6.6000000000000005</v>
      </c>
      <c r="L46">
        <v>5.8117647058823536</v>
      </c>
      <c r="M46">
        <v>61.329411764705888</v>
      </c>
      <c r="N46">
        <v>81.764705882352942</v>
      </c>
      <c r="O46">
        <v>30.941176470588236</v>
      </c>
      <c r="P46">
        <v>160</v>
      </c>
      <c r="Q46">
        <v>5.235294117647058</v>
      </c>
      <c r="R46">
        <v>0.82352941176470584</v>
      </c>
      <c r="S46">
        <v>2.1764705882352939</v>
      </c>
      <c r="T46">
        <v>2.5294117647058822</v>
      </c>
      <c r="U46">
        <v>1.8235294117647058</v>
      </c>
      <c r="V46">
        <v>1.8823529411764706</v>
      </c>
      <c r="W46">
        <v>3.3529411764705883</v>
      </c>
      <c r="X46">
        <v>154</v>
      </c>
      <c r="Y46">
        <v>5.3529411764705879</v>
      </c>
      <c r="Z46">
        <v>12.823529411764707</v>
      </c>
      <c r="AA46">
        <v>0.47058823529411764</v>
      </c>
      <c r="AB46">
        <v>1.1764705882352942</v>
      </c>
      <c r="AC46" s="1">
        <v>31.163556127450988</v>
      </c>
    </row>
    <row r="47" spans="1:30">
      <c r="A47" s="11">
        <v>1</v>
      </c>
      <c r="B47" s="11">
        <v>25</v>
      </c>
      <c r="C47" s="11">
        <v>9</v>
      </c>
      <c r="D47" s="11">
        <v>17</v>
      </c>
      <c r="E47" s="11">
        <v>22</v>
      </c>
      <c r="F47" s="11">
        <v>155</v>
      </c>
      <c r="G47" s="11">
        <v>0</v>
      </c>
      <c r="H47" s="11">
        <v>1</v>
      </c>
      <c r="I47" s="11">
        <v>4</v>
      </c>
      <c r="J47" s="11">
        <v>14</v>
      </c>
      <c r="K47" s="11">
        <v>7.7</v>
      </c>
      <c r="L47" s="11">
        <v>6</v>
      </c>
      <c r="M47" s="11">
        <v>77.3</v>
      </c>
      <c r="N47" s="11">
        <v>76.900000000000006</v>
      </c>
      <c r="O47" s="11">
        <v>32</v>
      </c>
      <c r="P47" s="11">
        <v>110</v>
      </c>
      <c r="Q47" s="11">
        <v>3.4</v>
      </c>
      <c r="R47" s="11">
        <v>3</v>
      </c>
      <c r="S47" s="11">
        <v>1</v>
      </c>
      <c r="T47" s="11">
        <v>1</v>
      </c>
      <c r="U47" s="11">
        <v>2</v>
      </c>
      <c r="V47" s="11">
        <v>2</v>
      </c>
      <c r="W47" s="11">
        <v>5</v>
      </c>
      <c r="X47" s="11">
        <v>249</v>
      </c>
      <c r="Y47" s="11">
        <v>8</v>
      </c>
      <c r="Z47" s="11">
        <v>15</v>
      </c>
      <c r="AA47" s="11">
        <v>0</v>
      </c>
      <c r="AB47" s="11">
        <v>0</v>
      </c>
      <c r="AC47" s="11">
        <v>30.918311805555554</v>
      </c>
      <c r="AD47" s="11">
        <v>1599</v>
      </c>
    </row>
    <row r="48" spans="1:30">
      <c r="A48" s="11">
        <v>2</v>
      </c>
      <c r="B48" s="11">
        <v>27</v>
      </c>
      <c r="C48" s="11">
        <v>24</v>
      </c>
      <c r="D48" s="11">
        <v>24</v>
      </c>
      <c r="E48" s="11">
        <v>33</v>
      </c>
      <c r="F48" s="11">
        <v>237</v>
      </c>
      <c r="G48" s="11">
        <v>2</v>
      </c>
      <c r="H48" s="11">
        <v>0</v>
      </c>
      <c r="I48" s="11">
        <v>0</v>
      </c>
      <c r="J48" s="11">
        <v>0</v>
      </c>
      <c r="K48" s="11">
        <v>7.2</v>
      </c>
      <c r="L48" s="11">
        <v>7.2</v>
      </c>
      <c r="M48" s="11">
        <v>72.7</v>
      </c>
      <c r="N48" s="11">
        <v>112.8</v>
      </c>
      <c r="O48" s="11">
        <v>37</v>
      </c>
      <c r="P48" s="11">
        <v>178</v>
      </c>
      <c r="Q48" s="11">
        <v>4.8</v>
      </c>
      <c r="R48" s="11">
        <v>1</v>
      </c>
      <c r="S48" s="11">
        <v>2</v>
      </c>
      <c r="T48" s="11">
        <v>3</v>
      </c>
      <c r="U48" s="11">
        <v>3</v>
      </c>
      <c r="V48" s="11">
        <v>3</v>
      </c>
      <c r="W48" s="11">
        <v>2</v>
      </c>
      <c r="X48" s="11">
        <v>117</v>
      </c>
      <c r="Y48" s="11">
        <v>9</v>
      </c>
      <c r="Z48" s="11">
        <v>14</v>
      </c>
      <c r="AA48" s="11">
        <v>0</v>
      </c>
      <c r="AB48" s="11">
        <v>0</v>
      </c>
      <c r="AC48" s="11">
        <v>33.059622222222231</v>
      </c>
    </row>
    <row r="49" spans="1:29">
      <c r="A49" s="11">
        <v>3</v>
      </c>
      <c r="B49" s="11">
        <v>19</v>
      </c>
      <c r="C49" s="11">
        <v>22</v>
      </c>
      <c r="D49" s="11">
        <v>22</v>
      </c>
      <c r="E49" s="11">
        <v>31</v>
      </c>
      <c r="F49" s="11">
        <v>178</v>
      </c>
      <c r="G49" s="11">
        <v>0</v>
      </c>
      <c r="H49" s="11">
        <v>0</v>
      </c>
      <c r="I49" s="11">
        <v>4</v>
      </c>
      <c r="J49" s="11">
        <v>24</v>
      </c>
      <c r="K49" s="11">
        <v>6.5</v>
      </c>
      <c r="L49" s="11">
        <v>5.0999999999999996</v>
      </c>
      <c r="M49" s="11">
        <v>71</v>
      </c>
      <c r="N49" s="11">
        <v>85.1</v>
      </c>
      <c r="O49" s="11">
        <v>37</v>
      </c>
      <c r="P49" s="11">
        <v>186</v>
      </c>
      <c r="Q49" s="11">
        <v>5</v>
      </c>
      <c r="R49" s="11">
        <v>2</v>
      </c>
      <c r="S49" s="11">
        <v>1</v>
      </c>
      <c r="T49" s="11">
        <v>2</v>
      </c>
      <c r="U49" s="11">
        <v>2</v>
      </c>
      <c r="V49" s="11">
        <v>2</v>
      </c>
      <c r="W49" s="11">
        <v>7</v>
      </c>
      <c r="X49" s="11">
        <v>329</v>
      </c>
      <c r="Y49" s="11">
        <v>6</v>
      </c>
      <c r="Z49" s="11">
        <v>16</v>
      </c>
      <c r="AA49" s="11">
        <v>0</v>
      </c>
      <c r="AB49" s="11">
        <v>1</v>
      </c>
      <c r="AC49" s="11">
        <v>32.296054166666664</v>
      </c>
    </row>
    <row r="50" spans="1:29">
      <c r="A50" s="11">
        <v>4</v>
      </c>
    </row>
    <row r="51" spans="1:29">
      <c r="A51" s="11">
        <v>5</v>
      </c>
    </row>
    <row r="52" spans="1:29">
      <c r="A52" s="11">
        <v>6</v>
      </c>
    </row>
    <row r="53" spans="1:29">
      <c r="A53" s="11">
        <v>7</v>
      </c>
    </row>
    <row r="54" spans="1:29">
      <c r="A54" s="11">
        <v>8</v>
      </c>
    </row>
    <row r="55" spans="1:29">
      <c r="A55" s="11">
        <v>9</v>
      </c>
    </row>
    <row r="56" spans="1:29">
      <c r="A56" s="11">
        <v>10</v>
      </c>
    </row>
    <row r="57" spans="1:29">
      <c r="A57" s="11">
        <v>11</v>
      </c>
    </row>
    <row r="58" spans="1:29">
      <c r="A58" s="11">
        <v>12</v>
      </c>
    </row>
    <row r="59" spans="1:29">
      <c r="A59" s="11">
        <v>13</v>
      </c>
    </row>
    <row r="60" spans="1:29">
      <c r="A60" s="11">
        <v>14</v>
      </c>
    </row>
    <row r="61" spans="1:29">
      <c r="A61" s="11">
        <v>15</v>
      </c>
    </row>
    <row r="62" spans="1:29">
      <c r="A62" s="11">
        <v>16</v>
      </c>
    </row>
    <row r="63" spans="1:29">
      <c r="A63" s="11">
        <v>17</v>
      </c>
    </row>
    <row r="64" spans="1:29">
      <c r="A64" s="11">
        <v>18</v>
      </c>
    </row>
    <row r="65" spans="1:30">
      <c r="A65" s="10" t="s">
        <v>73</v>
      </c>
      <c r="B65" s="11">
        <f>AVERAGE(B46:B64)</f>
        <v>22.897058823529413</v>
      </c>
      <c r="C65" s="11">
        <f t="shared" ref="C65" si="28">AVERAGE(C46:C64)</f>
        <v>18.382352941176471</v>
      </c>
      <c r="D65" s="11">
        <f t="shared" ref="D65" si="29">AVERAGE(D46:D64)</f>
        <v>20.161764705882355</v>
      </c>
      <c r="E65" s="11">
        <f t="shared" ref="E65" si="30">AVERAGE(E46:E64)</f>
        <v>28.676470588235293</v>
      </c>
      <c r="F65" s="11">
        <f t="shared" ref="F65" si="31">AVERAGE(F46:F64)</f>
        <v>187.20588235294116</v>
      </c>
      <c r="G65" s="11">
        <f t="shared" ref="G65" si="32">AVERAGE(G46:G64)</f>
        <v>0.77941176470588236</v>
      </c>
      <c r="H65" s="11">
        <f t="shared" ref="H65" si="33">AVERAGE(H46:H64)</f>
        <v>0.44117647058823528</v>
      </c>
      <c r="I65" s="11">
        <f t="shared" ref="I65" si="34">AVERAGE(I46:I64)</f>
        <v>2.5588235294117645</v>
      </c>
      <c r="J65" s="11">
        <f t="shared" ref="J65" si="35">AVERAGE(J46:J64)</f>
        <v>11.882352941176471</v>
      </c>
      <c r="K65" s="11">
        <f t="shared" ref="K65" si="36">AVERAGE(K46:K64)</f>
        <v>7</v>
      </c>
      <c r="L65" s="11">
        <f t="shared" ref="L65" si="37">AVERAGE(L46:L64)</f>
        <v>6.0279411764705877</v>
      </c>
      <c r="M65" s="11">
        <f t="shared" ref="M65" si="38">AVERAGE(M46:M64)</f>
        <v>70.582352941176467</v>
      </c>
      <c r="N65" s="11">
        <f t="shared" ref="N65" si="39">AVERAGE(N46:N64)</f>
        <v>89.141176470588249</v>
      </c>
      <c r="O65" s="11">
        <f t="shared" ref="O65" si="40">AVERAGE(O46:O64)</f>
        <v>34.235294117647058</v>
      </c>
      <c r="P65" s="11">
        <f t="shared" ref="P65" si="41">AVERAGE(P46:P64)</f>
        <v>158.5</v>
      </c>
      <c r="Q65" s="11">
        <f t="shared" ref="Q65" si="42">AVERAGE(Q46:Q64)</f>
        <v>4.6088235294117643</v>
      </c>
      <c r="R65" s="11">
        <f t="shared" ref="R65" si="43">AVERAGE(R46:R64)</f>
        <v>1.7058823529411764</v>
      </c>
      <c r="S65" s="11">
        <f t="shared" ref="S65" si="44">AVERAGE(S46:S64)</f>
        <v>1.5441176470588234</v>
      </c>
      <c r="T65" s="11">
        <f t="shared" ref="T65" si="45">AVERAGE(T46:T64)</f>
        <v>2.1323529411764706</v>
      </c>
      <c r="U65" s="11">
        <f t="shared" ref="U65" si="46">AVERAGE(U46:U64)</f>
        <v>2.2058823529411766</v>
      </c>
      <c r="V65" s="11">
        <f t="shared" ref="V65" si="47">AVERAGE(V46:V64)</f>
        <v>2.2205882352941178</v>
      </c>
      <c r="W65" s="11">
        <f t="shared" ref="W65" si="48">AVERAGE(W46:W64)</f>
        <v>4.3382352941176467</v>
      </c>
      <c r="X65" s="11">
        <f t="shared" ref="X65" si="49">AVERAGE(X46:X64)</f>
        <v>212.25</v>
      </c>
      <c r="Y65" s="11">
        <f t="shared" ref="Y65" si="50">AVERAGE(Y46:Y64)</f>
        <v>7.0882352941176467</v>
      </c>
      <c r="Z65" s="11">
        <f t="shared" ref="Z65" si="51">AVERAGE(Z46:Z64)</f>
        <v>14.455882352941178</v>
      </c>
      <c r="AA65" s="11">
        <f t="shared" ref="AA65" si="52">AVERAGE(AA46:AA64)</f>
        <v>0.11764705882352941</v>
      </c>
      <c r="AB65" s="11">
        <f t="shared" ref="AB65" si="53">AVERAGE(AB46:AB64)</f>
        <v>0.54411764705882359</v>
      </c>
      <c r="AC65" s="11">
        <f t="shared" ref="AC65" si="54">AVERAGE(AC46:AC64)</f>
        <v>31.859386080473861</v>
      </c>
    </row>
    <row r="67" spans="1:30">
      <c r="A67" s="10" t="s">
        <v>77</v>
      </c>
      <c r="B67" s="10" t="s">
        <v>0</v>
      </c>
      <c r="C67" s="10" t="s">
        <v>1</v>
      </c>
      <c r="D67" s="10" t="s">
        <v>2</v>
      </c>
      <c r="E67" s="10" t="s">
        <v>3</v>
      </c>
      <c r="F67" s="10" t="s">
        <v>4</v>
      </c>
      <c r="G67" s="10" t="s">
        <v>5</v>
      </c>
      <c r="H67" s="10" t="s">
        <v>6</v>
      </c>
      <c r="I67" s="10" t="s">
        <v>7</v>
      </c>
      <c r="J67" s="10" t="s">
        <v>8</v>
      </c>
      <c r="K67" s="10" t="s">
        <v>9</v>
      </c>
      <c r="L67" s="10" t="s">
        <v>10</v>
      </c>
      <c r="M67" s="10" t="s">
        <v>11</v>
      </c>
      <c r="N67" s="10" t="s">
        <v>12</v>
      </c>
      <c r="O67" s="10" t="s">
        <v>13</v>
      </c>
      <c r="P67" s="10" t="s">
        <v>14</v>
      </c>
      <c r="Q67" s="10" t="s">
        <v>15</v>
      </c>
      <c r="R67" s="10" t="s">
        <v>16</v>
      </c>
      <c r="S67" s="10" t="s">
        <v>17</v>
      </c>
      <c r="T67" s="10" t="s">
        <v>18</v>
      </c>
      <c r="U67" s="10" t="s">
        <v>19</v>
      </c>
      <c r="V67" s="10" t="s">
        <v>20</v>
      </c>
      <c r="W67" s="10" t="s">
        <v>21</v>
      </c>
      <c r="X67" s="10" t="s">
        <v>22</v>
      </c>
      <c r="Y67" s="10" t="s">
        <v>23</v>
      </c>
      <c r="Z67" s="10" t="s">
        <v>24</v>
      </c>
      <c r="AA67" s="10" t="s">
        <v>25</v>
      </c>
      <c r="AB67" s="10" t="s">
        <v>26</v>
      </c>
      <c r="AC67" s="10" t="s">
        <v>27</v>
      </c>
      <c r="AD67" s="10" t="s">
        <v>125</v>
      </c>
    </row>
    <row r="68" spans="1:30">
      <c r="A68" s="11">
        <v>2022</v>
      </c>
      <c r="B68" s="2">
        <v>18.117647058823529</v>
      </c>
      <c r="C68" s="2">
        <v>20.352941176470587</v>
      </c>
      <c r="D68">
        <v>21.411764705882351</v>
      </c>
      <c r="E68">
        <v>33.588235294117645</v>
      </c>
      <c r="F68">
        <v>200.64705882352942</v>
      </c>
      <c r="G68">
        <v>0.70588235294117652</v>
      </c>
      <c r="H68">
        <v>0.82352941176470584</v>
      </c>
      <c r="I68">
        <v>2.2352941176470589</v>
      </c>
      <c r="J68">
        <v>14.705882352941176</v>
      </c>
      <c r="K68">
        <v>6.5176470588235293</v>
      </c>
      <c r="L68">
        <v>5.7058823529411757</v>
      </c>
      <c r="M68">
        <v>63.676470588235297</v>
      </c>
      <c r="N68">
        <v>78.723529411764687</v>
      </c>
      <c r="O68">
        <v>29.411764705882351</v>
      </c>
      <c r="P68">
        <v>121.94117647058823</v>
      </c>
      <c r="Q68">
        <v>4.1000000000000005</v>
      </c>
      <c r="R68">
        <v>0.94117647058823528</v>
      </c>
      <c r="S68">
        <v>2</v>
      </c>
      <c r="T68">
        <v>2.5882352941176472</v>
      </c>
      <c r="U68">
        <v>1.5294117647058822</v>
      </c>
      <c r="V68">
        <v>1.5294117647058822</v>
      </c>
      <c r="W68">
        <v>4.0588235294117645</v>
      </c>
      <c r="X68">
        <v>180.70588235294119</v>
      </c>
      <c r="Y68">
        <v>6.2352941176470589</v>
      </c>
      <c r="Z68">
        <v>13.882352941176471</v>
      </c>
      <c r="AA68">
        <v>0.6470588235294118</v>
      </c>
      <c r="AB68">
        <v>0.88235294117647056</v>
      </c>
      <c r="AC68" s="1">
        <v>31.522076715686278</v>
      </c>
    </row>
    <row r="69" spans="1:30">
      <c r="A69" s="11">
        <v>1</v>
      </c>
      <c r="B69" s="11">
        <v>7</v>
      </c>
      <c r="C69" s="11">
        <v>30</v>
      </c>
      <c r="D69" s="11">
        <v>31</v>
      </c>
      <c r="E69" s="11">
        <v>46</v>
      </c>
      <c r="F69" s="11">
        <v>198</v>
      </c>
      <c r="G69" s="11">
        <v>1</v>
      </c>
      <c r="H69" s="11">
        <v>2</v>
      </c>
      <c r="I69" s="11">
        <v>5</v>
      </c>
      <c r="J69" s="11">
        <v>34</v>
      </c>
      <c r="K69" s="11">
        <v>5</v>
      </c>
      <c r="L69" s="11">
        <v>3.9</v>
      </c>
      <c r="M69" s="11">
        <v>67.400000000000006</v>
      </c>
      <c r="N69" s="11">
        <v>65.3</v>
      </c>
      <c r="O69" s="11">
        <v>10</v>
      </c>
      <c r="P69" s="11">
        <v>41</v>
      </c>
      <c r="Q69" s="11">
        <v>4.0999999999999996</v>
      </c>
      <c r="R69" s="11">
        <v>0</v>
      </c>
      <c r="S69" s="11">
        <v>0</v>
      </c>
      <c r="T69" s="11">
        <v>0</v>
      </c>
      <c r="U69" s="11">
        <v>1</v>
      </c>
      <c r="V69" s="11">
        <v>1</v>
      </c>
      <c r="W69" s="11">
        <v>6</v>
      </c>
      <c r="X69" s="11">
        <v>254</v>
      </c>
      <c r="Y69" s="11">
        <v>5</v>
      </c>
      <c r="Z69" s="11">
        <v>15</v>
      </c>
      <c r="AA69" s="11">
        <v>1</v>
      </c>
      <c r="AB69" s="11">
        <v>3</v>
      </c>
      <c r="AC69" s="11">
        <v>22.651857638888888</v>
      </c>
      <c r="AD69" s="11">
        <v>1519</v>
      </c>
    </row>
    <row r="70" spans="1:30">
      <c r="A70" s="11">
        <v>2</v>
      </c>
      <c r="B70" s="11">
        <v>26</v>
      </c>
      <c r="C70" s="11">
        <v>22</v>
      </c>
      <c r="D70" s="11">
        <v>15</v>
      </c>
      <c r="E70" s="11">
        <v>30</v>
      </c>
      <c r="F70" s="11">
        <v>200</v>
      </c>
      <c r="G70" s="11">
        <v>1</v>
      </c>
      <c r="H70" s="11">
        <v>1</v>
      </c>
      <c r="I70" s="11">
        <v>2</v>
      </c>
      <c r="J70" s="11">
        <v>22</v>
      </c>
      <c r="K70" s="11">
        <v>7.4</v>
      </c>
      <c r="L70" s="11">
        <v>6.3</v>
      </c>
      <c r="M70" s="11">
        <v>50</v>
      </c>
      <c r="N70" s="11">
        <v>68.8</v>
      </c>
      <c r="O70" s="11">
        <v>21</v>
      </c>
      <c r="P70" s="11">
        <v>55</v>
      </c>
      <c r="Q70" s="11">
        <v>2.6</v>
      </c>
      <c r="R70" s="11">
        <v>0</v>
      </c>
      <c r="S70" s="11">
        <v>2</v>
      </c>
      <c r="T70" s="11">
        <v>2</v>
      </c>
      <c r="U70" s="11">
        <v>2</v>
      </c>
      <c r="V70" s="11">
        <v>2</v>
      </c>
      <c r="W70" s="11">
        <v>7</v>
      </c>
      <c r="X70" s="11">
        <v>320</v>
      </c>
      <c r="Y70" s="11">
        <v>4</v>
      </c>
      <c r="Z70" s="11">
        <v>14</v>
      </c>
      <c r="AA70" s="11">
        <v>0</v>
      </c>
      <c r="AB70" s="11">
        <v>0</v>
      </c>
      <c r="AC70" s="11">
        <v>24.56077777777778</v>
      </c>
    </row>
    <row r="71" spans="1:30">
      <c r="A71" s="11">
        <v>3</v>
      </c>
      <c r="B71" s="11">
        <v>23</v>
      </c>
      <c r="C71" s="11">
        <v>18</v>
      </c>
      <c r="D71" s="11">
        <v>16</v>
      </c>
      <c r="E71" s="11">
        <v>28</v>
      </c>
      <c r="F71" s="11">
        <v>228</v>
      </c>
      <c r="G71" s="11">
        <v>2</v>
      </c>
      <c r="H71" s="11">
        <v>0</v>
      </c>
      <c r="I71" s="11">
        <v>1</v>
      </c>
      <c r="J71" s="11">
        <v>7</v>
      </c>
      <c r="K71" s="11">
        <v>8.4</v>
      </c>
      <c r="L71" s="11">
        <v>7.9</v>
      </c>
      <c r="M71" s="11">
        <v>57.1</v>
      </c>
      <c r="N71" s="11">
        <v>107.4</v>
      </c>
      <c r="O71" s="11">
        <v>31</v>
      </c>
      <c r="P71" s="11">
        <v>105</v>
      </c>
      <c r="Q71" s="11">
        <v>3.4</v>
      </c>
      <c r="R71" s="11">
        <v>0</v>
      </c>
      <c r="S71" s="11">
        <v>3</v>
      </c>
      <c r="T71" s="11">
        <v>3</v>
      </c>
      <c r="U71" s="11">
        <v>2</v>
      </c>
      <c r="V71" s="11">
        <v>2</v>
      </c>
      <c r="W71" s="11">
        <v>6</v>
      </c>
      <c r="X71" s="11">
        <v>323</v>
      </c>
      <c r="Y71" s="11">
        <v>6</v>
      </c>
      <c r="Z71" s="11">
        <v>15</v>
      </c>
      <c r="AA71" s="11">
        <v>0</v>
      </c>
      <c r="AB71" s="11">
        <v>0</v>
      </c>
      <c r="AC71" s="11">
        <v>30.055147916666666</v>
      </c>
    </row>
    <row r="72" spans="1:30">
      <c r="A72" s="11">
        <v>4</v>
      </c>
    </row>
    <row r="73" spans="1:30">
      <c r="A73" s="11">
        <v>5</v>
      </c>
    </row>
    <row r="74" spans="1:30">
      <c r="A74" s="11">
        <v>6</v>
      </c>
    </row>
    <row r="75" spans="1:30">
      <c r="A75" s="11">
        <v>7</v>
      </c>
    </row>
    <row r="76" spans="1:30">
      <c r="A76" s="11">
        <v>8</v>
      </c>
    </row>
    <row r="77" spans="1:30">
      <c r="A77" s="11">
        <v>9</v>
      </c>
    </row>
    <row r="78" spans="1:30">
      <c r="A78" s="11">
        <v>10</v>
      </c>
    </row>
    <row r="79" spans="1:30">
      <c r="A79" s="11">
        <v>11</v>
      </c>
    </row>
    <row r="80" spans="1:30">
      <c r="A80" s="11">
        <v>12</v>
      </c>
    </row>
    <row r="81" spans="1:29">
      <c r="A81" s="11">
        <v>13</v>
      </c>
    </row>
    <row r="82" spans="1:29">
      <c r="A82" s="11">
        <v>14</v>
      </c>
    </row>
    <row r="83" spans="1:29">
      <c r="A83" s="11">
        <v>15</v>
      </c>
    </row>
    <row r="84" spans="1:29">
      <c r="A84" s="11">
        <v>16</v>
      </c>
    </row>
    <row r="85" spans="1:29">
      <c r="A85" s="11">
        <v>17</v>
      </c>
    </row>
    <row r="86" spans="1:29">
      <c r="A86" s="11">
        <v>18</v>
      </c>
    </row>
    <row r="87" spans="1:29">
      <c r="A87" s="10" t="s">
        <v>73</v>
      </c>
      <c r="B87" s="11">
        <f>AVERAGE(B68:B86)</f>
        <v>18.529411764705884</v>
      </c>
      <c r="C87" s="11">
        <f t="shared" ref="C87" si="55">AVERAGE(C68:C86)</f>
        <v>22.588235294117645</v>
      </c>
      <c r="D87" s="11">
        <f t="shared" ref="D87" si="56">AVERAGE(D68:D86)</f>
        <v>20.852941176470587</v>
      </c>
      <c r="E87" s="11">
        <f t="shared" ref="E87" si="57">AVERAGE(E68:E86)</f>
        <v>34.397058823529413</v>
      </c>
      <c r="F87" s="11">
        <f t="shared" ref="F87" si="58">AVERAGE(F68:F86)</f>
        <v>206.66176470588235</v>
      </c>
      <c r="G87" s="11">
        <f t="shared" ref="G87" si="59">AVERAGE(G68:G86)</f>
        <v>1.1764705882352942</v>
      </c>
      <c r="H87" s="11">
        <f t="shared" ref="H87" si="60">AVERAGE(H68:H86)</f>
        <v>0.95588235294117641</v>
      </c>
      <c r="I87" s="11">
        <f t="shared" ref="I87" si="61">AVERAGE(I68:I86)</f>
        <v>2.5588235294117645</v>
      </c>
      <c r="J87" s="11">
        <f t="shared" ref="J87" si="62">AVERAGE(J68:J86)</f>
        <v>19.426470588235293</v>
      </c>
      <c r="K87" s="11">
        <f t="shared" ref="K87" si="63">AVERAGE(K68:K86)</f>
        <v>6.829411764705883</v>
      </c>
      <c r="L87" s="11">
        <f t="shared" ref="L87" si="64">AVERAGE(L68:L86)</f>
        <v>5.9514705882352938</v>
      </c>
      <c r="M87" s="11">
        <f t="shared" ref="M87" si="65">AVERAGE(M68:M86)</f>
        <v>59.544117647058826</v>
      </c>
      <c r="N87" s="11">
        <f t="shared" ref="N87" si="66">AVERAGE(N68:N86)</f>
        <v>80.055882352941182</v>
      </c>
      <c r="O87" s="11">
        <f t="shared" ref="O87" si="67">AVERAGE(O68:O86)</f>
        <v>22.852941176470587</v>
      </c>
      <c r="P87" s="11">
        <f t="shared" ref="P87" si="68">AVERAGE(P68:P86)</f>
        <v>80.735294117647058</v>
      </c>
      <c r="Q87" s="11">
        <f t="shared" ref="Q87" si="69">AVERAGE(Q68:Q86)</f>
        <v>3.55</v>
      </c>
      <c r="R87" s="11">
        <f t="shared" ref="R87" si="70">AVERAGE(R68:R86)</f>
        <v>0.23529411764705882</v>
      </c>
      <c r="S87" s="11">
        <f t="shared" ref="S87" si="71">AVERAGE(S68:S86)</f>
        <v>1.75</v>
      </c>
      <c r="T87" s="11">
        <f t="shared" ref="T87" si="72">AVERAGE(T68:T86)</f>
        <v>1.8970588235294117</v>
      </c>
      <c r="U87" s="11">
        <f t="shared" ref="U87" si="73">AVERAGE(U68:U86)</f>
        <v>1.6323529411764706</v>
      </c>
      <c r="V87" s="11">
        <f t="shared" ref="V87" si="74">AVERAGE(V68:V86)</f>
        <v>1.6323529411764706</v>
      </c>
      <c r="W87" s="11">
        <f t="shared" ref="W87" si="75">AVERAGE(W68:W86)</f>
        <v>5.7647058823529411</v>
      </c>
      <c r="X87" s="11">
        <f t="shared" ref="X87" si="76">AVERAGE(X68:X86)</f>
        <v>269.4264705882353</v>
      </c>
      <c r="Y87" s="11">
        <f t="shared" ref="Y87" si="77">AVERAGE(Y68:Y86)</f>
        <v>5.3088235294117645</v>
      </c>
      <c r="Z87" s="11">
        <f t="shared" ref="Z87" si="78">AVERAGE(Z68:Z86)</f>
        <v>14.470588235294118</v>
      </c>
      <c r="AA87" s="11">
        <f t="shared" ref="AA87" si="79">AVERAGE(AA68:AA86)</f>
        <v>0.41176470588235292</v>
      </c>
      <c r="AB87" s="11">
        <f t="shared" ref="AB87" si="80">AVERAGE(AB68:AB86)</f>
        <v>0.97058823529411764</v>
      </c>
      <c r="AC87" s="11">
        <f t="shared" ref="AC87" si="81">AVERAGE(AC68:AC86)</f>
        <v>27.197465012254902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E323-29A0-4D43-8B02-1317A2E5AD7A}">
  <dimension ref="A1:AD87"/>
  <sheetViews>
    <sheetView workbookViewId="0">
      <selection activeCell="L35" sqref="L35"/>
    </sheetView>
  </sheetViews>
  <sheetFormatPr defaultRowHeight="15"/>
  <cols>
    <col min="1" max="1" width="9.42578125" bestFit="1" customWidth="1"/>
    <col min="2" max="2" width="10.140625" bestFit="1" customWidth="1"/>
    <col min="3" max="6" width="12" bestFit="1" customWidth="1"/>
    <col min="7" max="7" width="11.140625" bestFit="1" customWidth="1"/>
    <col min="8" max="11" width="12" bestFit="1" customWidth="1"/>
    <col min="12" max="12" width="12.7109375" bestFit="1" customWidth="1"/>
    <col min="13" max="13" width="13.7109375" bestFit="1" customWidth="1"/>
    <col min="14" max="29" width="12" bestFit="1" customWidth="1"/>
    <col min="30" max="30" width="11.5703125" bestFit="1" customWidth="1"/>
  </cols>
  <sheetData>
    <row r="1" spans="1:30">
      <c r="A1" s="10" t="s">
        <v>86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125</v>
      </c>
    </row>
    <row r="2" spans="1:30">
      <c r="A2">
        <v>2022</v>
      </c>
      <c r="B2">
        <v>23.764705882352942</v>
      </c>
      <c r="C2">
        <v>20.588235294117649</v>
      </c>
      <c r="D2">
        <v>23.176470588235293</v>
      </c>
      <c r="E2">
        <v>35.058823529411768</v>
      </c>
      <c r="F2">
        <v>232.88235294117646</v>
      </c>
      <c r="G2">
        <v>1.4705882352941178</v>
      </c>
      <c r="H2">
        <v>0.52941176470588236</v>
      </c>
      <c r="I2">
        <v>1.6470588235294117</v>
      </c>
      <c r="J2">
        <v>11.117647058823529</v>
      </c>
      <c r="K2">
        <v>6.9588235294117649</v>
      </c>
      <c r="L2">
        <v>6.2941176470588234</v>
      </c>
      <c r="M2">
        <v>66.952941176470588</v>
      </c>
      <c r="N2">
        <v>91.817647058823539</v>
      </c>
      <c r="O2">
        <v>26.352941176470587</v>
      </c>
      <c r="P2">
        <v>124.47058823529412</v>
      </c>
      <c r="Q2">
        <v>4.6647058823529406</v>
      </c>
      <c r="R2">
        <v>0.94117647058823528</v>
      </c>
      <c r="S2">
        <v>1.7647058823529411</v>
      </c>
      <c r="T2">
        <v>2.0588235294117645</v>
      </c>
      <c r="U2">
        <v>2.1176470588235294</v>
      </c>
      <c r="V2">
        <v>2.1764705882352939</v>
      </c>
      <c r="W2">
        <v>3.4117647058823528</v>
      </c>
      <c r="X2">
        <v>168.35294117647058</v>
      </c>
      <c r="Y2">
        <v>5.2941176470588234</v>
      </c>
      <c r="Z2">
        <v>12.647058823529411</v>
      </c>
      <c r="AA2">
        <v>0.82352941176470584</v>
      </c>
      <c r="AB2">
        <v>1.588235294117647</v>
      </c>
      <c r="AC2" s="2">
        <v>29.765570465686274</v>
      </c>
    </row>
    <row r="3" spans="1:30">
      <c r="A3">
        <v>1</v>
      </c>
      <c r="B3">
        <v>31</v>
      </c>
      <c r="C3">
        <v>21</v>
      </c>
      <c r="D3">
        <v>24</v>
      </c>
      <c r="E3">
        <v>32</v>
      </c>
      <c r="F3">
        <v>237</v>
      </c>
      <c r="G3">
        <v>2</v>
      </c>
      <c r="H3">
        <v>1</v>
      </c>
      <c r="I3">
        <v>2</v>
      </c>
      <c r="J3">
        <v>4</v>
      </c>
      <c r="K3">
        <v>7.5</v>
      </c>
      <c r="L3">
        <v>7</v>
      </c>
      <c r="M3">
        <v>75</v>
      </c>
      <c r="N3">
        <v>103.3</v>
      </c>
      <c r="O3">
        <v>35</v>
      </c>
      <c r="P3">
        <v>105</v>
      </c>
      <c r="Q3">
        <v>3</v>
      </c>
      <c r="R3">
        <v>2</v>
      </c>
      <c r="S3">
        <v>1</v>
      </c>
      <c r="T3">
        <v>1</v>
      </c>
      <c r="U3">
        <v>4</v>
      </c>
      <c r="V3">
        <v>4</v>
      </c>
      <c r="W3">
        <v>5</v>
      </c>
      <c r="X3">
        <v>223</v>
      </c>
      <c r="Y3">
        <v>3</v>
      </c>
      <c r="Z3">
        <v>12</v>
      </c>
      <c r="AA3">
        <v>1</v>
      </c>
      <c r="AB3">
        <v>3</v>
      </c>
      <c r="AC3">
        <v>33.60739930555556</v>
      </c>
      <c r="AD3" s="2">
        <v>1531</v>
      </c>
    </row>
    <row r="4" spans="1:30">
      <c r="A4">
        <v>2</v>
      </c>
      <c r="B4">
        <v>9</v>
      </c>
      <c r="C4">
        <v>17</v>
      </c>
      <c r="D4">
        <v>23</v>
      </c>
      <c r="E4">
        <v>42</v>
      </c>
      <c r="F4">
        <v>197</v>
      </c>
      <c r="G4">
        <v>0</v>
      </c>
      <c r="H4">
        <v>0</v>
      </c>
      <c r="I4">
        <v>4</v>
      </c>
      <c r="J4">
        <v>18</v>
      </c>
      <c r="K4">
        <v>5.0999999999999996</v>
      </c>
      <c r="L4">
        <v>4.3</v>
      </c>
      <c r="M4">
        <v>54.8</v>
      </c>
      <c r="N4">
        <v>67.3</v>
      </c>
      <c r="O4">
        <v>18</v>
      </c>
      <c r="P4">
        <v>74</v>
      </c>
      <c r="Q4">
        <v>4.0999999999999996</v>
      </c>
      <c r="R4">
        <v>0</v>
      </c>
      <c r="S4">
        <v>3</v>
      </c>
      <c r="T4">
        <v>3</v>
      </c>
      <c r="U4">
        <v>0</v>
      </c>
      <c r="V4">
        <v>0</v>
      </c>
      <c r="W4">
        <v>5</v>
      </c>
      <c r="X4">
        <v>243</v>
      </c>
      <c r="Y4">
        <v>3</v>
      </c>
      <c r="Z4">
        <v>12</v>
      </c>
      <c r="AA4">
        <v>0</v>
      </c>
      <c r="AB4">
        <v>2</v>
      </c>
      <c r="AC4">
        <v>28.19602569444444</v>
      </c>
    </row>
    <row r="5" spans="1:30">
      <c r="A5">
        <v>3</v>
      </c>
      <c r="B5">
        <v>17</v>
      </c>
      <c r="C5">
        <v>37</v>
      </c>
      <c r="D5">
        <v>29</v>
      </c>
      <c r="E5">
        <v>42</v>
      </c>
      <c r="F5">
        <v>288</v>
      </c>
      <c r="G5">
        <v>1</v>
      </c>
      <c r="H5">
        <v>1</v>
      </c>
      <c r="I5">
        <v>0</v>
      </c>
      <c r="J5">
        <v>0</v>
      </c>
      <c r="K5">
        <v>6.9</v>
      </c>
      <c r="L5">
        <v>6.9</v>
      </c>
      <c r="M5">
        <v>69</v>
      </c>
      <c r="N5">
        <v>86.2</v>
      </c>
      <c r="O5">
        <v>27</v>
      </c>
      <c r="P5">
        <v>116</v>
      </c>
      <c r="Q5">
        <v>4.3</v>
      </c>
      <c r="R5">
        <v>1</v>
      </c>
      <c r="S5">
        <v>1</v>
      </c>
      <c r="T5">
        <v>3</v>
      </c>
      <c r="U5">
        <v>2</v>
      </c>
      <c r="V5">
        <v>2</v>
      </c>
      <c r="W5">
        <v>2</v>
      </c>
      <c r="X5">
        <v>94</v>
      </c>
      <c r="Y5">
        <v>5</v>
      </c>
      <c r="Z5">
        <v>13</v>
      </c>
      <c r="AA5">
        <v>0</v>
      </c>
      <c r="AB5">
        <v>1</v>
      </c>
      <c r="AC5">
        <v>32.047064583333331</v>
      </c>
    </row>
    <row r="6" spans="1:30">
      <c r="A6">
        <v>4</v>
      </c>
    </row>
    <row r="7" spans="1:30">
      <c r="A7">
        <v>5</v>
      </c>
    </row>
    <row r="8" spans="1:30">
      <c r="A8">
        <v>6</v>
      </c>
    </row>
    <row r="9" spans="1:30">
      <c r="A9">
        <v>7</v>
      </c>
    </row>
    <row r="10" spans="1:30">
      <c r="A10">
        <v>8</v>
      </c>
    </row>
    <row r="11" spans="1:30">
      <c r="A11">
        <v>9</v>
      </c>
    </row>
    <row r="12" spans="1:30">
      <c r="A12">
        <v>10</v>
      </c>
    </row>
    <row r="13" spans="1:30">
      <c r="A13">
        <v>11</v>
      </c>
    </row>
    <row r="14" spans="1:30">
      <c r="A14">
        <v>12</v>
      </c>
    </row>
    <row r="15" spans="1:30">
      <c r="A15">
        <v>13</v>
      </c>
    </row>
    <row r="16" spans="1:30">
      <c r="A16">
        <v>14</v>
      </c>
    </row>
    <row r="17" spans="1:30">
      <c r="A17">
        <v>15</v>
      </c>
    </row>
    <row r="18" spans="1:30">
      <c r="A18">
        <v>16</v>
      </c>
    </row>
    <row r="19" spans="1:30">
      <c r="A19">
        <v>17</v>
      </c>
    </row>
    <row r="20" spans="1:30">
      <c r="A20">
        <v>18</v>
      </c>
    </row>
    <row r="21" spans="1:30">
      <c r="A21" s="10" t="s">
        <v>73</v>
      </c>
      <c r="B21">
        <f>AVERAGE(B2:B20)</f>
        <v>20.191176470588236</v>
      </c>
      <c r="C21">
        <f t="shared" ref="C21:AC21" si="0">AVERAGE(C2:C20)</f>
        <v>23.897058823529413</v>
      </c>
      <c r="D21">
        <f t="shared" si="0"/>
        <v>24.794117647058822</v>
      </c>
      <c r="E21">
        <f t="shared" si="0"/>
        <v>37.764705882352942</v>
      </c>
      <c r="F21">
        <f t="shared" si="0"/>
        <v>238.72058823529412</v>
      </c>
      <c r="G21">
        <f t="shared" si="0"/>
        <v>1.1176470588235294</v>
      </c>
      <c r="H21">
        <f t="shared" si="0"/>
        <v>0.63235294117647056</v>
      </c>
      <c r="I21">
        <f t="shared" si="0"/>
        <v>1.9117647058823528</v>
      </c>
      <c r="J21">
        <f t="shared" si="0"/>
        <v>8.2794117647058822</v>
      </c>
      <c r="K21">
        <f t="shared" si="0"/>
        <v>6.6147058823529417</v>
      </c>
      <c r="L21">
        <f t="shared" si="0"/>
        <v>6.1235294117647054</v>
      </c>
      <c r="M21">
        <f t="shared" si="0"/>
        <v>66.438235294117646</v>
      </c>
      <c r="N21">
        <f t="shared" si="0"/>
        <v>87.154411764705884</v>
      </c>
      <c r="O21">
        <f t="shared" si="0"/>
        <v>26.588235294117645</v>
      </c>
      <c r="P21">
        <f t="shared" si="0"/>
        <v>104.86764705882354</v>
      </c>
      <c r="Q21">
        <f t="shared" si="0"/>
        <v>4.0161764705882348</v>
      </c>
      <c r="R21">
        <f t="shared" si="0"/>
        <v>0.98529411764705888</v>
      </c>
      <c r="S21">
        <f t="shared" si="0"/>
        <v>1.6911764705882353</v>
      </c>
      <c r="T21">
        <f t="shared" si="0"/>
        <v>2.2647058823529411</v>
      </c>
      <c r="U21">
        <f t="shared" si="0"/>
        <v>2.0294117647058822</v>
      </c>
      <c r="V21">
        <f t="shared" si="0"/>
        <v>2.0441176470588234</v>
      </c>
      <c r="W21">
        <f t="shared" si="0"/>
        <v>3.8529411764705883</v>
      </c>
      <c r="X21">
        <f t="shared" si="0"/>
        <v>182.08823529411765</v>
      </c>
      <c r="Y21">
        <f t="shared" si="0"/>
        <v>4.0735294117647056</v>
      </c>
      <c r="Z21">
        <f t="shared" si="0"/>
        <v>12.411764705882353</v>
      </c>
      <c r="AA21">
        <f t="shared" si="0"/>
        <v>0.45588235294117646</v>
      </c>
      <c r="AB21">
        <f t="shared" si="0"/>
        <v>1.8970588235294117</v>
      </c>
      <c r="AC21">
        <f t="shared" si="0"/>
        <v>30.904015012254902</v>
      </c>
    </row>
    <row r="23" spans="1:30">
      <c r="A23" s="10" t="s">
        <v>87</v>
      </c>
      <c r="B23" s="10" t="s">
        <v>0</v>
      </c>
      <c r="C23" s="10" t="s">
        <v>1</v>
      </c>
      <c r="D23" s="10" t="s">
        <v>2</v>
      </c>
      <c r="E23" s="10" t="s">
        <v>3</v>
      </c>
      <c r="F23" s="10" t="s">
        <v>4</v>
      </c>
      <c r="G23" s="10" t="s">
        <v>5</v>
      </c>
      <c r="H23" s="10" t="s">
        <v>6</v>
      </c>
      <c r="I23" s="10" t="s">
        <v>7</v>
      </c>
      <c r="J23" s="10" t="s">
        <v>8</v>
      </c>
      <c r="K23" s="10" t="s">
        <v>9</v>
      </c>
      <c r="L23" s="10" t="s">
        <v>10</v>
      </c>
      <c r="M23" s="10" t="s">
        <v>11</v>
      </c>
      <c r="N23" s="10" t="s">
        <v>12</v>
      </c>
      <c r="O23" s="10" t="s">
        <v>13</v>
      </c>
      <c r="P23" s="10" t="s">
        <v>14</v>
      </c>
      <c r="Q23" s="10" t="s">
        <v>15</v>
      </c>
      <c r="R23" s="10" t="s">
        <v>16</v>
      </c>
      <c r="S23" s="10" t="s">
        <v>17</v>
      </c>
      <c r="T23" s="10" t="s">
        <v>18</v>
      </c>
      <c r="U23" s="10" t="s">
        <v>19</v>
      </c>
      <c r="V23" s="10" t="s">
        <v>20</v>
      </c>
      <c r="W23" s="10" t="s">
        <v>21</v>
      </c>
      <c r="X23" s="10" t="s">
        <v>22</v>
      </c>
      <c r="Y23" s="10" t="s">
        <v>23</v>
      </c>
      <c r="Z23" s="10" t="s">
        <v>24</v>
      </c>
      <c r="AA23" s="10" t="s">
        <v>25</v>
      </c>
      <c r="AB23" s="10" t="s">
        <v>26</v>
      </c>
      <c r="AC23" s="10" t="s">
        <v>27</v>
      </c>
      <c r="AD23" s="10" t="s">
        <v>125</v>
      </c>
    </row>
    <row r="24" spans="1:30">
      <c r="A24">
        <v>2022</v>
      </c>
      <c r="B24">
        <v>17.529411764705884</v>
      </c>
      <c r="C24">
        <v>21.117647058823529</v>
      </c>
      <c r="D24">
        <v>16.764705882352942</v>
      </c>
      <c r="E24">
        <v>26.823529411764707</v>
      </c>
      <c r="F24">
        <v>171.41176470588235</v>
      </c>
      <c r="G24">
        <v>0.94117647058823528</v>
      </c>
      <c r="H24">
        <v>0.6470588235294118</v>
      </c>
      <c r="I24">
        <v>2.8823529411764706</v>
      </c>
      <c r="J24">
        <v>18.411764705882351</v>
      </c>
      <c r="K24">
        <v>6.8999999999999995</v>
      </c>
      <c r="L24">
        <v>5.5470588235294125</v>
      </c>
      <c r="M24">
        <v>62.135294117647057</v>
      </c>
      <c r="N24">
        <v>78.276470588235313</v>
      </c>
      <c r="O24">
        <v>28.647058823529413</v>
      </c>
      <c r="P24">
        <v>125.35294117647059</v>
      </c>
      <c r="Q24">
        <v>4.3</v>
      </c>
      <c r="R24">
        <v>0.94117647058823528</v>
      </c>
      <c r="S24">
        <v>1.1764705882352942</v>
      </c>
      <c r="T24">
        <v>1.411764705882353</v>
      </c>
      <c r="U24">
        <v>1.8823529411764706</v>
      </c>
      <c r="V24">
        <v>1.9411764705882353</v>
      </c>
      <c r="W24">
        <v>5.2941176470588234</v>
      </c>
      <c r="X24">
        <v>281.11764705882354</v>
      </c>
      <c r="Y24">
        <v>4.7058823529411766</v>
      </c>
      <c r="Z24">
        <v>12.882352941176471</v>
      </c>
      <c r="AA24">
        <v>0.52941176470588236</v>
      </c>
      <c r="AB24">
        <v>1</v>
      </c>
      <c r="AC24" s="2">
        <v>29.506229656862743</v>
      </c>
    </row>
    <row r="25" spans="1:30">
      <c r="A25">
        <v>1</v>
      </c>
      <c r="B25">
        <v>15</v>
      </c>
      <c r="C25">
        <v>16</v>
      </c>
      <c r="D25">
        <v>16</v>
      </c>
      <c r="E25">
        <v>34</v>
      </c>
      <c r="F25">
        <v>181</v>
      </c>
      <c r="G25">
        <v>0</v>
      </c>
      <c r="H25">
        <v>3</v>
      </c>
      <c r="I25">
        <v>3</v>
      </c>
      <c r="J25">
        <v>17</v>
      </c>
      <c r="K25">
        <v>5.8</v>
      </c>
      <c r="L25">
        <v>4.9000000000000004</v>
      </c>
      <c r="M25">
        <v>47.1</v>
      </c>
      <c r="N25">
        <v>26.7</v>
      </c>
      <c r="O25">
        <v>22</v>
      </c>
      <c r="P25">
        <v>104</v>
      </c>
      <c r="Q25">
        <v>4.7</v>
      </c>
      <c r="R25">
        <v>0</v>
      </c>
      <c r="S25">
        <v>5</v>
      </c>
      <c r="T25">
        <v>5</v>
      </c>
      <c r="U25">
        <v>0</v>
      </c>
      <c r="V25">
        <v>0</v>
      </c>
      <c r="W25">
        <v>3</v>
      </c>
      <c r="X25">
        <v>107</v>
      </c>
      <c r="Y25">
        <v>2</v>
      </c>
      <c r="Z25">
        <v>12</v>
      </c>
      <c r="AA25">
        <v>0</v>
      </c>
      <c r="AB25">
        <v>0</v>
      </c>
      <c r="AC25">
        <v>31.333294444444444</v>
      </c>
      <c r="AD25" s="2">
        <v>1465</v>
      </c>
    </row>
    <row r="26" spans="1:30">
      <c r="A26">
        <v>2</v>
      </c>
      <c r="B26">
        <v>27</v>
      </c>
      <c r="C26">
        <v>24</v>
      </c>
      <c r="D26">
        <v>20</v>
      </c>
      <c r="E26">
        <v>24</v>
      </c>
      <c r="F26">
        <v>200</v>
      </c>
      <c r="G26">
        <v>1</v>
      </c>
      <c r="H26">
        <v>0</v>
      </c>
      <c r="I26">
        <v>5</v>
      </c>
      <c r="J26">
        <v>46</v>
      </c>
      <c r="K26">
        <v>10.3</v>
      </c>
      <c r="L26">
        <v>6.9</v>
      </c>
      <c r="M26">
        <v>83.3</v>
      </c>
      <c r="N26">
        <v>115.3</v>
      </c>
      <c r="O26">
        <v>34</v>
      </c>
      <c r="P26">
        <v>141</v>
      </c>
      <c r="Q26">
        <v>4.0999999999999996</v>
      </c>
      <c r="R26">
        <v>2</v>
      </c>
      <c r="S26">
        <v>2</v>
      </c>
      <c r="T26">
        <v>2</v>
      </c>
      <c r="U26">
        <v>3</v>
      </c>
      <c r="V26">
        <v>3</v>
      </c>
      <c r="W26">
        <v>5</v>
      </c>
      <c r="X26">
        <v>306</v>
      </c>
      <c r="Y26">
        <v>6</v>
      </c>
      <c r="Z26">
        <v>13</v>
      </c>
      <c r="AA26">
        <v>0</v>
      </c>
      <c r="AB26">
        <v>1</v>
      </c>
      <c r="AC26">
        <v>36.794465972222227</v>
      </c>
    </row>
    <row r="27" spans="1:30">
      <c r="A27">
        <v>3</v>
      </c>
      <c r="B27">
        <v>3</v>
      </c>
      <c r="C27">
        <v>27</v>
      </c>
      <c r="D27">
        <v>13</v>
      </c>
      <c r="E27">
        <v>25</v>
      </c>
      <c r="F27">
        <v>68</v>
      </c>
      <c r="G27">
        <v>0</v>
      </c>
      <c r="H27">
        <v>0</v>
      </c>
      <c r="I27">
        <v>5</v>
      </c>
      <c r="J27">
        <v>36</v>
      </c>
      <c r="K27">
        <v>4.2</v>
      </c>
      <c r="L27">
        <v>2.2999999999999998</v>
      </c>
      <c r="M27">
        <v>52</v>
      </c>
      <c r="N27">
        <v>57.9</v>
      </c>
      <c r="O27">
        <v>15</v>
      </c>
      <c r="P27">
        <v>26</v>
      </c>
      <c r="Q27">
        <v>1.7</v>
      </c>
      <c r="R27">
        <v>0</v>
      </c>
      <c r="S27">
        <v>1</v>
      </c>
      <c r="T27">
        <v>1</v>
      </c>
      <c r="U27">
        <v>0</v>
      </c>
      <c r="V27">
        <v>0</v>
      </c>
      <c r="W27">
        <v>7</v>
      </c>
      <c r="X27">
        <v>374</v>
      </c>
      <c r="Y27">
        <v>2</v>
      </c>
      <c r="Z27">
        <v>12</v>
      </c>
      <c r="AA27">
        <v>1</v>
      </c>
      <c r="AB27">
        <v>1</v>
      </c>
      <c r="AC27">
        <v>21.556303472222218</v>
      </c>
    </row>
    <row r="28" spans="1:30">
      <c r="A28">
        <v>4</v>
      </c>
    </row>
    <row r="29" spans="1:30">
      <c r="A29">
        <v>5</v>
      </c>
    </row>
    <row r="30" spans="1:30">
      <c r="A30">
        <v>6</v>
      </c>
    </row>
    <row r="31" spans="1:30">
      <c r="A31">
        <v>7</v>
      </c>
    </row>
    <row r="32" spans="1:30">
      <c r="A32">
        <v>8</v>
      </c>
    </row>
    <row r="33" spans="1:30">
      <c r="A33">
        <v>9</v>
      </c>
    </row>
    <row r="34" spans="1:30">
      <c r="A34">
        <v>10</v>
      </c>
    </row>
    <row r="35" spans="1:30">
      <c r="A35">
        <v>11</v>
      </c>
    </row>
    <row r="36" spans="1:30">
      <c r="A36">
        <v>12</v>
      </c>
    </row>
    <row r="37" spans="1:30">
      <c r="A37">
        <v>13</v>
      </c>
    </row>
    <row r="38" spans="1:30">
      <c r="A38">
        <v>14</v>
      </c>
    </row>
    <row r="39" spans="1:30">
      <c r="A39">
        <v>15</v>
      </c>
    </row>
    <row r="40" spans="1:30">
      <c r="A40">
        <v>16</v>
      </c>
    </row>
    <row r="41" spans="1:30">
      <c r="A41">
        <v>17</v>
      </c>
    </row>
    <row r="42" spans="1:30">
      <c r="A42">
        <v>18</v>
      </c>
    </row>
    <row r="43" spans="1:30">
      <c r="A43" s="10" t="s">
        <v>73</v>
      </c>
      <c r="B43">
        <f>AVERAGE(B24:B42)</f>
        <v>15.632352941176471</v>
      </c>
      <c r="C43">
        <f t="shared" ref="C43" si="1">AVERAGE(C24:C42)</f>
        <v>22.029411764705884</v>
      </c>
      <c r="D43">
        <f t="shared" ref="D43" si="2">AVERAGE(D24:D42)</f>
        <v>16.441176470588236</v>
      </c>
      <c r="E43">
        <f t="shared" ref="E43" si="3">AVERAGE(E24:E42)</f>
        <v>27.455882352941178</v>
      </c>
      <c r="F43">
        <f t="shared" ref="F43" si="4">AVERAGE(F24:F42)</f>
        <v>155.10294117647058</v>
      </c>
      <c r="G43">
        <f t="shared" ref="G43" si="5">AVERAGE(G24:G42)</f>
        <v>0.48529411764705882</v>
      </c>
      <c r="H43">
        <f t="shared" ref="H43" si="6">AVERAGE(H24:H42)</f>
        <v>0.91176470588235292</v>
      </c>
      <c r="I43">
        <f t="shared" ref="I43" si="7">AVERAGE(I24:I42)</f>
        <v>3.9705882352941178</v>
      </c>
      <c r="J43">
        <f t="shared" ref="J43" si="8">AVERAGE(J24:J42)</f>
        <v>29.352941176470587</v>
      </c>
      <c r="K43">
        <f t="shared" ref="K43" si="9">AVERAGE(K24:K42)</f>
        <v>6.8</v>
      </c>
      <c r="L43">
        <f t="shared" ref="L43" si="10">AVERAGE(L24:L42)</f>
        <v>4.9117647058823541</v>
      </c>
      <c r="M43">
        <f t="shared" ref="M43" si="11">AVERAGE(M24:M42)</f>
        <v>61.133823529411764</v>
      </c>
      <c r="N43">
        <f t="shared" ref="N43" si="12">AVERAGE(N24:N42)</f>
        <v>69.544117647058826</v>
      </c>
      <c r="O43">
        <f t="shared" ref="O43" si="13">AVERAGE(O24:O42)</f>
        <v>24.911764705882355</v>
      </c>
      <c r="P43">
        <f t="shared" ref="P43" si="14">AVERAGE(P24:P42)</f>
        <v>99.088235294117652</v>
      </c>
      <c r="Q43">
        <f t="shared" ref="Q43" si="15">AVERAGE(Q24:Q42)</f>
        <v>3.6999999999999997</v>
      </c>
      <c r="R43">
        <f t="shared" ref="R43" si="16">AVERAGE(R24:R42)</f>
        <v>0.73529411764705888</v>
      </c>
      <c r="S43">
        <f t="shared" ref="S43" si="17">AVERAGE(S24:S42)</f>
        <v>2.2941176470588234</v>
      </c>
      <c r="T43">
        <f t="shared" ref="T43" si="18">AVERAGE(T24:T42)</f>
        <v>2.3529411764705883</v>
      </c>
      <c r="U43">
        <f t="shared" ref="U43" si="19">AVERAGE(U24:U42)</f>
        <v>1.2205882352941178</v>
      </c>
      <c r="V43">
        <f t="shared" ref="V43" si="20">AVERAGE(V24:V42)</f>
        <v>1.2352941176470589</v>
      </c>
      <c r="W43">
        <f t="shared" ref="W43" si="21">AVERAGE(W24:W42)</f>
        <v>5.0735294117647056</v>
      </c>
      <c r="X43">
        <f t="shared" ref="X43" si="22">AVERAGE(X24:X42)</f>
        <v>267.02941176470586</v>
      </c>
      <c r="Y43">
        <f t="shared" ref="Y43" si="23">AVERAGE(Y24:Y42)</f>
        <v>3.6764705882352944</v>
      </c>
      <c r="Z43">
        <f t="shared" ref="Z43" si="24">AVERAGE(Z24:Z42)</f>
        <v>12.470588235294118</v>
      </c>
      <c r="AA43">
        <f t="shared" ref="AA43" si="25">AVERAGE(AA24:AA42)</f>
        <v>0.38235294117647056</v>
      </c>
      <c r="AB43">
        <f t="shared" ref="AB43" si="26">AVERAGE(AB24:AB42)</f>
        <v>0.75</v>
      </c>
      <c r="AC43">
        <f t="shared" ref="AC43" si="27">AVERAGE(AC24:AC42)</f>
        <v>29.797573386437911</v>
      </c>
    </row>
    <row r="45" spans="1:30">
      <c r="A45" s="10" t="s">
        <v>88</v>
      </c>
      <c r="B45" s="10" t="s">
        <v>0</v>
      </c>
      <c r="C45" s="10" t="s">
        <v>1</v>
      </c>
      <c r="D45" s="10" t="s">
        <v>2</v>
      </c>
      <c r="E45" s="10" t="s">
        <v>3</v>
      </c>
      <c r="F45" s="10" t="s">
        <v>4</v>
      </c>
      <c r="G45" s="10" t="s">
        <v>5</v>
      </c>
      <c r="H45" s="10" t="s">
        <v>6</v>
      </c>
      <c r="I45" s="10" t="s">
        <v>7</v>
      </c>
      <c r="J45" s="10" t="s">
        <v>8</v>
      </c>
      <c r="K45" s="10" t="s">
        <v>9</v>
      </c>
      <c r="L45" s="10" t="s">
        <v>10</v>
      </c>
      <c r="M45" s="10" t="s">
        <v>11</v>
      </c>
      <c r="N45" s="10" t="s">
        <v>12</v>
      </c>
      <c r="O45" s="10" t="s">
        <v>13</v>
      </c>
      <c r="P45" s="10" t="s">
        <v>14</v>
      </c>
      <c r="Q45" s="10" t="s">
        <v>15</v>
      </c>
      <c r="R45" s="10" t="s">
        <v>16</v>
      </c>
      <c r="S45" s="10" t="s">
        <v>17</v>
      </c>
      <c r="T45" s="10" t="s">
        <v>18</v>
      </c>
      <c r="U45" s="10" t="s">
        <v>19</v>
      </c>
      <c r="V45" s="10" t="s">
        <v>20</v>
      </c>
      <c r="W45" s="10" t="s">
        <v>21</v>
      </c>
      <c r="X45" s="10" t="s">
        <v>22</v>
      </c>
      <c r="Y45" s="10" t="s">
        <v>23</v>
      </c>
      <c r="Z45" s="10" t="s">
        <v>24</v>
      </c>
      <c r="AA45" s="10" t="s">
        <v>25</v>
      </c>
      <c r="AB45" s="10" t="s">
        <v>26</v>
      </c>
      <c r="AC45" s="10" t="s">
        <v>27</v>
      </c>
      <c r="AD45" s="10" t="s">
        <v>125</v>
      </c>
    </row>
    <row r="46" spans="1:30">
      <c r="A46">
        <v>2022</v>
      </c>
      <c r="B46" s="2">
        <v>17</v>
      </c>
      <c r="C46" s="2">
        <v>25.117647058823529</v>
      </c>
      <c r="D46">
        <v>23.411764705882351</v>
      </c>
      <c r="E46">
        <v>35.529411764705884</v>
      </c>
      <c r="F46">
        <v>201.88235294117646</v>
      </c>
      <c r="G46">
        <v>1</v>
      </c>
      <c r="H46">
        <v>1.1764705882352942</v>
      </c>
      <c r="I46">
        <v>3.5294117647058822</v>
      </c>
      <c r="J46">
        <v>24.823529411764707</v>
      </c>
      <c r="K46">
        <v>6.3588235294117661</v>
      </c>
      <c r="L46">
        <v>5.1647058823529415</v>
      </c>
      <c r="M46">
        <v>65.47058823529413</v>
      </c>
      <c r="N46">
        <v>75.158823529411748</v>
      </c>
      <c r="O46">
        <v>25.823529411764707</v>
      </c>
      <c r="P46">
        <v>109.76470588235294</v>
      </c>
      <c r="Q46">
        <v>4.1529411764705877</v>
      </c>
      <c r="R46">
        <v>0.47058823529411764</v>
      </c>
      <c r="S46">
        <v>1.8823529411764706</v>
      </c>
      <c r="T46">
        <v>2.2941176470588234</v>
      </c>
      <c r="U46">
        <v>1.3529411764705883</v>
      </c>
      <c r="V46">
        <v>1.3529411764705883</v>
      </c>
      <c r="W46">
        <v>4.1764705882352944</v>
      </c>
      <c r="X46">
        <v>184.29411764705881</v>
      </c>
      <c r="Y46">
        <v>4.4117647058823533</v>
      </c>
      <c r="Z46">
        <v>13.411764705882353</v>
      </c>
      <c r="AA46">
        <v>0.70588235294117652</v>
      </c>
      <c r="AB46">
        <v>1.5294117647058822</v>
      </c>
      <c r="AC46" s="1">
        <v>30.63459701797386</v>
      </c>
    </row>
    <row r="47" spans="1:30">
      <c r="A47">
        <v>1</v>
      </c>
      <c r="B47">
        <v>21</v>
      </c>
      <c r="C47">
        <v>31</v>
      </c>
      <c r="D47">
        <v>24</v>
      </c>
      <c r="E47">
        <v>39</v>
      </c>
      <c r="F47">
        <v>215</v>
      </c>
      <c r="G47">
        <v>1</v>
      </c>
      <c r="H47">
        <v>1</v>
      </c>
      <c r="I47">
        <v>4</v>
      </c>
      <c r="J47">
        <v>8</v>
      </c>
      <c r="K47">
        <v>5.7</v>
      </c>
      <c r="L47">
        <v>5</v>
      </c>
      <c r="M47">
        <v>61.5</v>
      </c>
      <c r="N47">
        <v>74.2</v>
      </c>
      <c r="O47">
        <v>26</v>
      </c>
      <c r="P47">
        <v>65</v>
      </c>
      <c r="Q47">
        <v>2.5</v>
      </c>
      <c r="R47">
        <v>1</v>
      </c>
      <c r="S47">
        <v>0</v>
      </c>
      <c r="T47">
        <v>0</v>
      </c>
      <c r="U47">
        <v>3</v>
      </c>
      <c r="V47">
        <v>3</v>
      </c>
      <c r="W47">
        <v>5</v>
      </c>
      <c r="X47">
        <v>208</v>
      </c>
      <c r="Y47">
        <v>2</v>
      </c>
      <c r="Z47">
        <v>12</v>
      </c>
      <c r="AA47">
        <v>1</v>
      </c>
      <c r="AB47">
        <v>5</v>
      </c>
      <c r="AC47">
        <v>26.403300694444443</v>
      </c>
      <c r="AD47">
        <v>1381</v>
      </c>
    </row>
    <row r="48" spans="1:30">
      <c r="A48">
        <v>2</v>
      </c>
      <c r="B48">
        <v>31</v>
      </c>
      <c r="C48">
        <v>20</v>
      </c>
      <c r="D48">
        <v>25</v>
      </c>
      <c r="E48">
        <v>33</v>
      </c>
      <c r="F48">
        <v>227</v>
      </c>
      <c r="G48">
        <v>1</v>
      </c>
      <c r="H48">
        <v>0</v>
      </c>
      <c r="I48">
        <v>0</v>
      </c>
      <c r="J48">
        <v>0</v>
      </c>
      <c r="K48">
        <v>6.9</v>
      </c>
      <c r="L48">
        <v>6.9</v>
      </c>
      <c r="M48">
        <v>75.8</v>
      </c>
      <c r="N48">
        <v>104</v>
      </c>
      <c r="O48">
        <v>23</v>
      </c>
      <c r="P48">
        <v>126</v>
      </c>
      <c r="Q48">
        <v>5.5</v>
      </c>
      <c r="R48">
        <v>3</v>
      </c>
      <c r="S48">
        <v>1</v>
      </c>
      <c r="T48">
        <v>1</v>
      </c>
      <c r="U48">
        <v>4</v>
      </c>
      <c r="V48">
        <v>4</v>
      </c>
      <c r="W48">
        <v>5</v>
      </c>
      <c r="X48">
        <v>220</v>
      </c>
      <c r="Y48">
        <v>6</v>
      </c>
      <c r="Z48">
        <v>12</v>
      </c>
      <c r="AA48">
        <v>0</v>
      </c>
      <c r="AB48">
        <v>0</v>
      </c>
      <c r="AC48">
        <v>25.058756944444443</v>
      </c>
    </row>
    <row r="49" spans="1:29">
      <c r="A49">
        <v>3</v>
      </c>
      <c r="B49">
        <v>22</v>
      </c>
      <c r="C49">
        <v>19</v>
      </c>
      <c r="D49">
        <v>27</v>
      </c>
      <c r="E49">
        <v>44</v>
      </c>
      <c r="F49">
        <v>188</v>
      </c>
      <c r="G49">
        <v>1</v>
      </c>
      <c r="H49">
        <v>0</v>
      </c>
      <c r="I49">
        <v>5</v>
      </c>
      <c r="J49">
        <v>39</v>
      </c>
      <c r="K49">
        <v>5.2</v>
      </c>
      <c r="L49">
        <v>3.8</v>
      </c>
      <c r="M49">
        <v>61.4</v>
      </c>
      <c r="N49">
        <v>78.599999999999994</v>
      </c>
      <c r="O49">
        <v>35</v>
      </c>
      <c r="P49">
        <v>139</v>
      </c>
      <c r="Q49">
        <v>4</v>
      </c>
      <c r="R49">
        <v>0</v>
      </c>
      <c r="S49">
        <v>5</v>
      </c>
      <c r="T49">
        <v>5</v>
      </c>
      <c r="U49">
        <v>1</v>
      </c>
      <c r="V49">
        <v>1</v>
      </c>
      <c r="W49">
        <v>7</v>
      </c>
      <c r="X49">
        <v>325</v>
      </c>
      <c r="Y49">
        <v>8</v>
      </c>
      <c r="Z49">
        <v>22</v>
      </c>
      <c r="AA49">
        <v>0</v>
      </c>
      <c r="AB49">
        <v>1</v>
      </c>
      <c r="AC49">
        <v>36.528877083333327</v>
      </c>
    </row>
    <row r="50" spans="1:29">
      <c r="A50">
        <v>4</v>
      </c>
    </row>
    <row r="51" spans="1:29">
      <c r="A51">
        <v>5</v>
      </c>
    </row>
    <row r="52" spans="1:29">
      <c r="A52">
        <v>6</v>
      </c>
    </row>
    <row r="53" spans="1:29">
      <c r="A53">
        <v>7</v>
      </c>
    </row>
    <row r="54" spans="1:29">
      <c r="A54">
        <v>8</v>
      </c>
    </row>
    <row r="55" spans="1:29">
      <c r="A55">
        <v>9</v>
      </c>
    </row>
    <row r="56" spans="1:29">
      <c r="A56">
        <v>10</v>
      </c>
    </row>
    <row r="57" spans="1:29">
      <c r="A57">
        <v>11</v>
      </c>
    </row>
    <row r="58" spans="1:29">
      <c r="A58">
        <v>12</v>
      </c>
    </row>
    <row r="59" spans="1:29">
      <c r="A59">
        <v>13</v>
      </c>
    </row>
    <row r="60" spans="1:29">
      <c r="A60">
        <v>14</v>
      </c>
    </row>
    <row r="61" spans="1:29">
      <c r="A61">
        <v>15</v>
      </c>
    </row>
    <row r="62" spans="1:29">
      <c r="A62">
        <v>16</v>
      </c>
    </row>
    <row r="63" spans="1:29">
      <c r="A63">
        <v>17</v>
      </c>
    </row>
    <row r="64" spans="1:29">
      <c r="A64">
        <v>18</v>
      </c>
    </row>
    <row r="65" spans="1:30">
      <c r="A65" s="10" t="s">
        <v>73</v>
      </c>
      <c r="B65">
        <f>AVERAGE(B46:B64)</f>
        <v>22.75</v>
      </c>
      <c r="C65">
        <f t="shared" ref="C65" si="28">AVERAGE(C46:C64)</f>
        <v>23.779411764705884</v>
      </c>
      <c r="D65">
        <f t="shared" ref="D65" si="29">AVERAGE(D46:D64)</f>
        <v>24.852941176470587</v>
      </c>
      <c r="E65">
        <f t="shared" ref="E65" si="30">AVERAGE(E46:E64)</f>
        <v>37.882352941176471</v>
      </c>
      <c r="F65">
        <f t="shared" ref="F65" si="31">AVERAGE(F46:F64)</f>
        <v>207.97058823529412</v>
      </c>
      <c r="G65">
        <f t="shared" ref="G65" si="32">AVERAGE(G46:G64)</f>
        <v>1</v>
      </c>
      <c r="H65">
        <f t="shared" ref="H65" si="33">AVERAGE(H46:H64)</f>
        <v>0.54411764705882359</v>
      </c>
      <c r="I65">
        <f t="shared" ref="I65" si="34">AVERAGE(I46:I64)</f>
        <v>3.1323529411764706</v>
      </c>
      <c r="J65">
        <f t="shared" ref="J65" si="35">AVERAGE(J46:J64)</f>
        <v>17.955882352941178</v>
      </c>
      <c r="K65">
        <f t="shared" ref="K65" si="36">AVERAGE(K46:K64)</f>
        <v>6.0397058823529415</v>
      </c>
      <c r="L65">
        <f t="shared" ref="L65" si="37">AVERAGE(L46:L64)</f>
        <v>5.216176470588235</v>
      </c>
      <c r="M65">
        <f t="shared" ref="M65" si="38">AVERAGE(M46:M64)</f>
        <v>66.042647058823533</v>
      </c>
      <c r="N65">
        <f t="shared" ref="N65" si="39">AVERAGE(N46:N64)</f>
        <v>82.989705882352936</v>
      </c>
      <c r="O65">
        <f t="shared" ref="O65" si="40">AVERAGE(O46:O64)</f>
        <v>27.455882352941178</v>
      </c>
      <c r="P65">
        <f t="shared" ref="P65" si="41">AVERAGE(P46:P64)</f>
        <v>109.94117647058823</v>
      </c>
      <c r="Q65">
        <f t="shared" ref="Q65" si="42">AVERAGE(Q46:Q64)</f>
        <v>4.0382352941176469</v>
      </c>
      <c r="R65">
        <f t="shared" ref="R65" si="43">AVERAGE(R46:R64)</f>
        <v>1.1176470588235294</v>
      </c>
      <c r="S65">
        <f t="shared" ref="S65" si="44">AVERAGE(S46:S64)</f>
        <v>1.9705882352941178</v>
      </c>
      <c r="T65">
        <f t="shared" ref="T65" si="45">AVERAGE(T46:T64)</f>
        <v>2.0735294117647056</v>
      </c>
      <c r="U65">
        <f t="shared" ref="U65" si="46">AVERAGE(U46:U64)</f>
        <v>2.3382352941176472</v>
      </c>
      <c r="V65">
        <f t="shared" ref="V65" si="47">AVERAGE(V46:V64)</f>
        <v>2.3382352941176472</v>
      </c>
      <c r="W65">
        <f t="shared" ref="W65" si="48">AVERAGE(W46:W64)</f>
        <v>5.2941176470588234</v>
      </c>
      <c r="X65">
        <f t="shared" ref="X65" si="49">AVERAGE(X46:X64)</f>
        <v>234.3235294117647</v>
      </c>
      <c r="Y65">
        <f t="shared" ref="Y65" si="50">AVERAGE(Y46:Y64)</f>
        <v>5.1029411764705888</v>
      </c>
      <c r="Z65">
        <f t="shared" ref="Z65" si="51">AVERAGE(Z46:Z64)</f>
        <v>14.852941176470589</v>
      </c>
      <c r="AA65">
        <f t="shared" ref="AA65" si="52">AVERAGE(AA46:AA64)</f>
        <v>0.42647058823529416</v>
      </c>
      <c r="AB65">
        <f t="shared" ref="AB65" si="53">AVERAGE(AB46:AB64)</f>
        <v>1.8823529411764706</v>
      </c>
      <c r="AC65">
        <f t="shared" ref="AC65" si="54">AVERAGE(AC46:AC64)</f>
        <v>29.656382935049017</v>
      </c>
    </row>
    <row r="67" spans="1:30">
      <c r="A67" s="10" t="s">
        <v>89</v>
      </c>
      <c r="B67" s="10" t="s">
        <v>0</v>
      </c>
      <c r="C67" s="10" t="s">
        <v>1</v>
      </c>
      <c r="D67" s="10" t="s">
        <v>2</v>
      </c>
      <c r="E67" s="10" t="s">
        <v>3</v>
      </c>
      <c r="F67" s="10" t="s">
        <v>4</v>
      </c>
      <c r="G67" s="10" t="s">
        <v>5</v>
      </c>
      <c r="H67" s="10" t="s">
        <v>6</v>
      </c>
      <c r="I67" s="10" t="s">
        <v>7</v>
      </c>
      <c r="J67" s="10" t="s">
        <v>8</v>
      </c>
      <c r="K67" s="10" t="s">
        <v>9</v>
      </c>
      <c r="L67" s="10" t="s">
        <v>10</v>
      </c>
      <c r="M67" s="10" t="s">
        <v>11</v>
      </c>
      <c r="N67" s="10" t="s">
        <v>12</v>
      </c>
      <c r="O67" s="10" t="s">
        <v>13</v>
      </c>
      <c r="P67" s="10" t="s">
        <v>14</v>
      </c>
      <c r="Q67" s="10" t="s">
        <v>15</v>
      </c>
      <c r="R67" s="10" t="s">
        <v>16</v>
      </c>
      <c r="S67" s="10" t="s">
        <v>17</v>
      </c>
      <c r="T67" s="10" t="s">
        <v>18</v>
      </c>
      <c r="U67" s="10" t="s">
        <v>19</v>
      </c>
      <c r="V67" s="10" t="s">
        <v>20</v>
      </c>
      <c r="W67" s="10" t="s">
        <v>21</v>
      </c>
      <c r="X67" s="10" t="s">
        <v>22</v>
      </c>
      <c r="Y67" s="10" t="s">
        <v>23</v>
      </c>
      <c r="Z67" s="10" t="s">
        <v>24</v>
      </c>
      <c r="AA67" s="10" t="s">
        <v>25</v>
      </c>
      <c r="AB67" s="10" t="s">
        <v>26</v>
      </c>
      <c r="AC67" s="10" t="s">
        <v>27</v>
      </c>
      <c r="AD67" s="10" t="s">
        <v>125</v>
      </c>
    </row>
    <row r="68" spans="1:30">
      <c r="A68">
        <v>2022</v>
      </c>
      <c r="B68">
        <v>17</v>
      </c>
      <c r="C68">
        <v>24.705882352941178</v>
      </c>
      <c r="D68">
        <v>20.705882352941178</v>
      </c>
      <c r="E68">
        <v>34.058823529411768</v>
      </c>
      <c r="F68">
        <v>196.70588235294119</v>
      </c>
      <c r="G68">
        <v>1.1764705882352942</v>
      </c>
      <c r="H68">
        <v>1.1176470588235294</v>
      </c>
      <c r="I68">
        <v>2.2352941176470589</v>
      </c>
      <c r="J68">
        <v>17.529411764705884</v>
      </c>
      <c r="K68">
        <v>6.3117647058823536</v>
      </c>
      <c r="L68">
        <v>5.4705882352941178</v>
      </c>
      <c r="M68">
        <v>60.976470588235287</v>
      </c>
      <c r="N68">
        <v>74.752941176470571</v>
      </c>
      <c r="O68">
        <v>23.411764705882351</v>
      </c>
      <c r="P68">
        <v>86.82352941176471</v>
      </c>
      <c r="Q68">
        <v>3.8117647058823518</v>
      </c>
      <c r="R68">
        <v>0.41176470588235292</v>
      </c>
      <c r="S68">
        <v>1.7058823529411764</v>
      </c>
      <c r="T68">
        <v>1.8235294117647058</v>
      </c>
      <c r="U68">
        <v>1.411764705882353</v>
      </c>
      <c r="V68">
        <v>1.411764705882353</v>
      </c>
      <c r="W68">
        <v>5.1764705882352944</v>
      </c>
      <c r="X68">
        <v>248.76470588235293</v>
      </c>
      <c r="Y68">
        <v>3.9411764705882355</v>
      </c>
      <c r="Z68">
        <v>13</v>
      </c>
      <c r="AA68">
        <v>0.76470588235294112</v>
      </c>
      <c r="AB68">
        <v>1.5294117647058822</v>
      </c>
      <c r="AC68" s="2">
        <v>28.845125531045749</v>
      </c>
    </row>
    <row r="69" spans="1:30">
      <c r="A69">
        <v>1</v>
      </c>
      <c r="B69">
        <v>9</v>
      </c>
      <c r="C69">
        <v>25</v>
      </c>
      <c r="D69">
        <v>28</v>
      </c>
      <c r="E69">
        <v>44</v>
      </c>
      <c r="F69">
        <v>196</v>
      </c>
      <c r="G69">
        <v>0</v>
      </c>
      <c r="H69">
        <v>0</v>
      </c>
      <c r="I69">
        <v>5</v>
      </c>
      <c r="J69">
        <v>46</v>
      </c>
      <c r="K69">
        <v>5.5</v>
      </c>
      <c r="L69">
        <v>4</v>
      </c>
      <c r="M69">
        <v>63.6</v>
      </c>
      <c r="N69">
        <v>73.7</v>
      </c>
      <c r="O69">
        <v>23</v>
      </c>
      <c r="P69">
        <v>72</v>
      </c>
      <c r="Q69">
        <v>3.1</v>
      </c>
      <c r="R69">
        <v>0</v>
      </c>
      <c r="S69">
        <v>3</v>
      </c>
      <c r="T69">
        <v>3</v>
      </c>
      <c r="U69">
        <v>0</v>
      </c>
      <c r="V69">
        <v>0</v>
      </c>
      <c r="W69">
        <v>4</v>
      </c>
      <c r="X69">
        <v>176</v>
      </c>
      <c r="Y69">
        <v>7</v>
      </c>
      <c r="Z69">
        <v>18</v>
      </c>
      <c r="AA69">
        <v>1</v>
      </c>
      <c r="AB69">
        <v>4</v>
      </c>
      <c r="AC69">
        <v>29.092388194444442</v>
      </c>
      <c r="AD69" s="2">
        <v>1307</v>
      </c>
    </row>
    <row r="70" spans="1:30">
      <c r="A70">
        <v>2</v>
      </c>
      <c r="B70">
        <v>20</v>
      </c>
      <c r="C70">
        <v>31</v>
      </c>
      <c r="D70">
        <v>30</v>
      </c>
      <c r="E70">
        <v>47</v>
      </c>
      <c r="F70">
        <v>337</v>
      </c>
      <c r="G70">
        <v>2</v>
      </c>
      <c r="H70">
        <v>0</v>
      </c>
      <c r="I70">
        <v>6</v>
      </c>
      <c r="J70">
        <v>47</v>
      </c>
      <c r="K70">
        <v>8.1999999999999993</v>
      </c>
      <c r="L70">
        <v>6.4</v>
      </c>
      <c r="M70">
        <v>63.8</v>
      </c>
      <c r="N70">
        <v>99.3</v>
      </c>
      <c r="O70">
        <v>26</v>
      </c>
      <c r="P70">
        <v>52</v>
      </c>
      <c r="Q70">
        <v>2</v>
      </c>
      <c r="R70">
        <v>0</v>
      </c>
      <c r="S70">
        <v>2</v>
      </c>
      <c r="T70">
        <v>3</v>
      </c>
      <c r="U70">
        <v>2</v>
      </c>
      <c r="V70">
        <v>2</v>
      </c>
      <c r="W70">
        <v>3</v>
      </c>
      <c r="X70">
        <v>127</v>
      </c>
      <c r="Y70">
        <v>9</v>
      </c>
      <c r="Z70">
        <v>19</v>
      </c>
      <c r="AA70">
        <v>2</v>
      </c>
      <c r="AB70">
        <v>2</v>
      </c>
      <c r="AC70">
        <v>34.95194305555556</v>
      </c>
    </row>
    <row r="71" spans="1:30">
      <c r="A71">
        <v>3</v>
      </c>
      <c r="B71">
        <v>37</v>
      </c>
      <c r="C71">
        <v>17</v>
      </c>
      <c r="D71">
        <v>20</v>
      </c>
      <c r="E71">
        <v>30</v>
      </c>
      <c r="F71">
        <v>280</v>
      </c>
      <c r="G71">
        <v>2</v>
      </c>
      <c r="H71">
        <v>0</v>
      </c>
      <c r="I71">
        <v>0</v>
      </c>
      <c r="J71">
        <v>0</v>
      </c>
      <c r="K71">
        <v>9.3000000000000007</v>
      </c>
      <c r="L71">
        <v>9.3000000000000007</v>
      </c>
      <c r="M71">
        <v>66.7</v>
      </c>
      <c r="N71">
        <v>118.7</v>
      </c>
      <c r="O71">
        <v>26</v>
      </c>
      <c r="P71">
        <v>86</v>
      </c>
      <c r="Q71">
        <v>3.3</v>
      </c>
      <c r="R71">
        <v>1</v>
      </c>
      <c r="S71">
        <v>3</v>
      </c>
      <c r="T71">
        <v>3</v>
      </c>
      <c r="U71">
        <v>4</v>
      </c>
      <c r="V71">
        <v>4</v>
      </c>
      <c r="W71">
        <v>4</v>
      </c>
      <c r="X71">
        <v>173</v>
      </c>
      <c r="Y71">
        <v>9</v>
      </c>
      <c r="Z71">
        <v>15</v>
      </c>
      <c r="AA71">
        <v>0</v>
      </c>
      <c r="AB71">
        <v>0</v>
      </c>
      <c r="AC71">
        <v>27.963635416666666</v>
      </c>
    </row>
    <row r="72" spans="1:30">
      <c r="A72">
        <v>4</v>
      </c>
    </row>
    <row r="73" spans="1:30">
      <c r="A73">
        <v>5</v>
      </c>
    </row>
    <row r="74" spans="1:30">
      <c r="A74">
        <v>6</v>
      </c>
    </row>
    <row r="75" spans="1:30">
      <c r="A75">
        <v>7</v>
      </c>
    </row>
    <row r="76" spans="1:30">
      <c r="A76">
        <v>8</v>
      </c>
    </row>
    <row r="77" spans="1:30">
      <c r="A77">
        <v>9</v>
      </c>
    </row>
    <row r="78" spans="1:30">
      <c r="A78">
        <v>10</v>
      </c>
    </row>
    <row r="79" spans="1:30">
      <c r="A79">
        <v>11</v>
      </c>
    </row>
    <row r="80" spans="1:30">
      <c r="A80">
        <v>12</v>
      </c>
    </row>
    <row r="81" spans="1:29">
      <c r="A81">
        <v>13</v>
      </c>
    </row>
    <row r="82" spans="1:29">
      <c r="A82">
        <v>14</v>
      </c>
    </row>
    <row r="83" spans="1:29">
      <c r="A83">
        <v>15</v>
      </c>
    </row>
    <row r="84" spans="1:29">
      <c r="A84">
        <v>16</v>
      </c>
    </row>
    <row r="85" spans="1:29">
      <c r="A85">
        <v>17</v>
      </c>
    </row>
    <row r="86" spans="1:29">
      <c r="A86">
        <v>18</v>
      </c>
    </row>
    <row r="87" spans="1:29">
      <c r="A87" s="10" t="s">
        <v>73</v>
      </c>
      <c r="B87">
        <f>AVERAGE(B68:B86)</f>
        <v>20.75</v>
      </c>
      <c r="C87">
        <f t="shared" ref="C87" si="55">AVERAGE(C68:C86)</f>
        <v>24.426470588235293</v>
      </c>
      <c r="D87">
        <f t="shared" ref="D87" si="56">AVERAGE(D68:D86)</f>
        <v>24.676470588235293</v>
      </c>
      <c r="E87">
        <f t="shared" ref="E87" si="57">AVERAGE(E68:E86)</f>
        <v>38.764705882352942</v>
      </c>
      <c r="F87">
        <f t="shared" ref="F87" si="58">AVERAGE(F68:F86)</f>
        <v>252.4264705882353</v>
      </c>
      <c r="G87">
        <f t="shared" ref="G87" si="59">AVERAGE(G68:G86)</f>
        <v>1.2941176470588236</v>
      </c>
      <c r="H87">
        <f t="shared" ref="H87" si="60">AVERAGE(H68:H86)</f>
        <v>0.27941176470588236</v>
      </c>
      <c r="I87">
        <f t="shared" ref="I87" si="61">AVERAGE(I68:I86)</f>
        <v>3.3088235294117645</v>
      </c>
      <c r="J87">
        <f t="shared" ref="J87" si="62">AVERAGE(J68:J86)</f>
        <v>27.632352941176471</v>
      </c>
      <c r="K87">
        <f t="shared" ref="K87" si="63">AVERAGE(K68:K86)</f>
        <v>7.3279411764705884</v>
      </c>
      <c r="L87">
        <f t="shared" ref="L87" si="64">AVERAGE(L68:L86)</f>
        <v>6.2926470588235297</v>
      </c>
      <c r="M87">
        <f t="shared" ref="M87" si="65">AVERAGE(M68:M86)</f>
        <v>63.76911764705882</v>
      </c>
      <c r="N87">
        <f t="shared" ref="N87" si="66">AVERAGE(N68:N86)</f>
        <v>91.613235294117644</v>
      </c>
      <c r="O87">
        <f t="shared" ref="O87" si="67">AVERAGE(O68:O86)</f>
        <v>24.602941176470587</v>
      </c>
      <c r="P87">
        <f t="shared" ref="P87" si="68">AVERAGE(P68:P86)</f>
        <v>74.205882352941174</v>
      </c>
      <c r="Q87">
        <f t="shared" ref="Q87" si="69">AVERAGE(Q68:Q86)</f>
        <v>3.052941176470588</v>
      </c>
      <c r="R87">
        <f t="shared" ref="R87" si="70">AVERAGE(R68:R86)</f>
        <v>0.3529411764705882</v>
      </c>
      <c r="S87">
        <f t="shared" ref="S87" si="71">AVERAGE(S68:S86)</f>
        <v>2.4264705882352944</v>
      </c>
      <c r="T87">
        <f t="shared" ref="T87" si="72">AVERAGE(T68:T86)</f>
        <v>2.7058823529411766</v>
      </c>
      <c r="U87">
        <f t="shared" ref="U87" si="73">AVERAGE(U68:U86)</f>
        <v>1.8529411764705883</v>
      </c>
      <c r="V87">
        <f t="shared" ref="V87" si="74">AVERAGE(V68:V86)</f>
        <v>1.8529411764705883</v>
      </c>
      <c r="W87">
        <f t="shared" ref="W87" si="75">AVERAGE(W68:W86)</f>
        <v>4.0441176470588234</v>
      </c>
      <c r="X87">
        <f t="shared" ref="X87" si="76">AVERAGE(X68:X86)</f>
        <v>181.19117647058823</v>
      </c>
      <c r="Y87">
        <f t="shared" ref="Y87" si="77">AVERAGE(Y68:Y86)</f>
        <v>7.2352941176470589</v>
      </c>
      <c r="Z87">
        <f t="shared" ref="Z87" si="78">AVERAGE(Z68:Z86)</f>
        <v>16.25</v>
      </c>
      <c r="AA87">
        <f t="shared" ref="AA87" si="79">AVERAGE(AA68:AA86)</f>
        <v>0.94117647058823528</v>
      </c>
      <c r="AB87">
        <f t="shared" ref="AB87" si="80">AVERAGE(AB68:AB86)</f>
        <v>1.8823529411764706</v>
      </c>
      <c r="AC87">
        <f t="shared" ref="AC87" si="81">AVERAGE(AC68:AC86)</f>
        <v>30.213273049428103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F6BE-D5DB-4445-9B3F-9EBC751D1F8A}">
  <dimension ref="A1:AD87"/>
  <sheetViews>
    <sheetView workbookViewId="0">
      <selection activeCell="E32" sqref="E32"/>
    </sheetView>
  </sheetViews>
  <sheetFormatPr defaultRowHeight="15"/>
  <cols>
    <col min="1" max="1" width="9.42578125" bestFit="1" customWidth="1"/>
    <col min="2" max="6" width="12" bestFit="1" customWidth="1"/>
    <col min="7" max="7" width="11.140625" bestFit="1" customWidth="1"/>
    <col min="8" max="9" width="12" bestFit="1" customWidth="1"/>
    <col min="10" max="10" width="8.42578125" bestFit="1" customWidth="1"/>
    <col min="11" max="11" width="12" bestFit="1" customWidth="1"/>
    <col min="12" max="12" width="12.7109375" bestFit="1" customWidth="1"/>
    <col min="13" max="13" width="13.7109375" bestFit="1" customWidth="1"/>
    <col min="14" max="29" width="12" bestFit="1" customWidth="1"/>
    <col min="30" max="30" width="9.5703125" bestFit="1" customWidth="1"/>
  </cols>
  <sheetData>
    <row r="1" spans="1:30">
      <c r="A1" s="10" t="s">
        <v>78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125</v>
      </c>
    </row>
    <row r="2" spans="1:30">
      <c r="A2">
        <v>2022</v>
      </c>
      <c r="B2">
        <v>27.705882352941178</v>
      </c>
      <c r="C2">
        <v>18.117647058823529</v>
      </c>
      <c r="D2">
        <v>22.588235294117649</v>
      </c>
      <c r="E2">
        <v>36.117647058823529</v>
      </c>
      <c r="F2">
        <v>252</v>
      </c>
      <c r="G2">
        <v>2.1176470588235294</v>
      </c>
      <c r="H2">
        <v>0.82352941176470584</v>
      </c>
      <c r="I2">
        <v>2.0588235294117645</v>
      </c>
      <c r="J2">
        <v>10.294117647058824</v>
      </c>
      <c r="K2">
        <v>7.3176470588235301</v>
      </c>
      <c r="L2">
        <v>6.6823529411764717</v>
      </c>
      <c r="M2">
        <v>62.241176470588243</v>
      </c>
      <c r="N2">
        <v>92.370588235294122</v>
      </c>
      <c r="O2">
        <v>26.529411764705884</v>
      </c>
      <c r="P2">
        <v>138.88235294117646</v>
      </c>
      <c r="Q2">
        <v>5.2882352941176478</v>
      </c>
      <c r="R2">
        <v>0.94117647058823528</v>
      </c>
      <c r="S2">
        <v>1.6470588235294117</v>
      </c>
      <c r="T2">
        <v>1.8823529411764706</v>
      </c>
      <c r="U2">
        <v>2.8823529411764706</v>
      </c>
      <c r="V2">
        <v>3</v>
      </c>
      <c r="W2">
        <v>3.0588235294117645</v>
      </c>
      <c r="X2">
        <v>141.76470588235293</v>
      </c>
      <c r="Y2">
        <v>5.9411764705882355</v>
      </c>
      <c r="Z2">
        <v>12.176470588235293</v>
      </c>
      <c r="AA2">
        <v>0.52941176470588236</v>
      </c>
      <c r="AB2">
        <v>0.94117647058823528</v>
      </c>
      <c r="AC2" s="2">
        <v>29.78757050653595</v>
      </c>
    </row>
    <row r="3" spans="1:30">
      <c r="A3">
        <v>1</v>
      </c>
      <c r="B3">
        <v>16</v>
      </c>
      <c r="C3">
        <v>22</v>
      </c>
      <c r="D3">
        <v>29</v>
      </c>
      <c r="E3">
        <v>41</v>
      </c>
      <c r="F3">
        <v>217</v>
      </c>
      <c r="G3">
        <v>1</v>
      </c>
      <c r="H3">
        <v>3</v>
      </c>
      <c r="I3">
        <v>5</v>
      </c>
      <c r="J3">
        <v>19</v>
      </c>
      <c r="K3">
        <v>5.8</v>
      </c>
      <c r="L3">
        <v>4.7</v>
      </c>
      <c r="M3">
        <v>70.7</v>
      </c>
      <c r="N3">
        <v>60.7</v>
      </c>
      <c r="O3">
        <v>22</v>
      </c>
      <c r="P3">
        <v>97</v>
      </c>
      <c r="Q3">
        <v>4.4000000000000004</v>
      </c>
      <c r="R3">
        <v>0</v>
      </c>
      <c r="S3">
        <v>3</v>
      </c>
      <c r="T3">
        <v>3</v>
      </c>
      <c r="U3">
        <v>1</v>
      </c>
      <c r="V3">
        <v>1</v>
      </c>
      <c r="W3">
        <v>3</v>
      </c>
      <c r="X3">
        <v>141</v>
      </c>
      <c r="Y3">
        <v>5</v>
      </c>
      <c r="Z3">
        <v>13</v>
      </c>
      <c r="AA3">
        <v>0</v>
      </c>
      <c r="AB3">
        <v>0</v>
      </c>
      <c r="AC3">
        <v>33.126019444444445</v>
      </c>
      <c r="AD3" s="2">
        <v>1661</v>
      </c>
    </row>
    <row r="4" spans="1:30">
      <c r="A4">
        <v>2</v>
      </c>
      <c r="B4">
        <v>38</v>
      </c>
      <c r="C4">
        <v>10</v>
      </c>
      <c r="D4">
        <v>31</v>
      </c>
      <c r="E4">
        <v>37</v>
      </c>
      <c r="F4">
        <v>267</v>
      </c>
      <c r="G4">
        <v>3</v>
      </c>
      <c r="H4">
        <v>0</v>
      </c>
      <c r="I4">
        <v>2</v>
      </c>
      <c r="J4">
        <v>7</v>
      </c>
      <c r="K4">
        <v>7.4</v>
      </c>
      <c r="L4">
        <v>6.8</v>
      </c>
      <c r="M4">
        <v>83.8</v>
      </c>
      <c r="N4">
        <v>123.8</v>
      </c>
      <c r="O4">
        <v>35</v>
      </c>
      <c r="P4">
        <v>183</v>
      </c>
      <c r="Q4">
        <v>5.2</v>
      </c>
      <c r="R4">
        <v>2</v>
      </c>
      <c r="S4">
        <v>1</v>
      </c>
      <c r="T4">
        <v>1</v>
      </c>
      <c r="U4">
        <v>5</v>
      </c>
      <c r="V4">
        <v>5</v>
      </c>
      <c r="W4">
        <v>1</v>
      </c>
      <c r="X4">
        <v>54</v>
      </c>
      <c r="Y4">
        <v>7</v>
      </c>
      <c r="Z4">
        <v>13</v>
      </c>
      <c r="AA4">
        <v>3</v>
      </c>
      <c r="AB4">
        <v>4</v>
      </c>
      <c r="AC4">
        <v>40.031330555555556</v>
      </c>
    </row>
    <row r="5" spans="1:30">
      <c r="A5">
        <v>3</v>
      </c>
      <c r="B5">
        <v>37</v>
      </c>
      <c r="C5">
        <v>3</v>
      </c>
      <c r="D5">
        <v>20</v>
      </c>
      <c r="E5">
        <v>32</v>
      </c>
      <c r="F5">
        <v>218</v>
      </c>
      <c r="G5">
        <v>1</v>
      </c>
      <c r="H5">
        <v>1</v>
      </c>
      <c r="I5">
        <v>0</v>
      </c>
      <c r="J5">
        <v>0</v>
      </c>
      <c r="K5">
        <v>6.8</v>
      </c>
      <c r="L5">
        <v>6.8</v>
      </c>
      <c r="M5">
        <v>62.5</v>
      </c>
      <c r="N5">
        <v>79.900000000000006</v>
      </c>
      <c r="O5">
        <v>33</v>
      </c>
      <c r="P5">
        <v>168</v>
      </c>
      <c r="Q5">
        <v>5.0999999999999996</v>
      </c>
      <c r="R5">
        <v>2</v>
      </c>
      <c r="S5">
        <v>3</v>
      </c>
      <c r="T5">
        <v>3</v>
      </c>
      <c r="U5">
        <v>4</v>
      </c>
      <c r="V5">
        <v>4</v>
      </c>
      <c r="W5">
        <v>1</v>
      </c>
      <c r="X5">
        <v>70</v>
      </c>
      <c r="Y5">
        <v>9</v>
      </c>
      <c r="Z5">
        <v>15</v>
      </c>
      <c r="AA5">
        <v>0</v>
      </c>
      <c r="AB5">
        <v>1</v>
      </c>
      <c r="AC5">
        <v>34.636556249999998</v>
      </c>
    </row>
    <row r="6" spans="1:30">
      <c r="A6">
        <v>4</v>
      </c>
    </row>
    <row r="7" spans="1:30">
      <c r="A7">
        <v>5</v>
      </c>
    </row>
    <row r="8" spans="1:30">
      <c r="A8">
        <v>6</v>
      </c>
    </row>
    <row r="9" spans="1:30">
      <c r="A9">
        <v>7</v>
      </c>
    </row>
    <row r="10" spans="1:30">
      <c r="A10">
        <v>8</v>
      </c>
    </row>
    <row r="11" spans="1:30">
      <c r="A11">
        <v>9</v>
      </c>
    </row>
    <row r="12" spans="1:30">
      <c r="A12">
        <v>10</v>
      </c>
    </row>
    <row r="13" spans="1:30">
      <c r="A13">
        <v>11</v>
      </c>
    </row>
    <row r="14" spans="1:30">
      <c r="A14">
        <v>12</v>
      </c>
    </row>
    <row r="15" spans="1:30">
      <c r="A15">
        <v>13</v>
      </c>
    </row>
    <row r="16" spans="1:30">
      <c r="A16">
        <v>14</v>
      </c>
    </row>
    <row r="17" spans="1:30">
      <c r="A17">
        <v>15</v>
      </c>
    </row>
    <row r="18" spans="1:30">
      <c r="A18">
        <v>16</v>
      </c>
    </row>
    <row r="19" spans="1:30">
      <c r="A19">
        <v>17</v>
      </c>
    </row>
    <row r="20" spans="1:30">
      <c r="A20">
        <v>18</v>
      </c>
    </row>
    <row r="21" spans="1:30">
      <c r="A21" s="10" t="s">
        <v>73</v>
      </c>
      <c r="B21">
        <f>AVERAGE(B2:B20)</f>
        <v>29.676470588235293</v>
      </c>
      <c r="C21">
        <f t="shared" ref="C21:AC21" si="0">AVERAGE(C2:C20)</f>
        <v>13.279411764705882</v>
      </c>
      <c r="D21">
        <f t="shared" si="0"/>
        <v>25.647058823529413</v>
      </c>
      <c r="E21">
        <f t="shared" si="0"/>
        <v>36.529411764705884</v>
      </c>
      <c r="F21">
        <f t="shared" si="0"/>
        <v>238.5</v>
      </c>
      <c r="G21">
        <f t="shared" si="0"/>
        <v>1.7794117647058822</v>
      </c>
      <c r="H21">
        <f t="shared" si="0"/>
        <v>1.2058823529411764</v>
      </c>
      <c r="I21">
        <f t="shared" si="0"/>
        <v>2.2647058823529411</v>
      </c>
      <c r="J21">
        <f t="shared" si="0"/>
        <v>9.0735294117647065</v>
      </c>
      <c r="K21">
        <f t="shared" si="0"/>
        <v>6.8294117647058821</v>
      </c>
      <c r="L21">
        <f t="shared" si="0"/>
        <v>6.2455882352941181</v>
      </c>
      <c r="M21">
        <f t="shared" si="0"/>
        <v>69.810294117647061</v>
      </c>
      <c r="N21">
        <f t="shared" si="0"/>
        <v>89.192647058823525</v>
      </c>
      <c r="O21">
        <f t="shared" si="0"/>
        <v>29.132352941176471</v>
      </c>
      <c r="P21">
        <f t="shared" si="0"/>
        <v>146.72058823529412</v>
      </c>
      <c r="Q21">
        <f t="shared" si="0"/>
        <v>4.9970588235294127</v>
      </c>
      <c r="R21">
        <f t="shared" si="0"/>
        <v>1.2352941176470589</v>
      </c>
      <c r="S21">
        <f t="shared" si="0"/>
        <v>2.1617647058823528</v>
      </c>
      <c r="T21">
        <f t="shared" si="0"/>
        <v>2.2205882352941178</v>
      </c>
      <c r="U21">
        <f t="shared" si="0"/>
        <v>3.2205882352941178</v>
      </c>
      <c r="V21">
        <f t="shared" si="0"/>
        <v>3.25</v>
      </c>
      <c r="W21">
        <f t="shared" si="0"/>
        <v>2.0147058823529411</v>
      </c>
      <c r="X21">
        <f t="shared" si="0"/>
        <v>101.69117647058823</v>
      </c>
      <c r="Y21">
        <f t="shared" si="0"/>
        <v>6.7352941176470589</v>
      </c>
      <c r="Z21">
        <f t="shared" si="0"/>
        <v>13.294117647058822</v>
      </c>
      <c r="AA21">
        <f t="shared" si="0"/>
        <v>0.88235294117647056</v>
      </c>
      <c r="AB21">
        <f t="shared" si="0"/>
        <v>1.4852941176470589</v>
      </c>
      <c r="AC21">
        <f t="shared" si="0"/>
        <v>34.395369189133987</v>
      </c>
    </row>
    <row r="23" spans="1:30">
      <c r="A23" s="10" t="s">
        <v>79</v>
      </c>
      <c r="B23" s="10" t="s">
        <v>0</v>
      </c>
      <c r="C23" s="10" t="s">
        <v>1</v>
      </c>
      <c r="D23" s="10" t="s">
        <v>2</v>
      </c>
      <c r="E23" s="10" t="s">
        <v>3</v>
      </c>
      <c r="F23" s="10" t="s">
        <v>4</v>
      </c>
      <c r="G23" s="10" t="s">
        <v>5</v>
      </c>
      <c r="H23" s="10" t="s">
        <v>6</v>
      </c>
      <c r="I23" s="10" t="s">
        <v>7</v>
      </c>
      <c r="J23" s="10" t="s">
        <v>8</v>
      </c>
      <c r="K23" s="10" t="s">
        <v>9</v>
      </c>
      <c r="L23" s="10" t="s">
        <v>10</v>
      </c>
      <c r="M23" s="10" t="s">
        <v>11</v>
      </c>
      <c r="N23" s="10" t="s">
        <v>12</v>
      </c>
      <c r="O23" s="10" t="s">
        <v>13</v>
      </c>
      <c r="P23" s="10" t="s">
        <v>14</v>
      </c>
      <c r="Q23" s="10" t="s">
        <v>15</v>
      </c>
      <c r="R23" s="10" t="s">
        <v>16</v>
      </c>
      <c r="S23" s="10" t="s">
        <v>17</v>
      </c>
      <c r="T23" s="10" t="s">
        <v>18</v>
      </c>
      <c r="U23" s="10" t="s">
        <v>19</v>
      </c>
      <c r="V23" s="10" t="s">
        <v>20</v>
      </c>
      <c r="W23" s="10" t="s">
        <v>21</v>
      </c>
      <c r="X23" s="10" t="s">
        <v>22</v>
      </c>
      <c r="Y23" s="10" t="s">
        <v>23</v>
      </c>
      <c r="Z23" s="10" t="s">
        <v>24</v>
      </c>
      <c r="AA23" s="10" t="s">
        <v>25</v>
      </c>
      <c r="AB23" s="10" t="s">
        <v>26</v>
      </c>
      <c r="AC23" s="10" t="s">
        <v>27</v>
      </c>
      <c r="AD23" s="10" t="s">
        <v>125</v>
      </c>
    </row>
    <row r="24" spans="1:30">
      <c r="A24">
        <v>2022</v>
      </c>
      <c r="B24" s="2">
        <v>17.411764705882351</v>
      </c>
      <c r="C24" s="2">
        <v>18.588235294117649</v>
      </c>
      <c r="D24">
        <v>21</v>
      </c>
      <c r="E24">
        <v>36.882352941176471</v>
      </c>
      <c r="F24">
        <v>219</v>
      </c>
      <c r="G24">
        <v>0.88235294117647056</v>
      </c>
      <c r="H24">
        <v>0.82352941176470584</v>
      </c>
      <c r="I24">
        <v>2.4705882352941178</v>
      </c>
      <c r="J24">
        <v>18.647058823529413</v>
      </c>
      <c r="K24">
        <v>6.5470588235294125</v>
      </c>
      <c r="L24">
        <v>5.6058823529411761</v>
      </c>
      <c r="M24">
        <v>57.4</v>
      </c>
      <c r="N24">
        <v>75.235294117647058</v>
      </c>
      <c r="O24">
        <v>23.823529411764707</v>
      </c>
      <c r="P24">
        <v>99.17647058823529</v>
      </c>
      <c r="Q24">
        <v>4.0705882352941174</v>
      </c>
      <c r="R24">
        <v>0.76470588235294112</v>
      </c>
      <c r="S24">
        <v>1.7647058823529411</v>
      </c>
      <c r="T24">
        <v>2.1764705882352939</v>
      </c>
      <c r="U24">
        <v>1.6470588235294117</v>
      </c>
      <c r="V24">
        <v>1.7058823529411764</v>
      </c>
      <c r="W24">
        <v>4.882352941176471</v>
      </c>
      <c r="X24">
        <v>228.76470588235293</v>
      </c>
      <c r="Y24">
        <v>4.882352941176471</v>
      </c>
      <c r="Z24">
        <v>14.117647058823529</v>
      </c>
      <c r="AA24">
        <v>0.6470588235294118</v>
      </c>
      <c r="AB24">
        <v>1.6470588235294117</v>
      </c>
      <c r="AC24" s="1">
        <v>28.750602696078435</v>
      </c>
    </row>
    <row r="25" spans="1:30">
      <c r="A25">
        <v>1</v>
      </c>
      <c r="B25">
        <v>22</v>
      </c>
      <c r="C25">
        <v>16</v>
      </c>
      <c r="D25">
        <v>14</v>
      </c>
      <c r="E25">
        <v>22</v>
      </c>
      <c r="F25">
        <v>117</v>
      </c>
      <c r="G25">
        <v>1</v>
      </c>
      <c r="H25">
        <v>1</v>
      </c>
      <c r="I25">
        <v>3</v>
      </c>
      <c r="J25">
        <v>23</v>
      </c>
      <c r="K25">
        <v>6.4</v>
      </c>
      <c r="L25">
        <v>4.7</v>
      </c>
      <c r="M25">
        <v>63.6</v>
      </c>
      <c r="N25">
        <v>73.5</v>
      </c>
      <c r="O25">
        <v>28</v>
      </c>
      <c r="P25">
        <v>172</v>
      </c>
      <c r="Q25">
        <v>6.1</v>
      </c>
      <c r="R25">
        <v>0</v>
      </c>
      <c r="S25">
        <v>3</v>
      </c>
      <c r="T25">
        <v>3</v>
      </c>
      <c r="U25">
        <v>1</v>
      </c>
      <c r="V25">
        <v>1</v>
      </c>
      <c r="W25">
        <v>4</v>
      </c>
      <c r="X25">
        <v>174</v>
      </c>
      <c r="Y25">
        <v>5</v>
      </c>
      <c r="Z25">
        <v>13</v>
      </c>
      <c r="AA25">
        <v>1</v>
      </c>
      <c r="AB25">
        <v>1</v>
      </c>
      <c r="AC25">
        <v>27.847440277777775</v>
      </c>
      <c r="AD25">
        <v>1386</v>
      </c>
    </row>
    <row r="26" spans="1:30">
      <c r="A26">
        <v>2</v>
      </c>
      <c r="B26">
        <v>10</v>
      </c>
      <c r="C26">
        <v>30</v>
      </c>
      <c r="D26">
        <v>12</v>
      </c>
      <c r="E26">
        <v>27</v>
      </c>
      <c r="F26">
        <v>151</v>
      </c>
      <c r="G26">
        <v>1</v>
      </c>
      <c r="H26">
        <v>3</v>
      </c>
      <c r="I26">
        <v>3</v>
      </c>
      <c r="J26">
        <v>19</v>
      </c>
      <c r="K26">
        <v>6.3</v>
      </c>
      <c r="L26">
        <v>5</v>
      </c>
      <c r="M26">
        <v>44.4</v>
      </c>
      <c r="N26">
        <v>35.200000000000003</v>
      </c>
      <c r="O26">
        <v>16</v>
      </c>
      <c r="P26">
        <v>64</v>
      </c>
      <c r="Q26">
        <v>4</v>
      </c>
      <c r="R26">
        <v>0</v>
      </c>
      <c r="S26">
        <v>1</v>
      </c>
      <c r="T26">
        <v>1</v>
      </c>
      <c r="U26">
        <v>1</v>
      </c>
      <c r="V26">
        <v>1</v>
      </c>
      <c r="W26">
        <v>5</v>
      </c>
      <c r="X26">
        <v>241</v>
      </c>
      <c r="Y26">
        <v>1</v>
      </c>
      <c r="Z26">
        <v>10</v>
      </c>
      <c r="AA26">
        <v>1</v>
      </c>
      <c r="AB26">
        <v>1</v>
      </c>
      <c r="AC26">
        <v>17.804860416666667</v>
      </c>
    </row>
    <row r="27" spans="1:30">
      <c r="A27">
        <v>3</v>
      </c>
      <c r="B27">
        <v>10</v>
      </c>
      <c r="C27">
        <v>15</v>
      </c>
      <c r="D27">
        <v>18</v>
      </c>
      <c r="E27">
        <v>36</v>
      </c>
      <c r="F27">
        <v>133</v>
      </c>
      <c r="G27">
        <v>0</v>
      </c>
      <c r="H27">
        <v>0</v>
      </c>
      <c r="I27">
        <v>3</v>
      </c>
      <c r="J27">
        <v>24</v>
      </c>
      <c r="K27">
        <v>4.4000000000000004</v>
      </c>
      <c r="L27">
        <v>3.4</v>
      </c>
      <c r="M27">
        <v>50</v>
      </c>
      <c r="N27">
        <v>59.1</v>
      </c>
      <c r="O27">
        <v>22</v>
      </c>
      <c r="P27">
        <v>38</v>
      </c>
      <c r="Q27">
        <v>1.7</v>
      </c>
      <c r="R27">
        <v>1</v>
      </c>
      <c r="S27">
        <v>1</v>
      </c>
      <c r="T27">
        <v>1</v>
      </c>
      <c r="U27">
        <v>1</v>
      </c>
      <c r="V27">
        <v>1</v>
      </c>
      <c r="W27">
        <v>8</v>
      </c>
      <c r="X27">
        <v>410</v>
      </c>
      <c r="Y27">
        <v>2</v>
      </c>
      <c r="Z27">
        <v>14</v>
      </c>
      <c r="AA27">
        <v>1</v>
      </c>
      <c r="AB27">
        <v>2</v>
      </c>
      <c r="AC27">
        <v>28.146227777777778</v>
      </c>
    </row>
    <row r="28" spans="1:30">
      <c r="A28">
        <v>4</v>
      </c>
    </row>
    <row r="29" spans="1:30">
      <c r="A29">
        <v>5</v>
      </c>
    </row>
    <row r="30" spans="1:30">
      <c r="A30">
        <v>6</v>
      </c>
    </row>
    <row r="31" spans="1:30">
      <c r="A31">
        <v>7</v>
      </c>
    </row>
    <row r="32" spans="1:30">
      <c r="A32">
        <v>8</v>
      </c>
    </row>
    <row r="33" spans="1:30">
      <c r="A33">
        <v>9</v>
      </c>
    </row>
    <row r="34" spans="1:30">
      <c r="A34">
        <v>10</v>
      </c>
    </row>
    <row r="35" spans="1:30">
      <c r="A35">
        <v>11</v>
      </c>
    </row>
    <row r="36" spans="1:30">
      <c r="A36">
        <v>12</v>
      </c>
    </row>
    <row r="37" spans="1:30">
      <c r="A37">
        <v>13</v>
      </c>
    </row>
    <row r="38" spans="1:30">
      <c r="A38">
        <v>14</v>
      </c>
    </row>
    <row r="39" spans="1:30">
      <c r="A39">
        <v>15</v>
      </c>
    </row>
    <row r="40" spans="1:30">
      <c r="A40">
        <v>16</v>
      </c>
    </row>
    <row r="41" spans="1:30">
      <c r="A41">
        <v>17</v>
      </c>
    </row>
    <row r="42" spans="1:30">
      <c r="A42">
        <v>18</v>
      </c>
    </row>
    <row r="43" spans="1:30">
      <c r="A43" s="10" t="s">
        <v>73</v>
      </c>
      <c r="B43">
        <f>AVERAGE(B24:B42)</f>
        <v>14.852941176470587</v>
      </c>
      <c r="C43">
        <f t="shared" ref="C43" si="1">AVERAGE(C24:C42)</f>
        <v>19.897058823529413</v>
      </c>
      <c r="D43">
        <f t="shared" ref="D43" si="2">AVERAGE(D24:D42)</f>
        <v>16.25</v>
      </c>
      <c r="E43">
        <f t="shared" ref="E43" si="3">AVERAGE(E24:E42)</f>
        <v>30.470588235294116</v>
      </c>
      <c r="F43">
        <f t="shared" ref="F43" si="4">AVERAGE(F24:F42)</f>
        <v>155</v>
      </c>
      <c r="G43">
        <f t="shared" ref="G43" si="5">AVERAGE(G24:G42)</f>
        <v>0.72058823529411764</v>
      </c>
      <c r="H43">
        <f t="shared" ref="H43" si="6">AVERAGE(H24:H42)</f>
        <v>1.2058823529411764</v>
      </c>
      <c r="I43">
        <f t="shared" ref="I43" si="7">AVERAGE(I24:I42)</f>
        <v>2.8676470588235294</v>
      </c>
      <c r="J43">
        <f t="shared" ref="J43" si="8">AVERAGE(J24:J42)</f>
        <v>21.161764705882355</v>
      </c>
      <c r="K43">
        <f t="shared" ref="K43" si="9">AVERAGE(K24:K42)</f>
        <v>5.9117647058823533</v>
      </c>
      <c r="L43">
        <f t="shared" ref="L43" si="10">AVERAGE(L24:L42)</f>
        <v>4.6764705882352935</v>
      </c>
      <c r="M43">
        <f t="shared" ref="M43" si="11">AVERAGE(M24:M42)</f>
        <v>53.85</v>
      </c>
      <c r="N43">
        <f t="shared" ref="N43" si="12">AVERAGE(N24:N42)</f>
        <v>60.758823529411764</v>
      </c>
      <c r="O43">
        <f t="shared" ref="O43" si="13">AVERAGE(O24:O42)</f>
        <v>22.455882352941178</v>
      </c>
      <c r="P43">
        <f t="shared" ref="P43" si="14">AVERAGE(P24:P42)</f>
        <v>93.294117647058826</v>
      </c>
      <c r="Q43">
        <f t="shared" ref="Q43" si="15">AVERAGE(Q24:Q42)</f>
        <v>3.9676470588235291</v>
      </c>
      <c r="R43">
        <f t="shared" ref="R43" si="16">AVERAGE(R24:R42)</f>
        <v>0.44117647058823528</v>
      </c>
      <c r="S43">
        <f t="shared" ref="S43" si="17">AVERAGE(S24:S42)</f>
        <v>1.6911764705882353</v>
      </c>
      <c r="T43">
        <f t="shared" ref="T43" si="18">AVERAGE(T24:T42)</f>
        <v>1.7941176470588234</v>
      </c>
      <c r="U43">
        <f t="shared" ref="U43" si="19">AVERAGE(U24:U42)</f>
        <v>1.1617647058823528</v>
      </c>
      <c r="V43">
        <f t="shared" ref="V43" si="20">AVERAGE(V24:V42)</f>
        <v>1.1764705882352942</v>
      </c>
      <c r="W43">
        <f t="shared" ref="W43" si="21">AVERAGE(W24:W42)</f>
        <v>5.4705882352941178</v>
      </c>
      <c r="X43">
        <f t="shared" ref="X43" si="22">AVERAGE(X24:X42)</f>
        <v>263.44117647058823</v>
      </c>
      <c r="Y43">
        <f t="shared" ref="Y43" si="23">AVERAGE(Y24:Y42)</f>
        <v>3.2205882352941178</v>
      </c>
      <c r="Z43">
        <f t="shared" ref="Z43" si="24">AVERAGE(Z24:Z42)</f>
        <v>12.779411764705882</v>
      </c>
      <c r="AA43">
        <f t="shared" ref="AA43" si="25">AVERAGE(AA24:AA42)</f>
        <v>0.91176470588235292</v>
      </c>
      <c r="AB43">
        <f t="shared" ref="AB43" si="26">AVERAGE(AB24:AB42)</f>
        <v>1.4117647058823528</v>
      </c>
      <c r="AC43">
        <f t="shared" ref="AC43" si="27">AVERAGE(AC24:AC42)</f>
        <v>25.637282792075165</v>
      </c>
    </row>
    <row r="45" spans="1:30">
      <c r="A45" s="10" t="s">
        <v>80</v>
      </c>
      <c r="B45" s="10" t="s">
        <v>0</v>
      </c>
      <c r="C45" s="10" t="s">
        <v>1</v>
      </c>
      <c r="D45" s="10" t="s">
        <v>2</v>
      </c>
      <c r="E45" s="10" t="s">
        <v>3</v>
      </c>
      <c r="F45" s="10" t="s">
        <v>4</v>
      </c>
      <c r="G45" s="10" t="s">
        <v>5</v>
      </c>
      <c r="H45" s="10" t="s">
        <v>6</v>
      </c>
      <c r="I45" s="10" t="s">
        <v>7</v>
      </c>
      <c r="J45" s="10" t="s">
        <v>8</v>
      </c>
      <c r="K45" s="10" t="s">
        <v>9</v>
      </c>
      <c r="L45" s="10" t="s">
        <v>10</v>
      </c>
      <c r="M45" s="10" t="s">
        <v>11</v>
      </c>
      <c r="N45" s="10" t="s">
        <v>12</v>
      </c>
      <c r="O45" s="10" t="s">
        <v>13</v>
      </c>
      <c r="P45" s="10" t="s">
        <v>14</v>
      </c>
      <c r="Q45" s="10" t="s">
        <v>15</v>
      </c>
      <c r="R45" s="10" t="s">
        <v>16</v>
      </c>
      <c r="S45" s="10" t="s">
        <v>17</v>
      </c>
      <c r="T45" s="10" t="s">
        <v>18</v>
      </c>
      <c r="U45" s="10" t="s">
        <v>19</v>
      </c>
      <c r="V45" s="10" t="s">
        <v>20</v>
      </c>
      <c r="W45" s="10" t="s">
        <v>21</v>
      </c>
      <c r="X45" s="10" t="s">
        <v>22</v>
      </c>
      <c r="Y45" s="10" t="s">
        <v>23</v>
      </c>
      <c r="Z45" s="10" t="s">
        <v>24</v>
      </c>
      <c r="AA45" s="10" t="s">
        <v>25</v>
      </c>
      <c r="AB45" s="10" t="s">
        <v>26</v>
      </c>
      <c r="AC45" s="10" t="s">
        <v>27</v>
      </c>
      <c r="AD45" s="10" t="s">
        <v>125</v>
      </c>
    </row>
    <row r="46" spans="1:30">
      <c r="A46">
        <v>2022</v>
      </c>
      <c r="B46">
        <v>23.352941176470587</v>
      </c>
      <c r="C46">
        <v>23.470588235294116</v>
      </c>
      <c r="D46">
        <v>21.647058823529413</v>
      </c>
      <c r="E46">
        <v>34.352941176470587</v>
      </c>
      <c r="F46">
        <v>265.35294117647061</v>
      </c>
      <c r="G46">
        <v>1.7647058823529411</v>
      </c>
      <c r="H46">
        <v>0.88235294117647056</v>
      </c>
      <c r="I46">
        <v>2.0588235294117645</v>
      </c>
      <c r="J46">
        <v>14.941176470588236</v>
      </c>
      <c r="K46">
        <v>8.1941176470588246</v>
      </c>
      <c r="L46">
        <v>7.3176470588235309</v>
      </c>
      <c r="M46">
        <v>62.658823529411769</v>
      </c>
      <c r="N46">
        <v>93.152941176470591</v>
      </c>
      <c r="O46">
        <v>22.941176470588236</v>
      </c>
      <c r="P46">
        <v>99.17647058823529</v>
      </c>
      <c r="Q46">
        <v>4.2411764705882353</v>
      </c>
      <c r="R46">
        <v>0.70588235294117652</v>
      </c>
      <c r="S46">
        <v>1.5294117647058822</v>
      </c>
      <c r="T46">
        <v>1.8823529411764706</v>
      </c>
      <c r="U46">
        <v>2.4117647058823528</v>
      </c>
      <c r="V46">
        <v>2.5882352941176472</v>
      </c>
      <c r="W46">
        <v>3.6470588235294117</v>
      </c>
      <c r="X46">
        <v>166.35294117647058</v>
      </c>
      <c r="Y46">
        <v>4.1764705882352944</v>
      </c>
      <c r="Z46">
        <v>11.529411764705882</v>
      </c>
      <c r="AA46">
        <v>0.76470588235294112</v>
      </c>
      <c r="AB46">
        <v>1.411764705882353</v>
      </c>
      <c r="AC46" s="2">
        <v>29.343249754901962</v>
      </c>
    </row>
    <row r="47" spans="1:30">
      <c r="A47">
        <v>1</v>
      </c>
      <c r="B47">
        <v>36</v>
      </c>
      <c r="C47">
        <v>34</v>
      </c>
      <c r="D47">
        <v>28</v>
      </c>
      <c r="E47">
        <v>45</v>
      </c>
      <c r="F47">
        <v>466</v>
      </c>
      <c r="G47">
        <v>3</v>
      </c>
      <c r="H47">
        <v>1</v>
      </c>
      <c r="I47">
        <v>0</v>
      </c>
      <c r="J47">
        <v>0</v>
      </c>
      <c r="K47">
        <v>10.4</v>
      </c>
      <c r="L47">
        <v>10.4</v>
      </c>
      <c r="M47">
        <v>62.2</v>
      </c>
      <c r="N47">
        <v>110</v>
      </c>
      <c r="O47">
        <v>20</v>
      </c>
      <c r="P47">
        <v>70</v>
      </c>
      <c r="Q47">
        <v>3.5</v>
      </c>
      <c r="R47">
        <v>1</v>
      </c>
      <c r="S47">
        <v>3</v>
      </c>
      <c r="T47">
        <v>3</v>
      </c>
      <c r="U47">
        <v>3</v>
      </c>
      <c r="V47">
        <v>4</v>
      </c>
      <c r="W47">
        <v>1</v>
      </c>
      <c r="X47">
        <v>38</v>
      </c>
      <c r="Y47">
        <v>4</v>
      </c>
      <c r="Z47">
        <v>9</v>
      </c>
      <c r="AA47">
        <v>1</v>
      </c>
      <c r="AB47">
        <v>1</v>
      </c>
      <c r="AC47">
        <v>27.332861805555556</v>
      </c>
      <c r="AD47" s="2">
        <v>1521</v>
      </c>
    </row>
    <row r="48" spans="1:30">
      <c r="A48">
        <v>2</v>
      </c>
      <c r="B48">
        <v>24</v>
      </c>
      <c r="C48">
        <v>17</v>
      </c>
      <c r="D48">
        <v>21</v>
      </c>
      <c r="E48">
        <v>30</v>
      </c>
      <c r="F48">
        <v>244</v>
      </c>
      <c r="G48">
        <v>1</v>
      </c>
      <c r="H48">
        <v>1</v>
      </c>
      <c r="I48">
        <v>1</v>
      </c>
      <c r="J48">
        <v>5</v>
      </c>
      <c r="K48">
        <v>8.3000000000000007</v>
      </c>
      <c r="L48">
        <v>7.9</v>
      </c>
      <c r="M48">
        <v>70</v>
      </c>
      <c r="N48">
        <v>91.5</v>
      </c>
      <c r="O48">
        <v>30</v>
      </c>
      <c r="P48">
        <v>145</v>
      </c>
      <c r="Q48">
        <v>4.8</v>
      </c>
      <c r="R48">
        <v>2</v>
      </c>
      <c r="S48">
        <v>1</v>
      </c>
      <c r="T48">
        <v>3</v>
      </c>
      <c r="U48">
        <v>3</v>
      </c>
      <c r="V48">
        <v>3</v>
      </c>
      <c r="W48">
        <v>3</v>
      </c>
      <c r="X48">
        <v>144</v>
      </c>
      <c r="Y48">
        <v>4</v>
      </c>
      <c r="Z48">
        <v>10</v>
      </c>
      <c r="AA48">
        <v>0</v>
      </c>
      <c r="AB48">
        <v>0</v>
      </c>
      <c r="AC48">
        <v>30.320736805555555</v>
      </c>
    </row>
    <row r="49" spans="1:29">
      <c r="A49">
        <v>3</v>
      </c>
      <c r="B49">
        <v>70</v>
      </c>
      <c r="C49">
        <v>20</v>
      </c>
      <c r="D49">
        <v>25</v>
      </c>
      <c r="E49">
        <v>28</v>
      </c>
      <c r="F49">
        <v>376</v>
      </c>
      <c r="G49">
        <v>5</v>
      </c>
      <c r="H49">
        <v>0</v>
      </c>
      <c r="I49">
        <v>0</v>
      </c>
      <c r="J49">
        <v>0</v>
      </c>
      <c r="K49">
        <v>13.4</v>
      </c>
      <c r="L49">
        <v>13.4</v>
      </c>
      <c r="M49">
        <v>89.3</v>
      </c>
      <c r="N49">
        <v>158.30000000000001</v>
      </c>
      <c r="O49">
        <v>43</v>
      </c>
      <c r="P49">
        <v>350</v>
      </c>
      <c r="Q49">
        <v>8.1</v>
      </c>
      <c r="R49">
        <v>5</v>
      </c>
      <c r="S49">
        <v>0</v>
      </c>
      <c r="T49">
        <v>0</v>
      </c>
      <c r="U49">
        <v>10</v>
      </c>
      <c r="V49">
        <v>10</v>
      </c>
      <c r="W49">
        <v>1</v>
      </c>
      <c r="X49">
        <v>48</v>
      </c>
      <c r="Y49">
        <v>5</v>
      </c>
      <c r="Z49">
        <v>9</v>
      </c>
      <c r="AA49">
        <v>1</v>
      </c>
      <c r="AB49">
        <v>3</v>
      </c>
      <c r="AC49">
        <v>33.341810416666668</v>
      </c>
    </row>
    <row r="50" spans="1:29">
      <c r="A50">
        <v>4</v>
      </c>
    </row>
    <row r="51" spans="1:29">
      <c r="A51">
        <v>5</v>
      </c>
    </row>
    <row r="52" spans="1:29">
      <c r="A52">
        <v>6</v>
      </c>
    </row>
    <row r="53" spans="1:29">
      <c r="A53">
        <v>7</v>
      </c>
    </row>
    <row r="54" spans="1:29">
      <c r="A54">
        <v>8</v>
      </c>
    </row>
    <row r="55" spans="1:29">
      <c r="A55">
        <v>9</v>
      </c>
    </row>
    <row r="56" spans="1:29">
      <c r="A56">
        <v>10</v>
      </c>
    </row>
    <row r="57" spans="1:29">
      <c r="A57">
        <v>11</v>
      </c>
    </row>
    <row r="58" spans="1:29">
      <c r="A58">
        <v>12</v>
      </c>
    </row>
    <row r="59" spans="1:29">
      <c r="A59">
        <v>13</v>
      </c>
    </row>
    <row r="60" spans="1:29">
      <c r="A60">
        <v>14</v>
      </c>
    </row>
    <row r="61" spans="1:29">
      <c r="A61">
        <v>15</v>
      </c>
    </row>
    <row r="62" spans="1:29">
      <c r="A62">
        <v>16</v>
      </c>
    </row>
    <row r="63" spans="1:29">
      <c r="A63">
        <v>17</v>
      </c>
    </row>
    <row r="64" spans="1:29">
      <c r="A64">
        <v>18</v>
      </c>
    </row>
    <row r="65" spans="1:30">
      <c r="A65" s="10" t="s">
        <v>73</v>
      </c>
      <c r="B65">
        <f>AVERAGE(B46:B64)</f>
        <v>38.338235294117645</v>
      </c>
      <c r="C65">
        <f t="shared" ref="C65" si="28">AVERAGE(C46:C64)</f>
        <v>23.617647058823529</v>
      </c>
      <c r="D65">
        <f t="shared" ref="D65" si="29">AVERAGE(D46:D64)</f>
        <v>23.911764705882355</v>
      </c>
      <c r="E65">
        <f t="shared" ref="E65" si="30">AVERAGE(E46:E64)</f>
        <v>34.338235294117645</v>
      </c>
      <c r="F65">
        <f t="shared" ref="F65" si="31">AVERAGE(F46:F64)</f>
        <v>337.83823529411768</v>
      </c>
      <c r="G65">
        <f t="shared" ref="G65" si="32">AVERAGE(G46:G64)</f>
        <v>2.6911764705882355</v>
      </c>
      <c r="H65">
        <f t="shared" ref="H65" si="33">AVERAGE(H46:H64)</f>
        <v>0.72058823529411764</v>
      </c>
      <c r="I65">
        <f t="shared" ref="I65" si="34">AVERAGE(I46:I64)</f>
        <v>0.76470588235294112</v>
      </c>
      <c r="J65">
        <f t="shared" ref="J65" si="35">AVERAGE(J46:J64)</f>
        <v>4.9852941176470589</v>
      </c>
      <c r="K65">
        <f t="shared" ref="K65" si="36">AVERAGE(K46:K64)</f>
        <v>10.073529411764707</v>
      </c>
      <c r="L65">
        <f t="shared" ref="L65" si="37">AVERAGE(L46:L64)</f>
        <v>9.7544117647058819</v>
      </c>
      <c r="M65">
        <f t="shared" ref="M65" si="38">AVERAGE(M46:M64)</f>
        <v>71.039705882352948</v>
      </c>
      <c r="N65">
        <f t="shared" ref="N65" si="39">AVERAGE(N46:N64)</f>
        <v>113.23823529411764</v>
      </c>
      <c r="O65">
        <f t="shared" ref="O65" si="40">AVERAGE(O46:O64)</f>
        <v>28.985294117647058</v>
      </c>
      <c r="P65">
        <f t="shared" ref="P65" si="41">AVERAGE(P46:P64)</f>
        <v>166.04411764705884</v>
      </c>
      <c r="Q65">
        <f t="shared" ref="Q65" si="42">AVERAGE(Q46:Q64)</f>
        <v>5.1602941176470587</v>
      </c>
      <c r="R65">
        <f t="shared" ref="R65" si="43">AVERAGE(R46:R64)</f>
        <v>2.1764705882352944</v>
      </c>
      <c r="S65">
        <f t="shared" ref="S65" si="44">AVERAGE(S46:S64)</f>
        <v>1.3823529411764706</v>
      </c>
      <c r="T65">
        <f t="shared" ref="T65" si="45">AVERAGE(T46:T64)</f>
        <v>1.9705882352941178</v>
      </c>
      <c r="U65">
        <f t="shared" ref="U65" si="46">AVERAGE(U46:U64)</f>
        <v>4.6029411764705888</v>
      </c>
      <c r="V65">
        <f t="shared" ref="V65" si="47">AVERAGE(V46:V64)</f>
        <v>4.8970588235294112</v>
      </c>
      <c r="W65">
        <f t="shared" ref="W65" si="48">AVERAGE(W46:W64)</f>
        <v>2.1617647058823528</v>
      </c>
      <c r="X65">
        <f t="shared" ref="X65" si="49">AVERAGE(X46:X64)</f>
        <v>99.088235294117652</v>
      </c>
      <c r="Y65">
        <f t="shared" ref="Y65" si="50">AVERAGE(Y46:Y64)</f>
        <v>4.2941176470588234</v>
      </c>
      <c r="Z65">
        <f t="shared" ref="Z65" si="51">AVERAGE(Z46:Z64)</f>
        <v>9.882352941176471</v>
      </c>
      <c r="AA65">
        <f t="shared" ref="AA65" si="52">AVERAGE(AA46:AA64)</f>
        <v>0.69117647058823528</v>
      </c>
      <c r="AB65">
        <f t="shared" ref="AB65" si="53">AVERAGE(AB46:AB64)</f>
        <v>1.3529411764705883</v>
      </c>
      <c r="AC65">
        <f t="shared" ref="AC65" si="54">AVERAGE(AC46:AC64)</f>
        <v>30.084664695669936</v>
      </c>
    </row>
    <row r="67" spans="1:30">
      <c r="A67" s="10" t="s">
        <v>81</v>
      </c>
      <c r="B67" s="10" t="s">
        <v>0</v>
      </c>
      <c r="C67" s="10" t="s">
        <v>1</v>
      </c>
      <c r="D67" s="10" t="s">
        <v>2</v>
      </c>
      <c r="E67" s="10" t="s">
        <v>3</v>
      </c>
      <c r="F67" s="10" t="s">
        <v>4</v>
      </c>
      <c r="G67" s="10" t="s">
        <v>5</v>
      </c>
      <c r="H67" s="10" t="s">
        <v>6</v>
      </c>
      <c r="I67" s="10" t="s">
        <v>7</v>
      </c>
      <c r="J67" s="10" t="s">
        <v>8</v>
      </c>
      <c r="K67" s="10" t="s">
        <v>9</v>
      </c>
      <c r="L67" s="10" t="s">
        <v>10</v>
      </c>
      <c r="M67" s="10" t="s">
        <v>11</v>
      </c>
      <c r="N67" s="10" t="s">
        <v>12</v>
      </c>
      <c r="O67" s="10" t="s">
        <v>13</v>
      </c>
      <c r="P67" s="10" t="s">
        <v>14</v>
      </c>
      <c r="Q67" s="10" t="s">
        <v>15</v>
      </c>
      <c r="R67" s="10" t="s">
        <v>16</v>
      </c>
      <c r="S67" s="10" t="s">
        <v>17</v>
      </c>
      <c r="T67" s="10" t="s">
        <v>18</v>
      </c>
      <c r="U67" s="10" t="s">
        <v>19</v>
      </c>
      <c r="V67" s="10" t="s">
        <v>20</v>
      </c>
      <c r="W67" s="10" t="s">
        <v>21</v>
      </c>
      <c r="X67" s="10" t="s">
        <v>22</v>
      </c>
      <c r="Y67" s="10" t="s">
        <v>23</v>
      </c>
      <c r="Z67" s="10" t="s">
        <v>24</v>
      </c>
      <c r="AA67" s="10" t="s">
        <v>25</v>
      </c>
      <c r="AB67" s="10" t="s">
        <v>26</v>
      </c>
      <c r="AC67" s="10" t="s">
        <v>27</v>
      </c>
      <c r="AD67" s="10" t="s">
        <v>125</v>
      </c>
    </row>
    <row r="68" spans="1:30">
      <c r="A68">
        <v>2022</v>
      </c>
      <c r="B68" s="2">
        <v>21.411764705882351</v>
      </c>
      <c r="C68" s="2">
        <v>20.411764705882351</v>
      </c>
      <c r="D68">
        <v>21.058823529411764</v>
      </c>
      <c r="E68">
        <v>31.764705882352942</v>
      </c>
      <c r="F68">
        <v>208</v>
      </c>
      <c r="G68">
        <v>1.1176470588235294</v>
      </c>
      <c r="H68">
        <v>0.82352941176470584</v>
      </c>
      <c r="I68">
        <v>2.4117647058823528</v>
      </c>
      <c r="J68">
        <v>16.411764705882351</v>
      </c>
      <c r="K68">
        <v>7.0941176470588232</v>
      </c>
      <c r="L68">
        <v>6.1117647058823525</v>
      </c>
      <c r="M68">
        <v>66.800000000000011</v>
      </c>
      <c r="N68">
        <v>85.464705882352931</v>
      </c>
      <c r="O68">
        <v>25</v>
      </c>
      <c r="P68">
        <v>106.58823529411765</v>
      </c>
      <c r="Q68">
        <v>4.1823529411764691</v>
      </c>
      <c r="R68">
        <v>0.70588235294117652</v>
      </c>
      <c r="S68">
        <v>1.8823529411764706</v>
      </c>
      <c r="T68">
        <v>2.1764705882352939</v>
      </c>
      <c r="U68">
        <v>1.8823529411764706</v>
      </c>
      <c r="V68">
        <v>2.0588235294117645</v>
      </c>
      <c r="W68">
        <v>4.7058823529411766</v>
      </c>
      <c r="X68">
        <v>196.35294117647058</v>
      </c>
      <c r="Y68">
        <v>4.4117647058823533</v>
      </c>
      <c r="Z68">
        <v>12.647058823529411</v>
      </c>
      <c r="AA68">
        <v>0.29411764705882354</v>
      </c>
      <c r="AB68">
        <v>0.76470588235294112</v>
      </c>
      <c r="AC68" s="1">
        <v>29.185320833333343</v>
      </c>
    </row>
    <row r="69" spans="1:30">
      <c r="A69">
        <v>1</v>
      </c>
      <c r="B69">
        <v>20</v>
      </c>
      <c r="C69">
        <v>25</v>
      </c>
      <c r="D69">
        <v>35</v>
      </c>
      <c r="E69">
        <v>54</v>
      </c>
      <c r="F69">
        <v>306</v>
      </c>
      <c r="G69">
        <v>3</v>
      </c>
      <c r="H69">
        <v>1</v>
      </c>
      <c r="I69">
        <v>2</v>
      </c>
      <c r="J69">
        <v>10</v>
      </c>
      <c r="K69">
        <v>5.9</v>
      </c>
      <c r="L69">
        <v>5.5</v>
      </c>
      <c r="M69">
        <v>64.8</v>
      </c>
      <c r="N69">
        <v>90.5</v>
      </c>
      <c r="O69">
        <v>22</v>
      </c>
      <c r="P69">
        <v>76</v>
      </c>
      <c r="Q69">
        <v>3.5</v>
      </c>
      <c r="R69">
        <v>0</v>
      </c>
      <c r="S69">
        <v>0</v>
      </c>
      <c r="T69">
        <v>0</v>
      </c>
      <c r="U69">
        <v>2</v>
      </c>
      <c r="V69">
        <v>2</v>
      </c>
      <c r="W69">
        <v>5</v>
      </c>
      <c r="X69">
        <v>226</v>
      </c>
      <c r="Y69">
        <v>5</v>
      </c>
      <c r="Z69">
        <v>15</v>
      </c>
      <c r="AA69">
        <v>1</v>
      </c>
      <c r="AB69">
        <v>4</v>
      </c>
      <c r="AC69">
        <v>29.20858333333333</v>
      </c>
      <c r="AD69">
        <v>1500</v>
      </c>
    </row>
    <row r="70" spans="1:30">
      <c r="A70">
        <v>2</v>
      </c>
      <c r="B70">
        <v>17</v>
      </c>
      <c r="C70">
        <v>24</v>
      </c>
      <c r="D70">
        <v>31</v>
      </c>
      <c r="E70">
        <v>42</v>
      </c>
      <c r="F70">
        <v>200</v>
      </c>
      <c r="G70">
        <v>1</v>
      </c>
      <c r="H70">
        <v>1</v>
      </c>
      <c r="I70">
        <v>4</v>
      </c>
      <c r="J70">
        <v>31</v>
      </c>
      <c r="K70">
        <v>5.5</v>
      </c>
      <c r="L70">
        <v>4.3</v>
      </c>
      <c r="M70">
        <v>73.8</v>
      </c>
      <c r="N70">
        <v>81.400000000000006</v>
      </c>
      <c r="O70">
        <v>25</v>
      </c>
      <c r="P70">
        <v>88</v>
      </c>
      <c r="Q70">
        <v>3.5</v>
      </c>
      <c r="R70">
        <v>1</v>
      </c>
      <c r="S70">
        <v>1</v>
      </c>
      <c r="T70">
        <v>1</v>
      </c>
      <c r="U70">
        <v>2</v>
      </c>
      <c r="V70">
        <v>2</v>
      </c>
      <c r="W70">
        <v>4</v>
      </c>
      <c r="X70">
        <v>192</v>
      </c>
      <c r="Y70">
        <v>7</v>
      </c>
      <c r="Z70">
        <v>15</v>
      </c>
      <c r="AA70">
        <v>1</v>
      </c>
      <c r="AB70">
        <v>2</v>
      </c>
      <c r="AC70">
        <v>29.689963194444442</v>
      </c>
    </row>
    <row r="71" spans="1:30">
      <c r="A71">
        <v>3</v>
      </c>
      <c r="B71">
        <v>15</v>
      </c>
      <c r="C71">
        <v>10</v>
      </c>
      <c r="D71">
        <v>15</v>
      </c>
      <c r="E71">
        <v>29</v>
      </c>
      <c r="F71">
        <v>201</v>
      </c>
      <c r="G71">
        <v>1</v>
      </c>
      <c r="H71">
        <v>0</v>
      </c>
      <c r="I71">
        <v>0</v>
      </c>
      <c r="J71">
        <v>0</v>
      </c>
      <c r="K71">
        <v>6.9</v>
      </c>
      <c r="L71">
        <v>6.9</v>
      </c>
      <c r="M71">
        <v>51.7</v>
      </c>
      <c r="N71">
        <v>85.6</v>
      </c>
      <c r="O71">
        <v>40</v>
      </c>
      <c r="P71">
        <v>157</v>
      </c>
      <c r="Q71">
        <v>3.9</v>
      </c>
      <c r="R71">
        <v>0</v>
      </c>
      <c r="S71">
        <v>2</v>
      </c>
      <c r="T71">
        <v>4</v>
      </c>
      <c r="U71">
        <v>1</v>
      </c>
      <c r="V71">
        <v>1</v>
      </c>
      <c r="W71">
        <v>8</v>
      </c>
      <c r="X71">
        <v>322</v>
      </c>
      <c r="Y71">
        <v>8</v>
      </c>
      <c r="Z71">
        <v>19</v>
      </c>
      <c r="AA71">
        <v>0</v>
      </c>
      <c r="AB71">
        <v>0</v>
      </c>
      <c r="AC71">
        <v>31.864472222222219</v>
      </c>
    </row>
    <row r="72" spans="1:30">
      <c r="A72">
        <v>4</v>
      </c>
    </row>
    <row r="73" spans="1:30">
      <c r="A73">
        <v>5</v>
      </c>
    </row>
    <row r="74" spans="1:30">
      <c r="A74">
        <v>6</v>
      </c>
    </row>
    <row r="75" spans="1:30">
      <c r="A75">
        <v>7</v>
      </c>
    </row>
    <row r="76" spans="1:30">
      <c r="A76">
        <v>8</v>
      </c>
    </row>
    <row r="77" spans="1:30">
      <c r="A77">
        <v>9</v>
      </c>
    </row>
    <row r="78" spans="1:30">
      <c r="A78">
        <v>10</v>
      </c>
    </row>
    <row r="79" spans="1:30">
      <c r="A79">
        <v>11</v>
      </c>
    </row>
    <row r="80" spans="1:30">
      <c r="A80">
        <v>12</v>
      </c>
    </row>
    <row r="81" spans="1:29">
      <c r="A81">
        <v>13</v>
      </c>
    </row>
    <row r="82" spans="1:29">
      <c r="A82">
        <v>14</v>
      </c>
    </row>
    <row r="83" spans="1:29">
      <c r="A83">
        <v>15</v>
      </c>
    </row>
    <row r="84" spans="1:29">
      <c r="A84">
        <v>16</v>
      </c>
    </row>
    <row r="85" spans="1:29">
      <c r="A85">
        <v>17</v>
      </c>
    </row>
    <row r="86" spans="1:29">
      <c r="A86">
        <v>18</v>
      </c>
    </row>
    <row r="87" spans="1:29">
      <c r="A87" s="10" t="s">
        <v>73</v>
      </c>
      <c r="B87">
        <f>AVERAGE(B68:B86)</f>
        <v>18.352941176470587</v>
      </c>
      <c r="C87">
        <f t="shared" ref="C87" si="55">AVERAGE(C68:C86)</f>
        <v>19.852941176470587</v>
      </c>
      <c r="D87">
        <f t="shared" ref="D87" si="56">AVERAGE(D68:D86)</f>
        <v>25.514705882352942</v>
      </c>
      <c r="E87">
        <f t="shared" ref="E87" si="57">AVERAGE(E68:E86)</f>
        <v>39.191176470588232</v>
      </c>
      <c r="F87">
        <f t="shared" ref="F87" si="58">AVERAGE(F68:F86)</f>
        <v>228.75</v>
      </c>
      <c r="G87">
        <f t="shared" ref="G87" si="59">AVERAGE(G68:G86)</f>
        <v>1.5294117647058822</v>
      </c>
      <c r="H87">
        <f t="shared" ref="H87" si="60">AVERAGE(H68:H86)</f>
        <v>0.70588235294117641</v>
      </c>
      <c r="I87">
        <f t="shared" ref="I87" si="61">AVERAGE(I68:I86)</f>
        <v>2.1029411764705883</v>
      </c>
      <c r="J87">
        <f t="shared" ref="J87" si="62">AVERAGE(J68:J86)</f>
        <v>14.352941176470587</v>
      </c>
      <c r="K87">
        <f t="shared" ref="K87" si="63">AVERAGE(K68:K86)</f>
        <v>6.3485294117647051</v>
      </c>
      <c r="L87">
        <f t="shared" ref="L87" si="64">AVERAGE(L68:L86)</f>
        <v>5.7029411764705884</v>
      </c>
      <c r="M87">
        <f t="shared" ref="M87" si="65">AVERAGE(M68:M86)</f>
        <v>64.275000000000006</v>
      </c>
      <c r="N87">
        <f t="shared" ref="N87" si="66">AVERAGE(N68:N86)</f>
        <v>85.741176470588243</v>
      </c>
      <c r="O87">
        <f t="shared" ref="O87" si="67">AVERAGE(O68:O86)</f>
        <v>28</v>
      </c>
      <c r="P87">
        <f t="shared" ref="P87" si="68">AVERAGE(P68:P86)</f>
        <v>106.89705882352942</v>
      </c>
      <c r="Q87">
        <f t="shared" ref="Q87" si="69">AVERAGE(Q68:Q86)</f>
        <v>3.7705882352941171</v>
      </c>
      <c r="R87">
        <f t="shared" ref="R87" si="70">AVERAGE(R68:R86)</f>
        <v>0.42647058823529416</v>
      </c>
      <c r="S87">
        <f t="shared" ref="S87" si="71">AVERAGE(S68:S86)</f>
        <v>1.2205882352941178</v>
      </c>
      <c r="T87">
        <f t="shared" ref="T87" si="72">AVERAGE(T68:T86)</f>
        <v>1.7941176470588234</v>
      </c>
      <c r="U87">
        <f t="shared" ref="U87" si="73">AVERAGE(U68:U86)</f>
        <v>1.7205882352941178</v>
      </c>
      <c r="V87">
        <f t="shared" ref="V87" si="74">AVERAGE(V68:V86)</f>
        <v>1.7647058823529411</v>
      </c>
      <c r="W87">
        <f t="shared" ref="W87" si="75">AVERAGE(W68:W86)</f>
        <v>5.4264705882352944</v>
      </c>
      <c r="X87">
        <f t="shared" ref="X87" si="76">AVERAGE(X68:X86)</f>
        <v>234.08823529411765</v>
      </c>
      <c r="Y87">
        <f t="shared" ref="Y87" si="77">AVERAGE(Y68:Y86)</f>
        <v>6.1029411764705888</v>
      </c>
      <c r="Z87">
        <f t="shared" ref="Z87" si="78">AVERAGE(Z68:Z86)</f>
        <v>15.411764705882353</v>
      </c>
      <c r="AA87">
        <f t="shared" ref="AA87" si="79">AVERAGE(AA68:AA86)</f>
        <v>0.57352941176470584</v>
      </c>
      <c r="AB87">
        <f t="shared" ref="AB87" si="80">AVERAGE(AB68:AB86)</f>
        <v>1.6911764705882353</v>
      </c>
      <c r="AC87">
        <f t="shared" ref="AC87" si="81">AVERAGE(AC68:AC86)</f>
        <v>29.987084895833334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F209-2233-4C7B-9AD3-CD487BA660C0}">
  <dimension ref="A1:AD87"/>
  <sheetViews>
    <sheetView topLeftCell="A34" workbookViewId="0">
      <selection activeCell="B71" sqref="B71:AC71"/>
    </sheetView>
  </sheetViews>
  <sheetFormatPr defaultRowHeight="15"/>
  <cols>
    <col min="1" max="1" width="9.42578125" bestFit="1" customWidth="1"/>
    <col min="2" max="2" width="10.140625" bestFit="1" customWidth="1"/>
    <col min="3" max="6" width="12" bestFit="1" customWidth="1"/>
    <col min="7" max="7" width="11.140625" bestFit="1" customWidth="1"/>
    <col min="8" max="9" width="12" bestFit="1" customWidth="1"/>
    <col min="10" max="10" width="8.42578125" bestFit="1" customWidth="1"/>
    <col min="11" max="11" width="12" bestFit="1" customWidth="1"/>
    <col min="12" max="12" width="12.7109375" bestFit="1" customWidth="1"/>
    <col min="13" max="13" width="13.7109375" bestFit="1" customWidth="1"/>
    <col min="14" max="22" width="12" bestFit="1" customWidth="1"/>
    <col min="23" max="23" width="4" bestFit="1" customWidth="1"/>
    <col min="24" max="29" width="12" bestFit="1" customWidth="1"/>
    <col min="30" max="30" width="9.5703125" bestFit="1" customWidth="1"/>
  </cols>
  <sheetData>
    <row r="1" spans="1:30">
      <c r="A1" s="10" t="s">
        <v>82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125</v>
      </c>
    </row>
    <row r="2" spans="1:30">
      <c r="A2">
        <v>2022</v>
      </c>
      <c r="B2" s="2">
        <v>29.176470588235293</v>
      </c>
      <c r="C2" s="2">
        <v>21.705882352941178</v>
      </c>
      <c r="D2">
        <v>25.588235294117649</v>
      </c>
      <c r="E2">
        <v>38.294117647058826</v>
      </c>
      <c r="F2">
        <v>297.76470588235293</v>
      </c>
      <c r="G2">
        <v>2.4117647058823528</v>
      </c>
      <c r="H2">
        <v>0.70588235294117652</v>
      </c>
      <c r="I2">
        <v>1.5294117647058822</v>
      </c>
      <c r="J2">
        <v>11.058823529411764</v>
      </c>
      <c r="K2">
        <v>8.1705882352941188</v>
      </c>
      <c r="L2">
        <v>7.5941176470588214</v>
      </c>
      <c r="M2">
        <v>66.60588235294118</v>
      </c>
      <c r="N2">
        <v>104.00588235294117</v>
      </c>
      <c r="O2">
        <v>24.529411764705884</v>
      </c>
      <c r="P2">
        <v>115.88235294117646</v>
      </c>
      <c r="Q2">
        <v>4.605882352941177</v>
      </c>
      <c r="R2">
        <v>1.0588235294117647</v>
      </c>
      <c r="S2">
        <v>1.411764705882353</v>
      </c>
      <c r="T2">
        <v>1.8823529411764706</v>
      </c>
      <c r="U2">
        <v>2.9411764705882355</v>
      </c>
      <c r="V2">
        <v>3.2352941176470589</v>
      </c>
      <c r="W2">
        <v>3.1176470588235294</v>
      </c>
      <c r="X2">
        <v>157.1764705882353</v>
      </c>
      <c r="Y2">
        <v>5.5294117647058822</v>
      </c>
      <c r="Z2">
        <v>11.352941176470589</v>
      </c>
      <c r="AA2">
        <v>0.52941176470588236</v>
      </c>
      <c r="AB2">
        <v>0.70588235294117652</v>
      </c>
      <c r="AC2" s="1">
        <v>30.3</v>
      </c>
    </row>
    <row r="3" spans="1:30">
      <c r="A3">
        <v>1</v>
      </c>
      <c r="B3">
        <v>20</v>
      </c>
      <c r="C3">
        <v>21</v>
      </c>
      <c r="D3">
        <v>21</v>
      </c>
      <c r="E3">
        <v>39</v>
      </c>
      <c r="F3">
        <v>226</v>
      </c>
      <c r="G3">
        <v>2</v>
      </c>
      <c r="H3">
        <v>1</v>
      </c>
      <c r="I3">
        <v>0</v>
      </c>
      <c r="J3">
        <v>0</v>
      </c>
      <c r="K3">
        <v>5.8</v>
      </c>
      <c r="L3">
        <v>5.8</v>
      </c>
      <c r="M3">
        <v>53.8</v>
      </c>
      <c r="N3">
        <v>77.5</v>
      </c>
      <c r="O3">
        <v>23</v>
      </c>
      <c r="P3">
        <v>90</v>
      </c>
      <c r="Q3">
        <v>3.9</v>
      </c>
      <c r="R3">
        <v>0</v>
      </c>
      <c r="S3">
        <v>2</v>
      </c>
      <c r="T3">
        <v>2</v>
      </c>
      <c r="U3">
        <v>2</v>
      </c>
      <c r="V3">
        <v>2</v>
      </c>
      <c r="W3">
        <v>5</v>
      </c>
      <c r="X3">
        <v>247</v>
      </c>
      <c r="Y3">
        <v>5</v>
      </c>
      <c r="Z3">
        <v>14</v>
      </c>
      <c r="AA3">
        <v>0</v>
      </c>
      <c r="AB3">
        <v>1</v>
      </c>
      <c r="AC3">
        <v>27.382659722222218</v>
      </c>
      <c r="AD3">
        <v>1733</v>
      </c>
    </row>
    <row r="4" spans="1:30">
      <c r="A4">
        <v>2</v>
      </c>
      <c r="B4">
        <v>17</v>
      </c>
      <c r="C4">
        <v>9</v>
      </c>
      <c r="D4">
        <v>29</v>
      </c>
      <c r="E4">
        <v>41</v>
      </c>
      <c r="F4">
        <v>298</v>
      </c>
      <c r="G4">
        <v>2</v>
      </c>
      <c r="H4">
        <v>1</v>
      </c>
      <c r="I4">
        <v>1</v>
      </c>
      <c r="J4">
        <v>7</v>
      </c>
      <c r="K4">
        <v>7.4</v>
      </c>
      <c r="L4">
        <v>7.1</v>
      </c>
      <c r="M4">
        <v>70.7</v>
      </c>
      <c r="N4">
        <v>97.4</v>
      </c>
      <c r="O4">
        <v>22</v>
      </c>
      <c r="P4">
        <v>101</v>
      </c>
      <c r="Q4">
        <v>4.5999999999999996</v>
      </c>
      <c r="R4">
        <v>0</v>
      </c>
      <c r="S4">
        <v>1</v>
      </c>
      <c r="T4">
        <v>1</v>
      </c>
      <c r="U4">
        <v>2</v>
      </c>
      <c r="V4">
        <v>2</v>
      </c>
      <c r="W4">
        <v>4</v>
      </c>
      <c r="X4">
        <v>193</v>
      </c>
      <c r="Y4">
        <v>4</v>
      </c>
      <c r="Z4">
        <v>13</v>
      </c>
      <c r="AA4">
        <v>2</v>
      </c>
      <c r="AB4">
        <v>2</v>
      </c>
      <c r="AC4">
        <v>31.814674305555556</v>
      </c>
    </row>
    <row r="5" spans="1:30">
      <c r="A5">
        <v>3</v>
      </c>
      <c r="B5">
        <v>41</v>
      </c>
      <c r="C5">
        <v>10</v>
      </c>
      <c r="D5">
        <v>27</v>
      </c>
      <c r="E5">
        <v>38</v>
      </c>
      <c r="F5">
        <v>303</v>
      </c>
      <c r="G5">
        <v>3</v>
      </c>
      <c r="H5">
        <v>2</v>
      </c>
      <c r="I5">
        <v>0</v>
      </c>
      <c r="J5">
        <v>0</v>
      </c>
      <c r="K5">
        <v>8</v>
      </c>
      <c r="L5">
        <v>8</v>
      </c>
      <c r="M5">
        <v>71.099999999999994</v>
      </c>
      <c r="N5">
        <v>98.9</v>
      </c>
      <c r="O5">
        <v>37</v>
      </c>
      <c r="P5">
        <v>153</v>
      </c>
      <c r="Q5">
        <v>4.0999999999999996</v>
      </c>
      <c r="R5">
        <v>2</v>
      </c>
      <c r="S5">
        <v>2</v>
      </c>
      <c r="T5">
        <v>2</v>
      </c>
      <c r="U5">
        <v>5</v>
      </c>
      <c r="V5">
        <v>5</v>
      </c>
      <c r="W5">
        <v>1</v>
      </c>
      <c r="X5">
        <v>55</v>
      </c>
      <c r="Y5">
        <v>10</v>
      </c>
      <c r="Z5">
        <v>14</v>
      </c>
      <c r="AA5">
        <v>0</v>
      </c>
      <c r="AB5">
        <v>0</v>
      </c>
      <c r="AC5">
        <v>36.196890972222228</v>
      </c>
    </row>
    <row r="6" spans="1:30">
      <c r="A6">
        <v>4</v>
      </c>
    </row>
    <row r="7" spans="1:30">
      <c r="A7">
        <v>5</v>
      </c>
    </row>
    <row r="8" spans="1:30">
      <c r="A8">
        <v>6</v>
      </c>
    </row>
    <row r="9" spans="1:30">
      <c r="A9">
        <v>7</v>
      </c>
    </row>
    <row r="10" spans="1:30">
      <c r="A10">
        <v>8</v>
      </c>
    </row>
    <row r="11" spans="1:30">
      <c r="A11">
        <v>9</v>
      </c>
    </row>
    <row r="12" spans="1:30">
      <c r="A12">
        <v>10</v>
      </c>
    </row>
    <row r="13" spans="1:30">
      <c r="A13">
        <v>11</v>
      </c>
    </row>
    <row r="14" spans="1:30">
      <c r="A14">
        <v>12</v>
      </c>
    </row>
    <row r="15" spans="1:30">
      <c r="A15">
        <v>13</v>
      </c>
    </row>
    <row r="16" spans="1:30">
      <c r="A16">
        <v>14</v>
      </c>
    </row>
    <row r="17" spans="1:30">
      <c r="A17">
        <v>15</v>
      </c>
    </row>
    <row r="18" spans="1:30">
      <c r="A18">
        <v>16</v>
      </c>
    </row>
    <row r="19" spans="1:30">
      <c r="A19">
        <v>17</v>
      </c>
    </row>
    <row r="20" spans="1:30">
      <c r="A20">
        <v>18</v>
      </c>
    </row>
    <row r="21" spans="1:30">
      <c r="A21" s="10" t="s">
        <v>73</v>
      </c>
      <c r="B21">
        <f>AVERAGE(B2:B20)</f>
        <v>26.794117647058822</v>
      </c>
      <c r="C21">
        <f t="shared" ref="C21:AC21" si="0">AVERAGE(C2:C20)</f>
        <v>15.426470588235293</v>
      </c>
      <c r="D21">
        <f t="shared" si="0"/>
        <v>25.647058823529413</v>
      </c>
      <c r="E21">
        <f t="shared" si="0"/>
        <v>39.07352941176471</v>
      </c>
      <c r="F21">
        <f t="shared" si="0"/>
        <v>281.19117647058823</v>
      </c>
      <c r="G21">
        <f t="shared" si="0"/>
        <v>2.3529411764705883</v>
      </c>
      <c r="H21">
        <f t="shared" si="0"/>
        <v>1.1764705882352942</v>
      </c>
      <c r="I21">
        <f t="shared" si="0"/>
        <v>0.63235294117647056</v>
      </c>
      <c r="J21">
        <f t="shared" si="0"/>
        <v>4.5147058823529411</v>
      </c>
      <c r="K21">
        <f t="shared" si="0"/>
        <v>7.3426470588235304</v>
      </c>
      <c r="L21">
        <f t="shared" si="0"/>
        <v>7.1235294117647054</v>
      </c>
      <c r="M21">
        <f t="shared" si="0"/>
        <v>65.551470588235304</v>
      </c>
      <c r="N21">
        <f t="shared" si="0"/>
        <v>94.451470588235281</v>
      </c>
      <c r="O21">
        <f t="shared" si="0"/>
        <v>26.632352941176471</v>
      </c>
      <c r="P21">
        <f t="shared" si="0"/>
        <v>114.97058823529412</v>
      </c>
      <c r="Q21">
        <f t="shared" si="0"/>
        <v>4.3014705882352935</v>
      </c>
      <c r="R21">
        <f t="shared" si="0"/>
        <v>0.76470588235294112</v>
      </c>
      <c r="S21">
        <f t="shared" si="0"/>
        <v>1.6029411764705883</v>
      </c>
      <c r="T21">
        <f t="shared" si="0"/>
        <v>1.7205882352941178</v>
      </c>
      <c r="U21">
        <f t="shared" si="0"/>
        <v>2.9852941176470589</v>
      </c>
      <c r="V21">
        <f t="shared" si="0"/>
        <v>3.0588235294117645</v>
      </c>
      <c r="W21">
        <f t="shared" si="0"/>
        <v>3.2794117647058822</v>
      </c>
      <c r="X21">
        <f t="shared" si="0"/>
        <v>163.04411764705884</v>
      </c>
      <c r="Y21">
        <f t="shared" si="0"/>
        <v>6.132352941176471</v>
      </c>
      <c r="Z21">
        <f t="shared" si="0"/>
        <v>13.088235294117647</v>
      </c>
      <c r="AA21">
        <f t="shared" si="0"/>
        <v>0.63235294117647056</v>
      </c>
      <c r="AB21">
        <f t="shared" si="0"/>
        <v>0.92647058823529416</v>
      </c>
      <c r="AC21">
        <f t="shared" si="0"/>
        <v>31.423556250000004</v>
      </c>
    </row>
    <row r="23" spans="1:30">
      <c r="A23" s="10" t="s">
        <v>83</v>
      </c>
      <c r="B23" s="10" t="s">
        <v>0</v>
      </c>
      <c r="C23" s="10" t="s">
        <v>1</v>
      </c>
      <c r="D23" s="10" t="s">
        <v>2</v>
      </c>
      <c r="E23" s="10" t="s">
        <v>3</v>
      </c>
      <c r="F23" s="10" t="s">
        <v>4</v>
      </c>
      <c r="G23" s="10" t="s">
        <v>5</v>
      </c>
      <c r="H23" s="10" t="s">
        <v>6</v>
      </c>
      <c r="I23" s="10" t="s">
        <v>7</v>
      </c>
      <c r="J23" s="10" t="s">
        <v>8</v>
      </c>
      <c r="K23" s="10" t="s">
        <v>9</v>
      </c>
      <c r="L23" s="10" t="s">
        <v>10</v>
      </c>
      <c r="M23" s="10" t="s">
        <v>11</v>
      </c>
      <c r="N23" s="10" t="s">
        <v>12</v>
      </c>
      <c r="O23" s="10" t="s">
        <v>13</v>
      </c>
      <c r="P23" s="10" t="s">
        <v>14</v>
      </c>
      <c r="Q23" s="10" t="s">
        <v>15</v>
      </c>
      <c r="R23" s="10" t="s">
        <v>16</v>
      </c>
      <c r="S23" s="10" t="s">
        <v>17</v>
      </c>
      <c r="T23" s="10" t="s">
        <v>18</v>
      </c>
      <c r="U23" s="10" t="s">
        <v>19</v>
      </c>
      <c r="V23" s="10" t="s">
        <v>20</v>
      </c>
      <c r="W23" s="10" t="s">
        <v>21</v>
      </c>
      <c r="X23" s="10" t="s">
        <v>22</v>
      </c>
      <c r="Y23" s="10" t="s">
        <v>23</v>
      </c>
      <c r="Z23" s="10" t="s">
        <v>24</v>
      </c>
      <c r="AA23" s="10" t="s">
        <v>25</v>
      </c>
      <c r="AB23" s="10" t="s">
        <v>26</v>
      </c>
      <c r="AC23" s="10" t="s">
        <v>27</v>
      </c>
      <c r="AD23" s="10" t="s">
        <v>125</v>
      </c>
    </row>
    <row r="24" spans="1:30">
      <c r="A24">
        <v>2022</v>
      </c>
      <c r="B24" s="2">
        <v>23</v>
      </c>
      <c r="C24" s="2">
        <v>22.588235294117649</v>
      </c>
      <c r="D24">
        <v>28.529411764705884</v>
      </c>
      <c r="E24">
        <v>41.823529411764703</v>
      </c>
      <c r="F24">
        <v>269.64705882352939</v>
      </c>
      <c r="G24">
        <v>1.5294117647058822</v>
      </c>
      <c r="H24">
        <v>0.58823529411764708</v>
      </c>
      <c r="I24">
        <v>2.2941176470588234</v>
      </c>
      <c r="J24">
        <v>12.176470588235293</v>
      </c>
      <c r="K24">
        <v>6.8882352941176466</v>
      </c>
      <c r="L24">
        <v>6.2529411764705891</v>
      </c>
      <c r="M24">
        <v>68.705882352941188</v>
      </c>
      <c r="N24">
        <v>93.5058823529412</v>
      </c>
      <c r="O24">
        <v>23.764705882352942</v>
      </c>
      <c r="P24">
        <v>89.647058823529406</v>
      </c>
      <c r="Q24">
        <v>3.6588235294117655</v>
      </c>
      <c r="R24">
        <v>0.88235294117647056</v>
      </c>
      <c r="S24">
        <v>1.8235294117647058</v>
      </c>
      <c r="T24">
        <v>1.9411764705882353</v>
      </c>
      <c r="U24">
        <v>2.3529411764705883</v>
      </c>
      <c r="V24">
        <v>2.3529411764705883</v>
      </c>
      <c r="W24">
        <v>4.2941176470588234</v>
      </c>
      <c r="X24">
        <v>187.41176470588235</v>
      </c>
      <c r="Y24">
        <v>6.5882352941176467</v>
      </c>
      <c r="Z24">
        <v>15.117647058823529</v>
      </c>
      <c r="AA24">
        <v>0.88235294117647056</v>
      </c>
      <c r="AB24">
        <v>1.7058823529411764</v>
      </c>
      <c r="AC24" s="1">
        <v>30.708143790849675</v>
      </c>
    </row>
    <row r="25" spans="1:30">
      <c r="A25">
        <v>1</v>
      </c>
      <c r="B25">
        <v>34</v>
      </c>
      <c r="C25">
        <v>36</v>
      </c>
      <c r="D25">
        <v>23</v>
      </c>
      <c r="E25">
        <v>33</v>
      </c>
      <c r="F25">
        <v>199</v>
      </c>
      <c r="G25">
        <v>1</v>
      </c>
      <c r="H25">
        <v>0</v>
      </c>
      <c r="I25">
        <v>3</v>
      </c>
      <c r="J25">
        <v>29</v>
      </c>
      <c r="K25">
        <v>6.9</v>
      </c>
      <c r="L25">
        <v>5.5</v>
      </c>
      <c r="M25">
        <v>69.7</v>
      </c>
      <c r="N25">
        <v>95.4</v>
      </c>
      <c r="O25">
        <v>40</v>
      </c>
      <c r="P25">
        <v>234</v>
      </c>
      <c r="Q25">
        <v>5.9</v>
      </c>
      <c r="R25">
        <v>3</v>
      </c>
      <c r="S25">
        <v>2</v>
      </c>
      <c r="T25">
        <v>2</v>
      </c>
      <c r="U25">
        <v>4</v>
      </c>
      <c r="V25">
        <v>4</v>
      </c>
      <c r="W25">
        <v>3</v>
      </c>
      <c r="X25">
        <v>145</v>
      </c>
      <c r="Y25">
        <v>9</v>
      </c>
      <c r="Z25">
        <v>15</v>
      </c>
      <c r="AA25">
        <v>0</v>
      </c>
      <c r="AB25">
        <v>1</v>
      </c>
      <c r="AC25">
        <v>32.677838194444448</v>
      </c>
      <c r="AD25">
        <v>1535</v>
      </c>
    </row>
    <row r="26" spans="1:30">
      <c r="A26">
        <v>2</v>
      </c>
      <c r="B26">
        <v>24</v>
      </c>
      <c r="C26">
        <v>27</v>
      </c>
      <c r="D26">
        <v>27</v>
      </c>
      <c r="E26">
        <v>41</v>
      </c>
      <c r="F26">
        <v>281</v>
      </c>
      <c r="G26">
        <v>2</v>
      </c>
      <c r="H26">
        <v>0</v>
      </c>
      <c r="I26">
        <v>3</v>
      </c>
      <c r="J26">
        <v>24</v>
      </c>
      <c r="K26">
        <v>7.4</v>
      </c>
      <c r="L26">
        <v>6.4</v>
      </c>
      <c r="M26">
        <v>65.900000000000006</v>
      </c>
      <c r="N26">
        <v>101.8</v>
      </c>
      <c r="O26">
        <v>21</v>
      </c>
      <c r="P26">
        <v>61</v>
      </c>
      <c r="Q26">
        <v>2.9</v>
      </c>
      <c r="R26">
        <v>0</v>
      </c>
      <c r="S26">
        <v>3</v>
      </c>
      <c r="T26">
        <v>3</v>
      </c>
      <c r="U26">
        <v>1</v>
      </c>
      <c r="V26">
        <v>1</v>
      </c>
      <c r="W26">
        <v>6</v>
      </c>
      <c r="X26">
        <v>234</v>
      </c>
      <c r="Y26">
        <v>2</v>
      </c>
      <c r="Z26">
        <v>14</v>
      </c>
      <c r="AA26">
        <v>3</v>
      </c>
      <c r="AB26">
        <v>3</v>
      </c>
      <c r="AC26">
        <v>28.16282708333333</v>
      </c>
    </row>
    <row r="27" spans="1:30">
      <c r="A27">
        <v>3</v>
      </c>
      <c r="B27">
        <v>28</v>
      </c>
      <c r="C27">
        <v>24</v>
      </c>
      <c r="D27">
        <v>41</v>
      </c>
      <c r="E27">
        <v>48</v>
      </c>
      <c r="F27">
        <v>445</v>
      </c>
      <c r="G27">
        <v>4</v>
      </c>
      <c r="H27">
        <v>0</v>
      </c>
      <c r="I27">
        <v>1</v>
      </c>
      <c r="J27">
        <v>9</v>
      </c>
      <c r="K27">
        <v>9.5</v>
      </c>
      <c r="L27">
        <v>9.1</v>
      </c>
      <c r="M27">
        <v>85.4</v>
      </c>
      <c r="N27">
        <v>133.1</v>
      </c>
      <c r="O27">
        <v>15</v>
      </c>
      <c r="P27">
        <v>30</v>
      </c>
      <c r="Q27">
        <v>2</v>
      </c>
      <c r="R27">
        <v>0</v>
      </c>
      <c r="S27">
        <v>0</v>
      </c>
      <c r="T27">
        <v>1</v>
      </c>
      <c r="U27">
        <v>4</v>
      </c>
      <c r="V27">
        <v>4</v>
      </c>
      <c r="W27">
        <v>3</v>
      </c>
      <c r="X27">
        <v>112</v>
      </c>
      <c r="Y27">
        <v>5</v>
      </c>
      <c r="Z27">
        <v>11</v>
      </c>
      <c r="AA27">
        <v>1</v>
      </c>
      <c r="AB27">
        <v>2</v>
      </c>
      <c r="AC27">
        <v>26.801684027777778</v>
      </c>
    </row>
    <row r="28" spans="1:30">
      <c r="A28">
        <v>4</v>
      </c>
    </row>
    <row r="29" spans="1:30">
      <c r="A29">
        <v>5</v>
      </c>
    </row>
    <row r="30" spans="1:30">
      <c r="A30">
        <v>6</v>
      </c>
    </row>
    <row r="31" spans="1:30">
      <c r="A31">
        <v>7</v>
      </c>
    </row>
    <row r="32" spans="1:30">
      <c r="A32">
        <v>8</v>
      </c>
    </row>
    <row r="33" spans="1:30">
      <c r="A33">
        <v>9</v>
      </c>
    </row>
    <row r="34" spans="1:30">
      <c r="A34">
        <v>10</v>
      </c>
    </row>
    <row r="35" spans="1:30">
      <c r="A35">
        <v>11</v>
      </c>
    </row>
    <row r="36" spans="1:30">
      <c r="A36">
        <v>12</v>
      </c>
    </row>
    <row r="37" spans="1:30">
      <c r="A37">
        <v>13</v>
      </c>
    </row>
    <row r="38" spans="1:30">
      <c r="A38">
        <v>14</v>
      </c>
    </row>
    <row r="39" spans="1:30">
      <c r="A39">
        <v>15</v>
      </c>
    </row>
    <row r="40" spans="1:30">
      <c r="A40">
        <v>16</v>
      </c>
    </row>
    <row r="41" spans="1:30">
      <c r="A41">
        <v>17</v>
      </c>
    </row>
    <row r="42" spans="1:30">
      <c r="A42">
        <v>18</v>
      </c>
    </row>
    <row r="43" spans="1:30">
      <c r="A43" s="10" t="s">
        <v>73</v>
      </c>
      <c r="B43">
        <f>AVERAGE(B24:B42)</f>
        <v>27.25</v>
      </c>
      <c r="C43">
        <f t="shared" ref="C43" si="1">AVERAGE(C24:C42)</f>
        <v>27.397058823529413</v>
      </c>
      <c r="D43">
        <f t="shared" ref="D43" si="2">AVERAGE(D24:D42)</f>
        <v>29.882352941176471</v>
      </c>
      <c r="E43">
        <f t="shared" ref="E43" si="3">AVERAGE(E24:E42)</f>
        <v>40.955882352941174</v>
      </c>
      <c r="F43">
        <f t="shared" ref="F43" si="4">AVERAGE(F24:F42)</f>
        <v>298.66176470588232</v>
      </c>
      <c r="G43">
        <f t="shared" ref="G43" si="5">AVERAGE(G24:G42)</f>
        <v>2.1323529411764706</v>
      </c>
      <c r="H43">
        <f t="shared" ref="H43" si="6">AVERAGE(H24:H42)</f>
        <v>0.14705882352941177</v>
      </c>
      <c r="I43">
        <f t="shared" ref="I43" si="7">AVERAGE(I24:I42)</f>
        <v>2.3235294117647056</v>
      </c>
      <c r="J43">
        <f t="shared" ref="J43" si="8">AVERAGE(J24:J42)</f>
        <v>18.544117647058822</v>
      </c>
      <c r="K43">
        <f t="shared" ref="K43" si="9">AVERAGE(K24:K42)</f>
        <v>7.6720588235294116</v>
      </c>
      <c r="L43">
        <f t="shared" ref="L43" si="10">AVERAGE(L24:L42)</f>
        <v>6.8132352941176482</v>
      </c>
      <c r="M43">
        <f t="shared" ref="M43" si="11">AVERAGE(M24:M42)</f>
        <v>72.426470588235304</v>
      </c>
      <c r="N43">
        <f t="shared" ref="N43" si="12">AVERAGE(N24:N42)</f>
        <v>105.95147058823531</v>
      </c>
      <c r="O43">
        <f t="shared" ref="O43" si="13">AVERAGE(O24:O42)</f>
        <v>24.941176470588236</v>
      </c>
      <c r="P43">
        <f t="shared" ref="P43" si="14">AVERAGE(P24:P42)</f>
        <v>103.66176470588235</v>
      </c>
      <c r="Q43">
        <f t="shared" ref="Q43" si="15">AVERAGE(Q24:Q42)</f>
        <v>3.6147058823529417</v>
      </c>
      <c r="R43">
        <f t="shared" ref="R43" si="16">AVERAGE(R24:R42)</f>
        <v>0.97058823529411764</v>
      </c>
      <c r="S43">
        <f t="shared" ref="S43" si="17">AVERAGE(S24:S42)</f>
        <v>1.7058823529411764</v>
      </c>
      <c r="T43">
        <f t="shared" ref="T43" si="18">AVERAGE(T24:T42)</f>
        <v>1.9852941176470589</v>
      </c>
      <c r="U43">
        <f t="shared" ref="U43" si="19">AVERAGE(U24:U42)</f>
        <v>2.8382352941176472</v>
      </c>
      <c r="V43">
        <f t="shared" ref="V43" si="20">AVERAGE(V24:V42)</f>
        <v>2.8382352941176472</v>
      </c>
      <c r="W43">
        <f t="shared" ref="W43" si="21">AVERAGE(W24:W42)</f>
        <v>4.0735294117647056</v>
      </c>
      <c r="X43">
        <f t="shared" ref="X43" si="22">AVERAGE(X24:X42)</f>
        <v>169.60294117647058</v>
      </c>
      <c r="Y43">
        <f t="shared" ref="Y43" si="23">AVERAGE(Y24:Y42)</f>
        <v>5.6470588235294112</v>
      </c>
      <c r="Z43">
        <f t="shared" ref="Z43" si="24">AVERAGE(Z24:Z42)</f>
        <v>13.779411764705882</v>
      </c>
      <c r="AA43">
        <f t="shared" ref="AA43" si="25">AVERAGE(AA24:AA42)</f>
        <v>1.2205882352941178</v>
      </c>
      <c r="AB43">
        <f t="shared" ref="AB43" si="26">AVERAGE(AB24:AB42)</f>
        <v>1.9264705882352942</v>
      </c>
      <c r="AC43">
        <f t="shared" ref="AC43" si="27">AVERAGE(AC24:AC42)</f>
        <v>29.587623274101308</v>
      </c>
    </row>
    <row r="45" spans="1:30">
      <c r="A45" s="10" t="s">
        <v>84</v>
      </c>
      <c r="B45" s="10" t="s">
        <v>0</v>
      </c>
      <c r="C45" s="10" t="s">
        <v>1</v>
      </c>
      <c r="D45" s="10" t="s">
        <v>2</v>
      </c>
      <c r="E45" s="10" t="s">
        <v>3</v>
      </c>
      <c r="F45" s="10" t="s">
        <v>4</v>
      </c>
      <c r="G45" s="10" t="s">
        <v>5</v>
      </c>
      <c r="H45" s="10" t="s">
        <v>6</v>
      </c>
      <c r="I45" s="10" t="s">
        <v>7</v>
      </c>
      <c r="J45" s="10" t="s">
        <v>8</v>
      </c>
      <c r="K45" s="10" t="s">
        <v>9</v>
      </c>
      <c r="L45" s="10" t="s">
        <v>10</v>
      </c>
      <c r="M45" s="10" t="s">
        <v>11</v>
      </c>
      <c r="N45" s="10" t="s">
        <v>12</v>
      </c>
      <c r="O45" s="10" t="s">
        <v>13</v>
      </c>
      <c r="P45" s="10" t="s">
        <v>14</v>
      </c>
      <c r="Q45" s="10" t="s">
        <v>15</v>
      </c>
      <c r="R45" s="10" t="s">
        <v>16</v>
      </c>
      <c r="S45" s="10" t="s">
        <v>17</v>
      </c>
      <c r="T45" s="10" t="s">
        <v>18</v>
      </c>
      <c r="U45" s="10" t="s">
        <v>19</v>
      </c>
      <c r="V45" s="10" t="s">
        <v>20</v>
      </c>
      <c r="W45" s="10" t="s">
        <v>21</v>
      </c>
      <c r="X45" s="10" t="s">
        <v>22</v>
      </c>
      <c r="Y45" s="10" t="s">
        <v>23</v>
      </c>
      <c r="Z45" s="10" t="s">
        <v>24</v>
      </c>
      <c r="AA45" s="10" t="s">
        <v>25</v>
      </c>
      <c r="AB45" s="10" t="s">
        <v>26</v>
      </c>
      <c r="AC45" s="10" t="s">
        <v>27</v>
      </c>
      <c r="AD45" s="10" t="s">
        <v>125</v>
      </c>
    </row>
    <row r="46" spans="1:30">
      <c r="A46">
        <v>2022</v>
      </c>
      <c r="B46">
        <v>23.235294117647058</v>
      </c>
      <c r="C46">
        <v>24.588235294117649</v>
      </c>
      <c r="D46">
        <v>21.117647058823529</v>
      </c>
      <c r="E46">
        <v>34.470588235294116</v>
      </c>
      <c r="F46">
        <v>231.41176470588235</v>
      </c>
      <c r="G46">
        <v>1.6470588235294117</v>
      </c>
      <c r="H46">
        <v>1</v>
      </c>
      <c r="I46">
        <v>2.0588235294117645</v>
      </c>
      <c r="J46">
        <v>14.588235294117647</v>
      </c>
      <c r="K46">
        <v>7.1882352941176464</v>
      </c>
      <c r="L46">
        <v>6.4588235294117649</v>
      </c>
      <c r="M46">
        <v>61.264705882352942</v>
      </c>
      <c r="N46">
        <v>84.182352941176475</v>
      </c>
      <c r="O46">
        <v>25.176470588235293</v>
      </c>
      <c r="P46">
        <v>121.11764705882354</v>
      </c>
      <c r="Q46">
        <v>4.6235294117647054</v>
      </c>
      <c r="R46">
        <v>0.70588235294117652</v>
      </c>
      <c r="S46">
        <v>2</v>
      </c>
      <c r="T46">
        <v>2.1764705882352939</v>
      </c>
      <c r="U46">
        <v>2.0588235294117645</v>
      </c>
      <c r="V46">
        <v>2.1176470588235294</v>
      </c>
      <c r="W46">
        <v>3.4705882352941178</v>
      </c>
      <c r="X46">
        <v>169.64705882352942</v>
      </c>
      <c r="Y46">
        <v>4.882352941176471</v>
      </c>
      <c r="Z46">
        <v>12.235294117647058</v>
      </c>
      <c r="AA46">
        <v>0.76470588235294112</v>
      </c>
      <c r="AB46">
        <v>1.411764705882353</v>
      </c>
      <c r="AC46" s="2">
        <v>30.759250326797389</v>
      </c>
    </row>
    <row r="47" spans="1:30">
      <c r="A47">
        <v>1</v>
      </c>
      <c r="B47">
        <v>17</v>
      </c>
      <c r="C47">
        <v>16</v>
      </c>
      <c r="D47">
        <v>20</v>
      </c>
      <c r="E47">
        <v>26</v>
      </c>
      <c r="F47">
        <v>200</v>
      </c>
      <c r="G47">
        <v>2</v>
      </c>
      <c r="H47">
        <v>1</v>
      </c>
      <c r="I47">
        <v>0</v>
      </c>
      <c r="J47">
        <v>0</v>
      </c>
      <c r="K47">
        <v>7.7</v>
      </c>
      <c r="L47">
        <v>7.7</v>
      </c>
      <c r="M47">
        <v>76.900000000000006</v>
      </c>
      <c r="N47">
        <v>107.9</v>
      </c>
      <c r="O47">
        <v>29</v>
      </c>
      <c r="P47">
        <v>61</v>
      </c>
      <c r="Q47">
        <v>2.1</v>
      </c>
      <c r="R47">
        <v>0</v>
      </c>
      <c r="S47">
        <v>1</v>
      </c>
      <c r="T47">
        <v>1</v>
      </c>
      <c r="U47">
        <v>2</v>
      </c>
      <c r="V47">
        <v>2</v>
      </c>
      <c r="W47">
        <v>1</v>
      </c>
      <c r="X47">
        <v>49</v>
      </c>
      <c r="Y47">
        <v>5</v>
      </c>
      <c r="Z47">
        <v>11</v>
      </c>
      <c r="AA47">
        <v>1</v>
      </c>
      <c r="AB47">
        <v>1</v>
      </c>
      <c r="AC47">
        <v>27.880638888888889</v>
      </c>
      <c r="AD47" s="2">
        <v>1406</v>
      </c>
    </row>
    <row r="48" spans="1:30">
      <c r="A48">
        <v>2</v>
      </c>
      <c r="B48">
        <v>10</v>
      </c>
      <c r="C48">
        <v>38</v>
      </c>
      <c r="D48">
        <v>16</v>
      </c>
      <c r="E48">
        <v>24</v>
      </c>
      <c r="F48">
        <v>185</v>
      </c>
      <c r="G48">
        <v>1</v>
      </c>
      <c r="H48">
        <v>2</v>
      </c>
      <c r="I48">
        <v>0</v>
      </c>
      <c r="J48">
        <v>0</v>
      </c>
      <c r="K48">
        <v>7.7</v>
      </c>
      <c r="L48">
        <v>7.7</v>
      </c>
      <c r="M48">
        <v>66.7</v>
      </c>
      <c r="N48">
        <v>68.900000000000006</v>
      </c>
      <c r="O48">
        <v>15</v>
      </c>
      <c r="P48">
        <v>55</v>
      </c>
      <c r="Q48">
        <v>3.7</v>
      </c>
      <c r="R48">
        <v>0</v>
      </c>
      <c r="S48">
        <v>1</v>
      </c>
      <c r="T48">
        <v>1</v>
      </c>
      <c r="U48">
        <v>1</v>
      </c>
      <c r="V48">
        <v>1</v>
      </c>
      <c r="W48">
        <v>3</v>
      </c>
      <c r="X48">
        <v>149</v>
      </c>
      <c r="Y48">
        <v>3</v>
      </c>
      <c r="Z48">
        <v>7</v>
      </c>
      <c r="AA48">
        <v>0</v>
      </c>
      <c r="AB48">
        <v>0</v>
      </c>
      <c r="AC48">
        <v>19.979369444444444</v>
      </c>
    </row>
    <row r="49" spans="1:29">
      <c r="A49">
        <v>3</v>
      </c>
      <c r="B49">
        <v>18</v>
      </c>
      <c r="C49">
        <v>23</v>
      </c>
      <c r="D49">
        <v>28</v>
      </c>
      <c r="E49">
        <v>44</v>
      </c>
      <c r="F49">
        <v>293</v>
      </c>
      <c r="G49">
        <v>2</v>
      </c>
      <c r="H49">
        <v>3</v>
      </c>
      <c r="I49">
        <v>4</v>
      </c>
      <c r="J49">
        <v>31</v>
      </c>
      <c r="K49">
        <v>7.4</v>
      </c>
      <c r="L49">
        <v>6.1</v>
      </c>
      <c r="M49">
        <v>63.6</v>
      </c>
      <c r="N49">
        <v>69.599999999999994</v>
      </c>
      <c r="O49">
        <v>19</v>
      </c>
      <c r="P49">
        <v>69</v>
      </c>
      <c r="Q49">
        <v>3.6</v>
      </c>
      <c r="R49">
        <v>0</v>
      </c>
      <c r="S49">
        <v>1</v>
      </c>
      <c r="T49">
        <v>1</v>
      </c>
      <c r="U49">
        <v>1</v>
      </c>
      <c r="V49">
        <v>1</v>
      </c>
      <c r="W49">
        <v>5</v>
      </c>
      <c r="X49">
        <v>262</v>
      </c>
      <c r="Y49">
        <v>4</v>
      </c>
      <c r="Z49">
        <v>13</v>
      </c>
      <c r="AA49">
        <v>1</v>
      </c>
      <c r="AB49">
        <v>2</v>
      </c>
      <c r="AC49">
        <v>29.95555208333333</v>
      </c>
    </row>
    <row r="50" spans="1:29">
      <c r="A50">
        <v>4</v>
      </c>
    </row>
    <row r="51" spans="1:29">
      <c r="A51">
        <v>5</v>
      </c>
    </row>
    <row r="52" spans="1:29">
      <c r="A52">
        <v>6</v>
      </c>
    </row>
    <row r="53" spans="1:29">
      <c r="A53">
        <v>7</v>
      </c>
    </row>
    <row r="54" spans="1:29">
      <c r="A54">
        <v>8</v>
      </c>
    </row>
    <row r="55" spans="1:29">
      <c r="A55">
        <v>9</v>
      </c>
    </row>
    <row r="56" spans="1:29">
      <c r="A56">
        <v>10</v>
      </c>
    </row>
    <row r="57" spans="1:29">
      <c r="A57">
        <v>11</v>
      </c>
    </row>
    <row r="58" spans="1:29">
      <c r="A58">
        <v>12</v>
      </c>
    </row>
    <row r="59" spans="1:29">
      <c r="A59">
        <v>13</v>
      </c>
    </row>
    <row r="60" spans="1:29">
      <c r="A60">
        <v>14</v>
      </c>
    </row>
    <row r="61" spans="1:29">
      <c r="A61">
        <v>15</v>
      </c>
    </row>
    <row r="62" spans="1:29">
      <c r="A62">
        <v>16</v>
      </c>
    </row>
    <row r="63" spans="1:29">
      <c r="A63">
        <v>17</v>
      </c>
    </row>
    <row r="64" spans="1:29">
      <c r="A64">
        <v>18</v>
      </c>
    </row>
    <row r="65" spans="1:30">
      <c r="A65" s="10" t="s">
        <v>73</v>
      </c>
      <c r="B65">
        <f>AVERAGE(B46:B64)</f>
        <v>17.058823529411764</v>
      </c>
      <c r="C65">
        <f t="shared" ref="C65" si="28">AVERAGE(C46:C64)</f>
        <v>25.397058823529413</v>
      </c>
      <c r="D65">
        <f t="shared" ref="D65" si="29">AVERAGE(D46:D64)</f>
        <v>21.279411764705884</v>
      </c>
      <c r="E65">
        <f t="shared" ref="E65" si="30">AVERAGE(E46:E64)</f>
        <v>32.117647058823529</v>
      </c>
      <c r="F65">
        <f t="shared" ref="F65" si="31">AVERAGE(F46:F64)</f>
        <v>227.35294117647058</v>
      </c>
      <c r="G65">
        <f t="shared" ref="G65" si="32">AVERAGE(G46:G64)</f>
        <v>1.6617647058823528</v>
      </c>
      <c r="H65">
        <f t="shared" ref="H65" si="33">AVERAGE(H46:H64)</f>
        <v>1.75</v>
      </c>
      <c r="I65">
        <f t="shared" ref="I65" si="34">AVERAGE(I46:I64)</f>
        <v>1.5147058823529411</v>
      </c>
      <c r="J65">
        <f t="shared" ref="J65" si="35">AVERAGE(J46:J64)</f>
        <v>11.397058823529411</v>
      </c>
      <c r="K65">
        <f t="shared" ref="K65" si="36">AVERAGE(K46:K64)</f>
        <v>7.4970588235294109</v>
      </c>
      <c r="L65">
        <f t="shared" ref="L65" si="37">AVERAGE(L46:L64)</f>
        <v>6.9897058823529417</v>
      </c>
      <c r="M65">
        <f t="shared" ref="M65" si="38">AVERAGE(M46:M64)</f>
        <v>67.116176470588243</v>
      </c>
      <c r="N65">
        <f t="shared" ref="N65" si="39">AVERAGE(N46:N64)</f>
        <v>82.645588235294127</v>
      </c>
      <c r="O65">
        <f t="shared" ref="O65" si="40">AVERAGE(O46:O64)</f>
        <v>22.044117647058822</v>
      </c>
      <c r="P65">
        <f t="shared" ref="P65" si="41">AVERAGE(P46:P64)</f>
        <v>76.529411764705884</v>
      </c>
      <c r="Q65">
        <f t="shared" ref="Q65" si="42">AVERAGE(Q46:Q64)</f>
        <v>3.505882352941176</v>
      </c>
      <c r="R65">
        <f t="shared" ref="R65" si="43">AVERAGE(R46:R64)</f>
        <v>0.17647058823529413</v>
      </c>
      <c r="S65">
        <f t="shared" ref="S65" si="44">AVERAGE(S46:S64)</f>
        <v>1.25</v>
      </c>
      <c r="T65">
        <f t="shared" ref="T65" si="45">AVERAGE(T46:T64)</f>
        <v>1.2941176470588234</v>
      </c>
      <c r="U65">
        <f t="shared" ref="U65" si="46">AVERAGE(U46:U64)</f>
        <v>1.5147058823529411</v>
      </c>
      <c r="V65">
        <f t="shared" ref="V65" si="47">AVERAGE(V46:V64)</f>
        <v>1.5294117647058822</v>
      </c>
      <c r="W65">
        <f t="shared" ref="W65" si="48">AVERAGE(W46:W64)</f>
        <v>3.1176470588235294</v>
      </c>
      <c r="X65">
        <f t="shared" ref="X65" si="49">AVERAGE(X46:X64)</f>
        <v>157.41176470588235</v>
      </c>
      <c r="Y65">
        <f t="shared" ref="Y65" si="50">AVERAGE(Y46:Y64)</f>
        <v>4.2205882352941178</v>
      </c>
      <c r="Z65">
        <f t="shared" ref="Z65" si="51">AVERAGE(Z46:Z64)</f>
        <v>10.808823529411764</v>
      </c>
      <c r="AA65">
        <f t="shared" ref="AA65" si="52">AVERAGE(AA46:AA64)</f>
        <v>0.69117647058823528</v>
      </c>
      <c r="AB65">
        <f t="shared" ref="AB65" si="53">AVERAGE(AB46:AB64)</f>
        <v>1.1029411764705883</v>
      </c>
      <c r="AC65">
        <f t="shared" ref="AC65" si="54">AVERAGE(AC46:AC64)</f>
        <v>27.143702685866014</v>
      </c>
    </row>
    <row r="67" spans="1:30">
      <c r="A67" s="10" t="s">
        <v>85</v>
      </c>
      <c r="B67" s="10" t="s">
        <v>0</v>
      </c>
      <c r="C67" s="10" t="s">
        <v>1</v>
      </c>
      <c r="D67" s="10" t="s">
        <v>2</v>
      </c>
      <c r="E67" s="10" t="s">
        <v>3</v>
      </c>
      <c r="F67" s="10" t="s">
        <v>4</v>
      </c>
      <c r="G67" s="10" t="s">
        <v>5</v>
      </c>
      <c r="H67" s="10" t="s">
        <v>6</v>
      </c>
      <c r="I67" s="10" t="s">
        <v>7</v>
      </c>
      <c r="J67" s="10" t="s">
        <v>8</v>
      </c>
      <c r="K67" s="10" t="s">
        <v>9</v>
      </c>
      <c r="L67" s="10" t="s">
        <v>10</v>
      </c>
      <c r="M67" s="10" t="s">
        <v>11</v>
      </c>
      <c r="N67" s="10" t="s">
        <v>12</v>
      </c>
      <c r="O67" s="10" t="s">
        <v>13</v>
      </c>
      <c r="P67" s="10" t="s">
        <v>14</v>
      </c>
      <c r="Q67" s="10" t="s">
        <v>15</v>
      </c>
      <c r="R67" s="10" t="s">
        <v>16</v>
      </c>
      <c r="S67" s="10" t="s">
        <v>17</v>
      </c>
      <c r="T67" s="10" t="s">
        <v>18</v>
      </c>
      <c r="U67" s="10" t="s">
        <v>19</v>
      </c>
      <c r="V67" s="10" t="s">
        <v>20</v>
      </c>
      <c r="W67" s="10" t="s">
        <v>21</v>
      </c>
      <c r="X67" s="10" t="s">
        <v>22</v>
      </c>
      <c r="Y67" s="10" t="s">
        <v>23</v>
      </c>
      <c r="Z67" s="10" t="s">
        <v>24</v>
      </c>
      <c r="AA67" s="10" t="s">
        <v>25</v>
      </c>
      <c r="AB67" s="10" t="s">
        <v>26</v>
      </c>
      <c r="AC67" s="10" t="s">
        <v>27</v>
      </c>
      <c r="AD67" s="10" t="s">
        <v>125</v>
      </c>
    </row>
    <row r="68" spans="1:30">
      <c r="A68">
        <v>2022</v>
      </c>
      <c r="B68" s="2">
        <v>16.882352941176471</v>
      </c>
      <c r="C68" s="2">
        <v>21.117647058823529</v>
      </c>
      <c r="D68">
        <v>20.294117647058822</v>
      </c>
      <c r="E68">
        <v>33.588235294117645</v>
      </c>
      <c r="F68">
        <v>211.29411764705881</v>
      </c>
      <c r="G68">
        <v>1.0588235294117647</v>
      </c>
      <c r="H68">
        <v>0.88235294117647056</v>
      </c>
      <c r="I68">
        <v>3.7058823529411766</v>
      </c>
      <c r="J68">
        <v>24.411764705882351</v>
      </c>
      <c r="K68">
        <v>7.2588235294117638</v>
      </c>
      <c r="L68">
        <v>5.8588235294117643</v>
      </c>
      <c r="M68">
        <v>61.20588235294116</v>
      </c>
      <c r="N68">
        <v>80.988235294117644</v>
      </c>
      <c r="O68">
        <v>26.117647058823529</v>
      </c>
      <c r="P68">
        <v>113.82352941176471</v>
      </c>
      <c r="Q68">
        <v>4.4352941176470591</v>
      </c>
      <c r="R68">
        <v>0.6470588235294118</v>
      </c>
      <c r="S68">
        <v>1.6470588235294117</v>
      </c>
      <c r="T68">
        <v>2.1176470588235294</v>
      </c>
      <c r="U68">
        <v>1.4705882352941178</v>
      </c>
      <c r="V68">
        <v>1.588235294117647</v>
      </c>
      <c r="W68">
        <v>5.6470588235294121</v>
      </c>
      <c r="X68">
        <v>262.94117647058823</v>
      </c>
      <c r="Y68">
        <v>3.9411764705882355</v>
      </c>
      <c r="Z68">
        <v>13.529411764705882</v>
      </c>
      <c r="AA68">
        <v>0.70588235294117652</v>
      </c>
      <c r="AB68">
        <v>1.411764705882353</v>
      </c>
      <c r="AC68" s="1">
        <v>29.947976348039216</v>
      </c>
    </row>
    <row r="69" spans="1:30">
      <c r="A69">
        <v>1</v>
      </c>
      <c r="B69">
        <v>16</v>
      </c>
      <c r="C69">
        <v>17</v>
      </c>
      <c r="D69">
        <v>27</v>
      </c>
      <c r="E69">
        <v>34</v>
      </c>
      <c r="F69">
        <v>166</v>
      </c>
      <c r="G69">
        <v>2</v>
      </c>
      <c r="H69">
        <v>0</v>
      </c>
      <c r="I69">
        <v>2</v>
      </c>
      <c r="J69">
        <v>11</v>
      </c>
      <c r="K69">
        <v>5.2</v>
      </c>
      <c r="L69">
        <v>4.5999999999999996</v>
      </c>
      <c r="M69">
        <v>79.400000000000006</v>
      </c>
      <c r="N69">
        <v>106.6</v>
      </c>
      <c r="O69">
        <v>22</v>
      </c>
      <c r="P69">
        <v>94</v>
      </c>
      <c r="Q69">
        <v>4.3</v>
      </c>
      <c r="R69">
        <v>0</v>
      </c>
      <c r="S69">
        <v>1</v>
      </c>
      <c r="T69">
        <v>2</v>
      </c>
      <c r="U69">
        <v>1</v>
      </c>
      <c r="V69">
        <v>2</v>
      </c>
      <c r="W69">
        <v>2</v>
      </c>
      <c r="X69">
        <v>80</v>
      </c>
      <c r="Y69">
        <v>5</v>
      </c>
      <c r="Z69">
        <v>11</v>
      </c>
      <c r="AA69">
        <v>0</v>
      </c>
      <c r="AB69">
        <v>0</v>
      </c>
      <c r="AC69">
        <v>32.130061111111111</v>
      </c>
      <c r="AD69">
        <v>1379</v>
      </c>
    </row>
    <row r="70" spans="1:30">
      <c r="A70">
        <v>2</v>
      </c>
      <c r="B70">
        <v>33</v>
      </c>
      <c r="C70">
        <v>35</v>
      </c>
      <c r="D70">
        <v>18</v>
      </c>
      <c r="E70">
        <v>32</v>
      </c>
      <c r="F70">
        <v>277</v>
      </c>
      <c r="G70">
        <v>3</v>
      </c>
      <c r="H70">
        <v>1</v>
      </c>
      <c r="I70">
        <v>7</v>
      </c>
      <c r="J70">
        <v>31</v>
      </c>
      <c r="K70">
        <v>9.6</v>
      </c>
      <c r="L70">
        <v>7.1</v>
      </c>
      <c r="M70">
        <v>56.3</v>
      </c>
      <c r="N70">
        <v>103.3</v>
      </c>
      <c r="O70">
        <v>23</v>
      </c>
      <c r="P70">
        <v>122</v>
      </c>
      <c r="Q70">
        <v>5.3</v>
      </c>
      <c r="R70">
        <v>1</v>
      </c>
      <c r="S70">
        <v>2</v>
      </c>
      <c r="T70">
        <v>2</v>
      </c>
      <c r="U70">
        <v>3</v>
      </c>
      <c r="V70">
        <v>3</v>
      </c>
      <c r="W70">
        <v>3</v>
      </c>
      <c r="X70">
        <v>134</v>
      </c>
      <c r="Y70">
        <v>4</v>
      </c>
      <c r="Z70">
        <v>12</v>
      </c>
      <c r="AA70">
        <v>2</v>
      </c>
      <c r="AB70">
        <v>2</v>
      </c>
      <c r="AC70">
        <v>26.270506249999997</v>
      </c>
    </row>
    <row r="71" spans="1:30">
      <c r="A71">
        <v>3</v>
      </c>
      <c r="B71">
        <v>20</v>
      </c>
      <c r="C71">
        <v>70</v>
      </c>
      <c r="D71">
        <v>23</v>
      </c>
      <c r="E71">
        <v>38</v>
      </c>
      <c r="F71">
        <v>294</v>
      </c>
      <c r="G71">
        <v>1</v>
      </c>
      <c r="H71">
        <v>1</v>
      </c>
      <c r="I71">
        <v>1</v>
      </c>
      <c r="J71">
        <v>12</v>
      </c>
      <c r="K71">
        <v>8.1</v>
      </c>
      <c r="L71">
        <v>7.5</v>
      </c>
      <c r="M71">
        <v>60.5</v>
      </c>
      <c r="N71">
        <v>82.6</v>
      </c>
      <c r="O71">
        <v>20</v>
      </c>
      <c r="P71">
        <v>69</v>
      </c>
      <c r="Q71">
        <v>3.5</v>
      </c>
      <c r="R71">
        <v>0</v>
      </c>
      <c r="S71">
        <v>2</v>
      </c>
      <c r="T71">
        <v>2</v>
      </c>
      <c r="U71">
        <v>2</v>
      </c>
      <c r="V71">
        <v>2</v>
      </c>
      <c r="W71">
        <v>5</v>
      </c>
      <c r="X71">
        <v>234</v>
      </c>
      <c r="Y71">
        <v>3</v>
      </c>
      <c r="Z71">
        <v>12</v>
      </c>
      <c r="AA71">
        <v>0</v>
      </c>
      <c r="AB71">
        <v>1</v>
      </c>
      <c r="AC71">
        <v>26.668889583333332</v>
      </c>
    </row>
    <row r="72" spans="1:30">
      <c r="A72">
        <v>4</v>
      </c>
    </row>
    <row r="73" spans="1:30">
      <c r="A73">
        <v>5</v>
      </c>
    </row>
    <row r="74" spans="1:30">
      <c r="A74">
        <v>6</v>
      </c>
    </row>
    <row r="75" spans="1:30">
      <c r="A75">
        <v>7</v>
      </c>
    </row>
    <row r="76" spans="1:30">
      <c r="A76">
        <v>8</v>
      </c>
    </row>
    <row r="77" spans="1:30">
      <c r="A77">
        <v>9</v>
      </c>
    </row>
    <row r="78" spans="1:30">
      <c r="A78">
        <v>10</v>
      </c>
    </row>
    <row r="79" spans="1:30">
      <c r="A79">
        <v>11</v>
      </c>
    </row>
    <row r="80" spans="1:30">
      <c r="A80">
        <v>12</v>
      </c>
    </row>
    <row r="81" spans="1:29">
      <c r="A81">
        <v>13</v>
      </c>
    </row>
    <row r="82" spans="1:29">
      <c r="A82">
        <v>14</v>
      </c>
    </row>
    <row r="83" spans="1:29">
      <c r="A83">
        <v>15</v>
      </c>
    </row>
    <row r="84" spans="1:29">
      <c r="A84">
        <v>16</v>
      </c>
    </row>
    <row r="85" spans="1:29">
      <c r="A85">
        <v>17</v>
      </c>
    </row>
    <row r="86" spans="1:29">
      <c r="A86">
        <v>18</v>
      </c>
    </row>
    <row r="87" spans="1:29">
      <c r="A87" s="10" t="s">
        <v>73</v>
      </c>
      <c r="B87">
        <f>AVERAGE(B68:B86)</f>
        <v>21.470588235294116</v>
      </c>
      <c r="C87">
        <f t="shared" ref="C87" si="55">AVERAGE(C68:C86)</f>
        <v>35.779411764705884</v>
      </c>
      <c r="D87">
        <f t="shared" ref="D87" si="56">AVERAGE(D68:D86)</f>
        <v>22.073529411764707</v>
      </c>
      <c r="E87">
        <f t="shared" ref="E87" si="57">AVERAGE(E68:E86)</f>
        <v>34.397058823529413</v>
      </c>
      <c r="F87">
        <f t="shared" ref="F87" si="58">AVERAGE(F68:F86)</f>
        <v>237.0735294117647</v>
      </c>
      <c r="G87">
        <f t="shared" ref="G87" si="59">AVERAGE(G68:G86)</f>
        <v>1.7647058823529411</v>
      </c>
      <c r="H87">
        <f t="shared" ref="H87" si="60">AVERAGE(H68:H86)</f>
        <v>0.72058823529411764</v>
      </c>
      <c r="I87">
        <f t="shared" ref="I87" si="61">AVERAGE(I68:I86)</f>
        <v>3.4264705882352944</v>
      </c>
      <c r="J87">
        <f t="shared" ref="J87" si="62">AVERAGE(J68:J86)</f>
        <v>19.602941176470587</v>
      </c>
      <c r="K87">
        <f t="shared" ref="K87" si="63">AVERAGE(K68:K86)</f>
        <v>7.5397058823529406</v>
      </c>
      <c r="L87">
        <f t="shared" ref="L87" si="64">AVERAGE(L68:L86)</f>
        <v>6.2647058823529402</v>
      </c>
      <c r="M87">
        <f t="shared" ref="M87" si="65">AVERAGE(M68:M86)</f>
        <v>64.351470588235287</v>
      </c>
      <c r="N87">
        <f t="shared" ref="N87" si="66">AVERAGE(N68:N86)</f>
        <v>93.372058823529414</v>
      </c>
      <c r="O87">
        <f t="shared" ref="O87" si="67">AVERAGE(O68:O86)</f>
        <v>22.779411764705884</v>
      </c>
      <c r="P87">
        <f t="shared" ref="P87" si="68">AVERAGE(P68:P86)</f>
        <v>99.705882352941174</v>
      </c>
      <c r="Q87">
        <f t="shared" ref="Q87" si="69">AVERAGE(Q68:Q86)</f>
        <v>4.3838235294117647</v>
      </c>
      <c r="R87">
        <f t="shared" ref="R87" si="70">AVERAGE(R68:R86)</f>
        <v>0.41176470588235292</v>
      </c>
      <c r="S87">
        <f t="shared" ref="S87" si="71">AVERAGE(S68:S86)</f>
        <v>1.6617647058823528</v>
      </c>
      <c r="T87">
        <f t="shared" ref="T87" si="72">AVERAGE(T68:T86)</f>
        <v>2.0294117647058822</v>
      </c>
      <c r="U87">
        <f t="shared" ref="U87" si="73">AVERAGE(U68:U86)</f>
        <v>1.8676470588235294</v>
      </c>
      <c r="V87">
        <f t="shared" ref="V87" si="74">AVERAGE(V68:V86)</f>
        <v>2.1470588235294117</v>
      </c>
      <c r="W87">
        <f t="shared" ref="W87" si="75">AVERAGE(W68:W86)</f>
        <v>3.9117647058823533</v>
      </c>
      <c r="X87">
        <f t="shared" ref="X87" si="76">AVERAGE(X68:X86)</f>
        <v>177.73529411764707</v>
      </c>
      <c r="Y87">
        <f t="shared" ref="Y87" si="77">AVERAGE(Y68:Y86)</f>
        <v>3.9852941176470589</v>
      </c>
      <c r="Z87">
        <f t="shared" ref="Z87" si="78">AVERAGE(Z68:Z86)</f>
        <v>12.132352941176471</v>
      </c>
      <c r="AA87">
        <f t="shared" ref="AA87" si="79">AVERAGE(AA68:AA86)</f>
        <v>0.67647058823529416</v>
      </c>
      <c r="AB87">
        <f t="shared" ref="AB87" si="80">AVERAGE(AB68:AB86)</f>
        <v>1.1029411764705883</v>
      </c>
      <c r="AC87">
        <f t="shared" ref="AC87" si="81">AVERAGE(AC68:AC86)</f>
        <v>28.754358323120911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923D-E430-4235-88B7-A5309D313C58}">
  <dimension ref="A1:AD87"/>
  <sheetViews>
    <sheetView workbookViewId="0">
      <selection activeCell="C9" sqref="C9"/>
    </sheetView>
  </sheetViews>
  <sheetFormatPr defaultRowHeight="15"/>
  <cols>
    <col min="1" max="1" width="9.42578125" style="11" bestFit="1" customWidth="1"/>
    <col min="2" max="2" width="10.140625" style="11" bestFit="1" customWidth="1"/>
    <col min="3" max="6" width="12" style="11" bestFit="1" customWidth="1"/>
    <col min="7" max="7" width="11.140625" style="11" bestFit="1" customWidth="1"/>
    <col min="8" max="8" width="4.85546875" style="11" bestFit="1" customWidth="1"/>
    <col min="9" max="9" width="12" style="11" bestFit="1" customWidth="1"/>
    <col min="10" max="10" width="8.42578125" style="11" bestFit="1" customWidth="1"/>
    <col min="11" max="11" width="12" style="11" bestFit="1" customWidth="1"/>
    <col min="12" max="12" width="12.7109375" style="11" bestFit="1" customWidth="1"/>
    <col min="13" max="13" width="13.7109375" style="11" bestFit="1" customWidth="1"/>
    <col min="14" max="22" width="12" style="11" bestFit="1" customWidth="1"/>
    <col min="23" max="23" width="4" style="11" bestFit="1" customWidth="1"/>
    <col min="24" max="29" width="12" style="11" bestFit="1" customWidth="1"/>
    <col min="30" max="16384" width="9.140625" style="11"/>
  </cols>
  <sheetData>
    <row r="1" spans="1:30">
      <c r="A1" s="10" t="s">
        <v>90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125</v>
      </c>
    </row>
    <row r="2" spans="1:30">
      <c r="A2" s="11">
        <v>2022</v>
      </c>
      <c r="B2" s="2">
        <v>24.941176470588236</v>
      </c>
      <c r="C2" s="2">
        <v>25.117647058823529</v>
      </c>
      <c r="D2">
        <v>26.352941176470587</v>
      </c>
      <c r="E2">
        <v>39.529411764705884</v>
      </c>
      <c r="F2">
        <v>263.76470588235293</v>
      </c>
      <c r="G2">
        <v>1.7647058823529411</v>
      </c>
      <c r="H2">
        <v>0.88235294117647056</v>
      </c>
      <c r="I2">
        <v>2.7647058823529411</v>
      </c>
      <c r="J2">
        <v>19.647058823529413</v>
      </c>
      <c r="K2">
        <v>7.1529411764705895</v>
      </c>
      <c r="L2">
        <v>6.276470588235294</v>
      </c>
      <c r="M2">
        <v>66.947058823529403</v>
      </c>
      <c r="N2">
        <v>90.952941176470603</v>
      </c>
      <c r="O2">
        <v>23.764705882352942</v>
      </c>
      <c r="P2">
        <v>97.705882352941174</v>
      </c>
      <c r="Q2">
        <v>4.1235294117647054</v>
      </c>
      <c r="R2">
        <v>1.0588235294117647</v>
      </c>
      <c r="S2">
        <v>1.5294117647058822</v>
      </c>
      <c r="T2">
        <v>1.9411764705882353</v>
      </c>
      <c r="U2">
        <v>2.3529411764705883</v>
      </c>
      <c r="V2">
        <v>2.7058823529411766</v>
      </c>
      <c r="W2">
        <v>4.3529411764705879</v>
      </c>
      <c r="X2">
        <v>203.35294117647058</v>
      </c>
      <c r="Y2">
        <v>5.4705882352941178</v>
      </c>
      <c r="Z2">
        <v>13.294117647058824</v>
      </c>
      <c r="AA2">
        <v>0.52941176470588236</v>
      </c>
      <c r="AB2">
        <v>1.1176470588235294</v>
      </c>
      <c r="AC2" s="1">
        <v>30.020476021241826</v>
      </c>
    </row>
    <row r="3" spans="1:30">
      <c r="A3" s="11">
        <v>1</v>
      </c>
      <c r="B3" s="11">
        <v>17</v>
      </c>
      <c r="C3" s="11">
        <v>20</v>
      </c>
      <c r="D3" s="11">
        <v>33</v>
      </c>
      <c r="E3" s="11">
        <v>44</v>
      </c>
      <c r="F3" s="11">
        <v>328</v>
      </c>
      <c r="G3" s="11">
        <v>2</v>
      </c>
      <c r="H3" s="11">
        <v>1</v>
      </c>
      <c r="I3" s="11">
        <v>2</v>
      </c>
      <c r="J3" s="11">
        <v>16</v>
      </c>
      <c r="K3" s="11">
        <v>7.8</v>
      </c>
      <c r="L3" s="11">
        <v>7.1</v>
      </c>
      <c r="M3" s="11">
        <v>75</v>
      </c>
      <c r="N3" s="11">
        <v>101.3</v>
      </c>
      <c r="O3" s="11">
        <v>17</v>
      </c>
      <c r="P3" s="11">
        <v>41</v>
      </c>
      <c r="Q3" s="11">
        <v>2.4</v>
      </c>
      <c r="R3" s="11">
        <v>0</v>
      </c>
      <c r="S3" s="11">
        <v>1</v>
      </c>
      <c r="T3" s="11">
        <v>1</v>
      </c>
      <c r="U3" s="11">
        <v>2</v>
      </c>
      <c r="V3" s="11">
        <v>2</v>
      </c>
      <c r="W3" s="11">
        <v>5</v>
      </c>
      <c r="X3" s="11">
        <v>257</v>
      </c>
      <c r="Y3" s="11">
        <v>6</v>
      </c>
      <c r="Z3" s="11">
        <v>14</v>
      </c>
      <c r="AA3" s="11">
        <v>0</v>
      </c>
      <c r="AB3" s="11">
        <v>0</v>
      </c>
      <c r="AC3" s="11">
        <v>29.357977083333331</v>
      </c>
      <c r="AD3" s="11">
        <v>1534</v>
      </c>
    </row>
    <row r="4" spans="1:30">
      <c r="A4" s="11">
        <v>2</v>
      </c>
      <c r="B4" s="11">
        <v>28</v>
      </c>
      <c r="C4" s="11">
        <v>34</v>
      </c>
      <c r="D4" s="11">
        <v>31</v>
      </c>
      <c r="E4" s="11">
        <v>44</v>
      </c>
      <c r="F4" s="11">
        <v>346</v>
      </c>
      <c r="G4" s="11">
        <v>4</v>
      </c>
      <c r="H4" s="11">
        <v>0</v>
      </c>
      <c r="I4" s="11">
        <v>2</v>
      </c>
      <c r="J4" s="11">
        <v>18</v>
      </c>
      <c r="K4" s="11">
        <v>8.3000000000000007</v>
      </c>
      <c r="L4" s="11">
        <v>7.5</v>
      </c>
      <c r="M4" s="11">
        <v>70.5</v>
      </c>
      <c r="N4" s="11">
        <v>123.9</v>
      </c>
      <c r="O4" s="11">
        <v>9</v>
      </c>
      <c r="P4" s="11">
        <v>28</v>
      </c>
      <c r="Q4" s="11">
        <v>3.1</v>
      </c>
      <c r="R4" s="11">
        <v>0</v>
      </c>
      <c r="S4" s="11">
        <v>0</v>
      </c>
      <c r="T4" s="11">
        <v>0</v>
      </c>
      <c r="U4" s="11">
        <v>4</v>
      </c>
      <c r="V4" s="11">
        <v>4</v>
      </c>
      <c r="W4" s="11">
        <v>3</v>
      </c>
      <c r="X4" s="11">
        <v>157</v>
      </c>
      <c r="Y4" s="11">
        <v>6</v>
      </c>
      <c r="Z4" s="11">
        <v>10</v>
      </c>
      <c r="AA4" s="11">
        <v>1</v>
      </c>
      <c r="AB4" s="11">
        <v>1</v>
      </c>
      <c r="AC4" s="11">
        <v>20.576944444444443</v>
      </c>
    </row>
    <row r="5" spans="1:30">
      <c r="A5" s="11">
        <v>3</v>
      </c>
      <c r="B5" s="11">
        <v>24</v>
      </c>
      <c r="C5" s="11">
        <v>28</v>
      </c>
      <c r="D5" s="11">
        <v>32</v>
      </c>
      <c r="E5" s="11">
        <v>50</v>
      </c>
      <c r="F5" s="11">
        <v>345</v>
      </c>
      <c r="G5" s="11">
        <v>3</v>
      </c>
      <c r="H5" s="11">
        <v>1</v>
      </c>
      <c r="I5" s="11">
        <v>4</v>
      </c>
      <c r="J5" s="11">
        <v>22</v>
      </c>
      <c r="K5" s="11">
        <v>7.3</v>
      </c>
      <c r="L5" s="11">
        <v>6.4</v>
      </c>
      <c r="M5" s="11">
        <v>64</v>
      </c>
      <c r="N5" s="11">
        <v>95.8</v>
      </c>
      <c r="O5" s="11">
        <v>24</v>
      </c>
      <c r="P5" s="11">
        <v>130</v>
      </c>
      <c r="Q5" s="11">
        <v>5.4</v>
      </c>
      <c r="R5" s="11">
        <v>0</v>
      </c>
      <c r="S5" s="11">
        <v>1</v>
      </c>
      <c r="T5" s="11">
        <v>1</v>
      </c>
      <c r="U5" s="11">
        <v>3</v>
      </c>
      <c r="V5" s="11">
        <v>3</v>
      </c>
      <c r="W5" s="11">
        <v>3</v>
      </c>
      <c r="X5" s="11">
        <v>145</v>
      </c>
      <c r="Y5" s="11">
        <v>4</v>
      </c>
      <c r="Z5" s="11">
        <v>14</v>
      </c>
      <c r="AA5" s="11">
        <v>2</v>
      </c>
      <c r="AB5" s="11">
        <v>3</v>
      </c>
      <c r="AC5" s="11">
        <v>33.209015972222225</v>
      </c>
    </row>
    <row r="6" spans="1:30">
      <c r="A6" s="11">
        <v>4</v>
      </c>
    </row>
    <row r="7" spans="1:30">
      <c r="A7" s="11">
        <v>5</v>
      </c>
    </row>
    <row r="8" spans="1:30">
      <c r="A8" s="11">
        <v>6</v>
      </c>
    </row>
    <row r="9" spans="1:30">
      <c r="A9" s="11">
        <v>7</v>
      </c>
    </row>
    <row r="10" spans="1:30">
      <c r="A10" s="11">
        <v>8</v>
      </c>
    </row>
    <row r="11" spans="1:30">
      <c r="A11" s="11">
        <v>9</v>
      </c>
    </row>
    <row r="12" spans="1:30">
      <c r="A12" s="11">
        <v>10</v>
      </c>
    </row>
    <row r="13" spans="1:30">
      <c r="A13" s="11">
        <v>11</v>
      </c>
    </row>
    <row r="14" spans="1:30">
      <c r="A14" s="11">
        <v>12</v>
      </c>
    </row>
    <row r="15" spans="1:30">
      <c r="A15" s="11">
        <v>13</v>
      </c>
    </row>
    <row r="16" spans="1:30">
      <c r="A16" s="11">
        <v>14</v>
      </c>
    </row>
    <row r="17" spans="1:30">
      <c r="A17" s="11">
        <v>15</v>
      </c>
    </row>
    <row r="18" spans="1:30">
      <c r="A18" s="11">
        <v>16</v>
      </c>
    </row>
    <row r="19" spans="1:30">
      <c r="A19" s="11">
        <v>17</v>
      </c>
    </row>
    <row r="20" spans="1:30">
      <c r="A20" s="11">
        <v>18</v>
      </c>
    </row>
    <row r="21" spans="1:30">
      <c r="A21" s="10" t="s">
        <v>73</v>
      </c>
      <c r="B21" s="11">
        <f>AVERAGE(B2:B20)</f>
        <v>23.485294117647058</v>
      </c>
      <c r="C21" s="11">
        <f t="shared" ref="C21:AC21" si="0">AVERAGE(C2:C20)</f>
        <v>26.779411764705884</v>
      </c>
      <c r="D21" s="11">
        <f t="shared" si="0"/>
        <v>30.588235294117645</v>
      </c>
      <c r="E21" s="11">
        <f t="shared" si="0"/>
        <v>44.382352941176471</v>
      </c>
      <c r="F21" s="11">
        <f t="shared" si="0"/>
        <v>320.69117647058823</v>
      </c>
      <c r="G21" s="11">
        <f t="shared" si="0"/>
        <v>2.6911764705882355</v>
      </c>
      <c r="H21" s="11">
        <f t="shared" si="0"/>
        <v>0.72058823529411764</v>
      </c>
      <c r="I21" s="11">
        <f t="shared" si="0"/>
        <v>2.6911764705882355</v>
      </c>
      <c r="J21" s="11">
        <f t="shared" si="0"/>
        <v>18.911764705882355</v>
      </c>
      <c r="K21" s="11">
        <f t="shared" si="0"/>
        <v>7.6382352941176475</v>
      </c>
      <c r="L21" s="11">
        <f t="shared" si="0"/>
        <v>6.8191176470588228</v>
      </c>
      <c r="M21" s="11">
        <f t="shared" si="0"/>
        <v>69.111764705882351</v>
      </c>
      <c r="N21" s="11">
        <f t="shared" si="0"/>
        <v>102.98823529411764</v>
      </c>
      <c r="O21" s="11">
        <f t="shared" si="0"/>
        <v>18.441176470588236</v>
      </c>
      <c r="P21" s="11">
        <f t="shared" si="0"/>
        <v>74.17647058823529</v>
      </c>
      <c r="Q21" s="11">
        <f t="shared" si="0"/>
        <v>3.7558823529411764</v>
      </c>
      <c r="R21" s="11">
        <f t="shared" si="0"/>
        <v>0.26470588235294118</v>
      </c>
      <c r="S21" s="11">
        <f t="shared" si="0"/>
        <v>0.88235294117647056</v>
      </c>
      <c r="T21" s="11">
        <f t="shared" si="0"/>
        <v>0.98529411764705888</v>
      </c>
      <c r="U21" s="11">
        <f t="shared" si="0"/>
        <v>2.8382352941176472</v>
      </c>
      <c r="V21" s="11">
        <f t="shared" si="0"/>
        <v>2.9264705882352944</v>
      </c>
      <c r="W21" s="11">
        <f t="shared" si="0"/>
        <v>3.8382352941176467</v>
      </c>
      <c r="X21" s="11">
        <f t="shared" si="0"/>
        <v>190.58823529411765</v>
      </c>
      <c r="Y21" s="11">
        <f t="shared" si="0"/>
        <v>5.367647058823529</v>
      </c>
      <c r="Z21" s="11">
        <f t="shared" si="0"/>
        <v>12.823529411764707</v>
      </c>
      <c r="AA21" s="11">
        <f t="shared" si="0"/>
        <v>0.88235294117647056</v>
      </c>
      <c r="AB21" s="11">
        <f t="shared" si="0"/>
        <v>1.2794117647058822</v>
      </c>
      <c r="AC21" s="11">
        <f t="shared" si="0"/>
        <v>28.29110338031046</v>
      </c>
    </row>
    <row r="23" spans="1:30">
      <c r="A23" s="10" t="s">
        <v>91</v>
      </c>
      <c r="B23" s="10" t="s">
        <v>0</v>
      </c>
      <c r="C23" s="10" t="s">
        <v>1</v>
      </c>
      <c r="D23" s="10" t="s">
        <v>2</v>
      </c>
      <c r="E23" s="10" t="s">
        <v>3</v>
      </c>
      <c r="F23" s="10" t="s">
        <v>4</v>
      </c>
      <c r="G23" s="10" t="s">
        <v>5</v>
      </c>
      <c r="H23" s="10" t="s">
        <v>6</v>
      </c>
      <c r="I23" s="10" t="s">
        <v>7</v>
      </c>
      <c r="J23" s="10" t="s">
        <v>8</v>
      </c>
      <c r="K23" s="10" t="s">
        <v>9</v>
      </c>
      <c r="L23" s="10" t="s">
        <v>10</v>
      </c>
      <c r="M23" s="10" t="s">
        <v>11</v>
      </c>
      <c r="N23" s="10" t="s">
        <v>12</v>
      </c>
      <c r="O23" s="10" t="s">
        <v>13</v>
      </c>
      <c r="P23" s="10" t="s">
        <v>14</v>
      </c>
      <c r="Q23" s="10" t="s">
        <v>15</v>
      </c>
      <c r="R23" s="10" t="s">
        <v>16</v>
      </c>
      <c r="S23" s="10" t="s">
        <v>17</v>
      </c>
      <c r="T23" s="10" t="s">
        <v>18</v>
      </c>
      <c r="U23" s="10" t="s">
        <v>19</v>
      </c>
      <c r="V23" s="10" t="s">
        <v>20</v>
      </c>
      <c r="W23" s="10" t="s">
        <v>21</v>
      </c>
      <c r="X23" s="10" t="s">
        <v>22</v>
      </c>
      <c r="Y23" s="10" t="s">
        <v>23</v>
      </c>
      <c r="Z23" s="10" t="s">
        <v>24</v>
      </c>
      <c r="AA23" s="10" t="s">
        <v>25</v>
      </c>
      <c r="AB23" s="10" t="s">
        <v>26</v>
      </c>
      <c r="AC23" s="10" t="s">
        <v>27</v>
      </c>
      <c r="AD23" s="10" t="s">
        <v>125</v>
      </c>
    </row>
    <row r="24" spans="1:30">
      <c r="A24" s="11">
        <v>2022</v>
      </c>
      <c r="B24">
        <v>26.647058823529413</v>
      </c>
      <c r="C24">
        <v>25.117647058823529</v>
      </c>
      <c r="D24">
        <v>22.529411764705884</v>
      </c>
      <c r="E24">
        <v>34.588235294117645</v>
      </c>
      <c r="F24">
        <v>251.8235294117647</v>
      </c>
      <c r="G24">
        <v>1.7058823529411764</v>
      </c>
      <c r="H24">
        <v>0.41176470588235292</v>
      </c>
      <c r="I24">
        <v>1.411764705882353</v>
      </c>
      <c r="J24">
        <v>9.5882352941176467</v>
      </c>
      <c r="K24">
        <v>7.5411764705882343</v>
      </c>
      <c r="L24">
        <v>6.9352941176470582</v>
      </c>
      <c r="M24">
        <v>65.382352941176464</v>
      </c>
      <c r="N24">
        <v>97.229411764705873</v>
      </c>
      <c r="O24">
        <v>28.235294117647058</v>
      </c>
      <c r="P24">
        <v>128.1764705882353</v>
      </c>
      <c r="Q24">
        <v>4.511764705882352</v>
      </c>
      <c r="R24">
        <v>1.3529411764705883</v>
      </c>
      <c r="S24">
        <v>1.411764705882353</v>
      </c>
      <c r="T24">
        <v>1.7647058823529411</v>
      </c>
      <c r="U24">
        <v>2.7647058823529411</v>
      </c>
      <c r="V24">
        <v>2.8823529411764706</v>
      </c>
      <c r="W24">
        <v>3.0588235294117645</v>
      </c>
      <c r="X24">
        <v>148.52941176470588</v>
      </c>
      <c r="Y24">
        <v>5.0588235294117645</v>
      </c>
      <c r="Z24">
        <v>12.411764705882353</v>
      </c>
      <c r="AA24">
        <v>1.1764705882352942</v>
      </c>
      <c r="AB24">
        <v>2.1764705882352939</v>
      </c>
      <c r="AC24" s="2">
        <v>29.941176470588236</v>
      </c>
    </row>
    <row r="25" spans="1:30">
      <c r="A25" s="11">
        <v>1</v>
      </c>
      <c r="B25" s="11">
        <v>21</v>
      </c>
      <c r="C25" s="11">
        <v>20</v>
      </c>
      <c r="D25" s="11">
        <v>22</v>
      </c>
      <c r="E25" s="11">
        <v>35</v>
      </c>
      <c r="F25" s="11">
        <v>250</v>
      </c>
      <c r="G25" s="11">
        <v>1</v>
      </c>
      <c r="H25" s="11">
        <v>0</v>
      </c>
      <c r="I25" s="11">
        <v>1</v>
      </c>
      <c r="J25" s="11">
        <v>3</v>
      </c>
      <c r="K25" s="11">
        <v>7.2</v>
      </c>
      <c r="L25" s="11">
        <v>6.9</v>
      </c>
      <c r="M25" s="11">
        <v>62.9</v>
      </c>
      <c r="N25" s="11">
        <v>93.7</v>
      </c>
      <c r="O25" s="11">
        <v>34</v>
      </c>
      <c r="P25" s="11">
        <v>118</v>
      </c>
      <c r="Q25" s="11">
        <v>3.5</v>
      </c>
      <c r="R25" s="11">
        <v>1</v>
      </c>
      <c r="S25" s="11">
        <v>0</v>
      </c>
      <c r="T25" s="11">
        <v>0</v>
      </c>
      <c r="U25" s="11">
        <v>3</v>
      </c>
      <c r="V25" s="11">
        <v>3</v>
      </c>
      <c r="W25" s="11">
        <v>5</v>
      </c>
      <c r="X25" s="11">
        <v>222</v>
      </c>
      <c r="Y25" s="11">
        <v>5</v>
      </c>
      <c r="Z25" s="11">
        <v>15</v>
      </c>
      <c r="AA25" s="11">
        <v>1</v>
      </c>
      <c r="AB25" s="11">
        <v>3</v>
      </c>
      <c r="AC25" s="11">
        <v>32.628040277777778</v>
      </c>
      <c r="AD25" s="11">
        <v>1527</v>
      </c>
    </row>
    <row r="26" spans="1:30">
      <c r="A26" s="11">
        <v>2</v>
      </c>
      <c r="B26" s="11">
        <v>31</v>
      </c>
      <c r="C26" s="11">
        <v>37</v>
      </c>
      <c r="D26" s="11">
        <v>28</v>
      </c>
      <c r="E26" s="11">
        <v>35</v>
      </c>
      <c r="F26" s="11">
        <v>316</v>
      </c>
      <c r="G26" s="11">
        <v>3</v>
      </c>
      <c r="H26" s="11">
        <v>1</v>
      </c>
      <c r="I26" s="11">
        <v>2</v>
      </c>
      <c r="J26" s="11">
        <v>7</v>
      </c>
      <c r="K26" s="11">
        <v>9.1999999999999993</v>
      </c>
      <c r="L26" s="11">
        <v>8.5</v>
      </c>
      <c r="M26" s="11">
        <v>80</v>
      </c>
      <c r="N26" s="11">
        <v>121</v>
      </c>
      <c r="O26" s="11">
        <v>27</v>
      </c>
      <c r="P26" s="11">
        <v>102</v>
      </c>
      <c r="Q26" s="11">
        <v>3.8</v>
      </c>
      <c r="R26" s="11">
        <v>1</v>
      </c>
      <c r="S26" s="11">
        <v>1</v>
      </c>
      <c r="T26" s="11">
        <v>1</v>
      </c>
      <c r="U26" s="11">
        <v>4</v>
      </c>
      <c r="V26" s="11">
        <v>4</v>
      </c>
      <c r="W26" s="11">
        <v>1</v>
      </c>
      <c r="X26" s="11">
        <v>53</v>
      </c>
      <c r="Y26" s="11">
        <v>6</v>
      </c>
      <c r="Z26" s="11">
        <v>11</v>
      </c>
      <c r="AA26" s="11">
        <v>1</v>
      </c>
      <c r="AB26" s="11">
        <v>3</v>
      </c>
      <c r="AC26" s="11">
        <v>30.802116666666667</v>
      </c>
    </row>
    <row r="27" spans="1:30">
      <c r="A27" s="11">
        <v>3</v>
      </c>
      <c r="B27" s="11">
        <v>20</v>
      </c>
      <c r="C27" s="11">
        <v>6</v>
      </c>
      <c r="D27" s="11">
        <v>22</v>
      </c>
      <c r="E27" s="11">
        <v>33</v>
      </c>
      <c r="F27" s="11">
        <v>243</v>
      </c>
      <c r="G27" s="11">
        <v>1</v>
      </c>
      <c r="H27" s="11">
        <v>1</v>
      </c>
      <c r="I27" s="11">
        <v>0</v>
      </c>
      <c r="J27" s="11">
        <v>0</v>
      </c>
      <c r="K27" s="11">
        <v>7.4</v>
      </c>
      <c r="L27" s="11">
        <v>7.4</v>
      </c>
      <c r="M27" s="11">
        <v>66.7</v>
      </c>
      <c r="N27" s="11">
        <v>85.8</v>
      </c>
      <c r="O27" s="11">
        <v>31</v>
      </c>
      <c r="P27" s="11">
        <v>115</v>
      </c>
      <c r="Q27" s="11">
        <v>3.7</v>
      </c>
      <c r="R27" s="11">
        <v>1</v>
      </c>
      <c r="S27" s="11">
        <v>2</v>
      </c>
      <c r="T27" s="11">
        <v>2</v>
      </c>
      <c r="U27" s="11">
        <v>2</v>
      </c>
      <c r="V27" s="11">
        <v>2</v>
      </c>
      <c r="W27" s="11">
        <v>6</v>
      </c>
      <c r="X27" s="11">
        <v>274</v>
      </c>
      <c r="Y27" s="11">
        <v>4</v>
      </c>
      <c r="Z27" s="11">
        <v>14</v>
      </c>
      <c r="AA27" s="11">
        <v>0</v>
      </c>
      <c r="AB27" s="11">
        <v>0</v>
      </c>
      <c r="AC27" s="11">
        <v>32.94342708333334</v>
      </c>
    </row>
    <row r="28" spans="1:30">
      <c r="A28" s="11">
        <v>4</v>
      </c>
    </row>
    <row r="29" spans="1:30">
      <c r="A29" s="11">
        <v>5</v>
      </c>
    </row>
    <row r="30" spans="1:30">
      <c r="A30" s="11">
        <v>6</v>
      </c>
    </row>
    <row r="31" spans="1:30">
      <c r="A31" s="11">
        <v>7</v>
      </c>
    </row>
    <row r="32" spans="1:30">
      <c r="A32" s="11">
        <v>8</v>
      </c>
    </row>
    <row r="33" spans="1:30">
      <c r="A33" s="11">
        <v>9</v>
      </c>
    </row>
    <row r="34" spans="1:30">
      <c r="A34" s="11">
        <v>10</v>
      </c>
    </row>
    <row r="35" spans="1:30">
      <c r="A35" s="11">
        <v>11</v>
      </c>
    </row>
    <row r="36" spans="1:30">
      <c r="A36" s="11">
        <v>12</v>
      </c>
    </row>
    <row r="37" spans="1:30">
      <c r="A37" s="11">
        <v>13</v>
      </c>
    </row>
    <row r="38" spans="1:30">
      <c r="A38" s="11">
        <v>14</v>
      </c>
    </row>
    <row r="39" spans="1:30">
      <c r="A39" s="11">
        <v>15</v>
      </c>
    </row>
    <row r="40" spans="1:30">
      <c r="A40" s="11">
        <v>16</v>
      </c>
    </row>
    <row r="41" spans="1:30">
      <c r="A41" s="11">
        <v>17</v>
      </c>
    </row>
    <row r="42" spans="1:30">
      <c r="A42" s="11">
        <v>18</v>
      </c>
    </row>
    <row r="43" spans="1:30">
      <c r="A43" s="10" t="s">
        <v>73</v>
      </c>
      <c r="B43" s="11">
        <f>AVERAGE(B24:B42)</f>
        <v>24.661764705882355</v>
      </c>
      <c r="C43" s="11">
        <f t="shared" ref="C43:AC43" si="1">AVERAGE(C24:C42)</f>
        <v>22.029411764705884</v>
      </c>
      <c r="D43" s="11">
        <f t="shared" si="1"/>
        <v>23.632352941176471</v>
      </c>
      <c r="E43" s="11">
        <f t="shared" si="1"/>
        <v>34.397058823529413</v>
      </c>
      <c r="F43" s="11">
        <f t="shared" si="1"/>
        <v>265.20588235294116</v>
      </c>
      <c r="G43" s="11">
        <f t="shared" si="1"/>
        <v>1.6764705882352942</v>
      </c>
      <c r="H43" s="11">
        <f t="shared" si="1"/>
        <v>0.6029411764705882</v>
      </c>
      <c r="I43" s="11">
        <f t="shared" si="1"/>
        <v>1.1029411764705883</v>
      </c>
      <c r="J43" s="11">
        <f t="shared" si="1"/>
        <v>4.8970588235294112</v>
      </c>
      <c r="K43" s="11">
        <f t="shared" si="1"/>
        <v>7.8352941176470576</v>
      </c>
      <c r="L43" s="11">
        <f t="shared" si="1"/>
        <v>7.4338235294117645</v>
      </c>
      <c r="M43" s="11">
        <f t="shared" si="1"/>
        <v>68.745588235294122</v>
      </c>
      <c r="N43" s="11">
        <f t="shared" si="1"/>
        <v>99.432352941176475</v>
      </c>
      <c r="O43" s="11">
        <f t="shared" si="1"/>
        <v>30.058823529411764</v>
      </c>
      <c r="P43" s="11">
        <f t="shared" si="1"/>
        <v>115.79411764705883</v>
      </c>
      <c r="Q43" s="11">
        <f t="shared" si="1"/>
        <v>3.8779411764705882</v>
      </c>
      <c r="R43" s="11">
        <f t="shared" si="1"/>
        <v>1.0882352941176472</v>
      </c>
      <c r="S43" s="11">
        <f t="shared" si="1"/>
        <v>1.1029411764705883</v>
      </c>
      <c r="T43" s="11">
        <f t="shared" si="1"/>
        <v>1.1911764705882353</v>
      </c>
      <c r="U43" s="11">
        <f t="shared" si="1"/>
        <v>2.9411764705882355</v>
      </c>
      <c r="V43" s="11">
        <f t="shared" si="1"/>
        <v>2.9705882352941178</v>
      </c>
      <c r="W43" s="11">
        <f t="shared" si="1"/>
        <v>3.7647058823529411</v>
      </c>
      <c r="X43" s="11">
        <f t="shared" si="1"/>
        <v>174.38235294117646</v>
      </c>
      <c r="Y43" s="11">
        <f t="shared" si="1"/>
        <v>5.0147058823529411</v>
      </c>
      <c r="Z43" s="11">
        <f t="shared" si="1"/>
        <v>13.102941176470589</v>
      </c>
      <c r="AA43" s="11">
        <f t="shared" si="1"/>
        <v>0.79411764705882359</v>
      </c>
      <c r="AB43" s="11">
        <f t="shared" si="1"/>
        <v>2.0441176470588234</v>
      </c>
      <c r="AC43" s="11">
        <f t="shared" si="1"/>
        <v>31.578690124591503</v>
      </c>
    </row>
    <row r="45" spans="1:30">
      <c r="A45" s="10" t="s">
        <v>92</v>
      </c>
      <c r="B45" s="10" t="s">
        <v>0</v>
      </c>
      <c r="C45" s="10" t="s">
        <v>1</v>
      </c>
      <c r="D45" s="10" t="s">
        <v>2</v>
      </c>
      <c r="E45" s="10" t="s">
        <v>3</v>
      </c>
      <c r="F45" s="10" t="s">
        <v>4</v>
      </c>
      <c r="G45" s="10" t="s">
        <v>5</v>
      </c>
      <c r="H45" s="10" t="s">
        <v>6</v>
      </c>
      <c r="I45" s="10" t="s">
        <v>7</v>
      </c>
      <c r="J45" s="10" t="s">
        <v>8</v>
      </c>
      <c r="K45" s="10" t="s">
        <v>9</v>
      </c>
      <c r="L45" s="10" t="s">
        <v>10</v>
      </c>
      <c r="M45" s="10" t="s">
        <v>11</v>
      </c>
      <c r="N45" s="10" t="s">
        <v>12</v>
      </c>
      <c r="O45" s="10" t="s">
        <v>13</v>
      </c>
      <c r="P45" s="10" t="s">
        <v>14</v>
      </c>
      <c r="Q45" s="10" t="s">
        <v>15</v>
      </c>
      <c r="R45" s="10" t="s">
        <v>16</v>
      </c>
      <c r="S45" s="10" t="s">
        <v>17</v>
      </c>
      <c r="T45" s="10" t="s">
        <v>18</v>
      </c>
      <c r="U45" s="10" t="s">
        <v>19</v>
      </c>
      <c r="V45" s="10" t="s">
        <v>20</v>
      </c>
      <c r="W45" s="10" t="s">
        <v>21</v>
      </c>
      <c r="X45" s="10" t="s">
        <v>22</v>
      </c>
      <c r="Y45" s="10" t="s">
        <v>23</v>
      </c>
      <c r="Z45" s="10" t="s">
        <v>24</v>
      </c>
      <c r="AA45" s="10" t="s">
        <v>25</v>
      </c>
      <c r="AB45" s="10" t="s">
        <v>26</v>
      </c>
      <c r="AC45" s="10" t="s">
        <v>27</v>
      </c>
      <c r="AD45" s="10" t="s">
        <v>125</v>
      </c>
    </row>
    <row r="46" spans="1:30">
      <c r="A46" s="11">
        <v>2022</v>
      </c>
      <c r="B46">
        <v>21.764705882352942</v>
      </c>
      <c r="C46">
        <v>21.823529411764707</v>
      </c>
      <c r="D46">
        <v>21.411764705882351</v>
      </c>
      <c r="E46">
        <v>33.117647058823529</v>
      </c>
      <c r="F46">
        <v>213.64705882352942</v>
      </c>
      <c r="G46">
        <v>1.588235294117647</v>
      </c>
      <c r="H46">
        <v>0.70588235294117652</v>
      </c>
      <c r="I46">
        <v>1.8823529411764706</v>
      </c>
      <c r="J46">
        <v>15.176470588235293</v>
      </c>
      <c r="K46">
        <v>7.1588235294117641</v>
      </c>
      <c r="L46">
        <v>6.2764705882352949</v>
      </c>
      <c r="M46">
        <v>65.217647058823516</v>
      </c>
      <c r="N46">
        <v>92.411764705882362</v>
      </c>
      <c r="O46">
        <v>26.823529411764707</v>
      </c>
      <c r="P46">
        <v>124.29411764705883</v>
      </c>
      <c r="Q46">
        <v>4.4764705882352942</v>
      </c>
      <c r="R46">
        <v>0.70588235294117652</v>
      </c>
      <c r="S46">
        <v>1.4705882352941178</v>
      </c>
      <c r="T46">
        <v>1.7058823529411764</v>
      </c>
      <c r="U46">
        <v>2.1764705882352939</v>
      </c>
      <c r="V46">
        <v>2.2941176470588234</v>
      </c>
      <c r="W46">
        <v>3.1764705882352939</v>
      </c>
      <c r="X46">
        <v>136.05882352941177</v>
      </c>
      <c r="Y46">
        <v>4.6470588235294121</v>
      </c>
      <c r="Z46">
        <v>11.764705882352942</v>
      </c>
      <c r="AA46">
        <v>0.70588235294117652</v>
      </c>
      <c r="AB46">
        <v>1.8235294117647058</v>
      </c>
      <c r="AC46" s="2">
        <v>31.907800449346404</v>
      </c>
    </row>
    <row r="47" spans="1:30">
      <c r="A47" s="11">
        <v>1</v>
      </c>
      <c r="B47" s="11">
        <v>38</v>
      </c>
      <c r="C47" s="11">
        <v>20</v>
      </c>
      <c r="D47" s="11">
        <v>15</v>
      </c>
      <c r="E47" s="11">
        <v>27</v>
      </c>
      <c r="F47" s="11">
        <v>237</v>
      </c>
      <c r="G47" s="11">
        <v>3</v>
      </c>
      <c r="H47" s="11">
        <v>0</v>
      </c>
      <c r="I47" s="11">
        <v>1</v>
      </c>
      <c r="J47" s="11">
        <v>8</v>
      </c>
      <c r="K47" s="11">
        <v>9.1</v>
      </c>
      <c r="L47" s="11">
        <v>8.5</v>
      </c>
      <c r="M47" s="11">
        <v>55.6</v>
      </c>
      <c r="N47" s="11">
        <v>122</v>
      </c>
      <c r="O47" s="11">
        <v>32</v>
      </c>
      <c r="P47" s="11">
        <v>92</v>
      </c>
      <c r="Q47" s="11">
        <v>2.9</v>
      </c>
      <c r="R47" s="11">
        <v>1</v>
      </c>
      <c r="S47" s="11">
        <v>1</v>
      </c>
      <c r="T47" s="11">
        <v>1</v>
      </c>
      <c r="U47" s="11">
        <v>5</v>
      </c>
      <c r="V47" s="11">
        <v>5</v>
      </c>
      <c r="W47" s="11">
        <v>5</v>
      </c>
      <c r="X47" s="11">
        <v>249</v>
      </c>
      <c r="Y47" s="11">
        <v>9</v>
      </c>
      <c r="Z47" s="11">
        <v>16</v>
      </c>
      <c r="AA47" s="11">
        <v>1</v>
      </c>
      <c r="AB47" s="11">
        <v>2</v>
      </c>
      <c r="AC47" s="11">
        <v>29.29157986111111</v>
      </c>
      <c r="AD47" s="11">
        <v>1515</v>
      </c>
    </row>
    <row r="48" spans="1:30">
      <c r="A48" s="11">
        <v>2</v>
      </c>
      <c r="B48" s="11">
        <v>24</v>
      </c>
      <c r="C48" s="11">
        <v>25</v>
      </c>
      <c r="D48" s="11">
        <v>14</v>
      </c>
      <c r="E48" s="11">
        <v>25</v>
      </c>
      <c r="F48" s="11">
        <v>140</v>
      </c>
      <c r="G48" s="11">
        <v>3</v>
      </c>
      <c r="H48" s="11">
        <v>0</v>
      </c>
      <c r="I48" s="11">
        <v>1</v>
      </c>
      <c r="J48" s="11">
        <v>11</v>
      </c>
      <c r="K48" s="11">
        <v>6</v>
      </c>
      <c r="L48" s="11">
        <v>5.4</v>
      </c>
      <c r="M48" s="11">
        <v>56</v>
      </c>
      <c r="N48" s="11">
        <v>111.7</v>
      </c>
      <c r="O48" s="11">
        <v>21</v>
      </c>
      <c r="P48" s="11">
        <v>84</v>
      </c>
      <c r="Q48" s="11">
        <v>4</v>
      </c>
      <c r="R48" s="11">
        <v>0</v>
      </c>
      <c r="S48" s="11">
        <v>1</v>
      </c>
      <c r="T48" s="11">
        <v>1</v>
      </c>
      <c r="U48" s="11">
        <v>3</v>
      </c>
      <c r="V48" s="11">
        <v>3</v>
      </c>
      <c r="W48" s="11">
        <v>4</v>
      </c>
      <c r="X48" s="11">
        <v>199</v>
      </c>
      <c r="Y48" s="11">
        <v>3</v>
      </c>
      <c r="Z48" s="11">
        <v>9</v>
      </c>
      <c r="AA48" s="11">
        <v>0</v>
      </c>
      <c r="AB48" s="11">
        <v>1</v>
      </c>
      <c r="AC48" s="11">
        <v>23.780610416666665</v>
      </c>
    </row>
    <row r="49" spans="1:29">
      <c r="A49" s="11">
        <v>3</v>
      </c>
      <c r="B49" s="11">
        <v>18</v>
      </c>
      <c r="C49" s="11">
        <v>17</v>
      </c>
      <c r="D49" s="11">
        <v>22</v>
      </c>
      <c r="E49" s="11">
        <v>44</v>
      </c>
      <c r="F49" s="11">
        <v>245</v>
      </c>
      <c r="G49" s="11">
        <v>1</v>
      </c>
      <c r="H49" s="11">
        <v>1</v>
      </c>
      <c r="I49" s="11">
        <v>1</v>
      </c>
      <c r="J49" s="11">
        <v>14</v>
      </c>
      <c r="K49" s="11">
        <v>5.9</v>
      </c>
      <c r="L49" s="11">
        <v>5.4</v>
      </c>
      <c r="M49" s="11">
        <v>50</v>
      </c>
      <c r="N49" s="11">
        <v>65.099999999999994</v>
      </c>
      <c r="O49" s="11">
        <v>26</v>
      </c>
      <c r="P49" s="11">
        <v>95</v>
      </c>
      <c r="Q49" s="11">
        <v>3.7</v>
      </c>
      <c r="R49" s="11">
        <v>1</v>
      </c>
      <c r="S49" s="11">
        <v>1</v>
      </c>
      <c r="T49" s="11">
        <v>1</v>
      </c>
      <c r="U49" s="11">
        <v>1</v>
      </c>
      <c r="V49" s="11">
        <v>1</v>
      </c>
      <c r="W49" s="11">
        <v>4</v>
      </c>
      <c r="X49" s="11">
        <v>153</v>
      </c>
      <c r="Y49" s="11">
        <v>8</v>
      </c>
      <c r="Z49" s="11">
        <v>18</v>
      </c>
      <c r="AA49" s="11">
        <v>1</v>
      </c>
      <c r="AB49" s="11">
        <v>3</v>
      </c>
      <c r="AC49" s="11">
        <v>32.578242361111116</v>
      </c>
    </row>
    <row r="50" spans="1:29">
      <c r="A50" s="11">
        <v>4</v>
      </c>
    </row>
    <row r="51" spans="1:29">
      <c r="A51" s="11">
        <v>5</v>
      </c>
    </row>
    <row r="52" spans="1:29">
      <c r="A52" s="11">
        <v>6</v>
      </c>
    </row>
    <row r="53" spans="1:29">
      <c r="A53" s="11">
        <v>7</v>
      </c>
    </row>
    <row r="54" spans="1:29">
      <c r="A54" s="11">
        <v>8</v>
      </c>
    </row>
    <row r="55" spans="1:29">
      <c r="A55" s="11">
        <v>9</v>
      </c>
    </row>
    <row r="56" spans="1:29">
      <c r="A56" s="11">
        <v>10</v>
      </c>
    </row>
    <row r="57" spans="1:29">
      <c r="A57" s="11">
        <v>11</v>
      </c>
    </row>
    <row r="58" spans="1:29">
      <c r="A58" s="11">
        <v>12</v>
      </c>
    </row>
    <row r="59" spans="1:29">
      <c r="A59" s="11">
        <v>13</v>
      </c>
    </row>
    <row r="60" spans="1:29">
      <c r="A60" s="11">
        <v>14</v>
      </c>
    </row>
    <row r="61" spans="1:29">
      <c r="A61" s="11">
        <v>15</v>
      </c>
    </row>
    <row r="62" spans="1:29">
      <c r="A62" s="11">
        <v>16</v>
      </c>
    </row>
    <row r="63" spans="1:29">
      <c r="A63" s="11">
        <v>17</v>
      </c>
    </row>
    <row r="64" spans="1:29">
      <c r="A64" s="11">
        <v>18</v>
      </c>
    </row>
    <row r="65" spans="1:30">
      <c r="A65" s="10" t="s">
        <v>73</v>
      </c>
      <c r="B65" s="11">
        <f>AVERAGE(B46:B64)</f>
        <v>25.441176470588236</v>
      </c>
      <c r="C65" s="11">
        <f t="shared" ref="C65:AC65" si="2">AVERAGE(C46:C64)</f>
        <v>20.955882352941178</v>
      </c>
      <c r="D65" s="11">
        <f t="shared" si="2"/>
        <v>18.102941176470587</v>
      </c>
      <c r="E65" s="11">
        <f t="shared" si="2"/>
        <v>32.279411764705884</v>
      </c>
      <c r="F65" s="11">
        <f t="shared" si="2"/>
        <v>208.91176470588235</v>
      </c>
      <c r="G65" s="11">
        <f t="shared" si="2"/>
        <v>2.1470588235294117</v>
      </c>
      <c r="H65" s="11">
        <f t="shared" si="2"/>
        <v>0.42647058823529416</v>
      </c>
      <c r="I65" s="11">
        <f t="shared" si="2"/>
        <v>1.2205882352941178</v>
      </c>
      <c r="J65" s="11">
        <f t="shared" si="2"/>
        <v>12.044117647058822</v>
      </c>
      <c r="K65" s="11">
        <f t="shared" si="2"/>
        <v>7.0397058823529406</v>
      </c>
      <c r="L65" s="11">
        <f t="shared" si="2"/>
        <v>6.3941176470588239</v>
      </c>
      <c r="M65" s="11">
        <f t="shared" si="2"/>
        <v>56.704411764705881</v>
      </c>
      <c r="N65" s="11">
        <f t="shared" si="2"/>
        <v>97.802941176470597</v>
      </c>
      <c r="O65" s="11">
        <f t="shared" si="2"/>
        <v>26.455882352941178</v>
      </c>
      <c r="P65" s="11">
        <f t="shared" si="2"/>
        <v>98.82352941176471</v>
      </c>
      <c r="Q65" s="11">
        <f t="shared" si="2"/>
        <v>3.7691176470588239</v>
      </c>
      <c r="R65" s="11">
        <f t="shared" si="2"/>
        <v>0.67647058823529416</v>
      </c>
      <c r="S65" s="11">
        <f t="shared" si="2"/>
        <v>1.1176470588235294</v>
      </c>
      <c r="T65" s="11">
        <f t="shared" si="2"/>
        <v>1.1764705882352942</v>
      </c>
      <c r="U65" s="11">
        <f t="shared" si="2"/>
        <v>2.7941176470588234</v>
      </c>
      <c r="V65" s="11">
        <f t="shared" si="2"/>
        <v>2.8235294117647056</v>
      </c>
      <c r="W65" s="11">
        <f t="shared" si="2"/>
        <v>4.0441176470588234</v>
      </c>
      <c r="X65" s="11">
        <f t="shared" si="2"/>
        <v>184.26470588235293</v>
      </c>
      <c r="Y65" s="11">
        <f t="shared" si="2"/>
        <v>6.1617647058823533</v>
      </c>
      <c r="Z65" s="11">
        <f t="shared" si="2"/>
        <v>13.691176470588236</v>
      </c>
      <c r="AA65" s="11">
        <f t="shared" si="2"/>
        <v>0.67647058823529416</v>
      </c>
      <c r="AB65" s="11">
        <f t="shared" si="2"/>
        <v>1.9558823529411764</v>
      </c>
      <c r="AC65" s="11">
        <f t="shared" si="2"/>
        <v>29.389558272058821</v>
      </c>
    </row>
    <row r="67" spans="1:30">
      <c r="A67" s="10" t="s">
        <v>93</v>
      </c>
      <c r="B67" s="10" t="s">
        <v>0</v>
      </c>
      <c r="C67" s="10" t="s">
        <v>1</v>
      </c>
      <c r="D67" s="10" t="s">
        <v>2</v>
      </c>
      <c r="E67" s="10" t="s">
        <v>3</v>
      </c>
      <c r="F67" s="10" t="s">
        <v>4</v>
      </c>
      <c r="G67" s="10" t="s">
        <v>5</v>
      </c>
      <c r="H67" s="10" t="s">
        <v>6</v>
      </c>
      <c r="I67" s="10" t="s">
        <v>7</v>
      </c>
      <c r="J67" s="10" t="s">
        <v>8</v>
      </c>
      <c r="K67" s="10" t="s">
        <v>9</v>
      </c>
      <c r="L67" s="10" t="s">
        <v>10</v>
      </c>
      <c r="M67" s="10" t="s">
        <v>11</v>
      </c>
      <c r="N67" s="10" t="s">
        <v>12</v>
      </c>
      <c r="O67" s="10" t="s">
        <v>13</v>
      </c>
      <c r="P67" s="10" t="s">
        <v>14</v>
      </c>
      <c r="Q67" s="10" t="s">
        <v>15</v>
      </c>
      <c r="R67" s="10" t="s">
        <v>16</v>
      </c>
      <c r="S67" s="10" t="s">
        <v>17</v>
      </c>
      <c r="T67" s="10" t="s">
        <v>18</v>
      </c>
      <c r="U67" s="10" t="s">
        <v>19</v>
      </c>
      <c r="V67" s="10" t="s">
        <v>20</v>
      </c>
      <c r="W67" s="10" t="s">
        <v>21</v>
      </c>
      <c r="X67" s="10" t="s">
        <v>22</v>
      </c>
      <c r="Y67" s="10" t="s">
        <v>23</v>
      </c>
      <c r="Z67" s="10" t="s">
        <v>24</v>
      </c>
      <c r="AA67" s="10" t="s">
        <v>25</v>
      </c>
      <c r="AB67" s="10" t="s">
        <v>26</v>
      </c>
      <c r="AC67" s="10" t="s">
        <v>27</v>
      </c>
      <c r="AD67" s="10" t="s">
        <v>125</v>
      </c>
    </row>
    <row r="68" spans="1:30">
      <c r="A68" s="11">
        <v>2022</v>
      </c>
      <c r="B68" s="2">
        <v>19.176470588235293</v>
      </c>
      <c r="C68" s="2">
        <v>27.235294117647058</v>
      </c>
      <c r="D68">
        <v>13.117647058823529</v>
      </c>
      <c r="E68">
        <v>22.176470588235293</v>
      </c>
      <c r="F68">
        <v>130.52941176470588</v>
      </c>
      <c r="G68">
        <v>1.1176470588235294</v>
      </c>
      <c r="H68">
        <v>0.88235294117647056</v>
      </c>
      <c r="I68">
        <v>3.4117647058823528</v>
      </c>
      <c r="J68">
        <v>22.294117647058822</v>
      </c>
      <c r="K68">
        <v>6.9411764705882355</v>
      </c>
      <c r="L68">
        <v>5.1411764705882348</v>
      </c>
      <c r="M68">
        <v>58.864705882352943</v>
      </c>
      <c r="N68">
        <v>75.023529411764727</v>
      </c>
      <c r="O68">
        <v>32.823529411764703</v>
      </c>
      <c r="P68">
        <v>177.29411764705881</v>
      </c>
      <c r="Q68">
        <v>5.4411764705882346</v>
      </c>
      <c r="R68">
        <v>1.0588235294117647</v>
      </c>
      <c r="S68">
        <v>1.4705882352941178</v>
      </c>
      <c r="T68">
        <v>1.588235294117647</v>
      </c>
      <c r="U68">
        <v>1.588235294117647</v>
      </c>
      <c r="V68">
        <v>1.8823529411764706</v>
      </c>
      <c r="W68">
        <v>3.9411764705882355</v>
      </c>
      <c r="X68">
        <v>178.70588235294119</v>
      </c>
      <c r="Y68">
        <v>5.2941176470588234</v>
      </c>
      <c r="Z68">
        <v>12.941176470588236</v>
      </c>
      <c r="AA68">
        <v>0.47058823529411764</v>
      </c>
      <c r="AB68">
        <v>1.4705882352941178</v>
      </c>
      <c r="AC68" s="1">
        <v>29.519570261437906</v>
      </c>
    </row>
    <row r="69" spans="1:30">
      <c r="A69" s="11">
        <v>1</v>
      </c>
      <c r="B69" s="11">
        <v>20</v>
      </c>
      <c r="C69" s="11">
        <v>38</v>
      </c>
      <c r="D69" s="11">
        <v>24</v>
      </c>
      <c r="E69" s="11">
        <v>37</v>
      </c>
      <c r="F69" s="11">
        <v>189</v>
      </c>
      <c r="G69" s="11">
        <v>1</v>
      </c>
      <c r="H69" s="11">
        <v>1</v>
      </c>
      <c r="I69" s="11">
        <v>4</v>
      </c>
      <c r="J69" s="11">
        <v>27</v>
      </c>
      <c r="K69" s="11">
        <v>5.8</v>
      </c>
      <c r="L69" s="11">
        <v>4.5999999999999996</v>
      </c>
      <c r="M69" s="11">
        <v>64.900000000000006</v>
      </c>
      <c r="N69" s="11">
        <v>75.2</v>
      </c>
      <c r="O69" s="11">
        <v>29</v>
      </c>
      <c r="P69" s="11">
        <v>122</v>
      </c>
      <c r="Q69" s="11">
        <v>4.2</v>
      </c>
      <c r="R69" s="11">
        <v>1</v>
      </c>
      <c r="S69" s="11">
        <v>2</v>
      </c>
      <c r="T69" s="11">
        <v>2</v>
      </c>
      <c r="U69" s="11">
        <v>0</v>
      </c>
      <c r="V69" s="11">
        <v>0</v>
      </c>
      <c r="W69" s="11">
        <v>4</v>
      </c>
      <c r="X69" s="11">
        <v>212</v>
      </c>
      <c r="Y69" s="11">
        <v>3</v>
      </c>
      <c r="Z69" s="11">
        <v>13</v>
      </c>
      <c r="AA69" s="11">
        <v>1</v>
      </c>
      <c r="AB69" s="11">
        <v>2</v>
      </c>
      <c r="AC69" s="11">
        <v>30.719120138888886</v>
      </c>
      <c r="AD69" s="11">
        <v>1332</v>
      </c>
    </row>
    <row r="70" spans="1:30">
      <c r="A70" s="11">
        <v>2</v>
      </c>
      <c r="B70" s="11">
        <v>17</v>
      </c>
      <c r="C70" s="11">
        <v>27</v>
      </c>
      <c r="D70" s="11">
        <v>16</v>
      </c>
      <c r="E70" s="11">
        <v>29</v>
      </c>
      <c r="F70" s="11">
        <v>169</v>
      </c>
      <c r="G70" s="11">
        <v>1</v>
      </c>
      <c r="H70" s="11">
        <v>2</v>
      </c>
      <c r="I70" s="11">
        <v>6</v>
      </c>
      <c r="J70" s="11">
        <v>42</v>
      </c>
      <c r="K70" s="11">
        <v>7.3</v>
      </c>
      <c r="L70" s="11">
        <v>4.8</v>
      </c>
      <c r="M70" s="11">
        <v>55.2</v>
      </c>
      <c r="N70" s="11">
        <v>55.1</v>
      </c>
      <c r="O70" s="11">
        <v>16</v>
      </c>
      <c r="P70" s="11">
        <v>67</v>
      </c>
      <c r="Q70" s="11">
        <v>4.2</v>
      </c>
      <c r="R70" s="11">
        <v>1</v>
      </c>
      <c r="S70" s="11">
        <v>1</v>
      </c>
      <c r="T70" s="11">
        <v>1</v>
      </c>
      <c r="U70" s="11">
        <v>2</v>
      </c>
      <c r="V70" s="11">
        <v>2</v>
      </c>
      <c r="W70" s="11">
        <v>5</v>
      </c>
      <c r="X70" s="11">
        <v>232</v>
      </c>
      <c r="Y70" s="11">
        <v>6</v>
      </c>
      <c r="Z70" s="11">
        <v>13</v>
      </c>
      <c r="AA70" s="11">
        <v>0</v>
      </c>
      <c r="AB70" s="11">
        <v>0</v>
      </c>
      <c r="AC70" s="11">
        <v>24.09599722222222</v>
      </c>
    </row>
    <row r="71" spans="1:30">
      <c r="A71" s="11">
        <v>3</v>
      </c>
      <c r="B71" s="11">
        <v>10</v>
      </c>
      <c r="C71" s="11">
        <v>41</v>
      </c>
      <c r="D71" s="11">
        <v>11</v>
      </c>
      <c r="E71" s="11">
        <v>22</v>
      </c>
      <c r="F71" s="11">
        <v>87</v>
      </c>
      <c r="G71" s="11">
        <v>1</v>
      </c>
      <c r="H71" s="11">
        <v>1</v>
      </c>
      <c r="I71" s="11">
        <v>3</v>
      </c>
      <c r="J71" s="11">
        <v>12</v>
      </c>
      <c r="K71" s="11">
        <v>4.5</v>
      </c>
      <c r="L71" s="11">
        <v>3.5</v>
      </c>
      <c r="M71" s="11">
        <v>50</v>
      </c>
      <c r="N71" s="11">
        <v>56.4</v>
      </c>
      <c r="O71" s="11">
        <v>26</v>
      </c>
      <c r="P71" s="11">
        <v>116</v>
      </c>
      <c r="Q71" s="11">
        <v>4.5</v>
      </c>
      <c r="R71" s="11">
        <v>0</v>
      </c>
      <c r="S71" s="11">
        <v>1</v>
      </c>
      <c r="T71" s="11">
        <v>1</v>
      </c>
      <c r="U71" s="11">
        <v>1</v>
      </c>
      <c r="V71" s="11">
        <v>1</v>
      </c>
      <c r="W71" s="11">
        <v>5</v>
      </c>
      <c r="X71" s="11">
        <v>229</v>
      </c>
      <c r="Y71" s="11">
        <v>4</v>
      </c>
      <c r="Z71" s="11">
        <v>12</v>
      </c>
      <c r="AA71" s="11">
        <v>1</v>
      </c>
      <c r="AB71" s="11">
        <v>2</v>
      </c>
      <c r="AC71" s="11">
        <v>23.813809027777776</v>
      </c>
    </row>
    <row r="72" spans="1:30">
      <c r="A72" s="11">
        <v>4</v>
      </c>
    </row>
    <row r="73" spans="1:30">
      <c r="A73" s="11">
        <v>5</v>
      </c>
    </row>
    <row r="74" spans="1:30">
      <c r="A74" s="11">
        <v>6</v>
      </c>
    </row>
    <row r="75" spans="1:30">
      <c r="A75" s="11">
        <v>7</v>
      </c>
    </row>
    <row r="76" spans="1:30">
      <c r="A76" s="11">
        <v>8</v>
      </c>
    </row>
    <row r="77" spans="1:30">
      <c r="A77" s="11">
        <v>9</v>
      </c>
    </row>
    <row r="78" spans="1:30">
      <c r="A78" s="11">
        <v>10</v>
      </c>
    </row>
    <row r="79" spans="1:30">
      <c r="A79" s="11">
        <v>11</v>
      </c>
    </row>
    <row r="80" spans="1:30">
      <c r="A80" s="11">
        <v>12</v>
      </c>
    </row>
    <row r="81" spans="1:29">
      <c r="A81" s="11">
        <v>13</v>
      </c>
    </row>
    <row r="82" spans="1:29">
      <c r="A82" s="11">
        <v>14</v>
      </c>
    </row>
    <row r="83" spans="1:29">
      <c r="A83" s="11">
        <v>15</v>
      </c>
    </row>
    <row r="84" spans="1:29">
      <c r="A84" s="11">
        <v>16</v>
      </c>
    </row>
    <row r="85" spans="1:29">
      <c r="A85" s="11">
        <v>17</v>
      </c>
    </row>
    <row r="86" spans="1:29">
      <c r="A86" s="11">
        <v>18</v>
      </c>
    </row>
    <row r="87" spans="1:29">
      <c r="A87" s="10" t="s">
        <v>73</v>
      </c>
      <c r="B87" s="11">
        <f>AVERAGE(B68:B86)</f>
        <v>16.544117647058822</v>
      </c>
      <c r="C87" s="11">
        <f t="shared" ref="C87:AC87" si="3">AVERAGE(C68:C86)</f>
        <v>33.308823529411768</v>
      </c>
      <c r="D87" s="11">
        <f t="shared" si="3"/>
        <v>16.029411764705884</v>
      </c>
      <c r="E87" s="11">
        <f t="shared" si="3"/>
        <v>27.544117647058822</v>
      </c>
      <c r="F87" s="11">
        <f t="shared" si="3"/>
        <v>143.88235294117646</v>
      </c>
      <c r="G87" s="11">
        <f t="shared" si="3"/>
        <v>1.0294117647058822</v>
      </c>
      <c r="H87" s="11">
        <f t="shared" si="3"/>
        <v>1.2205882352941178</v>
      </c>
      <c r="I87" s="11">
        <f t="shared" si="3"/>
        <v>4.1029411764705888</v>
      </c>
      <c r="J87" s="11">
        <f t="shared" si="3"/>
        <v>25.823529411764707</v>
      </c>
      <c r="K87" s="11">
        <f t="shared" si="3"/>
        <v>6.1352941176470592</v>
      </c>
      <c r="L87" s="11">
        <f t="shared" si="3"/>
        <v>4.5102941176470583</v>
      </c>
      <c r="M87" s="11">
        <f t="shared" si="3"/>
        <v>57.241176470588243</v>
      </c>
      <c r="N87" s="11">
        <f t="shared" si="3"/>
        <v>65.430882352941182</v>
      </c>
      <c r="O87" s="11">
        <f t="shared" si="3"/>
        <v>25.955882352941174</v>
      </c>
      <c r="P87" s="11">
        <f t="shared" si="3"/>
        <v>120.5735294117647</v>
      </c>
      <c r="Q87" s="11">
        <f t="shared" si="3"/>
        <v>4.5852941176470585</v>
      </c>
      <c r="R87" s="11">
        <f t="shared" si="3"/>
        <v>0.76470588235294112</v>
      </c>
      <c r="S87" s="11">
        <f t="shared" si="3"/>
        <v>1.3676470588235294</v>
      </c>
      <c r="T87" s="11">
        <f t="shared" si="3"/>
        <v>1.3970588235294117</v>
      </c>
      <c r="U87" s="11">
        <f t="shared" si="3"/>
        <v>1.1470588235294117</v>
      </c>
      <c r="V87" s="11">
        <f t="shared" si="3"/>
        <v>1.2205882352941178</v>
      </c>
      <c r="W87" s="11">
        <f t="shared" si="3"/>
        <v>4.4852941176470589</v>
      </c>
      <c r="X87" s="11">
        <f t="shared" si="3"/>
        <v>212.9264705882353</v>
      </c>
      <c r="Y87" s="11">
        <f t="shared" si="3"/>
        <v>4.5735294117647056</v>
      </c>
      <c r="Z87" s="11">
        <f t="shared" si="3"/>
        <v>12.735294117647058</v>
      </c>
      <c r="AA87" s="11">
        <f t="shared" si="3"/>
        <v>0.61764705882352944</v>
      </c>
      <c r="AB87" s="11">
        <f t="shared" si="3"/>
        <v>1.3676470588235294</v>
      </c>
      <c r="AC87" s="11">
        <f t="shared" si="3"/>
        <v>27.037124162581698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6C3A-E14E-4E2C-8AEF-F15CE2342443}">
  <dimension ref="A1:AD87"/>
  <sheetViews>
    <sheetView topLeftCell="A7" workbookViewId="0">
      <selection activeCell="B27" sqref="B27:AC27"/>
    </sheetView>
  </sheetViews>
  <sheetFormatPr defaultRowHeight="15"/>
  <cols>
    <col min="1" max="1" width="9.42578125" bestFit="1" customWidth="1"/>
    <col min="2" max="2" width="10.140625" bestFit="1" customWidth="1"/>
    <col min="3" max="6" width="12" bestFit="1" customWidth="1"/>
    <col min="7" max="7" width="11.140625" bestFit="1" customWidth="1"/>
    <col min="8" max="8" width="4.85546875" bestFit="1" customWidth="1"/>
    <col min="9" max="9" width="12" bestFit="1" customWidth="1"/>
    <col min="10" max="10" width="8.42578125" bestFit="1" customWidth="1"/>
    <col min="11" max="11" width="12" bestFit="1" customWidth="1"/>
    <col min="12" max="12" width="12.7109375" bestFit="1" customWidth="1"/>
    <col min="13" max="13" width="13.7109375" bestFit="1" customWidth="1"/>
    <col min="14" max="22" width="12" bestFit="1" customWidth="1"/>
    <col min="23" max="23" width="4" bestFit="1" customWidth="1"/>
    <col min="24" max="29" width="12" bestFit="1" customWidth="1"/>
  </cols>
  <sheetData>
    <row r="1" spans="1:30">
      <c r="A1" s="10" t="s">
        <v>94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125</v>
      </c>
    </row>
    <row r="2" spans="1:30">
      <c r="A2">
        <v>2022</v>
      </c>
      <c r="B2">
        <v>18.411764705882351</v>
      </c>
      <c r="C2">
        <v>21.058823529411764</v>
      </c>
      <c r="D2">
        <v>29.352941176470587</v>
      </c>
      <c r="E2">
        <v>44.176470588235297</v>
      </c>
      <c r="F2">
        <v>269.76470588235293</v>
      </c>
      <c r="G2">
        <v>1.5294117647058822</v>
      </c>
      <c r="H2">
        <v>0.58823529411764708</v>
      </c>
      <c r="I2">
        <v>1.2941176470588236</v>
      </c>
      <c r="J2">
        <v>9.4117647058823533</v>
      </c>
      <c r="K2">
        <v>6.4176470588235279</v>
      </c>
      <c r="L2">
        <v>6.0058823529411764</v>
      </c>
      <c r="M2">
        <v>66.417647058823533</v>
      </c>
      <c r="N2">
        <v>89.235294117647044</v>
      </c>
      <c r="O2">
        <v>22.705882352941178</v>
      </c>
      <c r="P2">
        <v>76.941176470588232</v>
      </c>
      <c r="Q2">
        <v>3.2117647058823526</v>
      </c>
      <c r="R2">
        <v>0.29411764705882354</v>
      </c>
      <c r="S2">
        <v>1.8235294117647058</v>
      </c>
      <c r="T2">
        <v>2.2352941176470589</v>
      </c>
      <c r="U2">
        <v>1.411764705882353</v>
      </c>
      <c r="V2">
        <v>1.4705882352941178</v>
      </c>
      <c r="W2">
        <v>4.6470588235294121</v>
      </c>
      <c r="X2">
        <v>227</v>
      </c>
      <c r="Y2">
        <v>5.4117647058823533</v>
      </c>
      <c r="Z2">
        <v>14.470588235294118</v>
      </c>
      <c r="AA2">
        <v>0.88235294117647056</v>
      </c>
      <c r="AB2">
        <v>1.588235294117647</v>
      </c>
      <c r="AC2" s="2">
        <v>29.660261029411764</v>
      </c>
    </row>
    <row r="3" spans="1:30">
      <c r="A3">
        <v>1</v>
      </c>
      <c r="B3">
        <v>20</v>
      </c>
      <c r="C3">
        <v>17</v>
      </c>
      <c r="D3">
        <v>21</v>
      </c>
      <c r="E3">
        <v>34</v>
      </c>
      <c r="F3">
        <v>169</v>
      </c>
      <c r="G3">
        <v>2</v>
      </c>
      <c r="H3">
        <v>0</v>
      </c>
      <c r="I3">
        <v>1</v>
      </c>
      <c r="J3">
        <v>4</v>
      </c>
      <c r="K3">
        <v>5.0999999999999996</v>
      </c>
      <c r="L3">
        <v>4.8</v>
      </c>
      <c r="M3">
        <v>61.8</v>
      </c>
      <c r="N3">
        <v>93.9</v>
      </c>
      <c r="O3">
        <v>33</v>
      </c>
      <c r="P3">
        <v>73</v>
      </c>
      <c r="Q3">
        <v>2.2000000000000002</v>
      </c>
      <c r="R3">
        <v>0</v>
      </c>
      <c r="S3">
        <v>2</v>
      </c>
      <c r="T3">
        <v>2</v>
      </c>
      <c r="U3">
        <v>2</v>
      </c>
      <c r="V3">
        <v>2</v>
      </c>
      <c r="W3">
        <v>6</v>
      </c>
      <c r="X3">
        <v>327</v>
      </c>
      <c r="Y3">
        <v>6</v>
      </c>
      <c r="Z3">
        <v>17</v>
      </c>
      <c r="AA3">
        <v>1</v>
      </c>
      <c r="AB3">
        <v>1</v>
      </c>
      <c r="AC3">
        <v>30.652722916666665</v>
      </c>
      <c r="AD3">
        <v>1479</v>
      </c>
    </row>
    <row r="4" spans="1:30">
      <c r="A4">
        <v>2</v>
      </c>
      <c r="B4">
        <v>27</v>
      </c>
      <c r="C4">
        <v>17</v>
      </c>
      <c r="D4">
        <v>26</v>
      </c>
      <c r="E4">
        <v>34</v>
      </c>
      <c r="F4">
        <v>317</v>
      </c>
      <c r="G4">
        <v>1</v>
      </c>
      <c r="H4">
        <v>0</v>
      </c>
      <c r="I4">
        <v>0</v>
      </c>
      <c r="J4">
        <v>0</v>
      </c>
      <c r="K4">
        <v>9.3000000000000007</v>
      </c>
      <c r="L4">
        <v>9.3000000000000007</v>
      </c>
      <c r="M4">
        <v>76.5</v>
      </c>
      <c r="N4">
        <v>114.5</v>
      </c>
      <c r="O4">
        <v>34</v>
      </c>
      <c r="P4">
        <v>120</v>
      </c>
      <c r="Q4">
        <v>3.5</v>
      </c>
      <c r="R4">
        <v>1</v>
      </c>
      <c r="S4">
        <v>2</v>
      </c>
      <c r="T4">
        <v>3</v>
      </c>
      <c r="U4">
        <v>3</v>
      </c>
      <c r="V4">
        <v>3</v>
      </c>
      <c r="W4">
        <v>4</v>
      </c>
      <c r="X4">
        <v>211</v>
      </c>
      <c r="Y4">
        <v>8</v>
      </c>
      <c r="Z4">
        <v>15</v>
      </c>
      <c r="AA4">
        <v>1</v>
      </c>
      <c r="AB4">
        <v>1</v>
      </c>
      <c r="AC4">
        <v>35.914702777777777</v>
      </c>
    </row>
    <row r="5" spans="1:30">
      <c r="A5">
        <v>3</v>
      </c>
      <c r="B5">
        <v>11</v>
      </c>
      <c r="C5">
        <v>25</v>
      </c>
      <c r="D5">
        <v>15</v>
      </c>
      <c r="E5">
        <v>25</v>
      </c>
      <c r="F5">
        <v>133</v>
      </c>
      <c r="G5">
        <v>1</v>
      </c>
      <c r="H5">
        <v>1</v>
      </c>
      <c r="I5">
        <v>2</v>
      </c>
      <c r="J5">
        <v>13</v>
      </c>
      <c r="K5">
        <v>5.8</v>
      </c>
      <c r="L5">
        <v>4.9000000000000004</v>
      </c>
      <c r="M5">
        <v>60</v>
      </c>
      <c r="N5">
        <v>70.900000000000006</v>
      </c>
      <c r="O5">
        <v>17</v>
      </c>
      <c r="P5">
        <v>41</v>
      </c>
      <c r="Q5">
        <v>2.4</v>
      </c>
      <c r="R5">
        <v>0</v>
      </c>
      <c r="S5">
        <v>1</v>
      </c>
      <c r="T5">
        <v>1</v>
      </c>
      <c r="U5">
        <v>0</v>
      </c>
      <c r="V5">
        <v>0</v>
      </c>
      <c r="W5">
        <v>4</v>
      </c>
      <c r="X5">
        <v>230</v>
      </c>
      <c r="Y5">
        <v>5</v>
      </c>
      <c r="Z5">
        <v>10</v>
      </c>
      <c r="AA5">
        <v>0</v>
      </c>
      <c r="AB5">
        <v>0</v>
      </c>
      <c r="AC5">
        <v>21.124721527777776</v>
      </c>
    </row>
    <row r="6" spans="1:30">
      <c r="A6">
        <v>4</v>
      </c>
    </row>
    <row r="7" spans="1:30">
      <c r="A7">
        <v>5</v>
      </c>
    </row>
    <row r="8" spans="1:30">
      <c r="A8">
        <v>6</v>
      </c>
    </row>
    <row r="9" spans="1:30">
      <c r="A9">
        <v>7</v>
      </c>
    </row>
    <row r="10" spans="1:30">
      <c r="A10">
        <v>8</v>
      </c>
    </row>
    <row r="11" spans="1:30">
      <c r="A11">
        <v>9</v>
      </c>
    </row>
    <row r="12" spans="1:30">
      <c r="A12">
        <v>10</v>
      </c>
    </row>
    <row r="13" spans="1:30">
      <c r="A13">
        <v>11</v>
      </c>
    </row>
    <row r="14" spans="1:30">
      <c r="A14">
        <v>12</v>
      </c>
    </row>
    <row r="15" spans="1:30">
      <c r="A15">
        <v>13</v>
      </c>
    </row>
    <row r="16" spans="1:30">
      <c r="A16">
        <v>14</v>
      </c>
    </row>
    <row r="17" spans="1:30">
      <c r="A17">
        <v>15</v>
      </c>
    </row>
    <row r="18" spans="1:30">
      <c r="A18">
        <v>16</v>
      </c>
    </row>
    <row r="19" spans="1:30">
      <c r="A19">
        <v>17</v>
      </c>
    </row>
    <row r="20" spans="1:30">
      <c r="A20">
        <v>18</v>
      </c>
    </row>
    <row r="21" spans="1:30">
      <c r="A21" s="10" t="s">
        <v>73</v>
      </c>
      <c r="B21">
        <f>AVERAGE(B2:B20)</f>
        <v>19.102941176470587</v>
      </c>
      <c r="C21">
        <f t="shared" ref="C21:AC21" si="0">AVERAGE(C2:C20)</f>
        <v>20.014705882352942</v>
      </c>
      <c r="D21">
        <f t="shared" si="0"/>
        <v>22.838235294117645</v>
      </c>
      <c r="E21">
        <f t="shared" si="0"/>
        <v>34.294117647058826</v>
      </c>
      <c r="F21">
        <f t="shared" si="0"/>
        <v>222.19117647058823</v>
      </c>
      <c r="G21">
        <f t="shared" si="0"/>
        <v>1.3823529411764706</v>
      </c>
      <c r="H21">
        <f t="shared" si="0"/>
        <v>0.3970588235294118</v>
      </c>
      <c r="I21">
        <f t="shared" si="0"/>
        <v>1.0735294117647058</v>
      </c>
      <c r="J21">
        <f t="shared" si="0"/>
        <v>6.6029411764705888</v>
      </c>
      <c r="K21">
        <f t="shared" si="0"/>
        <v>6.6544117647058822</v>
      </c>
      <c r="L21">
        <f t="shared" si="0"/>
        <v>6.2514705882352946</v>
      </c>
      <c r="M21">
        <f t="shared" si="0"/>
        <v>66.17941176470589</v>
      </c>
      <c r="N21">
        <f t="shared" si="0"/>
        <v>92.133823529411757</v>
      </c>
      <c r="O21">
        <f t="shared" si="0"/>
        <v>26.676470588235293</v>
      </c>
      <c r="P21">
        <f t="shared" si="0"/>
        <v>77.735294117647058</v>
      </c>
      <c r="Q21">
        <f t="shared" si="0"/>
        <v>2.8279411764705884</v>
      </c>
      <c r="R21">
        <f t="shared" si="0"/>
        <v>0.3235294117647059</v>
      </c>
      <c r="S21">
        <f t="shared" si="0"/>
        <v>1.7058823529411764</v>
      </c>
      <c r="T21">
        <f t="shared" si="0"/>
        <v>2.0588235294117645</v>
      </c>
      <c r="U21">
        <f t="shared" si="0"/>
        <v>1.6029411764705883</v>
      </c>
      <c r="V21">
        <f t="shared" si="0"/>
        <v>1.6176470588235294</v>
      </c>
      <c r="W21">
        <f t="shared" si="0"/>
        <v>4.6617647058823533</v>
      </c>
      <c r="X21">
        <f t="shared" si="0"/>
        <v>248.75</v>
      </c>
      <c r="Y21">
        <f t="shared" si="0"/>
        <v>6.1029411764705888</v>
      </c>
      <c r="Z21">
        <f t="shared" si="0"/>
        <v>14.117647058823529</v>
      </c>
      <c r="AA21">
        <f t="shared" si="0"/>
        <v>0.72058823529411764</v>
      </c>
      <c r="AB21">
        <f t="shared" si="0"/>
        <v>0.89705882352941169</v>
      </c>
      <c r="AC21">
        <f t="shared" si="0"/>
        <v>29.338102062908497</v>
      </c>
    </row>
    <row r="23" spans="1:30">
      <c r="A23" s="10" t="s">
        <v>95</v>
      </c>
      <c r="B23" s="10" t="s">
        <v>0</v>
      </c>
      <c r="C23" s="10" t="s">
        <v>1</v>
      </c>
      <c r="D23" s="10" t="s">
        <v>2</v>
      </c>
      <c r="E23" s="10" t="s">
        <v>3</v>
      </c>
      <c r="F23" s="10" t="s">
        <v>4</v>
      </c>
      <c r="G23" s="10" t="s">
        <v>5</v>
      </c>
      <c r="H23" s="10" t="s">
        <v>6</v>
      </c>
      <c r="I23" s="10" t="s">
        <v>7</v>
      </c>
      <c r="J23" s="10" t="s">
        <v>8</v>
      </c>
      <c r="K23" s="10" t="s">
        <v>9</v>
      </c>
      <c r="L23" s="10" t="s">
        <v>10</v>
      </c>
      <c r="M23" s="10" t="s">
        <v>11</v>
      </c>
      <c r="N23" s="10" t="s">
        <v>12</v>
      </c>
      <c r="O23" s="10" t="s">
        <v>13</v>
      </c>
      <c r="P23" s="10" t="s">
        <v>14</v>
      </c>
      <c r="Q23" s="10" t="s">
        <v>15</v>
      </c>
      <c r="R23" s="10" t="s">
        <v>16</v>
      </c>
      <c r="S23" s="10" t="s">
        <v>17</v>
      </c>
      <c r="T23" s="10" t="s">
        <v>18</v>
      </c>
      <c r="U23" s="10" t="s">
        <v>19</v>
      </c>
      <c r="V23" s="10" t="s">
        <v>20</v>
      </c>
      <c r="W23" s="10" t="s">
        <v>21</v>
      </c>
      <c r="X23" s="10" t="s">
        <v>22</v>
      </c>
      <c r="Y23" s="10" t="s">
        <v>23</v>
      </c>
      <c r="Z23" s="10" t="s">
        <v>24</v>
      </c>
      <c r="AA23" s="10" t="s">
        <v>25</v>
      </c>
      <c r="AB23" s="10" t="s">
        <v>26</v>
      </c>
      <c r="AC23" s="10" t="s">
        <v>27</v>
      </c>
      <c r="AD23" s="10" t="s">
        <v>125</v>
      </c>
    </row>
    <row r="24" spans="1:30">
      <c r="A24">
        <v>2022</v>
      </c>
      <c r="B24">
        <v>20.411764705882351</v>
      </c>
      <c r="C24">
        <v>22</v>
      </c>
      <c r="D24">
        <v>15.705882352941176</v>
      </c>
      <c r="E24">
        <v>26.882352941176471</v>
      </c>
      <c r="F24">
        <v>176.23529411764707</v>
      </c>
      <c r="G24">
        <v>0.94117647058823528</v>
      </c>
      <c r="H24">
        <v>0.76470588235294112</v>
      </c>
      <c r="I24">
        <v>2.1176470588235294</v>
      </c>
      <c r="J24">
        <v>14.705882352941176</v>
      </c>
      <c r="K24">
        <v>7.0647058823529418</v>
      </c>
      <c r="L24">
        <v>6.1117647058823543</v>
      </c>
      <c r="M24">
        <v>58.07058823529411</v>
      </c>
      <c r="N24">
        <v>78.582352941176481</v>
      </c>
      <c r="O24">
        <v>28.411764705882351</v>
      </c>
      <c r="P24">
        <v>130</v>
      </c>
      <c r="Q24">
        <v>4.2294117647058824</v>
      </c>
      <c r="R24">
        <v>0.94117647058823528</v>
      </c>
      <c r="S24">
        <v>1.9411764705882353</v>
      </c>
      <c r="T24">
        <v>2.0588235294117645</v>
      </c>
      <c r="U24">
        <v>1.7647058823529411</v>
      </c>
      <c r="V24">
        <v>1.8823529411764706</v>
      </c>
      <c r="W24">
        <v>4.7647058823529411</v>
      </c>
      <c r="X24">
        <v>230.88235294117646</v>
      </c>
      <c r="Y24">
        <v>3.7647058823529411</v>
      </c>
      <c r="Z24">
        <v>11.882352941176471</v>
      </c>
      <c r="AA24">
        <v>0.70588235294117652</v>
      </c>
      <c r="AB24">
        <v>1.2352941176470589</v>
      </c>
      <c r="AC24" s="2">
        <v>28.55888831699346</v>
      </c>
    </row>
    <row r="25" spans="1:30">
      <c r="A25">
        <v>1</v>
      </c>
      <c r="B25">
        <v>10</v>
      </c>
      <c r="C25">
        <v>24</v>
      </c>
      <c r="D25">
        <v>20</v>
      </c>
      <c r="E25">
        <v>38</v>
      </c>
      <c r="F25">
        <v>127</v>
      </c>
      <c r="G25">
        <v>1</v>
      </c>
      <c r="H25">
        <v>2</v>
      </c>
      <c r="I25">
        <v>2</v>
      </c>
      <c r="J25">
        <v>19</v>
      </c>
      <c r="K25">
        <v>3.8</v>
      </c>
      <c r="L25">
        <v>3.2</v>
      </c>
      <c r="M25">
        <v>52.6</v>
      </c>
      <c r="N25">
        <v>46.7</v>
      </c>
      <c r="O25">
        <v>32</v>
      </c>
      <c r="P25">
        <v>154</v>
      </c>
      <c r="Q25">
        <v>4.8</v>
      </c>
      <c r="R25">
        <v>0</v>
      </c>
      <c r="S25">
        <v>1</v>
      </c>
      <c r="T25">
        <v>1</v>
      </c>
      <c r="U25">
        <v>1</v>
      </c>
      <c r="V25">
        <v>1</v>
      </c>
      <c r="W25">
        <v>5</v>
      </c>
      <c r="X25">
        <v>266</v>
      </c>
      <c r="Y25">
        <v>5</v>
      </c>
      <c r="Z25">
        <v>14</v>
      </c>
      <c r="AA25">
        <v>0</v>
      </c>
      <c r="AB25">
        <v>2</v>
      </c>
      <c r="AC25">
        <v>34.669754861111109</v>
      </c>
      <c r="AD25">
        <v>1485</v>
      </c>
    </row>
    <row r="26" spans="1:30">
      <c r="A26">
        <v>2</v>
      </c>
      <c r="B26">
        <v>17</v>
      </c>
      <c r="C26">
        <v>20</v>
      </c>
      <c r="D26">
        <v>22</v>
      </c>
      <c r="E26">
        <v>33</v>
      </c>
      <c r="F26">
        <v>139</v>
      </c>
      <c r="G26">
        <v>1</v>
      </c>
      <c r="H26">
        <v>0</v>
      </c>
      <c r="I26">
        <v>4</v>
      </c>
      <c r="J26">
        <v>14</v>
      </c>
      <c r="K26">
        <v>4.5999999999999996</v>
      </c>
      <c r="L26">
        <v>3.8</v>
      </c>
      <c r="M26">
        <v>66.7</v>
      </c>
      <c r="N26">
        <v>85.3</v>
      </c>
      <c r="O26">
        <v>19</v>
      </c>
      <c r="P26">
        <v>100</v>
      </c>
      <c r="Q26">
        <v>5.3</v>
      </c>
      <c r="R26">
        <v>0</v>
      </c>
      <c r="S26">
        <v>3</v>
      </c>
      <c r="T26">
        <v>3</v>
      </c>
      <c r="U26">
        <v>0</v>
      </c>
      <c r="V26">
        <v>0</v>
      </c>
      <c r="W26">
        <v>5</v>
      </c>
      <c r="X26">
        <v>239</v>
      </c>
      <c r="Y26">
        <v>4</v>
      </c>
      <c r="Z26">
        <v>14</v>
      </c>
      <c r="AA26">
        <v>1</v>
      </c>
      <c r="AB26">
        <v>1</v>
      </c>
      <c r="AC26">
        <v>27.200067361111113</v>
      </c>
    </row>
    <row r="27" spans="1:30">
      <c r="A27">
        <v>3</v>
      </c>
      <c r="B27">
        <v>27</v>
      </c>
      <c r="C27">
        <v>37</v>
      </c>
      <c r="D27">
        <v>34</v>
      </c>
      <c r="E27">
        <v>58</v>
      </c>
      <c r="F27">
        <v>334</v>
      </c>
      <c r="G27">
        <v>2</v>
      </c>
      <c r="H27">
        <v>0</v>
      </c>
      <c r="I27">
        <v>3</v>
      </c>
      <c r="J27">
        <v>27</v>
      </c>
      <c r="K27">
        <v>6.2</v>
      </c>
      <c r="L27">
        <v>5.5</v>
      </c>
      <c r="M27">
        <v>58.6</v>
      </c>
      <c r="N27">
        <v>86.4</v>
      </c>
      <c r="O27">
        <v>14</v>
      </c>
      <c r="P27">
        <v>44</v>
      </c>
      <c r="Q27">
        <v>3.1</v>
      </c>
      <c r="R27">
        <v>1</v>
      </c>
      <c r="S27">
        <v>2</v>
      </c>
      <c r="T27">
        <v>3</v>
      </c>
      <c r="U27">
        <v>3</v>
      </c>
      <c r="V27">
        <v>3</v>
      </c>
      <c r="W27">
        <v>5</v>
      </c>
      <c r="X27">
        <v>246</v>
      </c>
      <c r="Y27">
        <v>10</v>
      </c>
      <c r="Z27">
        <v>19</v>
      </c>
      <c r="AA27">
        <v>0</v>
      </c>
      <c r="AB27">
        <v>1</v>
      </c>
      <c r="AC27">
        <v>29.540569444444444</v>
      </c>
    </row>
    <row r="28" spans="1:30">
      <c r="A28">
        <v>4</v>
      </c>
    </row>
    <row r="29" spans="1:30">
      <c r="A29">
        <v>5</v>
      </c>
    </row>
    <row r="30" spans="1:30">
      <c r="A30">
        <v>6</v>
      </c>
    </row>
    <row r="31" spans="1:30">
      <c r="A31">
        <v>7</v>
      </c>
    </row>
    <row r="32" spans="1:30">
      <c r="A32">
        <v>8</v>
      </c>
    </row>
    <row r="33" spans="1:30">
      <c r="A33">
        <v>9</v>
      </c>
    </row>
    <row r="34" spans="1:30">
      <c r="A34">
        <v>10</v>
      </c>
    </row>
    <row r="35" spans="1:30">
      <c r="A35">
        <v>11</v>
      </c>
    </row>
    <row r="36" spans="1:30">
      <c r="A36">
        <v>12</v>
      </c>
    </row>
    <row r="37" spans="1:30">
      <c r="A37">
        <v>13</v>
      </c>
    </row>
    <row r="38" spans="1:30">
      <c r="A38">
        <v>14</v>
      </c>
    </row>
    <row r="39" spans="1:30">
      <c r="A39">
        <v>15</v>
      </c>
    </row>
    <row r="40" spans="1:30">
      <c r="A40">
        <v>16</v>
      </c>
    </row>
    <row r="41" spans="1:30">
      <c r="A41">
        <v>17</v>
      </c>
    </row>
    <row r="42" spans="1:30">
      <c r="A42">
        <v>18</v>
      </c>
    </row>
    <row r="43" spans="1:30">
      <c r="A43" s="10" t="s">
        <v>73</v>
      </c>
      <c r="B43">
        <f>AVERAGE(B24:B42)</f>
        <v>18.602941176470587</v>
      </c>
      <c r="C43">
        <f t="shared" ref="C43:AC43" si="1">AVERAGE(C24:C42)</f>
        <v>25.75</v>
      </c>
      <c r="D43">
        <f t="shared" si="1"/>
        <v>22.926470588235293</v>
      </c>
      <c r="E43">
        <f t="shared" si="1"/>
        <v>38.970588235294116</v>
      </c>
      <c r="F43">
        <f t="shared" si="1"/>
        <v>194.05882352941177</v>
      </c>
      <c r="G43">
        <f t="shared" si="1"/>
        <v>1.2352941176470589</v>
      </c>
      <c r="H43">
        <f t="shared" si="1"/>
        <v>0.69117647058823528</v>
      </c>
      <c r="I43">
        <f t="shared" si="1"/>
        <v>2.7794117647058822</v>
      </c>
      <c r="J43">
        <f t="shared" si="1"/>
        <v>18.676470588235293</v>
      </c>
      <c r="K43">
        <f t="shared" si="1"/>
        <v>5.4161764705882351</v>
      </c>
      <c r="L43">
        <f t="shared" si="1"/>
        <v>4.6529411764705886</v>
      </c>
      <c r="M43">
        <f t="shared" si="1"/>
        <v>58.992647058823529</v>
      </c>
      <c r="N43">
        <f t="shared" si="1"/>
        <v>74.245588235294122</v>
      </c>
      <c r="O43">
        <f t="shared" si="1"/>
        <v>23.352941176470587</v>
      </c>
      <c r="P43">
        <f t="shared" si="1"/>
        <v>107</v>
      </c>
      <c r="Q43">
        <f t="shared" si="1"/>
        <v>4.3573529411764707</v>
      </c>
      <c r="R43">
        <f t="shared" si="1"/>
        <v>0.48529411764705882</v>
      </c>
      <c r="S43">
        <f t="shared" si="1"/>
        <v>1.9852941176470589</v>
      </c>
      <c r="T43">
        <f t="shared" si="1"/>
        <v>2.2647058823529411</v>
      </c>
      <c r="U43">
        <f t="shared" si="1"/>
        <v>1.4411764705882353</v>
      </c>
      <c r="V43">
        <f t="shared" si="1"/>
        <v>1.4705882352941178</v>
      </c>
      <c r="W43">
        <f t="shared" si="1"/>
        <v>4.9411764705882355</v>
      </c>
      <c r="X43">
        <f t="shared" si="1"/>
        <v>245.47058823529412</v>
      </c>
      <c r="Y43">
        <f t="shared" si="1"/>
        <v>5.6911764705882355</v>
      </c>
      <c r="Z43">
        <f t="shared" si="1"/>
        <v>14.720588235294118</v>
      </c>
      <c r="AA43">
        <f t="shared" si="1"/>
        <v>0.42647058823529416</v>
      </c>
      <c r="AB43">
        <f t="shared" si="1"/>
        <v>1.3088235294117647</v>
      </c>
      <c r="AC43">
        <f t="shared" si="1"/>
        <v>29.992319995915032</v>
      </c>
    </row>
    <row r="45" spans="1:30">
      <c r="A45" s="10" t="s">
        <v>96</v>
      </c>
      <c r="B45" s="10" t="s">
        <v>0</v>
      </c>
      <c r="C45" s="10" t="s">
        <v>1</v>
      </c>
      <c r="D45" s="10" t="s">
        <v>2</v>
      </c>
      <c r="E45" s="10" t="s">
        <v>3</v>
      </c>
      <c r="F45" s="10" t="s">
        <v>4</v>
      </c>
      <c r="G45" s="10" t="s">
        <v>5</v>
      </c>
      <c r="H45" s="10" t="s">
        <v>6</v>
      </c>
      <c r="I45" s="10" t="s">
        <v>7</v>
      </c>
      <c r="J45" s="10" t="s">
        <v>8</v>
      </c>
      <c r="K45" s="10" t="s">
        <v>9</v>
      </c>
      <c r="L45" s="10" t="s">
        <v>10</v>
      </c>
      <c r="M45" s="10" t="s">
        <v>11</v>
      </c>
      <c r="N45" s="10" t="s">
        <v>12</v>
      </c>
      <c r="O45" s="10" t="s">
        <v>13</v>
      </c>
      <c r="P45" s="10" t="s">
        <v>14</v>
      </c>
      <c r="Q45" s="10" t="s">
        <v>15</v>
      </c>
      <c r="R45" s="10" t="s">
        <v>16</v>
      </c>
      <c r="S45" s="10" t="s">
        <v>17</v>
      </c>
      <c r="T45" s="10" t="s">
        <v>18</v>
      </c>
      <c r="U45" s="10" t="s">
        <v>19</v>
      </c>
      <c r="V45" s="10" t="s">
        <v>20</v>
      </c>
      <c r="W45" s="10" t="s">
        <v>21</v>
      </c>
      <c r="X45" s="10" t="s">
        <v>22</v>
      </c>
      <c r="Y45" s="10" t="s">
        <v>23</v>
      </c>
      <c r="Z45" s="10" t="s">
        <v>24</v>
      </c>
      <c r="AA45" s="10" t="s">
        <v>25</v>
      </c>
      <c r="AB45" s="10" t="s">
        <v>26</v>
      </c>
      <c r="AC45" s="10" t="s">
        <v>27</v>
      </c>
      <c r="AD45" s="10" t="s">
        <v>125</v>
      </c>
    </row>
    <row r="46" spans="1:30">
      <c r="A46">
        <v>2022</v>
      </c>
      <c r="B46" s="2">
        <v>19.411764705882351</v>
      </c>
      <c r="C46" s="2">
        <v>20.294117647058822</v>
      </c>
      <c r="D46">
        <v>19.882352941176471</v>
      </c>
      <c r="E46">
        <v>30.117647058823529</v>
      </c>
      <c r="F46">
        <v>217.1764705882353</v>
      </c>
      <c r="G46">
        <v>1.411764705882353</v>
      </c>
      <c r="H46">
        <v>0.82352941176470584</v>
      </c>
      <c r="I46">
        <v>2.2352941176470589</v>
      </c>
      <c r="J46">
        <v>16.294117647058822</v>
      </c>
      <c r="K46">
        <v>7.8411764705882341</v>
      </c>
      <c r="L46">
        <v>6.7705882352941185</v>
      </c>
      <c r="M46">
        <v>66.247058823529414</v>
      </c>
      <c r="N46">
        <v>91.6</v>
      </c>
      <c r="O46">
        <v>27.352941176470587</v>
      </c>
      <c r="P46">
        <v>116.58823529411765</v>
      </c>
      <c r="Q46">
        <v>4.170588235294117</v>
      </c>
      <c r="R46">
        <v>0.70588235294117652</v>
      </c>
      <c r="S46">
        <v>1.3529411764705883</v>
      </c>
      <c r="T46">
        <v>1.8235294117647058</v>
      </c>
      <c r="U46">
        <v>1.9411764705882353</v>
      </c>
      <c r="V46">
        <v>1.9411764705882353</v>
      </c>
      <c r="W46">
        <v>4.5294117647058822</v>
      </c>
      <c r="X46">
        <v>210.05882352941177</v>
      </c>
      <c r="Y46">
        <v>5.1764705882352944</v>
      </c>
      <c r="Z46">
        <v>12.882352941176471</v>
      </c>
      <c r="AA46">
        <v>0.23529411764705882</v>
      </c>
      <c r="AB46">
        <v>0.6470588235294118</v>
      </c>
      <c r="AC46" s="1">
        <v>29.526300326797386</v>
      </c>
    </row>
    <row r="47" spans="1:30">
      <c r="A47">
        <v>1</v>
      </c>
      <c r="B47">
        <v>16</v>
      </c>
      <c r="C47">
        <v>15</v>
      </c>
      <c r="D47">
        <v>23</v>
      </c>
      <c r="E47">
        <v>33</v>
      </c>
      <c r="F47">
        <v>282</v>
      </c>
      <c r="G47">
        <v>1</v>
      </c>
      <c r="H47">
        <v>1</v>
      </c>
      <c r="I47">
        <v>4</v>
      </c>
      <c r="J47">
        <v>23</v>
      </c>
      <c r="K47">
        <v>9.1999999999999993</v>
      </c>
      <c r="L47">
        <v>7.6</v>
      </c>
      <c r="M47">
        <v>69.7</v>
      </c>
      <c r="N47">
        <v>93.2</v>
      </c>
      <c r="O47">
        <v>27</v>
      </c>
      <c r="P47">
        <v>69</v>
      </c>
      <c r="Q47">
        <v>2.6</v>
      </c>
      <c r="R47">
        <v>0</v>
      </c>
      <c r="S47">
        <v>3</v>
      </c>
      <c r="T47">
        <v>3</v>
      </c>
      <c r="U47">
        <v>1</v>
      </c>
      <c r="V47">
        <v>1</v>
      </c>
      <c r="W47">
        <v>5</v>
      </c>
      <c r="X47">
        <v>241</v>
      </c>
      <c r="Y47">
        <v>7</v>
      </c>
      <c r="Z47">
        <v>16</v>
      </c>
      <c r="AA47">
        <v>0</v>
      </c>
      <c r="AB47">
        <v>0</v>
      </c>
      <c r="AC47">
        <v>28.677405555555552</v>
      </c>
      <c r="AD47">
        <v>1485</v>
      </c>
    </row>
    <row r="48" spans="1:30">
      <c r="A48">
        <v>2</v>
      </c>
      <c r="B48">
        <v>20</v>
      </c>
      <c r="C48">
        <v>17</v>
      </c>
      <c r="D48">
        <v>22</v>
      </c>
      <c r="E48">
        <v>37</v>
      </c>
      <c r="F48">
        <v>207</v>
      </c>
      <c r="G48">
        <v>0</v>
      </c>
      <c r="H48">
        <v>1</v>
      </c>
      <c r="I48">
        <v>4</v>
      </c>
      <c r="J48">
        <v>29</v>
      </c>
      <c r="K48">
        <v>6.4</v>
      </c>
      <c r="L48">
        <v>5</v>
      </c>
      <c r="M48">
        <v>59.5</v>
      </c>
      <c r="N48">
        <v>63.7</v>
      </c>
      <c r="O48">
        <v>33</v>
      </c>
      <c r="P48">
        <v>134</v>
      </c>
      <c r="Q48">
        <v>4.0999999999999996</v>
      </c>
      <c r="R48">
        <v>2</v>
      </c>
      <c r="S48">
        <v>2</v>
      </c>
      <c r="T48">
        <v>2</v>
      </c>
      <c r="U48">
        <v>2</v>
      </c>
      <c r="V48">
        <v>2</v>
      </c>
      <c r="W48">
        <v>5</v>
      </c>
      <c r="X48">
        <v>210</v>
      </c>
      <c r="Y48">
        <v>7</v>
      </c>
      <c r="Z48">
        <v>16</v>
      </c>
      <c r="AA48">
        <v>0</v>
      </c>
      <c r="AB48">
        <v>0</v>
      </c>
      <c r="AC48">
        <v>32.81063263888889</v>
      </c>
    </row>
    <row r="49" spans="1:29">
      <c r="A49">
        <v>3</v>
      </c>
      <c r="B49">
        <v>17</v>
      </c>
      <c r="C49">
        <v>18</v>
      </c>
      <c r="D49">
        <v>23</v>
      </c>
      <c r="E49">
        <v>34</v>
      </c>
      <c r="F49">
        <v>175</v>
      </c>
      <c r="G49">
        <v>1</v>
      </c>
      <c r="H49">
        <v>0</v>
      </c>
      <c r="I49">
        <v>4</v>
      </c>
      <c r="J49">
        <v>29</v>
      </c>
      <c r="K49">
        <v>6</v>
      </c>
      <c r="L49">
        <v>4.5999999999999996</v>
      </c>
      <c r="M49">
        <v>67.599999999999994</v>
      </c>
      <c r="N49">
        <v>89.7</v>
      </c>
      <c r="O49">
        <v>22</v>
      </c>
      <c r="P49">
        <v>77</v>
      </c>
      <c r="Q49">
        <v>3.5</v>
      </c>
      <c r="R49">
        <v>0</v>
      </c>
      <c r="S49">
        <v>1</v>
      </c>
      <c r="T49">
        <v>2</v>
      </c>
      <c r="U49">
        <v>2</v>
      </c>
      <c r="V49">
        <v>2</v>
      </c>
      <c r="W49">
        <v>7</v>
      </c>
      <c r="X49">
        <v>293</v>
      </c>
      <c r="Y49">
        <v>4</v>
      </c>
      <c r="Z49">
        <v>14</v>
      </c>
      <c r="AA49">
        <v>1</v>
      </c>
      <c r="AB49">
        <v>1</v>
      </c>
      <c r="AC49">
        <v>27.432457638888888</v>
      </c>
    </row>
    <row r="50" spans="1:29">
      <c r="A50">
        <v>4</v>
      </c>
    </row>
    <row r="51" spans="1:29">
      <c r="A51">
        <v>5</v>
      </c>
    </row>
    <row r="52" spans="1:29">
      <c r="A52">
        <v>6</v>
      </c>
    </row>
    <row r="53" spans="1:29">
      <c r="A53">
        <v>7</v>
      </c>
    </row>
    <row r="54" spans="1:29">
      <c r="A54">
        <v>8</v>
      </c>
    </row>
    <row r="55" spans="1:29">
      <c r="A55">
        <v>9</v>
      </c>
    </row>
    <row r="56" spans="1:29">
      <c r="A56">
        <v>10</v>
      </c>
    </row>
    <row r="57" spans="1:29">
      <c r="A57">
        <v>11</v>
      </c>
    </row>
    <row r="58" spans="1:29">
      <c r="A58">
        <v>12</v>
      </c>
    </row>
    <row r="59" spans="1:29">
      <c r="A59">
        <v>13</v>
      </c>
    </row>
    <row r="60" spans="1:29">
      <c r="A60">
        <v>14</v>
      </c>
    </row>
    <row r="61" spans="1:29">
      <c r="A61">
        <v>15</v>
      </c>
    </row>
    <row r="62" spans="1:29">
      <c r="A62">
        <v>16</v>
      </c>
    </row>
    <row r="63" spans="1:29">
      <c r="A63">
        <v>17</v>
      </c>
    </row>
    <row r="64" spans="1:29">
      <c r="A64">
        <v>18</v>
      </c>
    </row>
    <row r="65" spans="1:30">
      <c r="A65" s="10" t="s">
        <v>73</v>
      </c>
      <c r="B65">
        <f>AVERAGE(B46:B64)</f>
        <v>18.102941176470587</v>
      </c>
      <c r="C65">
        <f t="shared" ref="C65:AC65" si="2">AVERAGE(C46:C64)</f>
        <v>17.573529411764707</v>
      </c>
      <c r="D65">
        <f t="shared" si="2"/>
        <v>21.970588235294116</v>
      </c>
      <c r="E65">
        <f t="shared" si="2"/>
        <v>33.529411764705884</v>
      </c>
      <c r="F65">
        <f t="shared" si="2"/>
        <v>220.29411764705884</v>
      </c>
      <c r="G65">
        <f t="shared" si="2"/>
        <v>0.85294117647058831</v>
      </c>
      <c r="H65">
        <f t="shared" si="2"/>
        <v>0.70588235294117641</v>
      </c>
      <c r="I65">
        <f t="shared" si="2"/>
        <v>3.5588235294117645</v>
      </c>
      <c r="J65">
        <f t="shared" si="2"/>
        <v>24.323529411764707</v>
      </c>
      <c r="K65">
        <f t="shared" si="2"/>
        <v>7.360294117647058</v>
      </c>
      <c r="L65">
        <f t="shared" si="2"/>
        <v>5.992647058823529</v>
      </c>
      <c r="M65">
        <f t="shared" si="2"/>
        <v>65.761764705882342</v>
      </c>
      <c r="N65">
        <f t="shared" si="2"/>
        <v>84.55</v>
      </c>
      <c r="O65">
        <f t="shared" si="2"/>
        <v>27.338235294117645</v>
      </c>
      <c r="P65">
        <f t="shared" si="2"/>
        <v>99.14705882352942</v>
      </c>
      <c r="Q65">
        <f t="shared" si="2"/>
        <v>3.5926470588235291</v>
      </c>
      <c r="R65">
        <f t="shared" si="2"/>
        <v>0.67647058823529416</v>
      </c>
      <c r="S65">
        <f t="shared" si="2"/>
        <v>1.8382352941176472</v>
      </c>
      <c r="T65">
        <f t="shared" si="2"/>
        <v>2.2058823529411766</v>
      </c>
      <c r="U65">
        <f t="shared" si="2"/>
        <v>1.7352941176470589</v>
      </c>
      <c r="V65">
        <f t="shared" si="2"/>
        <v>1.7352941176470589</v>
      </c>
      <c r="W65">
        <f t="shared" si="2"/>
        <v>5.382352941176471</v>
      </c>
      <c r="X65">
        <f t="shared" si="2"/>
        <v>238.51470588235293</v>
      </c>
      <c r="Y65">
        <f t="shared" si="2"/>
        <v>5.7941176470588234</v>
      </c>
      <c r="Z65">
        <f t="shared" si="2"/>
        <v>14.720588235294118</v>
      </c>
      <c r="AA65">
        <f t="shared" si="2"/>
        <v>0.30882352941176472</v>
      </c>
      <c r="AB65">
        <f t="shared" si="2"/>
        <v>0.41176470588235292</v>
      </c>
      <c r="AC65">
        <f t="shared" si="2"/>
        <v>29.611699040032679</v>
      </c>
      <c r="AD65" s="10" t="s">
        <v>125</v>
      </c>
    </row>
    <row r="67" spans="1:30">
      <c r="A67" s="10" t="s">
        <v>97</v>
      </c>
      <c r="B67" s="10" t="s">
        <v>0</v>
      </c>
      <c r="C67" s="10" t="s">
        <v>1</v>
      </c>
      <c r="D67" s="10" t="s">
        <v>2</v>
      </c>
      <c r="E67" s="10" t="s">
        <v>3</v>
      </c>
      <c r="F67" s="10" t="s">
        <v>4</v>
      </c>
      <c r="G67" s="10" t="s">
        <v>5</v>
      </c>
      <c r="H67" s="10" t="s">
        <v>6</v>
      </c>
      <c r="I67" s="10" t="s">
        <v>7</v>
      </c>
      <c r="J67" s="10" t="s">
        <v>8</v>
      </c>
      <c r="K67" s="10" t="s">
        <v>9</v>
      </c>
      <c r="L67" s="10" t="s">
        <v>10</v>
      </c>
      <c r="M67" s="10" t="s">
        <v>11</v>
      </c>
      <c r="N67" s="10" t="s">
        <v>12</v>
      </c>
      <c r="O67" s="10" t="s">
        <v>13</v>
      </c>
      <c r="P67" s="10" t="s">
        <v>14</v>
      </c>
      <c r="Q67" s="10" t="s">
        <v>15</v>
      </c>
      <c r="R67" s="10" t="s">
        <v>16</v>
      </c>
      <c r="S67" s="10" t="s">
        <v>17</v>
      </c>
      <c r="T67" s="10" t="s">
        <v>18</v>
      </c>
      <c r="U67" s="10" t="s">
        <v>19</v>
      </c>
      <c r="V67" s="10" t="s">
        <v>20</v>
      </c>
      <c r="W67" s="10" t="s">
        <v>21</v>
      </c>
      <c r="X67" s="10" t="s">
        <v>22</v>
      </c>
      <c r="Y67" s="10" t="s">
        <v>23</v>
      </c>
      <c r="Z67" s="10" t="s">
        <v>24</v>
      </c>
      <c r="AA67" s="10" t="s">
        <v>25</v>
      </c>
      <c r="AB67" s="10" t="s">
        <v>26</v>
      </c>
      <c r="AC67" s="10" t="s">
        <v>27</v>
      </c>
    </row>
    <row r="68" spans="1:30">
      <c r="A68">
        <v>2022</v>
      </c>
      <c r="B68" s="2">
        <v>21.470588235294116</v>
      </c>
      <c r="C68" s="2">
        <v>22.705882352941178</v>
      </c>
      <c r="D68">
        <v>15.117647058823529</v>
      </c>
      <c r="E68">
        <v>24.411764705882351</v>
      </c>
      <c r="F68">
        <v>158.76470588235293</v>
      </c>
      <c r="G68">
        <v>1</v>
      </c>
      <c r="H68">
        <v>0.52941176470588236</v>
      </c>
      <c r="I68">
        <v>2.1764705882352939</v>
      </c>
      <c r="J68">
        <v>13.411764705882353</v>
      </c>
      <c r="K68">
        <v>7.2411764705882344</v>
      </c>
      <c r="L68">
        <v>6.117647058823529</v>
      </c>
      <c r="M68">
        <v>62.2</v>
      </c>
      <c r="N68">
        <v>86.335294117647067</v>
      </c>
      <c r="O68">
        <v>32.882352941176471</v>
      </c>
      <c r="P68">
        <v>159.88235294117646</v>
      </c>
      <c r="Q68">
        <v>4.8529411764705888</v>
      </c>
      <c r="R68">
        <v>1</v>
      </c>
      <c r="S68">
        <v>1.8823529411764706</v>
      </c>
      <c r="T68">
        <v>2.1764705882352939</v>
      </c>
      <c r="U68">
        <v>1.9411764705882353</v>
      </c>
      <c r="V68">
        <v>2.0588235294117645</v>
      </c>
      <c r="W68">
        <v>3.6470588235294117</v>
      </c>
      <c r="X68">
        <v>167.35294117647058</v>
      </c>
      <c r="Y68">
        <v>4.8235294117647056</v>
      </c>
      <c r="Z68">
        <v>11.529411764705882</v>
      </c>
      <c r="AA68">
        <v>0.52941176470588236</v>
      </c>
      <c r="AB68">
        <v>1.0588235294117647</v>
      </c>
      <c r="AC68" s="1">
        <v>30.038740849673204</v>
      </c>
    </row>
    <row r="69" spans="1:30">
      <c r="A69">
        <v>1</v>
      </c>
      <c r="B69">
        <v>24</v>
      </c>
      <c r="C69">
        <v>10</v>
      </c>
      <c r="D69">
        <v>15</v>
      </c>
      <c r="E69">
        <v>18</v>
      </c>
      <c r="F69">
        <v>91</v>
      </c>
      <c r="G69">
        <v>1</v>
      </c>
      <c r="H69">
        <v>0</v>
      </c>
      <c r="I69">
        <v>4</v>
      </c>
      <c r="J69">
        <v>24</v>
      </c>
      <c r="K69">
        <v>6.4</v>
      </c>
      <c r="L69">
        <v>4.0999999999999996</v>
      </c>
      <c r="M69">
        <v>83.3</v>
      </c>
      <c r="N69">
        <v>106.2</v>
      </c>
      <c r="O69">
        <v>26</v>
      </c>
      <c r="P69">
        <v>130</v>
      </c>
      <c r="Q69">
        <v>5</v>
      </c>
      <c r="R69">
        <v>2</v>
      </c>
      <c r="S69">
        <v>1</v>
      </c>
      <c r="T69">
        <v>1</v>
      </c>
      <c r="U69">
        <v>3</v>
      </c>
      <c r="V69">
        <v>3</v>
      </c>
      <c r="W69">
        <v>7</v>
      </c>
      <c r="X69">
        <v>337</v>
      </c>
      <c r="Y69">
        <v>2</v>
      </c>
      <c r="Z69">
        <v>10</v>
      </c>
      <c r="AA69">
        <v>0</v>
      </c>
      <c r="AB69">
        <v>0</v>
      </c>
      <c r="AC69">
        <v>25.340945138888884</v>
      </c>
      <c r="AD69">
        <v>1331</v>
      </c>
    </row>
    <row r="70" spans="1:30">
      <c r="A70">
        <v>2</v>
      </c>
      <c r="B70">
        <v>25</v>
      </c>
      <c r="C70">
        <v>24</v>
      </c>
      <c r="D70">
        <v>19</v>
      </c>
      <c r="E70">
        <v>32</v>
      </c>
      <c r="F70">
        <v>235</v>
      </c>
      <c r="G70">
        <v>1</v>
      </c>
      <c r="H70">
        <v>1</v>
      </c>
      <c r="I70">
        <v>1</v>
      </c>
      <c r="J70">
        <v>2</v>
      </c>
      <c r="K70">
        <v>7.4</v>
      </c>
      <c r="L70">
        <v>7.1</v>
      </c>
      <c r="M70">
        <v>59.4</v>
      </c>
      <c r="N70">
        <v>79.599999999999994</v>
      </c>
      <c r="O70">
        <v>45</v>
      </c>
      <c r="P70">
        <v>211</v>
      </c>
      <c r="Q70">
        <v>4.7</v>
      </c>
      <c r="R70">
        <v>1</v>
      </c>
      <c r="S70">
        <v>4</v>
      </c>
      <c r="T70">
        <v>4</v>
      </c>
      <c r="U70">
        <v>1</v>
      </c>
      <c r="V70">
        <v>2</v>
      </c>
      <c r="W70">
        <v>1</v>
      </c>
      <c r="X70">
        <v>45</v>
      </c>
      <c r="Y70">
        <v>6</v>
      </c>
      <c r="Z70">
        <v>15</v>
      </c>
      <c r="AA70">
        <v>3</v>
      </c>
      <c r="AB70">
        <v>4</v>
      </c>
      <c r="AC70">
        <v>36.230089583333339</v>
      </c>
    </row>
    <row r="71" spans="1:30">
      <c r="A71">
        <v>3</v>
      </c>
      <c r="B71">
        <v>6</v>
      </c>
      <c r="C71">
        <v>20</v>
      </c>
      <c r="D71">
        <v>21</v>
      </c>
      <c r="E71">
        <v>38</v>
      </c>
      <c r="F71">
        <v>139</v>
      </c>
      <c r="G71">
        <v>0</v>
      </c>
      <c r="H71">
        <v>0</v>
      </c>
      <c r="I71">
        <v>7</v>
      </c>
      <c r="J71">
        <v>62</v>
      </c>
      <c r="K71">
        <v>5.3</v>
      </c>
      <c r="L71">
        <v>3.1</v>
      </c>
      <c r="M71">
        <v>55.3</v>
      </c>
      <c r="N71">
        <v>63.4</v>
      </c>
      <c r="O71">
        <v>20</v>
      </c>
      <c r="P71">
        <v>44</v>
      </c>
      <c r="Q71">
        <v>2.2000000000000002</v>
      </c>
      <c r="R71">
        <v>0</v>
      </c>
      <c r="S71">
        <v>2</v>
      </c>
      <c r="T71">
        <v>3</v>
      </c>
      <c r="U71">
        <v>0</v>
      </c>
      <c r="V71">
        <v>0</v>
      </c>
      <c r="W71">
        <v>6</v>
      </c>
      <c r="X71">
        <v>295</v>
      </c>
      <c r="Y71">
        <v>4</v>
      </c>
      <c r="Z71">
        <v>14</v>
      </c>
      <c r="AA71">
        <v>0</v>
      </c>
      <c r="AB71">
        <v>1</v>
      </c>
      <c r="AC71">
        <v>27.067272916666667</v>
      </c>
    </row>
    <row r="72" spans="1:30">
      <c r="A72">
        <v>4</v>
      </c>
    </row>
    <row r="73" spans="1:30">
      <c r="A73">
        <v>5</v>
      </c>
    </row>
    <row r="74" spans="1:30">
      <c r="A74">
        <v>6</v>
      </c>
    </row>
    <row r="75" spans="1:30">
      <c r="A75">
        <v>7</v>
      </c>
    </row>
    <row r="76" spans="1:30">
      <c r="A76">
        <v>8</v>
      </c>
    </row>
    <row r="77" spans="1:30">
      <c r="A77">
        <v>9</v>
      </c>
    </row>
    <row r="78" spans="1:30">
      <c r="A78">
        <v>10</v>
      </c>
    </row>
    <row r="79" spans="1:30">
      <c r="A79">
        <v>11</v>
      </c>
    </row>
    <row r="80" spans="1:30">
      <c r="A80">
        <v>12</v>
      </c>
    </row>
    <row r="81" spans="1:29">
      <c r="A81">
        <v>13</v>
      </c>
    </row>
    <row r="82" spans="1:29">
      <c r="A82">
        <v>14</v>
      </c>
    </row>
    <row r="83" spans="1:29">
      <c r="A83">
        <v>15</v>
      </c>
    </row>
    <row r="84" spans="1:29">
      <c r="A84">
        <v>16</v>
      </c>
    </row>
    <row r="85" spans="1:29">
      <c r="A85">
        <v>17</v>
      </c>
    </row>
    <row r="86" spans="1:29">
      <c r="A86">
        <v>18</v>
      </c>
    </row>
    <row r="87" spans="1:29">
      <c r="A87" s="10" t="s">
        <v>73</v>
      </c>
      <c r="B87">
        <f>AVERAGE(B68:B86)</f>
        <v>19.117647058823529</v>
      </c>
      <c r="C87">
        <f t="shared" ref="C87:AC87" si="3">AVERAGE(C68:C86)</f>
        <v>19.176470588235293</v>
      </c>
      <c r="D87">
        <f t="shared" si="3"/>
        <v>17.529411764705884</v>
      </c>
      <c r="E87">
        <f t="shared" si="3"/>
        <v>28.102941176470587</v>
      </c>
      <c r="F87">
        <f t="shared" si="3"/>
        <v>155.94117647058823</v>
      </c>
      <c r="G87">
        <f t="shared" si="3"/>
        <v>0.75</v>
      </c>
      <c r="H87">
        <f t="shared" si="3"/>
        <v>0.38235294117647056</v>
      </c>
      <c r="I87">
        <f t="shared" si="3"/>
        <v>3.5441176470588234</v>
      </c>
      <c r="J87">
        <f t="shared" si="3"/>
        <v>25.352941176470587</v>
      </c>
      <c r="K87">
        <f t="shared" si="3"/>
        <v>6.5852941176470585</v>
      </c>
      <c r="L87">
        <f t="shared" si="3"/>
        <v>5.1044117647058824</v>
      </c>
      <c r="M87">
        <f t="shared" si="3"/>
        <v>65.05</v>
      </c>
      <c r="N87">
        <f t="shared" si="3"/>
        <v>83.883823529411757</v>
      </c>
      <c r="O87">
        <f t="shared" si="3"/>
        <v>30.970588235294116</v>
      </c>
      <c r="P87">
        <f t="shared" si="3"/>
        <v>136.22058823529412</v>
      </c>
      <c r="Q87">
        <f t="shared" si="3"/>
        <v>4.1882352941176473</v>
      </c>
      <c r="R87">
        <f t="shared" si="3"/>
        <v>1</v>
      </c>
      <c r="S87">
        <f t="shared" si="3"/>
        <v>2.2205882352941178</v>
      </c>
      <c r="T87">
        <f t="shared" si="3"/>
        <v>2.5441176470588234</v>
      </c>
      <c r="U87">
        <f t="shared" si="3"/>
        <v>1.4852941176470589</v>
      </c>
      <c r="V87">
        <f t="shared" si="3"/>
        <v>1.7647058823529411</v>
      </c>
      <c r="W87">
        <f t="shared" si="3"/>
        <v>4.4117647058823533</v>
      </c>
      <c r="X87">
        <f t="shared" si="3"/>
        <v>211.08823529411765</v>
      </c>
      <c r="Y87">
        <f t="shared" si="3"/>
        <v>4.2058823529411766</v>
      </c>
      <c r="Z87">
        <f t="shared" si="3"/>
        <v>12.632352941176471</v>
      </c>
      <c r="AA87">
        <f t="shared" si="3"/>
        <v>0.88235294117647056</v>
      </c>
      <c r="AB87">
        <f t="shared" si="3"/>
        <v>1.5147058823529411</v>
      </c>
      <c r="AC87">
        <f t="shared" si="3"/>
        <v>29.669262122140523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ED0A-51C4-4363-AFD1-9BEE426C791E}">
  <dimension ref="A1:AD87"/>
  <sheetViews>
    <sheetView topLeftCell="A25" workbookViewId="0">
      <selection activeCell="D51" sqref="D51"/>
    </sheetView>
  </sheetViews>
  <sheetFormatPr defaultRowHeight="15"/>
  <cols>
    <col min="1" max="1" width="12.7109375" bestFit="1" customWidth="1"/>
    <col min="2" max="2" width="10.140625" bestFit="1" customWidth="1"/>
    <col min="3" max="6" width="12" bestFit="1" customWidth="1"/>
    <col min="7" max="7" width="11.140625" bestFit="1" customWidth="1"/>
    <col min="8" max="8" width="4.85546875" bestFit="1" customWidth="1"/>
    <col min="9" max="9" width="12" bestFit="1" customWidth="1"/>
    <col min="10" max="10" width="8.42578125" bestFit="1" customWidth="1"/>
    <col min="11" max="11" width="12" bestFit="1" customWidth="1"/>
    <col min="12" max="12" width="12.7109375" bestFit="1" customWidth="1"/>
    <col min="13" max="13" width="13.7109375" bestFit="1" customWidth="1"/>
    <col min="14" max="22" width="12" bestFit="1" customWidth="1"/>
    <col min="23" max="23" width="4" bestFit="1" customWidth="1"/>
    <col min="24" max="29" width="12" bestFit="1" customWidth="1"/>
  </cols>
  <sheetData>
    <row r="1" spans="1:30">
      <c r="A1" s="10" t="s">
        <v>98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125</v>
      </c>
    </row>
    <row r="2" spans="1:30">
      <c r="A2">
        <v>2022</v>
      </c>
      <c r="B2">
        <v>28.058823529411764</v>
      </c>
      <c r="C2">
        <v>20.235294117647058</v>
      </c>
      <c r="D2">
        <v>20.588235294117649</v>
      </c>
      <c r="E2">
        <v>31.529411764705884</v>
      </c>
      <c r="F2">
        <v>241.47058823529412</v>
      </c>
      <c r="G2">
        <v>1.4705882352941178</v>
      </c>
      <c r="H2">
        <v>0.52941176470588236</v>
      </c>
      <c r="I2">
        <v>2.5882352941176472</v>
      </c>
      <c r="J2">
        <v>15.235294117647058</v>
      </c>
      <c r="K2">
        <v>8.0647058823529409</v>
      </c>
      <c r="L2">
        <v>6.9882352941176471</v>
      </c>
      <c r="M2">
        <v>65.417647058823519</v>
      </c>
      <c r="N2">
        <v>96.664705882352962</v>
      </c>
      <c r="O2">
        <v>32</v>
      </c>
      <c r="P2">
        <v>147.58823529411765</v>
      </c>
      <c r="Q2">
        <v>4.5352941176470596</v>
      </c>
      <c r="R2">
        <v>1.8823529411764706</v>
      </c>
      <c r="S2">
        <v>1.2941176470588236</v>
      </c>
      <c r="T2">
        <v>1.4705882352941178</v>
      </c>
      <c r="U2">
        <v>3.1176470588235294</v>
      </c>
      <c r="V2">
        <v>3.2352941176470589</v>
      </c>
      <c r="W2">
        <v>3.2941176470588234</v>
      </c>
      <c r="X2">
        <v>144</v>
      </c>
      <c r="Y2">
        <v>6</v>
      </c>
      <c r="Z2">
        <v>13.058823529411764</v>
      </c>
      <c r="AA2">
        <v>1.2941176470588236</v>
      </c>
      <c r="AB2">
        <v>1.8823529411764706</v>
      </c>
      <c r="AC2" s="2">
        <v>30.552981454248357</v>
      </c>
    </row>
    <row r="3" spans="1:30">
      <c r="A3">
        <v>1</v>
      </c>
      <c r="B3">
        <v>25</v>
      </c>
      <c r="C3">
        <v>20</v>
      </c>
      <c r="D3">
        <v>22</v>
      </c>
      <c r="E3">
        <v>33</v>
      </c>
      <c r="F3">
        <v>154</v>
      </c>
      <c r="G3">
        <v>1</v>
      </c>
      <c r="H3">
        <v>0</v>
      </c>
      <c r="I3">
        <v>3</v>
      </c>
      <c r="J3">
        <v>16</v>
      </c>
      <c r="K3">
        <v>5.2</v>
      </c>
      <c r="L3">
        <v>4.3</v>
      </c>
      <c r="M3">
        <v>66.7</v>
      </c>
      <c r="N3">
        <v>87.2</v>
      </c>
      <c r="O3">
        <v>25</v>
      </c>
      <c r="P3">
        <v>97</v>
      </c>
      <c r="Q3">
        <v>3.9</v>
      </c>
      <c r="R3">
        <v>0</v>
      </c>
      <c r="S3">
        <v>4</v>
      </c>
      <c r="T3">
        <v>4</v>
      </c>
      <c r="U3">
        <v>1</v>
      </c>
      <c r="V3">
        <v>2</v>
      </c>
      <c r="W3">
        <v>4</v>
      </c>
      <c r="X3">
        <v>197</v>
      </c>
      <c r="Y3">
        <v>4</v>
      </c>
      <c r="Z3">
        <v>13</v>
      </c>
      <c r="AA3">
        <v>0</v>
      </c>
      <c r="AB3">
        <v>1</v>
      </c>
      <c r="AC3">
        <v>30.802116666666667</v>
      </c>
      <c r="AD3">
        <v>1677</v>
      </c>
    </row>
    <row r="4" spans="1:30">
      <c r="A4">
        <v>2</v>
      </c>
      <c r="B4">
        <v>34</v>
      </c>
      <c r="C4">
        <v>28</v>
      </c>
      <c r="D4">
        <v>18</v>
      </c>
      <c r="E4">
        <v>23</v>
      </c>
      <c r="F4">
        <v>171</v>
      </c>
      <c r="G4">
        <v>1</v>
      </c>
      <c r="H4">
        <v>1</v>
      </c>
      <c r="I4">
        <v>4</v>
      </c>
      <c r="J4">
        <v>22</v>
      </c>
      <c r="K4">
        <v>8.4</v>
      </c>
      <c r="L4">
        <v>6.3</v>
      </c>
      <c r="M4">
        <v>78.3</v>
      </c>
      <c r="N4">
        <v>94</v>
      </c>
      <c r="O4">
        <v>48</v>
      </c>
      <c r="P4">
        <v>259</v>
      </c>
      <c r="Q4">
        <v>5.4</v>
      </c>
      <c r="R4">
        <v>3</v>
      </c>
      <c r="S4">
        <v>2</v>
      </c>
      <c r="T4">
        <v>3</v>
      </c>
      <c r="U4">
        <v>4</v>
      </c>
      <c r="V4">
        <v>4</v>
      </c>
      <c r="W4">
        <v>4</v>
      </c>
      <c r="X4">
        <v>150</v>
      </c>
      <c r="Y4">
        <v>6</v>
      </c>
      <c r="Z4">
        <v>14</v>
      </c>
      <c r="AA4">
        <v>1</v>
      </c>
      <c r="AB4">
        <v>1</v>
      </c>
      <c r="AC4">
        <v>39.433755555555564</v>
      </c>
    </row>
    <row r="5" spans="1:30">
      <c r="A5">
        <v>3</v>
      </c>
      <c r="B5">
        <v>25</v>
      </c>
      <c r="C5">
        <v>11</v>
      </c>
      <c r="D5">
        <v>23</v>
      </c>
      <c r="E5">
        <v>37</v>
      </c>
      <c r="F5">
        <v>271</v>
      </c>
      <c r="G5">
        <v>1</v>
      </c>
      <c r="H5">
        <v>2</v>
      </c>
      <c r="I5">
        <v>1</v>
      </c>
      <c r="J5">
        <v>6</v>
      </c>
      <c r="K5">
        <v>7.5</v>
      </c>
      <c r="L5">
        <v>7.1</v>
      </c>
      <c r="M5">
        <v>62.2</v>
      </c>
      <c r="N5">
        <v>70.900000000000006</v>
      </c>
      <c r="O5">
        <v>40</v>
      </c>
      <c r="P5">
        <v>201</v>
      </c>
      <c r="Q5">
        <v>5</v>
      </c>
      <c r="R5">
        <v>1</v>
      </c>
      <c r="S5">
        <v>3</v>
      </c>
      <c r="T5">
        <v>3</v>
      </c>
      <c r="U5">
        <v>2</v>
      </c>
      <c r="V5">
        <v>2</v>
      </c>
      <c r="W5">
        <v>1</v>
      </c>
      <c r="X5">
        <v>38</v>
      </c>
      <c r="Y5">
        <v>10</v>
      </c>
      <c r="Z5">
        <v>16</v>
      </c>
      <c r="AA5">
        <v>2</v>
      </c>
      <c r="AB5">
        <v>3</v>
      </c>
      <c r="AC5">
        <v>38.88597847222222</v>
      </c>
    </row>
    <row r="6" spans="1:30">
      <c r="A6">
        <v>4</v>
      </c>
    </row>
    <row r="7" spans="1:30">
      <c r="A7">
        <v>5</v>
      </c>
    </row>
    <row r="8" spans="1:30">
      <c r="A8">
        <v>6</v>
      </c>
    </row>
    <row r="9" spans="1:30">
      <c r="A9">
        <v>7</v>
      </c>
    </row>
    <row r="10" spans="1:30">
      <c r="A10">
        <v>8</v>
      </c>
    </row>
    <row r="11" spans="1:30">
      <c r="A11">
        <v>9</v>
      </c>
    </row>
    <row r="12" spans="1:30">
      <c r="A12">
        <v>10</v>
      </c>
    </row>
    <row r="13" spans="1:30">
      <c r="A13">
        <v>11</v>
      </c>
    </row>
    <row r="14" spans="1:30">
      <c r="A14">
        <v>12</v>
      </c>
    </row>
    <row r="15" spans="1:30">
      <c r="A15">
        <v>13</v>
      </c>
    </row>
    <row r="16" spans="1:30">
      <c r="A16">
        <v>14</v>
      </c>
    </row>
    <row r="17" spans="1:30">
      <c r="A17">
        <v>15</v>
      </c>
    </row>
    <row r="18" spans="1:30">
      <c r="A18">
        <v>16</v>
      </c>
    </row>
    <row r="19" spans="1:30">
      <c r="A19">
        <v>17</v>
      </c>
    </row>
    <row r="20" spans="1:30">
      <c r="A20">
        <v>18</v>
      </c>
    </row>
    <row r="21" spans="1:30">
      <c r="A21" s="10" t="s">
        <v>73</v>
      </c>
      <c r="B21">
        <f>AVERAGE(B2:B20)</f>
        <v>28.014705882352942</v>
      </c>
      <c r="C21">
        <f t="shared" ref="C21:AC21" si="0">AVERAGE(C2:C20)</f>
        <v>19.808823529411764</v>
      </c>
      <c r="D21">
        <f t="shared" si="0"/>
        <v>20.897058823529413</v>
      </c>
      <c r="E21">
        <f t="shared" si="0"/>
        <v>31.132352941176471</v>
      </c>
      <c r="F21">
        <f t="shared" si="0"/>
        <v>209.36764705882354</v>
      </c>
      <c r="G21">
        <f t="shared" si="0"/>
        <v>1.1176470588235294</v>
      </c>
      <c r="H21">
        <f t="shared" si="0"/>
        <v>0.88235294117647056</v>
      </c>
      <c r="I21">
        <f t="shared" si="0"/>
        <v>2.6470588235294117</v>
      </c>
      <c r="J21">
        <f t="shared" si="0"/>
        <v>14.808823529411764</v>
      </c>
      <c r="K21">
        <f t="shared" si="0"/>
        <v>7.2911764705882351</v>
      </c>
      <c r="L21">
        <f t="shared" si="0"/>
        <v>6.1720588235294116</v>
      </c>
      <c r="M21">
        <f t="shared" si="0"/>
        <v>68.154411764705884</v>
      </c>
      <c r="N21">
        <f t="shared" si="0"/>
        <v>87.191176470588232</v>
      </c>
      <c r="O21">
        <f t="shared" si="0"/>
        <v>36.25</v>
      </c>
      <c r="P21">
        <f t="shared" si="0"/>
        <v>176.14705882352942</v>
      </c>
      <c r="Q21">
        <f t="shared" si="0"/>
        <v>4.7088235294117649</v>
      </c>
      <c r="R21">
        <f t="shared" si="0"/>
        <v>1.4705882352941178</v>
      </c>
      <c r="S21">
        <f t="shared" si="0"/>
        <v>2.5735294117647056</v>
      </c>
      <c r="T21">
        <f t="shared" si="0"/>
        <v>2.8676470588235294</v>
      </c>
      <c r="U21">
        <f t="shared" si="0"/>
        <v>2.5294117647058822</v>
      </c>
      <c r="V21">
        <f t="shared" si="0"/>
        <v>2.8088235294117645</v>
      </c>
      <c r="W21">
        <f t="shared" si="0"/>
        <v>3.0735294117647056</v>
      </c>
      <c r="X21">
        <f t="shared" si="0"/>
        <v>132.25</v>
      </c>
      <c r="Y21">
        <f t="shared" si="0"/>
        <v>6.5</v>
      </c>
      <c r="Z21">
        <f t="shared" si="0"/>
        <v>14.014705882352942</v>
      </c>
      <c r="AA21">
        <f t="shared" si="0"/>
        <v>1.0735294117647058</v>
      </c>
      <c r="AB21">
        <f t="shared" si="0"/>
        <v>1.7205882352941178</v>
      </c>
      <c r="AC21">
        <f t="shared" si="0"/>
        <v>34.918708037173204</v>
      </c>
    </row>
    <row r="23" spans="1:30">
      <c r="A23" s="10" t="s">
        <v>99</v>
      </c>
      <c r="B23" s="10" t="s">
        <v>0</v>
      </c>
      <c r="C23" s="10" t="s">
        <v>1</v>
      </c>
      <c r="D23" s="10" t="s">
        <v>2</v>
      </c>
      <c r="E23" s="10" t="s">
        <v>3</v>
      </c>
      <c r="F23" s="10" t="s">
        <v>4</v>
      </c>
      <c r="G23" s="10" t="s">
        <v>5</v>
      </c>
      <c r="H23" s="10" t="s">
        <v>6</v>
      </c>
      <c r="I23" s="10" t="s">
        <v>7</v>
      </c>
      <c r="J23" s="10" t="s">
        <v>8</v>
      </c>
      <c r="K23" s="10" t="s">
        <v>9</v>
      </c>
      <c r="L23" s="10" t="s">
        <v>10</v>
      </c>
      <c r="M23" s="10" t="s">
        <v>11</v>
      </c>
      <c r="N23" s="10" t="s">
        <v>12</v>
      </c>
      <c r="O23" s="10" t="s">
        <v>13</v>
      </c>
      <c r="P23" s="10" t="s">
        <v>14</v>
      </c>
      <c r="Q23" s="10" t="s">
        <v>15</v>
      </c>
      <c r="R23" s="10" t="s">
        <v>16</v>
      </c>
      <c r="S23" s="10" t="s">
        <v>17</v>
      </c>
      <c r="T23" s="10" t="s">
        <v>18</v>
      </c>
      <c r="U23" s="10" t="s">
        <v>19</v>
      </c>
      <c r="V23" s="10" t="s">
        <v>20</v>
      </c>
      <c r="W23" s="10" t="s">
        <v>21</v>
      </c>
      <c r="X23" s="10" t="s">
        <v>22</v>
      </c>
      <c r="Y23" s="10" t="s">
        <v>23</v>
      </c>
      <c r="Z23" s="10" t="s">
        <v>24</v>
      </c>
      <c r="AA23" s="10" t="s">
        <v>25</v>
      </c>
      <c r="AB23" s="10" t="s">
        <v>26</v>
      </c>
      <c r="AC23" s="10" t="s">
        <v>27</v>
      </c>
      <c r="AD23" s="10" t="s">
        <v>125</v>
      </c>
    </row>
    <row r="24" spans="1:30">
      <c r="A24">
        <v>2022</v>
      </c>
      <c r="B24">
        <v>27.470588235294116</v>
      </c>
      <c r="C24">
        <v>20.117647058823529</v>
      </c>
      <c r="D24">
        <v>20.882352941176471</v>
      </c>
      <c r="E24">
        <v>32.705882352941174</v>
      </c>
      <c r="F24">
        <v>219.76470588235293</v>
      </c>
      <c r="G24">
        <v>1.6470588235294117</v>
      </c>
      <c r="H24">
        <v>1.0588235294117647</v>
      </c>
      <c r="I24">
        <v>1.588235294117647</v>
      </c>
      <c r="J24">
        <v>10.294117647058824</v>
      </c>
      <c r="K24">
        <v>7.2176470588235304</v>
      </c>
      <c r="L24">
        <v>6.5352941176470605</v>
      </c>
      <c r="M24">
        <v>64.89411764705882</v>
      </c>
      <c r="N24">
        <v>88.805882352941168</v>
      </c>
      <c r="O24">
        <v>31.235294117647058</v>
      </c>
      <c r="P24">
        <v>135.1764705882353</v>
      </c>
      <c r="Q24">
        <v>4.3235294117647065</v>
      </c>
      <c r="R24">
        <v>1.411764705882353</v>
      </c>
      <c r="S24">
        <v>1.7058823529411764</v>
      </c>
      <c r="T24">
        <v>1.8823529411764706</v>
      </c>
      <c r="U24">
        <v>2.9411764705882355</v>
      </c>
      <c r="V24">
        <v>3.1176470588235294</v>
      </c>
      <c r="W24">
        <v>4</v>
      </c>
      <c r="X24">
        <v>193.58823529411765</v>
      </c>
      <c r="Y24">
        <v>6.1764705882352944</v>
      </c>
      <c r="Z24">
        <v>13.588235294117647</v>
      </c>
      <c r="AA24">
        <v>0.58823529411764708</v>
      </c>
      <c r="AB24">
        <v>1.1176470588235294</v>
      </c>
      <c r="AC24" s="2">
        <v>29.639191911764708</v>
      </c>
    </row>
    <row r="25" spans="1:30">
      <c r="A25">
        <v>1</v>
      </c>
      <c r="B25">
        <v>40</v>
      </c>
      <c r="C25">
        <v>0</v>
      </c>
      <c r="D25">
        <v>13</v>
      </c>
      <c r="E25">
        <v>25</v>
      </c>
      <c r="F25">
        <v>143</v>
      </c>
      <c r="G25">
        <v>0</v>
      </c>
      <c r="H25">
        <v>0</v>
      </c>
      <c r="I25">
        <v>0</v>
      </c>
      <c r="J25">
        <v>0</v>
      </c>
      <c r="K25">
        <v>5.7</v>
      </c>
      <c r="L25">
        <v>5.7</v>
      </c>
      <c r="M25">
        <v>52</v>
      </c>
      <c r="N25">
        <v>69.2</v>
      </c>
      <c r="O25">
        <v>30</v>
      </c>
      <c r="P25">
        <v>122</v>
      </c>
      <c r="Q25">
        <v>4.0999999999999996</v>
      </c>
      <c r="R25">
        <v>3</v>
      </c>
      <c r="S25">
        <v>2</v>
      </c>
      <c r="T25">
        <v>2</v>
      </c>
      <c r="U25">
        <v>4</v>
      </c>
      <c r="V25">
        <v>5</v>
      </c>
      <c r="W25">
        <v>3</v>
      </c>
      <c r="X25">
        <v>146</v>
      </c>
      <c r="Y25">
        <v>6</v>
      </c>
      <c r="Z25">
        <v>13</v>
      </c>
      <c r="AA25">
        <v>1</v>
      </c>
      <c r="AB25">
        <v>2</v>
      </c>
      <c r="AC25">
        <v>26.552694444444445</v>
      </c>
      <c r="AD25">
        <v>1631</v>
      </c>
    </row>
    <row r="26" spans="1:30">
      <c r="A26">
        <v>2</v>
      </c>
      <c r="B26">
        <v>30</v>
      </c>
      <c r="C26">
        <v>10</v>
      </c>
      <c r="D26">
        <v>31</v>
      </c>
      <c r="E26">
        <v>38</v>
      </c>
      <c r="F26">
        <v>248</v>
      </c>
      <c r="G26">
        <v>2</v>
      </c>
      <c r="H26">
        <v>0</v>
      </c>
      <c r="I26">
        <v>1</v>
      </c>
      <c r="J26">
        <v>7</v>
      </c>
      <c r="K26">
        <v>6.7</v>
      </c>
      <c r="L26">
        <v>6.4</v>
      </c>
      <c r="M26">
        <v>81.599999999999994</v>
      </c>
      <c r="N26">
        <v>111.4</v>
      </c>
      <c r="O26">
        <v>44</v>
      </c>
      <c r="P26">
        <v>134</v>
      </c>
      <c r="Q26">
        <v>3</v>
      </c>
      <c r="R26">
        <v>0</v>
      </c>
      <c r="S26">
        <v>5</v>
      </c>
      <c r="T26">
        <v>5</v>
      </c>
      <c r="U26">
        <v>1</v>
      </c>
      <c r="V26">
        <v>1</v>
      </c>
      <c r="W26">
        <v>3</v>
      </c>
      <c r="X26">
        <v>155</v>
      </c>
      <c r="Y26">
        <v>9</v>
      </c>
      <c r="Z26">
        <v>18</v>
      </c>
      <c r="AA26">
        <v>0</v>
      </c>
      <c r="AB26">
        <v>0</v>
      </c>
      <c r="AC26">
        <v>42.205839583333336</v>
      </c>
    </row>
    <row r="27" spans="1:30">
      <c r="A27">
        <v>3</v>
      </c>
      <c r="B27">
        <v>16</v>
      </c>
      <c r="C27">
        <v>28</v>
      </c>
      <c r="D27">
        <v>25</v>
      </c>
      <c r="E27">
        <v>40</v>
      </c>
      <c r="F27">
        <v>231</v>
      </c>
      <c r="G27">
        <v>1</v>
      </c>
      <c r="H27">
        <v>1</v>
      </c>
      <c r="I27">
        <v>2</v>
      </c>
      <c r="J27">
        <v>18</v>
      </c>
      <c r="K27">
        <v>6.2</v>
      </c>
      <c r="L27">
        <v>5.5</v>
      </c>
      <c r="M27">
        <v>62.5</v>
      </c>
      <c r="N27">
        <v>76.099999999999994</v>
      </c>
      <c r="O27">
        <v>33</v>
      </c>
      <c r="P27">
        <v>185</v>
      </c>
      <c r="Q27">
        <v>5.6</v>
      </c>
      <c r="R27">
        <v>0</v>
      </c>
      <c r="S27">
        <v>3</v>
      </c>
      <c r="T27">
        <v>3</v>
      </c>
      <c r="U27">
        <v>1</v>
      </c>
      <c r="V27">
        <v>1</v>
      </c>
      <c r="W27">
        <v>2</v>
      </c>
      <c r="X27">
        <v>102</v>
      </c>
      <c r="Y27">
        <v>9</v>
      </c>
      <c r="Z27">
        <v>16</v>
      </c>
      <c r="AA27">
        <v>0</v>
      </c>
      <c r="AB27">
        <v>1</v>
      </c>
      <c r="AC27">
        <v>34.536960416666666</v>
      </c>
    </row>
    <row r="28" spans="1:30">
      <c r="A28">
        <v>4</v>
      </c>
    </row>
    <row r="29" spans="1:30">
      <c r="A29">
        <v>5</v>
      </c>
    </row>
    <row r="30" spans="1:30">
      <c r="A30">
        <v>6</v>
      </c>
    </row>
    <row r="31" spans="1:30">
      <c r="A31">
        <v>7</v>
      </c>
    </row>
    <row r="32" spans="1:30">
      <c r="A32">
        <v>8</v>
      </c>
    </row>
    <row r="33" spans="1:30">
      <c r="A33">
        <v>9</v>
      </c>
    </row>
    <row r="34" spans="1:30">
      <c r="A34">
        <v>10</v>
      </c>
    </row>
    <row r="35" spans="1:30">
      <c r="A35">
        <v>11</v>
      </c>
    </row>
    <row r="36" spans="1:30">
      <c r="A36">
        <v>12</v>
      </c>
    </row>
    <row r="37" spans="1:30">
      <c r="A37">
        <v>13</v>
      </c>
    </row>
    <row r="38" spans="1:30">
      <c r="A38">
        <v>14</v>
      </c>
    </row>
    <row r="39" spans="1:30">
      <c r="A39">
        <v>15</v>
      </c>
    </row>
    <row r="40" spans="1:30">
      <c r="A40">
        <v>16</v>
      </c>
    </row>
    <row r="41" spans="1:30">
      <c r="A41">
        <v>17</v>
      </c>
    </row>
    <row r="42" spans="1:30">
      <c r="A42">
        <v>18</v>
      </c>
    </row>
    <row r="43" spans="1:30">
      <c r="A43" s="10" t="s">
        <v>73</v>
      </c>
      <c r="B43">
        <f>AVERAGE(B24:B42)</f>
        <v>28.367647058823529</v>
      </c>
      <c r="C43">
        <f t="shared" ref="C43:AC43" si="1">AVERAGE(C24:C42)</f>
        <v>14.529411764705882</v>
      </c>
      <c r="D43">
        <f t="shared" si="1"/>
        <v>22.470588235294116</v>
      </c>
      <c r="E43">
        <f t="shared" si="1"/>
        <v>33.92647058823529</v>
      </c>
      <c r="F43">
        <f t="shared" si="1"/>
        <v>210.44117647058823</v>
      </c>
      <c r="G43">
        <f t="shared" si="1"/>
        <v>1.1617647058823528</v>
      </c>
      <c r="H43">
        <f t="shared" si="1"/>
        <v>0.51470588235294112</v>
      </c>
      <c r="I43">
        <f t="shared" si="1"/>
        <v>1.1470588235294117</v>
      </c>
      <c r="J43">
        <f t="shared" si="1"/>
        <v>8.8235294117647065</v>
      </c>
      <c r="K43">
        <f t="shared" si="1"/>
        <v>6.4544117647058821</v>
      </c>
      <c r="L43">
        <f t="shared" si="1"/>
        <v>6.0338235294117659</v>
      </c>
      <c r="M43">
        <f t="shared" si="1"/>
        <v>65.248529411764707</v>
      </c>
      <c r="N43">
        <f t="shared" si="1"/>
        <v>86.376470588235293</v>
      </c>
      <c r="O43">
        <f t="shared" si="1"/>
        <v>34.558823529411768</v>
      </c>
      <c r="P43">
        <f t="shared" si="1"/>
        <v>144.04411764705884</v>
      </c>
      <c r="Q43">
        <f t="shared" si="1"/>
        <v>4.2558823529411764</v>
      </c>
      <c r="R43">
        <f t="shared" si="1"/>
        <v>1.1029411764705883</v>
      </c>
      <c r="S43">
        <f t="shared" si="1"/>
        <v>2.9264705882352944</v>
      </c>
      <c r="T43">
        <f t="shared" si="1"/>
        <v>2.9705882352941178</v>
      </c>
      <c r="U43">
        <f t="shared" si="1"/>
        <v>2.2352941176470589</v>
      </c>
      <c r="V43">
        <f t="shared" si="1"/>
        <v>2.5294117647058822</v>
      </c>
      <c r="W43">
        <f t="shared" si="1"/>
        <v>3</v>
      </c>
      <c r="X43">
        <f t="shared" si="1"/>
        <v>149.14705882352942</v>
      </c>
      <c r="Y43">
        <f t="shared" si="1"/>
        <v>7.5441176470588234</v>
      </c>
      <c r="Z43">
        <f t="shared" si="1"/>
        <v>15.147058823529411</v>
      </c>
      <c r="AA43">
        <f t="shared" si="1"/>
        <v>0.3970588235294118</v>
      </c>
      <c r="AB43">
        <f t="shared" si="1"/>
        <v>1.0294117647058822</v>
      </c>
      <c r="AC43">
        <f t="shared" si="1"/>
        <v>33.233671589052285</v>
      </c>
    </row>
    <row r="45" spans="1:30">
      <c r="A45" s="10" t="s">
        <v>100</v>
      </c>
      <c r="B45" s="10" t="s">
        <v>0</v>
      </c>
      <c r="C45" s="10" t="s">
        <v>1</v>
      </c>
      <c r="D45" s="10" t="s">
        <v>2</v>
      </c>
      <c r="E45" s="10" t="s">
        <v>3</v>
      </c>
      <c r="F45" s="10" t="s">
        <v>4</v>
      </c>
      <c r="G45" s="10" t="s">
        <v>5</v>
      </c>
      <c r="H45" s="10" t="s">
        <v>6</v>
      </c>
      <c r="I45" s="10" t="s">
        <v>7</v>
      </c>
      <c r="J45" s="10" t="s">
        <v>8</v>
      </c>
      <c r="K45" s="10" t="s">
        <v>9</v>
      </c>
      <c r="L45" s="10" t="s">
        <v>10</v>
      </c>
      <c r="M45" s="10" t="s">
        <v>11</v>
      </c>
      <c r="N45" s="10" t="s">
        <v>12</v>
      </c>
      <c r="O45" s="10" t="s">
        <v>13</v>
      </c>
      <c r="P45" s="10" t="s">
        <v>14</v>
      </c>
      <c r="Q45" s="10" t="s">
        <v>15</v>
      </c>
      <c r="R45" s="10" t="s">
        <v>16</v>
      </c>
      <c r="S45" s="10" t="s">
        <v>17</v>
      </c>
      <c r="T45" s="10" t="s">
        <v>18</v>
      </c>
      <c r="U45" s="10" t="s">
        <v>19</v>
      </c>
      <c r="V45" s="10" t="s">
        <v>20</v>
      </c>
      <c r="W45" s="10" t="s">
        <v>21</v>
      </c>
      <c r="X45" s="10" t="s">
        <v>22</v>
      </c>
      <c r="Y45" s="10" t="s">
        <v>23</v>
      </c>
      <c r="Z45" s="10" t="s">
        <v>24</v>
      </c>
      <c r="AA45" s="10" t="s">
        <v>25</v>
      </c>
      <c r="AB45" s="10" t="s">
        <v>26</v>
      </c>
      <c r="AC45" s="10" t="s">
        <v>27</v>
      </c>
      <c r="AD45" s="10" t="s">
        <v>125</v>
      </c>
    </row>
    <row r="46" spans="1:30">
      <c r="A46">
        <v>2022</v>
      </c>
      <c r="B46" s="2">
        <v>21.470588235294116</v>
      </c>
      <c r="C46" s="2">
        <v>21.823529411764707</v>
      </c>
      <c r="D46">
        <v>20.352941176470587</v>
      </c>
      <c r="E46">
        <v>30.588235294117649</v>
      </c>
      <c r="F46">
        <v>185.70588235294119</v>
      </c>
      <c r="G46">
        <v>1</v>
      </c>
      <c r="H46">
        <v>0.35294117647058826</v>
      </c>
      <c r="I46">
        <v>2.8823529411764706</v>
      </c>
      <c r="J46">
        <v>16.117647058823529</v>
      </c>
      <c r="K46">
        <v>6.7764705882352949</v>
      </c>
      <c r="L46">
        <v>5.6529411764705886</v>
      </c>
      <c r="M46">
        <v>67.441176470588232</v>
      </c>
      <c r="N46">
        <v>90.923529411764704</v>
      </c>
      <c r="O46">
        <v>30.588235294117649</v>
      </c>
      <c r="P46">
        <v>148.1764705882353</v>
      </c>
      <c r="Q46">
        <v>4.8529411764705879</v>
      </c>
      <c r="R46">
        <v>1.2352941176470589</v>
      </c>
      <c r="S46">
        <v>1.7058823529411764</v>
      </c>
      <c r="T46">
        <v>1.8823529411764706</v>
      </c>
      <c r="U46">
        <v>1.8823529411764706</v>
      </c>
      <c r="V46">
        <v>2</v>
      </c>
      <c r="W46">
        <v>4.4117647058823533</v>
      </c>
      <c r="X46">
        <v>203.70588235294119</v>
      </c>
      <c r="Y46">
        <v>4.5882352941176467</v>
      </c>
      <c r="Z46">
        <v>12.470588235294118</v>
      </c>
      <c r="AA46">
        <v>0.58823529411764708</v>
      </c>
      <c r="AB46">
        <v>1.2352941176470589</v>
      </c>
      <c r="AC46" s="1">
        <v>30.529105637254901</v>
      </c>
    </row>
    <row r="47" spans="1:30">
      <c r="A47">
        <v>1</v>
      </c>
      <c r="B47">
        <v>0</v>
      </c>
      <c r="C47">
        <v>40</v>
      </c>
      <c r="D47">
        <v>17</v>
      </c>
      <c r="E47">
        <v>30</v>
      </c>
      <c r="F47">
        <v>63</v>
      </c>
      <c r="G47">
        <v>0</v>
      </c>
      <c r="H47">
        <v>2</v>
      </c>
      <c r="I47">
        <v>7</v>
      </c>
      <c r="J47">
        <v>47</v>
      </c>
      <c r="K47">
        <v>3.7</v>
      </c>
      <c r="L47">
        <v>1.7</v>
      </c>
      <c r="M47">
        <v>56.7</v>
      </c>
      <c r="N47">
        <v>34</v>
      </c>
      <c r="O47">
        <v>28</v>
      </c>
      <c r="P47">
        <v>108</v>
      </c>
      <c r="Q47">
        <v>3.9</v>
      </c>
      <c r="R47">
        <v>0</v>
      </c>
      <c r="S47">
        <v>0</v>
      </c>
      <c r="T47">
        <v>2</v>
      </c>
      <c r="U47">
        <v>0</v>
      </c>
      <c r="V47">
        <v>0</v>
      </c>
      <c r="W47">
        <v>3</v>
      </c>
      <c r="X47">
        <v>160</v>
      </c>
      <c r="Y47">
        <v>5</v>
      </c>
      <c r="Z47">
        <v>16</v>
      </c>
      <c r="AA47">
        <v>3</v>
      </c>
      <c r="AB47">
        <v>5</v>
      </c>
      <c r="AC47">
        <v>33.458005555555559</v>
      </c>
      <c r="AD47">
        <v>1508</v>
      </c>
    </row>
    <row r="48" spans="1:30">
      <c r="A48">
        <v>2</v>
      </c>
      <c r="B48">
        <v>31</v>
      </c>
      <c r="C48">
        <v>28</v>
      </c>
      <c r="D48">
        <v>26</v>
      </c>
      <c r="E48">
        <v>37</v>
      </c>
      <c r="F48">
        <v>312</v>
      </c>
      <c r="G48">
        <v>2</v>
      </c>
      <c r="H48">
        <v>1</v>
      </c>
      <c r="I48">
        <v>3</v>
      </c>
      <c r="J48">
        <v>9</v>
      </c>
      <c r="K48">
        <v>8.6999999999999993</v>
      </c>
      <c r="L48">
        <v>7.8</v>
      </c>
      <c r="M48">
        <v>70.3</v>
      </c>
      <c r="N48">
        <v>102.5</v>
      </c>
      <c r="O48">
        <v>27</v>
      </c>
      <c r="P48">
        <v>127</v>
      </c>
      <c r="Q48">
        <v>4.7</v>
      </c>
      <c r="R48">
        <v>2</v>
      </c>
      <c r="S48">
        <v>1</v>
      </c>
      <c r="T48">
        <v>1</v>
      </c>
      <c r="U48">
        <v>4</v>
      </c>
      <c r="V48">
        <v>4</v>
      </c>
      <c r="W48">
        <v>3</v>
      </c>
      <c r="X48">
        <v>111</v>
      </c>
      <c r="Y48">
        <v>7</v>
      </c>
      <c r="Z48">
        <v>12</v>
      </c>
      <c r="AA48">
        <v>1</v>
      </c>
      <c r="AB48">
        <v>1</v>
      </c>
      <c r="AC48">
        <v>29.391175694444442</v>
      </c>
    </row>
    <row r="49" spans="1:29">
      <c r="A49">
        <v>3</v>
      </c>
      <c r="B49">
        <v>12</v>
      </c>
      <c r="C49">
        <v>30</v>
      </c>
      <c r="D49">
        <v>22</v>
      </c>
      <c r="E49">
        <v>33</v>
      </c>
      <c r="F49">
        <v>121</v>
      </c>
      <c r="G49">
        <v>0</v>
      </c>
      <c r="H49">
        <v>1</v>
      </c>
      <c r="I49">
        <v>2</v>
      </c>
      <c r="J49">
        <v>16</v>
      </c>
      <c r="K49">
        <v>4.2</v>
      </c>
      <c r="L49">
        <v>3.5</v>
      </c>
      <c r="M49">
        <v>66.7</v>
      </c>
      <c r="N49">
        <v>60.3</v>
      </c>
      <c r="O49">
        <v>11</v>
      </c>
      <c r="P49">
        <v>29</v>
      </c>
      <c r="Q49">
        <v>2.6</v>
      </c>
      <c r="R49">
        <v>1</v>
      </c>
      <c r="S49">
        <v>2</v>
      </c>
      <c r="T49">
        <v>2</v>
      </c>
      <c r="U49">
        <v>0</v>
      </c>
      <c r="V49">
        <v>0</v>
      </c>
      <c r="W49">
        <v>6</v>
      </c>
      <c r="X49">
        <v>316</v>
      </c>
      <c r="Y49">
        <v>3</v>
      </c>
      <c r="Z49">
        <v>12</v>
      </c>
      <c r="AA49">
        <v>0</v>
      </c>
      <c r="AB49">
        <v>0</v>
      </c>
      <c r="AC49">
        <v>20.875731944444443</v>
      </c>
    </row>
    <row r="50" spans="1:29">
      <c r="A50">
        <v>4</v>
      </c>
    </row>
    <row r="51" spans="1:29">
      <c r="A51">
        <v>5</v>
      </c>
    </row>
    <row r="52" spans="1:29">
      <c r="A52">
        <v>6</v>
      </c>
    </row>
    <row r="53" spans="1:29">
      <c r="A53">
        <v>7</v>
      </c>
    </row>
    <row r="54" spans="1:29">
      <c r="A54">
        <v>8</v>
      </c>
    </row>
    <row r="55" spans="1:29">
      <c r="A55">
        <v>9</v>
      </c>
    </row>
    <row r="56" spans="1:29">
      <c r="A56">
        <v>10</v>
      </c>
    </row>
    <row r="57" spans="1:29">
      <c r="A57">
        <v>11</v>
      </c>
    </row>
    <row r="58" spans="1:29">
      <c r="A58">
        <v>12</v>
      </c>
    </row>
    <row r="59" spans="1:29">
      <c r="A59">
        <v>13</v>
      </c>
    </row>
    <row r="60" spans="1:29">
      <c r="A60">
        <v>14</v>
      </c>
    </row>
    <row r="61" spans="1:29">
      <c r="A61">
        <v>15</v>
      </c>
    </row>
    <row r="62" spans="1:29">
      <c r="A62">
        <v>16</v>
      </c>
    </row>
    <row r="63" spans="1:29">
      <c r="A63">
        <v>17</v>
      </c>
    </row>
    <row r="64" spans="1:29">
      <c r="A64">
        <v>18</v>
      </c>
    </row>
    <row r="65" spans="1:30">
      <c r="A65" s="10" t="s">
        <v>73</v>
      </c>
      <c r="B65">
        <f>AVERAGE(B46:B64)</f>
        <v>16.117647058823529</v>
      </c>
      <c r="C65">
        <f t="shared" ref="C65:AC65" si="2">AVERAGE(C46:C64)</f>
        <v>29.955882352941178</v>
      </c>
      <c r="D65">
        <f t="shared" si="2"/>
        <v>21.338235294117645</v>
      </c>
      <c r="E65">
        <f t="shared" si="2"/>
        <v>32.647058823529413</v>
      </c>
      <c r="F65">
        <f t="shared" si="2"/>
        <v>170.4264705882353</v>
      </c>
      <c r="G65">
        <f t="shared" si="2"/>
        <v>0.75</v>
      </c>
      <c r="H65">
        <f t="shared" si="2"/>
        <v>1.0882352941176472</v>
      </c>
      <c r="I65">
        <f t="shared" si="2"/>
        <v>3.7205882352941178</v>
      </c>
      <c r="J65">
        <f t="shared" si="2"/>
        <v>22.029411764705884</v>
      </c>
      <c r="K65">
        <f t="shared" si="2"/>
        <v>5.8441176470588232</v>
      </c>
      <c r="L65">
        <f t="shared" si="2"/>
        <v>4.6632352941176469</v>
      </c>
      <c r="M65">
        <f t="shared" si="2"/>
        <v>65.285294117647055</v>
      </c>
      <c r="N65">
        <f t="shared" si="2"/>
        <v>71.930882352941182</v>
      </c>
      <c r="O65">
        <f t="shared" si="2"/>
        <v>24.147058823529413</v>
      </c>
      <c r="P65">
        <f t="shared" si="2"/>
        <v>103.04411764705883</v>
      </c>
      <c r="Q65">
        <f t="shared" si="2"/>
        <v>4.0132352941176475</v>
      </c>
      <c r="R65">
        <f t="shared" si="2"/>
        <v>1.0588235294117647</v>
      </c>
      <c r="S65">
        <f t="shared" si="2"/>
        <v>1.1764705882352942</v>
      </c>
      <c r="T65">
        <f t="shared" si="2"/>
        <v>1.7205882352941178</v>
      </c>
      <c r="U65">
        <f t="shared" si="2"/>
        <v>1.4705882352941178</v>
      </c>
      <c r="V65">
        <f t="shared" si="2"/>
        <v>1.5</v>
      </c>
      <c r="W65">
        <f t="shared" si="2"/>
        <v>4.1029411764705888</v>
      </c>
      <c r="X65">
        <f t="shared" si="2"/>
        <v>197.6764705882353</v>
      </c>
      <c r="Y65">
        <f t="shared" si="2"/>
        <v>4.8970588235294112</v>
      </c>
      <c r="Z65">
        <f t="shared" si="2"/>
        <v>13.117647058823529</v>
      </c>
      <c r="AA65">
        <f t="shared" si="2"/>
        <v>1.1470588235294117</v>
      </c>
      <c r="AB65">
        <f t="shared" si="2"/>
        <v>1.8088235294117647</v>
      </c>
      <c r="AC65">
        <f t="shared" si="2"/>
        <v>28.563504707924835</v>
      </c>
    </row>
    <row r="67" spans="1:30">
      <c r="A67" s="10" t="s">
        <v>101</v>
      </c>
      <c r="B67" s="10" t="s">
        <v>0</v>
      </c>
      <c r="C67" s="10" t="s">
        <v>1</v>
      </c>
      <c r="D67" s="10" t="s">
        <v>2</v>
      </c>
      <c r="E67" s="10" t="s">
        <v>3</v>
      </c>
      <c r="F67" s="10" t="s">
        <v>4</v>
      </c>
      <c r="G67" s="10" t="s">
        <v>5</v>
      </c>
      <c r="H67" s="10" t="s">
        <v>6</v>
      </c>
      <c r="I67" s="10" t="s">
        <v>7</v>
      </c>
      <c r="J67" s="10" t="s">
        <v>8</v>
      </c>
      <c r="K67" s="10" t="s">
        <v>9</v>
      </c>
      <c r="L67" s="10" t="s">
        <v>10</v>
      </c>
      <c r="M67" s="10" t="s">
        <v>11</v>
      </c>
      <c r="N67" s="10" t="s">
        <v>12</v>
      </c>
      <c r="O67" s="10" t="s">
        <v>13</v>
      </c>
      <c r="P67" s="10" t="s">
        <v>14</v>
      </c>
      <c r="Q67" s="10" t="s">
        <v>15</v>
      </c>
      <c r="R67" s="10" t="s">
        <v>16</v>
      </c>
      <c r="S67" s="10" t="s">
        <v>17</v>
      </c>
      <c r="T67" s="10" t="s">
        <v>18</v>
      </c>
      <c r="U67" s="10" t="s">
        <v>19</v>
      </c>
      <c r="V67" s="10" t="s">
        <v>20</v>
      </c>
      <c r="W67" s="10" t="s">
        <v>21</v>
      </c>
      <c r="X67" s="10" t="s">
        <v>22</v>
      </c>
      <c r="Y67" s="10" t="s">
        <v>23</v>
      </c>
      <c r="Z67" s="10" t="s">
        <v>24</v>
      </c>
      <c r="AA67" s="10" t="s">
        <v>25</v>
      </c>
      <c r="AB67" s="10" t="s">
        <v>26</v>
      </c>
      <c r="AC67" s="10" t="s">
        <v>27</v>
      </c>
      <c r="AD67" s="10" t="s">
        <v>125</v>
      </c>
    </row>
    <row r="68" spans="1:30">
      <c r="A68">
        <v>2022</v>
      </c>
      <c r="B68" s="2">
        <v>18.882352941176471</v>
      </c>
      <c r="C68" s="2">
        <v>20.176470588235293</v>
      </c>
      <c r="D68">
        <v>20.235294117647058</v>
      </c>
      <c r="E68">
        <v>32.588235294117645</v>
      </c>
      <c r="F68">
        <v>204.23529411764707</v>
      </c>
      <c r="G68">
        <v>1.411764705882353</v>
      </c>
      <c r="H68">
        <v>0.94117647058823528</v>
      </c>
      <c r="I68">
        <v>2.8235294117647061</v>
      </c>
      <c r="J68">
        <v>18.294117647058822</v>
      </c>
      <c r="K68">
        <v>6.8411764705882341</v>
      </c>
      <c r="L68">
        <v>5.8352941176470585</v>
      </c>
      <c r="M68">
        <v>61.5</v>
      </c>
      <c r="N68">
        <v>81.417647058823519</v>
      </c>
      <c r="O68">
        <v>31.647058823529413</v>
      </c>
      <c r="P68">
        <v>126.05882352941177</v>
      </c>
      <c r="Q68">
        <v>4.0117647058823529</v>
      </c>
      <c r="R68">
        <v>0.52941176470588236</v>
      </c>
      <c r="S68">
        <v>1.4705882352941178</v>
      </c>
      <c r="T68">
        <v>1.7647058823529411</v>
      </c>
      <c r="U68">
        <v>1.411764705882353</v>
      </c>
      <c r="V68">
        <v>1.6470588235294117</v>
      </c>
      <c r="W68">
        <v>4.882352941176471</v>
      </c>
      <c r="X68">
        <v>228.52941176470588</v>
      </c>
      <c r="Y68">
        <v>4.7647058823529411</v>
      </c>
      <c r="Z68">
        <v>13.529411764705882</v>
      </c>
      <c r="AA68">
        <v>0.70588235294117652</v>
      </c>
      <c r="AB68">
        <v>1.4705882352941178</v>
      </c>
      <c r="AC68" s="1">
        <v>33.391235416666667</v>
      </c>
    </row>
    <row r="69" spans="1:30">
      <c r="A69">
        <v>1</v>
      </c>
      <c r="B69">
        <v>20</v>
      </c>
      <c r="C69">
        <v>16</v>
      </c>
      <c r="D69">
        <v>19</v>
      </c>
      <c r="E69">
        <v>31</v>
      </c>
      <c r="F69">
        <v>156</v>
      </c>
      <c r="G69">
        <v>1</v>
      </c>
      <c r="H69">
        <v>1</v>
      </c>
      <c r="I69">
        <v>6</v>
      </c>
      <c r="J69">
        <v>46</v>
      </c>
      <c r="K69">
        <v>6.5</v>
      </c>
      <c r="L69">
        <v>4.2</v>
      </c>
      <c r="M69">
        <v>61.3</v>
      </c>
      <c r="N69">
        <v>71.400000000000006</v>
      </c>
      <c r="O69">
        <v>28</v>
      </c>
      <c r="P69">
        <v>92</v>
      </c>
      <c r="Q69">
        <v>3.3</v>
      </c>
      <c r="R69">
        <v>1</v>
      </c>
      <c r="S69">
        <v>2</v>
      </c>
      <c r="T69">
        <v>2</v>
      </c>
      <c r="U69">
        <v>2</v>
      </c>
      <c r="V69">
        <v>2</v>
      </c>
      <c r="W69">
        <v>6</v>
      </c>
      <c r="X69">
        <v>266</v>
      </c>
      <c r="Y69">
        <v>4</v>
      </c>
      <c r="Z69">
        <v>12</v>
      </c>
      <c r="AA69">
        <v>0</v>
      </c>
      <c r="AB69">
        <v>0</v>
      </c>
      <c r="AC69">
        <v>31.399691666666666</v>
      </c>
      <c r="AD69">
        <v>1492</v>
      </c>
    </row>
    <row r="70" spans="1:30">
      <c r="A70">
        <v>2</v>
      </c>
      <c r="B70">
        <v>35</v>
      </c>
      <c r="C70">
        <v>33</v>
      </c>
      <c r="D70">
        <v>27</v>
      </c>
      <c r="E70">
        <v>39</v>
      </c>
      <c r="F70">
        <v>266</v>
      </c>
      <c r="G70">
        <v>2</v>
      </c>
      <c r="H70">
        <v>0</v>
      </c>
      <c r="I70">
        <v>4</v>
      </c>
      <c r="J70">
        <v>33</v>
      </c>
      <c r="K70">
        <v>7.7</v>
      </c>
      <c r="L70">
        <v>6.2</v>
      </c>
      <c r="M70">
        <v>69.2</v>
      </c>
      <c r="N70">
        <v>105.3</v>
      </c>
      <c r="O70">
        <v>23</v>
      </c>
      <c r="P70">
        <v>122</v>
      </c>
      <c r="Q70">
        <v>5.3</v>
      </c>
      <c r="R70">
        <v>2</v>
      </c>
      <c r="S70">
        <v>2</v>
      </c>
      <c r="T70">
        <v>4</v>
      </c>
      <c r="U70">
        <v>3</v>
      </c>
      <c r="V70">
        <v>3</v>
      </c>
      <c r="W70">
        <v>3</v>
      </c>
      <c r="X70">
        <v>168</v>
      </c>
      <c r="Y70">
        <v>3</v>
      </c>
      <c r="Z70">
        <v>10</v>
      </c>
      <c r="AA70">
        <v>1</v>
      </c>
      <c r="AB70">
        <v>1</v>
      </c>
      <c r="AC70">
        <v>33.740193750000003</v>
      </c>
    </row>
    <row r="71" spans="1:30">
      <c r="A71">
        <v>3</v>
      </c>
      <c r="B71">
        <v>3</v>
      </c>
      <c r="C71">
        <v>37</v>
      </c>
      <c r="D71">
        <v>19</v>
      </c>
      <c r="E71">
        <v>29</v>
      </c>
      <c r="F71">
        <v>125</v>
      </c>
      <c r="G71">
        <v>0</v>
      </c>
      <c r="H71">
        <v>4</v>
      </c>
      <c r="I71">
        <v>9</v>
      </c>
      <c r="J71">
        <v>45</v>
      </c>
      <c r="K71">
        <v>5.9</v>
      </c>
      <c r="L71">
        <v>3.3</v>
      </c>
      <c r="M71">
        <v>65.5</v>
      </c>
      <c r="N71">
        <v>35.1</v>
      </c>
      <c r="O71">
        <v>13</v>
      </c>
      <c r="P71">
        <v>105</v>
      </c>
      <c r="Q71">
        <v>8.1</v>
      </c>
      <c r="R71">
        <v>0</v>
      </c>
      <c r="S71">
        <v>1</v>
      </c>
      <c r="T71">
        <v>1</v>
      </c>
      <c r="U71">
        <v>0</v>
      </c>
      <c r="V71">
        <v>0</v>
      </c>
      <c r="W71">
        <v>3</v>
      </c>
      <c r="X71">
        <v>150</v>
      </c>
      <c r="Y71">
        <v>1</v>
      </c>
      <c r="Z71">
        <v>9</v>
      </c>
      <c r="AA71">
        <v>0</v>
      </c>
      <c r="AB71">
        <v>1</v>
      </c>
      <c r="AC71">
        <v>25.374143750000002</v>
      </c>
    </row>
    <row r="72" spans="1:30">
      <c r="A72">
        <v>4</v>
      </c>
    </row>
    <row r="73" spans="1:30">
      <c r="A73">
        <v>5</v>
      </c>
    </row>
    <row r="74" spans="1:30">
      <c r="A74">
        <v>6</v>
      </c>
    </row>
    <row r="75" spans="1:30">
      <c r="A75">
        <v>7</v>
      </c>
    </row>
    <row r="76" spans="1:30">
      <c r="A76">
        <v>8</v>
      </c>
    </row>
    <row r="77" spans="1:30">
      <c r="A77">
        <v>9</v>
      </c>
    </row>
    <row r="78" spans="1:30">
      <c r="A78">
        <v>10</v>
      </c>
    </row>
    <row r="79" spans="1:30">
      <c r="A79">
        <v>11</v>
      </c>
    </row>
    <row r="80" spans="1:30">
      <c r="A80">
        <v>12</v>
      </c>
    </row>
    <row r="81" spans="1:29">
      <c r="A81">
        <v>13</v>
      </c>
    </row>
    <row r="82" spans="1:29">
      <c r="A82">
        <v>14</v>
      </c>
    </row>
    <row r="83" spans="1:29">
      <c r="A83">
        <v>15</v>
      </c>
    </row>
    <row r="84" spans="1:29">
      <c r="A84">
        <v>16</v>
      </c>
    </row>
    <row r="85" spans="1:29">
      <c r="A85">
        <v>17</v>
      </c>
    </row>
    <row r="86" spans="1:29">
      <c r="A86">
        <v>18</v>
      </c>
    </row>
    <row r="87" spans="1:29">
      <c r="A87" s="10" t="s">
        <v>73</v>
      </c>
      <c r="B87">
        <f>AVERAGE(B68:B86)</f>
        <v>19.220588235294116</v>
      </c>
      <c r="C87">
        <f t="shared" ref="C87:AC87" si="3">AVERAGE(C68:C86)</f>
        <v>26.544117647058822</v>
      </c>
      <c r="D87">
        <f t="shared" si="3"/>
        <v>21.308823529411764</v>
      </c>
      <c r="E87">
        <f t="shared" si="3"/>
        <v>32.897058823529413</v>
      </c>
      <c r="F87">
        <f t="shared" si="3"/>
        <v>187.80882352941177</v>
      </c>
      <c r="G87">
        <f t="shared" si="3"/>
        <v>1.1029411764705883</v>
      </c>
      <c r="H87">
        <f t="shared" si="3"/>
        <v>1.4852941176470589</v>
      </c>
      <c r="I87">
        <f t="shared" si="3"/>
        <v>5.4558823529411766</v>
      </c>
      <c r="J87">
        <f t="shared" si="3"/>
        <v>35.57352941176471</v>
      </c>
      <c r="K87">
        <f t="shared" si="3"/>
        <v>6.735294117647058</v>
      </c>
      <c r="L87">
        <f t="shared" si="3"/>
        <v>4.8838235294117647</v>
      </c>
      <c r="M87">
        <f t="shared" si="3"/>
        <v>64.375</v>
      </c>
      <c r="N87">
        <f t="shared" si="3"/>
        <v>73.30441176470589</v>
      </c>
      <c r="O87">
        <f t="shared" si="3"/>
        <v>23.911764705882355</v>
      </c>
      <c r="P87">
        <f t="shared" si="3"/>
        <v>111.26470588235294</v>
      </c>
      <c r="Q87">
        <f t="shared" si="3"/>
        <v>5.177941176470588</v>
      </c>
      <c r="R87">
        <f t="shared" si="3"/>
        <v>0.88235294117647056</v>
      </c>
      <c r="S87">
        <f t="shared" si="3"/>
        <v>1.6176470588235294</v>
      </c>
      <c r="T87">
        <f t="shared" si="3"/>
        <v>2.1911764705882355</v>
      </c>
      <c r="U87">
        <f t="shared" si="3"/>
        <v>1.6029411764705883</v>
      </c>
      <c r="V87">
        <f t="shared" si="3"/>
        <v>1.6617647058823528</v>
      </c>
      <c r="W87">
        <f t="shared" si="3"/>
        <v>4.2205882352941178</v>
      </c>
      <c r="X87">
        <f t="shared" si="3"/>
        <v>203.13235294117646</v>
      </c>
      <c r="Y87">
        <f t="shared" si="3"/>
        <v>3.1911764705882355</v>
      </c>
      <c r="Z87">
        <f t="shared" si="3"/>
        <v>11.132352941176471</v>
      </c>
      <c r="AA87">
        <f t="shared" si="3"/>
        <v>0.42647058823529416</v>
      </c>
      <c r="AB87">
        <f t="shared" si="3"/>
        <v>0.86764705882352944</v>
      </c>
      <c r="AC87">
        <f t="shared" si="3"/>
        <v>30.976316145833334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6538-BD1D-430E-B27C-09B8F11B900F}">
  <dimension ref="A1:AD87"/>
  <sheetViews>
    <sheetView topLeftCell="A16" workbookViewId="0">
      <selection activeCell="B71" sqref="B71:AC71"/>
    </sheetView>
  </sheetViews>
  <sheetFormatPr defaultRowHeight="15"/>
  <cols>
    <col min="1" max="1" width="9.42578125" bestFit="1" customWidth="1"/>
    <col min="2" max="2" width="10.140625" bestFit="1" customWidth="1"/>
    <col min="3" max="6" width="12" bestFit="1" customWidth="1"/>
    <col min="7" max="7" width="11.140625" bestFit="1" customWidth="1"/>
    <col min="8" max="8" width="4.85546875" bestFit="1" customWidth="1"/>
    <col min="9" max="11" width="12" bestFit="1" customWidth="1"/>
    <col min="12" max="12" width="12.7109375" bestFit="1" customWidth="1"/>
    <col min="13" max="13" width="13.7109375" bestFit="1" customWidth="1"/>
    <col min="14" max="22" width="12" bestFit="1" customWidth="1"/>
    <col min="23" max="23" width="4" bestFit="1" customWidth="1"/>
    <col min="24" max="29" width="12" bestFit="1" customWidth="1"/>
  </cols>
  <sheetData>
    <row r="1" spans="1:30">
      <c r="A1" s="10" t="s">
        <v>102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125</v>
      </c>
    </row>
    <row r="2" spans="1:30">
      <c r="A2">
        <v>2022</v>
      </c>
      <c r="B2">
        <v>26.470588235294116</v>
      </c>
      <c r="C2">
        <v>16.294117647058822</v>
      </c>
      <c r="D2">
        <v>19.882352941176471</v>
      </c>
      <c r="E2">
        <v>30.117647058823529</v>
      </c>
      <c r="F2">
        <v>226.8235294117647</v>
      </c>
      <c r="G2">
        <v>1.7647058823529411</v>
      </c>
      <c r="H2">
        <v>0.52941176470588236</v>
      </c>
      <c r="I2">
        <v>1.8235294117647058</v>
      </c>
      <c r="J2">
        <v>11.352941176470589</v>
      </c>
      <c r="K2">
        <v>8.0647058823529409</v>
      </c>
      <c r="L2">
        <v>7.2352941176470589</v>
      </c>
      <c r="M2">
        <v>66.3</v>
      </c>
      <c r="N2">
        <v>102.37647058823529</v>
      </c>
      <c r="O2">
        <v>29.647058823529413</v>
      </c>
      <c r="P2">
        <v>138.8235294117647</v>
      </c>
      <c r="Q2">
        <v>4.6823529411764699</v>
      </c>
      <c r="R2">
        <v>1.1764705882352942</v>
      </c>
      <c r="S2">
        <v>1.588235294117647</v>
      </c>
      <c r="T2">
        <v>1.8823529411764706</v>
      </c>
      <c r="U2">
        <v>3</v>
      </c>
      <c r="V2">
        <v>3.1176470588235294</v>
      </c>
      <c r="W2">
        <v>3.5882352941176472</v>
      </c>
      <c r="X2">
        <v>157.41176470588235</v>
      </c>
      <c r="Y2">
        <v>5.5882352941176467</v>
      </c>
      <c r="Z2">
        <v>12.411764705882353</v>
      </c>
      <c r="AA2">
        <v>0.41176470588235292</v>
      </c>
      <c r="AB2">
        <v>1</v>
      </c>
      <c r="AC2" s="2">
        <v>31.897529738562092</v>
      </c>
    </row>
    <row r="3" spans="1:30">
      <c r="A3">
        <v>1</v>
      </c>
      <c r="B3">
        <v>30</v>
      </c>
      <c r="C3">
        <v>7</v>
      </c>
      <c r="D3">
        <v>19</v>
      </c>
      <c r="E3">
        <v>29</v>
      </c>
      <c r="F3">
        <v>203</v>
      </c>
      <c r="G3">
        <v>2</v>
      </c>
      <c r="H3">
        <v>0</v>
      </c>
      <c r="I3">
        <v>3</v>
      </c>
      <c r="J3">
        <v>17</v>
      </c>
      <c r="K3">
        <v>7.6</v>
      </c>
      <c r="L3">
        <v>6.3</v>
      </c>
      <c r="M3">
        <v>65.5</v>
      </c>
      <c r="N3">
        <v>108.8</v>
      </c>
      <c r="O3">
        <v>34</v>
      </c>
      <c r="P3">
        <v>188</v>
      </c>
      <c r="Q3">
        <v>5.5</v>
      </c>
      <c r="R3">
        <v>1</v>
      </c>
      <c r="S3">
        <v>3</v>
      </c>
      <c r="T3">
        <v>3</v>
      </c>
      <c r="U3">
        <v>3</v>
      </c>
      <c r="V3">
        <v>3</v>
      </c>
      <c r="W3">
        <v>3</v>
      </c>
      <c r="X3">
        <v>134</v>
      </c>
      <c r="Y3">
        <v>6</v>
      </c>
      <c r="Z3">
        <v>13</v>
      </c>
      <c r="AA3">
        <v>1</v>
      </c>
      <c r="AB3">
        <v>1</v>
      </c>
      <c r="AC3">
        <v>37.358842361111108</v>
      </c>
      <c r="AD3">
        <v>1644</v>
      </c>
    </row>
    <row r="4" spans="1:30">
      <c r="A4">
        <v>2</v>
      </c>
      <c r="B4">
        <v>30</v>
      </c>
      <c r="C4">
        <v>23</v>
      </c>
      <c r="D4">
        <v>17</v>
      </c>
      <c r="E4">
        <v>25</v>
      </c>
      <c r="F4">
        <v>206</v>
      </c>
      <c r="G4">
        <v>0</v>
      </c>
      <c r="H4">
        <v>0</v>
      </c>
      <c r="I4">
        <v>1</v>
      </c>
      <c r="J4">
        <v>0</v>
      </c>
      <c r="K4">
        <v>8.1999999999999993</v>
      </c>
      <c r="L4">
        <v>7.9</v>
      </c>
      <c r="M4">
        <v>68</v>
      </c>
      <c r="N4">
        <v>93.1</v>
      </c>
      <c r="O4">
        <v>28</v>
      </c>
      <c r="P4">
        <v>159</v>
      </c>
      <c r="Q4">
        <v>5.7</v>
      </c>
      <c r="R4">
        <v>3</v>
      </c>
      <c r="S4">
        <v>3</v>
      </c>
      <c r="T4">
        <v>3</v>
      </c>
      <c r="U4">
        <v>3</v>
      </c>
      <c r="V4">
        <v>3</v>
      </c>
      <c r="W4">
        <v>4</v>
      </c>
      <c r="X4">
        <v>197</v>
      </c>
      <c r="Y4">
        <v>2</v>
      </c>
      <c r="Z4">
        <v>9</v>
      </c>
      <c r="AA4">
        <v>0</v>
      </c>
      <c r="AB4">
        <v>0</v>
      </c>
      <c r="AC4">
        <v>26.834882638888885</v>
      </c>
    </row>
    <row r="5" spans="1:30">
      <c r="A5">
        <v>3</v>
      </c>
      <c r="B5">
        <v>30</v>
      </c>
      <c r="C5">
        <v>12</v>
      </c>
      <c r="D5">
        <v>25</v>
      </c>
      <c r="E5">
        <v>37</v>
      </c>
      <c r="F5">
        <v>300</v>
      </c>
      <c r="G5">
        <v>2</v>
      </c>
      <c r="H5">
        <v>0</v>
      </c>
      <c r="I5">
        <v>2</v>
      </c>
      <c r="J5">
        <v>10</v>
      </c>
      <c r="K5">
        <v>8.4</v>
      </c>
      <c r="L5">
        <v>7.7</v>
      </c>
      <c r="M5">
        <v>67.599999999999994</v>
      </c>
      <c r="N5">
        <v>110.2</v>
      </c>
      <c r="O5">
        <v>39</v>
      </c>
      <c r="P5">
        <v>141</v>
      </c>
      <c r="Q5">
        <v>3.6</v>
      </c>
      <c r="R5">
        <v>1</v>
      </c>
      <c r="S5">
        <v>3</v>
      </c>
      <c r="T5">
        <v>3</v>
      </c>
      <c r="U5">
        <v>3</v>
      </c>
      <c r="V5">
        <v>3</v>
      </c>
      <c r="W5">
        <v>3</v>
      </c>
      <c r="X5">
        <v>128</v>
      </c>
      <c r="Y5">
        <v>9</v>
      </c>
      <c r="Z5">
        <v>16</v>
      </c>
      <c r="AA5">
        <v>0</v>
      </c>
      <c r="AB5">
        <v>0</v>
      </c>
      <c r="AC5">
        <v>39.134968055555554</v>
      </c>
    </row>
    <row r="6" spans="1:30">
      <c r="A6">
        <v>4</v>
      </c>
    </row>
    <row r="7" spans="1:30">
      <c r="A7">
        <v>5</v>
      </c>
    </row>
    <row r="8" spans="1:30">
      <c r="A8">
        <v>6</v>
      </c>
    </row>
    <row r="9" spans="1:30">
      <c r="A9">
        <v>7</v>
      </c>
    </row>
    <row r="10" spans="1:30">
      <c r="A10">
        <v>8</v>
      </c>
    </row>
    <row r="11" spans="1:30">
      <c r="A11">
        <v>9</v>
      </c>
    </row>
    <row r="12" spans="1:30">
      <c r="A12">
        <v>10</v>
      </c>
    </row>
    <row r="13" spans="1:30">
      <c r="A13">
        <v>11</v>
      </c>
    </row>
    <row r="14" spans="1:30">
      <c r="A14">
        <v>12</v>
      </c>
    </row>
    <row r="15" spans="1:30">
      <c r="A15">
        <v>13</v>
      </c>
    </row>
    <row r="16" spans="1:30">
      <c r="A16">
        <v>14</v>
      </c>
    </row>
    <row r="17" spans="1:30">
      <c r="A17">
        <v>15</v>
      </c>
    </row>
    <row r="18" spans="1:30">
      <c r="A18">
        <v>16</v>
      </c>
    </row>
    <row r="19" spans="1:30">
      <c r="A19">
        <v>17</v>
      </c>
    </row>
    <row r="20" spans="1:30">
      <c r="A20">
        <v>18</v>
      </c>
    </row>
    <row r="21" spans="1:30">
      <c r="A21" s="10" t="s">
        <v>73</v>
      </c>
      <c r="B21">
        <f>AVERAGE(B2:B20)</f>
        <v>29.117647058823529</v>
      </c>
      <c r="C21">
        <f t="shared" ref="C21:AC21" si="0">AVERAGE(C2:C20)</f>
        <v>14.573529411764707</v>
      </c>
      <c r="D21">
        <f t="shared" si="0"/>
        <v>20.220588235294116</v>
      </c>
      <c r="E21">
        <f t="shared" si="0"/>
        <v>30.279411764705884</v>
      </c>
      <c r="F21">
        <f t="shared" si="0"/>
        <v>233.95588235294116</v>
      </c>
      <c r="G21">
        <f t="shared" si="0"/>
        <v>1.4411764705882353</v>
      </c>
      <c r="H21">
        <f t="shared" si="0"/>
        <v>0.13235294117647059</v>
      </c>
      <c r="I21">
        <f t="shared" si="0"/>
        <v>1.9558823529411764</v>
      </c>
      <c r="J21">
        <f t="shared" si="0"/>
        <v>9.5882352941176467</v>
      </c>
      <c r="K21">
        <f t="shared" si="0"/>
        <v>8.0661764705882355</v>
      </c>
      <c r="L21">
        <f t="shared" si="0"/>
        <v>7.283823529411765</v>
      </c>
      <c r="M21">
        <f t="shared" si="0"/>
        <v>66.849999999999994</v>
      </c>
      <c r="N21">
        <f t="shared" si="0"/>
        <v>103.61911764705881</v>
      </c>
      <c r="O21">
        <f t="shared" si="0"/>
        <v>32.661764705882355</v>
      </c>
      <c r="P21">
        <f t="shared" si="0"/>
        <v>156.70588235294116</v>
      </c>
      <c r="Q21">
        <f t="shared" si="0"/>
        <v>4.8705882352941181</v>
      </c>
      <c r="R21">
        <f t="shared" si="0"/>
        <v>1.5441176470588236</v>
      </c>
      <c r="S21">
        <f t="shared" si="0"/>
        <v>2.6470588235294117</v>
      </c>
      <c r="T21">
        <f t="shared" si="0"/>
        <v>2.7205882352941178</v>
      </c>
      <c r="U21">
        <f t="shared" si="0"/>
        <v>3</v>
      </c>
      <c r="V21">
        <f t="shared" si="0"/>
        <v>3.0294117647058822</v>
      </c>
      <c r="W21">
        <f t="shared" si="0"/>
        <v>3.3970588235294117</v>
      </c>
      <c r="X21">
        <f t="shared" si="0"/>
        <v>154.10294117647058</v>
      </c>
      <c r="Y21">
        <f t="shared" si="0"/>
        <v>5.6470588235294112</v>
      </c>
      <c r="Z21">
        <f t="shared" si="0"/>
        <v>12.602941176470589</v>
      </c>
      <c r="AA21">
        <f t="shared" si="0"/>
        <v>0.3529411764705882</v>
      </c>
      <c r="AB21">
        <f t="shared" si="0"/>
        <v>0.5</v>
      </c>
      <c r="AC21">
        <f t="shared" si="0"/>
        <v>33.806555698529408</v>
      </c>
    </row>
    <row r="23" spans="1:30">
      <c r="A23" s="10" t="s">
        <v>103</v>
      </c>
      <c r="B23" s="10" t="s">
        <v>0</v>
      </c>
      <c r="C23" s="10" t="s">
        <v>1</v>
      </c>
      <c r="D23" s="10" t="s">
        <v>2</v>
      </c>
      <c r="E23" s="10" t="s">
        <v>3</v>
      </c>
      <c r="F23" s="10" t="s">
        <v>4</v>
      </c>
      <c r="G23" s="10" t="s">
        <v>5</v>
      </c>
      <c r="H23" s="10" t="s">
        <v>6</v>
      </c>
      <c r="I23" s="10" t="s">
        <v>7</v>
      </c>
      <c r="J23" s="10" t="s">
        <v>8</v>
      </c>
      <c r="K23" s="10" t="s">
        <v>9</v>
      </c>
      <c r="L23" s="10" t="s">
        <v>10</v>
      </c>
      <c r="M23" s="10" t="s">
        <v>11</v>
      </c>
      <c r="N23" s="10" t="s">
        <v>12</v>
      </c>
      <c r="O23" s="10" t="s">
        <v>13</v>
      </c>
      <c r="P23" s="10" t="s">
        <v>14</v>
      </c>
      <c r="Q23" s="10" t="s">
        <v>15</v>
      </c>
      <c r="R23" s="10" t="s">
        <v>16</v>
      </c>
      <c r="S23" s="10" t="s">
        <v>17</v>
      </c>
      <c r="T23" s="10" t="s">
        <v>18</v>
      </c>
      <c r="U23" s="10" t="s">
        <v>19</v>
      </c>
      <c r="V23" s="10" t="s">
        <v>20</v>
      </c>
      <c r="W23" s="10" t="s">
        <v>21</v>
      </c>
      <c r="X23" s="10" t="s">
        <v>22</v>
      </c>
      <c r="Y23" s="10" t="s">
        <v>23</v>
      </c>
      <c r="Z23" s="10" t="s">
        <v>24</v>
      </c>
      <c r="AA23" s="10" t="s">
        <v>25</v>
      </c>
      <c r="AB23" s="10" t="s">
        <v>26</v>
      </c>
      <c r="AC23" s="10" t="s">
        <v>27</v>
      </c>
      <c r="AD23" s="10" t="s">
        <v>125</v>
      </c>
    </row>
    <row r="24" spans="1:30">
      <c r="A24">
        <v>2022</v>
      </c>
      <c r="B24">
        <v>18.058823529411764</v>
      </c>
      <c r="C24">
        <v>22.588235294117649</v>
      </c>
      <c r="D24">
        <v>20.411764705882351</v>
      </c>
      <c r="E24">
        <v>31.235294117647058</v>
      </c>
      <c r="F24">
        <v>182.8235294117647</v>
      </c>
      <c r="G24">
        <v>0.94117647058823528</v>
      </c>
      <c r="H24">
        <v>0.88235294117647056</v>
      </c>
      <c r="I24">
        <v>3.4705882352941178</v>
      </c>
      <c r="J24">
        <v>23.411764705882351</v>
      </c>
      <c r="K24">
        <v>6.6529411764705895</v>
      </c>
      <c r="L24">
        <v>5.3529411764705888</v>
      </c>
      <c r="M24">
        <v>64.370588235294122</v>
      </c>
      <c r="N24">
        <v>78.194117647058832</v>
      </c>
      <c r="O24">
        <v>24.176470588235293</v>
      </c>
      <c r="P24">
        <v>97.705882352941174</v>
      </c>
      <c r="Q24">
        <v>3.9000000000000008</v>
      </c>
      <c r="R24">
        <v>0.88235294117647056</v>
      </c>
      <c r="S24">
        <v>1.6470588235294117</v>
      </c>
      <c r="T24">
        <v>1.7647058823529411</v>
      </c>
      <c r="U24">
        <v>1.8235294117647058</v>
      </c>
      <c r="V24">
        <v>1.8823529411764706</v>
      </c>
      <c r="W24">
        <v>4.2352941176470589</v>
      </c>
      <c r="X24">
        <v>202</v>
      </c>
      <c r="Y24">
        <v>4.882352941176471</v>
      </c>
      <c r="Z24">
        <v>12.411764705882353</v>
      </c>
      <c r="AA24">
        <v>0.88235294117647056</v>
      </c>
      <c r="AB24">
        <v>1.1176470588235294</v>
      </c>
      <c r="AC24" s="2">
        <v>29.811882434640523</v>
      </c>
    </row>
    <row r="25" spans="1:30">
      <c r="A25">
        <v>1</v>
      </c>
      <c r="B25">
        <v>30</v>
      </c>
      <c r="C25">
        <v>13</v>
      </c>
      <c r="D25">
        <v>24</v>
      </c>
      <c r="E25">
        <v>38</v>
      </c>
      <c r="F25">
        <v>334</v>
      </c>
      <c r="G25">
        <v>0</v>
      </c>
      <c r="H25">
        <v>0</v>
      </c>
      <c r="I25">
        <v>0</v>
      </c>
      <c r="J25">
        <v>0</v>
      </c>
      <c r="K25">
        <v>8.8000000000000007</v>
      </c>
      <c r="L25">
        <v>8.8000000000000007</v>
      </c>
      <c r="M25">
        <v>63.2</v>
      </c>
      <c r="N25">
        <v>91.3</v>
      </c>
      <c r="O25">
        <v>40</v>
      </c>
      <c r="P25">
        <v>92</v>
      </c>
      <c r="Q25">
        <v>2.2999999999999998</v>
      </c>
      <c r="R25">
        <v>3</v>
      </c>
      <c r="S25">
        <v>3</v>
      </c>
      <c r="T25">
        <v>5</v>
      </c>
      <c r="U25">
        <v>3</v>
      </c>
      <c r="V25">
        <v>3</v>
      </c>
      <c r="W25">
        <v>1</v>
      </c>
      <c r="X25">
        <v>45</v>
      </c>
      <c r="Y25">
        <v>11</v>
      </c>
      <c r="Z25">
        <v>17</v>
      </c>
      <c r="AA25">
        <v>1</v>
      </c>
      <c r="AB25">
        <v>1</v>
      </c>
      <c r="AC25">
        <v>39.350759027777784</v>
      </c>
      <c r="AD25">
        <v>1469</v>
      </c>
    </row>
    <row r="26" spans="1:30">
      <c r="A26">
        <v>2</v>
      </c>
      <c r="B26">
        <v>23</v>
      </c>
      <c r="C26">
        <v>30</v>
      </c>
      <c r="D26">
        <v>34</v>
      </c>
      <c r="E26">
        <v>55</v>
      </c>
      <c r="F26">
        <v>297</v>
      </c>
      <c r="G26">
        <v>1</v>
      </c>
      <c r="H26">
        <v>2</v>
      </c>
      <c r="I26">
        <v>1</v>
      </c>
      <c r="J26">
        <v>10</v>
      </c>
      <c r="K26">
        <v>5.6</v>
      </c>
      <c r="L26">
        <v>5.3</v>
      </c>
      <c r="M26">
        <v>61.8</v>
      </c>
      <c r="N26">
        <v>67</v>
      </c>
      <c r="O26">
        <v>22</v>
      </c>
      <c r="P26">
        <v>89</v>
      </c>
      <c r="Q26">
        <v>4</v>
      </c>
      <c r="R26">
        <v>1</v>
      </c>
      <c r="S26">
        <v>3</v>
      </c>
      <c r="T26">
        <v>3</v>
      </c>
      <c r="U26">
        <v>2</v>
      </c>
      <c r="V26">
        <v>2</v>
      </c>
      <c r="W26">
        <v>2</v>
      </c>
      <c r="X26">
        <v>108</v>
      </c>
      <c r="Y26">
        <v>7</v>
      </c>
      <c r="Z26">
        <v>14</v>
      </c>
      <c r="AA26">
        <v>1</v>
      </c>
      <c r="AB26">
        <v>2</v>
      </c>
      <c r="AC26">
        <v>33.175817361111108</v>
      </c>
    </row>
    <row r="27" spans="1:30">
      <c r="A27">
        <v>3</v>
      </c>
    </row>
    <row r="28" spans="1:30">
      <c r="A28">
        <v>4</v>
      </c>
    </row>
    <row r="29" spans="1:30">
      <c r="A29">
        <v>5</v>
      </c>
    </row>
    <row r="30" spans="1:30">
      <c r="A30">
        <v>6</v>
      </c>
    </row>
    <row r="31" spans="1:30">
      <c r="A31">
        <v>7</v>
      </c>
    </row>
    <row r="32" spans="1:30">
      <c r="A32">
        <v>8</v>
      </c>
    </row>
    <row r="33" spans="1:30">
      <c r="A33">
        <v>9</v>
      </c>
    </row>
    <row r="34" spans="1:30">
      <c r="A34">
        <v>10</v>
      </c>
    </row>
    <row r="35" spans="1:30">
      <c r="A35">
        <v>11</v>
      </c>
    </row>
    <row r="36" spans="1:30">
      <c r="A36">
        <v>12</v>
      </c>
    </row>
    <row r="37" spans="1:30">
      <c r="A37">
        <v>13</v>
      </c>
    </row>
    <row r="38" spans="1:30">
      <c r="A38">
        <v>14</v>
      </c>
    </row>
    <row r="39" spans="1:30">
      <c r="A39">
        <v>15</v>
      </c>
    </row>
    <row r="40" spans="1:30">
      <c r="A40">
        <v>16</v>
      </c>
    </row>
    <row r="41" spans="1:30">
      <c r="A41">
        <v>17</v>
      </c>
    </row>
    <row r="42" spans="1:30">
      <c r="A42">
        <v>18</v>
      </c>
    </row>
    <row r="43" spans="1:30">
      <c r="A43" s="10" t="s">
        <v>73</v>
      </c>
      <c r="B43">
        <f>AVERAGE(B24:B42)</f>
        <v>23.686274509803923</v>
      </c>
      <c r="C43">
        <f t="shared" ref="C43:AC43" si="1">AVERAGE(C24:C42)</f>
        <v>21.862745098039216</v>
      </c>
      <c r="D43">
        <f t="shared" si="1"/>
        <v>26.137254901960784</v>
      </c>
      <c r="E43">
        <f t="shared" si="1"/>
        <v>41.411764705882355</v>
      </c>
      <c r="F43">
        <f t="shared" si="1"/>
        <v>271.27450980392155</v>
      </c>
      <c r="G43">
        <f t="shared" si="1"/>
        <v>0.6470588235294118</v>
      </c>
      <c r="H43">
        <f t="shared" si="1"/>
        <v>0.96078431372549022</v>
      </c>
      <c r="I43">
        <f t="shared" si="1"/>
        <v>1.4901960784313726</v>
      </c>
      <c r="J43">
        <f t="shared" si="1"/>
        <v>11.137254901960782</v>
      </c>
      <c r="K43">
        <f t="shared" si="1"/>
        <v>7.0176470588235302</v>
      </c>
      <c r="L43">
        <f t="shared" si="1"/>
        <v>6.4843137254901961</v>
      </c>
      <c r="M43">
        <f t="shared" si="1"/>
        <v>63.123529411764707</v>
      </c>
      <c r="N43">
        <f t="shared" si="1"/>
        <v>78.831372549019605</v>
      </c>
      <c r="O43">
        <f t="shared" si="1"/>
        <v>28.725490196078429</v>
      </c>
      <c r="P43">
        <f t="shared" si="1"/>
        <v>92.901960784313715</v>
      </c>
      <c r="Q43">
        <f t="shared" si="1"/>
        <v>3.4000000000000004</v>
      </c>
      <c r="R43">
        <f t="shared" si="1"/>
        <v>1.6274509803921571</v>
      </c>
      <c r="S43">
        <f t="shared" si="1"/>
        <v>2.5490196078431371</v>
      </c>
      <c r="T43">
        <f t="shared" si="1"/>
        <v>3.2549019607843142</v>
      </c>
      <c r="U43">
        <f t="shared" si="1"/>
        <v>2.2745098039215685</v>
      </c>
      <c r="V43">
        <f t="shared" si="1"/>
        <v>2.2941176470588238</v>
      </c>
      <c r="W43">
        <f t="shared" si="1"/>
        <v>2.4117647058823528</v>
      </c>
      <c r="X43">
        <f t="shared" si="1"/>
        <v>118.33333333333333</v>
      </c>
      <c r="Y43">
        <f t="shared" si="1"/>
        <v>7.6274509803921573</v>
      </c>
      <c r="Z43">
        <f t="shared" si="1"/>
        <v>14.470588235294118</v>
      </c>
      <c r="AA43">
        <f t="shared" si="1"/>
        <v>0.96078431372549022</v>
      </c>
      <c r="AB43">
        <f t="shared" si="1"/>
        <v>1.3725490196078429</v>
      </c>
      <c r="AC43">
        <f t="shared" si="1"/>
        <v>34.112819607843136</v>
      </c>
    </row>
    <row r="45" spans="1:30">
      <c r="A45" s="10" t="s">
        <v>104</v>
      </c>
      <c r="B45" s="10" t="s">
        <v>0</v>
      </c>
      <c r="C45" s="10" t="s">
        <v>1</v>
      </c>
      <c r="D45" s="10" t="s">
        <v>2</v>
      </c>
      <c r="E45" s="10" t="s">
        <v>3</v>
      </c>
      <c r="F45" s="10" t="s">
        <v>4</v>
      </c>
      <c r="G45" s="10" t="s">
        <v>5</v>
      </c>
      <c r="H45" s="10" t="s">
        <v>6</v>
      </c>
      <c r="I45" s="10" t="s">
        <v>7</v>
      </c>
      <c r="J45" s="10" t="s">
        <v>8</v>
      </c>
      <c r="K45" s="10" t="s">
        <v>9</v>
      </c>
      <c r="L45" s="10" t="s">
        <v>10</v>
      </c>
      <c r="M45" s="10" t="s">
        <v>11</v>
      </c>
      <c r="N45" s="10" t="s">
        <v>12</v>
      </c>
      <c r="O45" s="10" t="s">
        <v>13</v>
      </c>
      <c r="P45" s="10" t="s">
        <v>14</v>
      </c>
      <c r="Q45" s="10" t="s">
        <v>15</v>
      </c>
      <c r="R45" s="10" t="s">
        <v>16</v>
      </c>
      <c r="S45" s="10" t="s">
        <v>17</v>
      </c>
      <c r="T45" s="10" t="s">
        <v>18</v>
      </c>
      <c r="U45" s="10" t="s">
        <v>19</v>
      </c>
      <c r="V45" s="10" t="s">
        <v>20</v>
      </c>
      <c r="W45" s="10" t="s">
        <v>21</v>
      </c>
      <c r="X45" s="10" t="s">
        <v>22</v>
      </c>
      <c r="Y45" s="10" t="s">
        <v>23</v>
      </c>
      <c r="Z45" s="10" t="s">
        <v>24</v>
      </c>
      <c r="AA45" s="10" t="s">
        <v>25</v>
      </c>
      <c r="AB45" s="10" t="s">
        <v>26</v>
      </c>
      <c r="AC45" s="10" t="s">
        <v>27</v>
      </c>
      <c r="AD45" s="10" t="s">
        <v>125</v>
      </c>
    </row>
    <row r="46" spans="1:30">
      <c r="A46">
        <v>2022</v>
      </c>
      <c r="B46" s="2">
        <v>23.941176470588236</v>
      </c>
      <c r="C46" s="2">
        <v>23.588235294117649</v>
      </c>
      <c r="D46">
        <v>23.470588235294116</v>
      </c>
      <c r="E46">
        <v>33.705882352941174</v>
      </c>
      <c r="F46">
        <v>231.41176470588235</v>
      </c>
      <c r="G46">
        <v>1.7647058823529411</v>
      </c>
      <c r="H46">
        <v>0.70588235294117652</v>
      </c>
      <c r="I46">
        <v>2.7058823529411766</v>
      </c>
      <c r="J46">
        <v>20.470588235294116</v>
      </c>
      <c r="K46">
        <v>7.5647058823529427</v>
      </c>
      <c r="L46">
        <v>6.4411764705882355</v>
      </c>
      <c r="M46">
        <v>69.694117647058818</v>
      </c>
      <c r="N46">
        <v>98.199999999999989</v>
      </c>
      <c r="O46">
        <v>25</v>
      </c>
      <c r="P46">
        <v>120.11764705882354</v>
      </c>
      <c r="Q46">
        <v>4.5705882352941174</v>
      </c>
      <c r="R46">
        <v>0.70588235294117652</v>
      </c>
      <c r="S46">
        <v>2</v>
      </c>
      <c r="T46">
        <v>2.1764705882352939</v>
      </c>
      <c r="U46">
        <v>2.4117647058823528</v>
      </c>
      <c r="V46">
        <v>2.4705882352941178</v>
      </c>
      <c r="W46">
        <v>3.8823529411764706</v>
      </c>
      <c r="X46">
        <v>188.1764705882353</v>
      </c>
      <c r="Y46">
        <v>4.4705882352941178</v>
      </c>
      <c r="Z46">
        <v>11.823529411764707</v>
      </c>
      <c r="AA46">
        <v>0.70588235294117652</v>
      </c>
      <c r="AB46">
        <v>1.2352941176470589</v>
      </c>
      <c r="AC46" s="1">
        <v>29.03412365196078</v>
      </c>
    </row>
    <row r="47" spans="1:30">
      <c r="A47">
        <v>1</v>
      </c>
      <c r="B47">
        <v>13</v>
      </c>
      <c r="C47">
        <v>30</v>
      </c>
      <c r="D47">
        <v>16</v>
      </c>
      <c r="E47">
        <v>26</v>
      </c>
      <c r="F47">
        <v>95</v>
      </c>
      <c r="G47">
        <v>1</v>
      </c>
      <c r="H47">
        <v>0</v>
      </c>
      <c r="I47">
        <v>2</v>
      </c>
      <c r="J47">
        <v>17</v>
      </c>
      <c r="K47">
        <v>4.3</v>
      </c>
      <c r="L47">
        <v>3.4</v>
      </c>
      <c r="M47">
        <v>61.5</v>
      </c>
      <c r="N47">
        <v>81.400000000000006</v>
      </c>
      <c r="O47">
        <v>18</v>
      </c>
      <c r="P47">
        <v>85</v>
      </c>
      <c r="Q47">
        <v>4.7</v>
      </c>
      <c r="R47">
        <v>0</v>
      </c>
      <c r="S47">
        <v>2</v>
      </c>
      <c r="T47">
        <v>3</v>
      </c>
      <c r="U47">
        <v>1</v>
      </c>
      <c r="V47">
        <v>1</v>
      </c>
      <c r="W47">
        <v>4</v>
      </c>
      <c r="X47">
        <v>236</v>
      </c>
      <c r="Y47">
        <v>2</v>
      </c>
      <c r="Z47">
        <v>9</v>
      </c>
      <c r="AA47">
        <v>0</v>
      </c>
      <c r="AB47">
        <v>0</v>
      </c>
      <c r="AC47">
        <v>20.659940972222223</v>
      </c>
      <c r="AD47">
        <v>1455</v>
      </c>
    </row>
    <row r="48" spans="1:30">
      <c r="A48">
        <v>2</v>
      </c>
      <c r="B48">
        <v>37</v>
      </c>
      <c r="C48">
        <v>31</v>
      </c>
      <c r="D48">
        <v>32</v>
      </c>
      <c r="E48">
        <v>41</v>
      </c>
      <c r="F48">
        <v>311</v>
      </c>
      <c r="G48">
        <v>2</v>
      </c>
      <c r="H48">
        <v>0</v>
      </c>
      <c r="I48">
        <v>1</v>
      </c>
      <c r="J48">
        <v>17</v>
      </c>
      <c r="K48">
        <v>8</v>
      </c>
      <c r="L48">
        <v>7.4</v>
      </c>
      <c r="M48">
        <v>78</v>
      </c>
      <c r="N48">
        <v>114.5</v>
      </c>
      <c r="O48">
        <v>25</v>
      </c>
      <c r="P48">
        <v>82</v>
      </c>
      <c r="Q48">
        <v>3.3</v>
      </c>
      <c r="R48">
        <v>2</v>
      </c>
      <c r="S48">
        <v>1</v>
      </c>
      <c r="T48">
        <v>3</v>
      </c>
      <c r="U48">
        <v>4</v>
      </c>
      <c r="V48">
        <v>4</v>
      </c>
      <c r="W48">
        <v>3</v>
      </c>
      <c r="X48">
        <v>152</v>
      </c>
      <c r="Y48">
        <v>5</v>
      </c>
      <c r="Z48">
        <v>11</v>
      </c>
      <c r="AA48">
        <v>1</v>
      </c>
      <c r="AB48">
        <v>1</v>
      </c>
      <c r="AC48">
        <v>33.507803472222221</v>
      </c>
    </row>
    <row r="49" spans="1:29">
      <c r="A49">
        <v>3</v>
      </c>
      <c r="B49">
        <v>37</v>
      </c>
      <c r="C49">
        <v>27</v>
      </c>
      <c r="D49">
        <v>23</v>
      </c>
      <c r="E49">
        <v>36</v>
      </c>
      <c r="F49">
        <v>279</v>
      </c>
      <c r="G49">
        <v>1</v>
      </c>
      <c r="H49">
        <v>1</v>
      </c>
      <c r="I49">
        <v>2</v>
      </c>
      <c r="J49">
        <v>17</v>
      </c>
      <c r="K49">
        <v>8.1999999999999993</v>
      </c>
      <c r="L49">
        <v>7.3</v>
      </c>
      <c r="M49">
        <v>63.9</v>
      </c>
      <c r="N49">
        <v>85.3</v>
      </c>
      <c r="O49">
        <v>33</v>
      </c>
      <c r="P49">
        <v>146</v>
      </c>
      <c r="Q49">
        <v>4.4000000000000004</v>
      </c>
      <c r="R49">
        <v>2</v>
      </c>
      <c r="S49">
        <v>5</v>
      </c>
      <c r="T49">
        <v>5</v>
      </c>
      <c r="U49">
        <v>2</v>
      </c>
      <c r="V49">
        <v>2</v>
      </c>
      <c r="W49">
        <v>2</v>
      </c>
      <c r="X49">
        <v>93</v>
      </c>
      <c r="Y49">
        <v>3</v>
      </c>
      <c r="Z49">
        <v>13</v>
      </c>
      <c r="AA49">
        <v>1</v>
      </c>
      <c r="AB49">
        <v>1</v>
      </c>
      <c r="AC49">
        <v>30.470130555555553</v>
      </c>
    </row>
    <row r="50" spans="1:29">
      <c r="A50">
        <v>4</v>
      </c>
    </row>
    <row r="51" spans="1:29">
      <c r="A51">
        <v>5</v>
      </c>
    </row>
    <row r="52" spans="1:29">
      <c r="A52">
        <v>6</v>
      </c>
    </row>
    <row r="53" spans="1:29">
      <c r="A53">
        <v>7</v>
      </c>
    </row>
    <row r="54" spans="1:29">
      <c r="A54">
        <v>8</v>
      </c>
    </row>
    <row r="55" spans="1:29">
      <c r="A55">
        <v>9</v>
      </c>
    </row>
    <row r="56" spans="1:29">
      <c r="A56">
        <v>10</v>
      </c>
    </row>
    <row r="57" spans="1:29">
      <c r="A57">
        <v>11</v>
      </c>
    </row>
    <row r="58" spans="1:29">
      <c r="A58">
        <v>12</v>
      </c>
    </row>
    <row r="59" spans="1:29">
      <c r="A59">
        <v>13</v>
      </c>
    </row>
    <row r="60" spans="1:29">
      <c r="A60">
        <v>14</v>
      </c>
    </row>
    <row r="61" spans="1:29">
      <c r="A61">
        <v>15</v>
      </c>
    </row>
    <row r="62" spans="1:29">
      <c r="A62">
        <v>16</v>
      </c>
    </row>
    <row r="63" spans="1:29">
      <c r="A63">
        <v>17</v>
      </c>
    </row>
    <row r="64" spans="1:29">
      <c r="A64">
        <v>18</v>
      </c>
    </row>
    <row r="65" spans="1:30">
      <c r="A65" s="10" t="s">
        <v>73</v>
      </c>
      <c r="B65">
        <f>AVERAGE(B46:B64)</f>
        <v>27.735294117647058</v>
      </c>
      <c r="C65">
        <f t="shared" ref="C65:AC65" si="2">AVERAGE(C46:C64)</f>
        <v>27.897058823529413</v>
      </c>
      <c r="D65">
        <f t="shared" si="2"/>
        <v>23.617647058823529</v>
      </c>
      <c r="E65">
        <f t="shared" si="2"/>
        <v>34.17647058823529</v>
      </c>
      <c r="F65">
        <f t="shared" si="2"/>
        <v>229.10294117647058</v>
      </c>
      <c r="G65">
        <f t="shared" si="2"/>
        <v>1.4411764705882353</v>
      </c>
      <c r="H65">
        <f t="shared" si="2"/>
        <v>0.42647058823529416</v>
      </c>
      <c r="I65">
        <f t="shared" si="2"/>
        <v>1.9264705882352942</v>
      </c>
      <c r="J65">
        <f t="shared" si="2"/>
        <v>17.867647058823529</v>
      </c>
      <c r="K65">
        <f t="shared" si="2"/>
        <v>7.0161764705882357</v>
      </c>
      <c r="L65">
        <f t="shared" si="2"/>
        <v>6.1352941176470592</v>
      </c>
      <c r="M65">
        <f t="shared" si="2"/>
        <v>68.273529411764699</v>
      </c>
      <c r="N65">
        <f t="shared" si="2"/>
        <v>94.850000000000009</v>
      </c>
      <c r="O65">
        <f t="shared" si="2"/>
        <v>25.25</v>
      </c>
      <c r="P65">
        <f t="shared" si="2"/>
        <v>108.27941176470588</v>
      </c>
      <c r="Q65">
        <f t="shared" si="2"/>
        <v>4.242647058823529</v>
      </c>
      <c r="R65">
        <f t="shared" si="2"/>
        <v>1.1764705882352942</v>
      </c>
      <c r="S65">
        <f t="shared" si="2"/>
        <v>2.5</v>
      </c>
      <c r="T65">
        <f t="shared" si="2"/>
        <v>3.2941176470588234</v>
      </c>
      <c r="U65">
        <f t="shared" si="2"/>
        <v>2.3529411764705883</v>
      </c>
      <c r="V65">
        <f t="shared" si="2"/>
        <v>2.3676470588235294</v>
      </c>
      <c r="W65">
        <f t="shared" si="2"/>
        <v>3.2205882352941178</v>
      </c>
      <c r="X65">
        <f t="shared" si="2"/>
        <v>167.29411764705884</v>
      </c>
      <c r="Y65">
        <f t="shared" si="2"/>
        <v>3.6176470588235294</v>
      </c>
      <c r="Z65">
        <f t="shared" si="2"/>
        <v>11.205882352941178</v>
      </c>
      <c r="AA65">
        <f t="shared" si="2"/>
        <v>0.67647058823529416</v>
      </c>
      <c r="AB65">
        <f t="shared" si="2"/>
        <v>0.80882352941176472</v>
      </c>
      <c r="AC65">
        <f t="shared" si="2"/>
        <v>28.417999662990194</v>
      </c>
    </row>
    <row r="67" spans="1:30">
      <c r="A67" s="10" t="s">
        <v>105</v>
      </c>
      <c r="B67" s="10" t="s">
        <v>0</v>
      </c>
      <c r="C67" s="10" t="s">
        <v>1</v>
      </c>
      <c r="D67" s="10" t="s">
        <v>2</v>
      </c>
      <c r="E67" s="10" t="s">
        <v>3</v>
      </c>
      <c r="F67" s="10" t="s">
        <v>4</v>
      </c>
      <c r="G67" s="10" t="s">
        <v>5</v>
      </c>
      <c r="H67" s="10" t="s">
        <v>6</v>
      </c>
      <c r="I67" s="10" t="s">
        <v>7</v>
      </c>
      <c r="J67" s="10" t="s">
        <v>8</v>
      </c>
      <c r="K67" s="10" t="s">
        <v>9</v>
      </c>
      <c r="L67" s="10" t="s">
        <v>10</v>
      </c>
      <c r="M67" s="10" t="s">
        <v>11</v>
      </c>
      <c r="N67" s="10" t="s">
        <v>12</v>
      </c>
      <c r="O67" s="10" t="s">
        <v>13</v>
      </c>
      <c r="P67" s="10" t="s">
        <v>14</v>
      </c>
      <c r="Q67" s="10" t="s">
        <v>15</v>
      </c>
      <c r="R67" s="10" t="s">
        <v>16</v>
      </c>
      <c r="S67" s="10" t="s">
        <v>17</v>
      </c>
      <c r="T67" s="10" t="s">
        <v>18</v>
      </c>
      <c r="U67" s="10" t="s">
        <v>19</v>
      </c>
      <c r="V67" s="10" t="s">
        <v>20</v>
      </c>
      <c r="W67" s="10" t="s">
        <v>21</v>
      </c>
      <c r="X67" s="10" t="s">
        <v>22</v>
      </c>
      <c r="Y67" s="10" t="s">
        <v>23</v>
      </c>
      <c r="Z67" s="10" t="s">
        <v>24</v>
      </c>
      <c r="AA67" s="10" t="s">
        <v>25</v>
      </c>
      <c r="AB67" s="10" t="s">
        <v>26</v>
      </c>
      <c r="AC67" s="10" t="s">
        <v>27</v>
      </c>
      <c r="AD67" s="10" t="s">
        <v>125</v>
      </c>
    </row>
    <row r="68" spans="1:30">
      <c r="A68">
        <v>2022</v>
      </c>
      <c r="B68">
        <v>20</v>
      </c>
      <c r="C68">
        <v>26.411764705882351</v>
      </c>
      <c r="D68">
        <v>25.470588235294116</v>
      </c>
      <c r="E68">
        <v>39.058823529411768</v>
      </c>
      <c r="F68">
        <v>213.29411764705881</v>
      </c>
      <c r="G68">
        <v>1</v>
      </c>
      <c r="H68">
        <v>1</v>
      </c>
      <c r="I68">
        <v>2.7058823529411766</v>
      </c>
      <c r="J68">
        <v>20</v>
      </c>
      <c r="K68">
        <v>6.0470588235294107</v>
      </c>
      <c r="L68">
        <v>5.1823529411764699</v>
      </c>
      <c r="M68">
        <v>65.582352941176467</v>
      </c>
      <c r="N68">
        <v>78.023529411764699</v>
      </c>
      <c r="O68">
        <v>25.529411764705884</v>
      </c>
      <c r="P68">
        <v>110.17647058823529</v>
      </c>
      <c r="Q68">
        <v>4.2823529411764705</v>
      </c>
      <c r="R68">
        <v>0.88235294117647056</v>
      </c>
      <c r="S68">
        <v>1.6470588235294117</v>
      </c>
      <c r="T68">
        <v>1.8823529411764706</v>
      </c>
      <c r="U68">
        <v>1.411764705882353</v>
      </c>
      <c r="V68">
        <v>1.588235294117647</v>
      </c>
      <c r="W68">
        <v>4</v>
      </c>
      <c r="X68">
        <v>185.70588235294119</v>
      </c>
      <c r="Y68">
        <v>4.8235294117647056</v>
      </c>
      <c r="Z68">
        <v>13.705882352941176</v>
      </c>
      <c r="AA68">
        <v>1.0588235294117647</v>
      </c>
      <c r="AB68">
        <v>2.4117647058823528</v>
      </c>
      <c r="AC68" s="2">
        <v>30.239961519607846</v>
      </c>
    </row>
    <row r="69" spans="1:30">
      <c r="A69">
        <v>1</v>
      </c>
      <c r="B69">
        <v>16</v>
      </c>
      <c r="C69">
        <v>20</v>
      </c>
      <c r="D69">
        <v>21</v>
      </c>
      <c r="E69">
        <v>30</v>
      </c>
      <c r="F69">
        <v>114</v>
      </c>
      <c r="G69">
        <v>0</v>
      </c>
      <c r="H69">
        <v>0</v>
      </c>
      <c r="I69">
        <v>3</v>
      </c>
      <c r="J69">
        <v>18</v>
      </c>
      <c r="K69">
        <v>4.4000000000000004</v>
      </c>
      <c r="L69">
        <v>3.5</v>
      </c>
      <c r="M69">
        <v>70</v>
      </c>
      <c r="N69">
        <v>76.2</v>
      </c>
      <c r="O69">
        <v>25</v>
      </c>
      <c r="P69">
        <v>96</v>
      </c>
      <c r="Q69">
        <v>3.8</v>
      </c>
      <c r="R69">
        <v>0</v>
      </c>
      <c r="S69">
        <v>3</v>
      </c>
      <c r="T69">
        <v>3</v>
      </c>
      <c r="U69">
        <v>1</v>
      </c>
      <c r="V69">
        <v>1</v>
      </c>
      <c r="W69">
        <v>5</v>
      </c>
      <c r="X69">
        <v>235</v>
      </c>
      <c r="Y69">
        <v>4</v>
      </c>
      <c r="Z69">
        <v>14</v>
      </c>
      <c r="AA69">
        <v>0</v>
      </c>
      <c r="AB69">
        <v>1</v>
      </c>
      <c r="AC69">
        <v>28.611008333333331</v>
      </c>
      <c r="AD69">
        <v>1337</v>
      </c>
    </row>
    <row r="70" spans="1:30">
      <c r="A70">
        <v>2</v>
      </c>
      <c r="B70">
        <v>28</v>
      </c>
      <c r="C70">
        <v>31</v>
      </c>
      <c r="D70">
        <v>21</v>
      </c>
      <c r="E70">
        <v>31</v>
      </c>
      <c r="F70">
        <v>228</v>
      </c>
      <c r="G70">
        <v>1</v>
      </c>
      <c r="H70">
        <v>0</v>
      </c>
      <c r="I70">
        <v>0</v>
      </c>
      <c r="J70">
        <v>0</v>
      </c>
      <c r="K70">
        <v>7.4</v>
      </c>
      <c r="L70">
        <v>7.4</v>
      </c>
      <c r="M70">
        <v>67.7</v>
      </c>
      <c r="N70">
        <v>99.9</v>
      </c>
      <c r="O70">
        <v>29</v>
      </c>
      <c r="P70">
        <v>151</v>
      </c>
      <c r="Q70">
        <v>5.2</v>
      </c>
      <c r="R70">
        <v>2</v>
      </c>
      <c r="S70">
        <v>2</v>
      </c>
      <c r="T70">
        <v>3</v>
      </c>
      <c r="U70">
        <v>2</v>
      </c>
      <c r="V70">
        <v>2</v>
      </c>
      <c r="W70">
        <v>3</v>
      </c>
      <c r="X70">
        <v>146</v>
      </c>
      <c r="Y70">
        <v>4</v>
      </c>
      <c r="Z70">
        <v>10</v>
      </c>
      <c r="AA70">
        <v>0</v>
      </c>
      <c r="AB70">
        <v>0</v>
      </c>
      <c r="AC70">
        <v>30.619524305555554</v>
      </c>
    </row>
    <row r="71" spans="1:30">
      <c r="A71">
        <v>3</v>
      </c>
      <c r="B71">
        <v>28</v>
      </c>
      <c r="C71">
        <v>16</v>
      </c>
      <c r="D71">
        <v>17</v>
      </c>
      <c r="E71">
        <v>21</v>
      </c>
      <c r="F71">
        <v>178</v>
      </c>
      <c r="G71">
        <v>1</v>
      </c>
      <c r="H71">
        <v>0</v>
      </c>
      <c r="I71">
        <v>2</v>
      </c>
      <c r="J71">
        <v>11</v>
      </c>
      <c r="K71">
        <v>9</v>
      </c>
      <c r="L71">
        <v>7.7</v>
      </c>
      <c r="M71">
        <v>81</v>
      </c>
      <c r="N71">
        <v>117.9</v>
      </c>
      <c r="O71">
        <v>30</v>
      </c>
      <c r="P71">
        <v>222</v>
      </c>
      <c r="Q71">
        <v>7.4</v>
      </c>
      <c r="R71">
        <v>2</v>
      </c>
      <c r="S71">
        <v>3</v>
      </c>
      <c r="T71">
        <v>3</v>
      </c>
      <c r="U71">
        <v>1</v>
      </c>
      <c r="V71">
        <v>1</v>
      </c>
      <c r="W71">
        <v>2</v>
      </c>
      <c r="X71">
        <v>94</v>
      </c>
      <c r="Y71">
        <v>5</v>
      </c>
      <c r="Z71">
        <v>10</v>
      </c>
      <c r="AA71">
        <v>0</v>
      </c>
      <c r="AB71">
        <v>0</v>
      </c>
      <c r="AC71">
        <v>25.47373958333333</v>
      </c>
    </row>
    <row r="72" spans="1:30">
      <c r="A72">
        <v>4</v>
      </c>
    </row>
    <row r="73" spans="1:30">
      <c r="A73">
        <v>5</v>
      </c>
    </row>
    <row r="74" spans="1:30">
      <c r="A74">
        <v>6</v>
      </c>
    </row>
    <row r="75" spans="1:30">
      <c r="A75">
        <v>7</v>
      </c>
    </row>
    <row r="76" spans="1:30">
      <c r="A76">
        <v>8</v>
      </c>
    </row>
    <row r="77" spans="1:30">
      <c r="A77">
        <v>9</v>
      </c>
    </row>
    <row r="78" spans="1:30">
      <c r="A78">
        <v>10</v>
      </c>
    </row>
    <row r="79" spans="1:30">
      <c r="A79">
        <v>11</v>
      </c>
    </row>
    <row r="80" spans="1:30">
      <c r="A80">
        <v>12</v>
      </c>
    </row>
    <row r="81" spans="1:29">
      <c r="A81">
        <v>13</v>
      </c>
    </row>
    <row r="82" spans="1:29">
      <c r="A82">
        <v>14</v>
      </c>
    </row>
    <row r="83" spans="1:29">
      <c r="A83">
        <v>15</v>
      </c>
    </row>
    <row r="84" spans="1:29">
      <c r="A84">
        <v>16</v>
      </c>
    </row>
    <row r="85" spans="1:29">
      <c r="A85">
        <v>17</v>
      </c>
    </row>
    <row r="86" spans="1:29">
      <c r="A86">
        <v>18</v>
      </c>
    </row>
    <row r="87" spans="1:29">
      <c r="A87" s="10" t="s">
        <v>73</v>
      </c>
      <c r="B87">
        <f>AVERAGE(B68:B86)</f>
        <v>23</v>
      </c>
      <c r="C87">
        <f t="shared" ref="C87:AC87" si="3">AVERAGE(C68:C86)</f>
        <v>23.352941176470587</v>
      </c>
      <c r="D87">
        <f t="shared" si="3"/>
        <v>21.117647058823529</v>
      </c>
      <c r="E87">
        <f t="shared" si="3"/>
        <v>30.264705882352942</v>
      </c>
      <c r="F87">
        <f t="shared" si="3"/>
        <v>183.3235294117647</v>
      </c>
      <c r="G87">
        <f t="shared" si="3"/>
        <v>0.75</v>
      </c>
      <c r="H87">
        <f t="shared" si="3"/>
        <v>0.25</v>
      </c>
      <c r="I87">
        <f t="shared" si="3"/>
        <v>1.9264705882352942</v>
      </c>
      <c r="J87">
        <f t="shared" si="3"/>
        <v>12.25</v>
      </c>
      <c r="K87">
        <f t="shared" si="3"/>
        <v>6.7117647058823522</v>
      </c>
      <c r="L87">
        <f t="shared" si="3"/>
        <v>5.9455882352941174</v>
      </c>
      <c r="M87">
        <f t="shared" si="3"/>
        <v>71.07058823529411</v>
      </c>
      <c r="N87">
        <f t="shared" si="3"/>
        <v>93.005882352941171</v>
      </c>
      <c r="O87">
        <f t="shared" si="3"/>
        <v>27.382352941176471</v>
      </c>
      <c r="P87">
        <f t="shared" si="3"/>
        <v>144.79411764705884</v>
      </c>
      <c r="Q87">
        <f t="shared" si="3"/>
        <v>5.170588235294117</v>
      </c>
      <c r="R87">
        <f t="shared" si="3"/>
        <v>1.2205882352941178</v>
      </c>
      <c r="S87">
        <f t="shared" si="3"/>
        <v>2.4117647058823528</v>
      </c>
      <c r="T87">
        <f t="shared" si="3"/>
        <v>2.7205882352941178</v>
      </c>
      <c r="U87">
        <f t="shared" si="3"/>
        <v>1.3529411764705883</v>
      </c>
      <c r="V87">
        <f t="shared" si="3"/>
        <v>1.3970588235294117</v>
      </c>
      <c r="W87">
        <f t="shared" si="3"/>
        <v>3.5</v>
      </c>
      <c r="X87">
        <f t="shared" si="3"/>
        <v>165.1764705882353</v>
      </c>
      <c r="Y87">
        <f t="shared" si="3"/>
        <v>4.4558823529411766</v>
      </c>
      <c r="Z87">
        <f t="shared" si="3"/>
        <v>11.926470588235293</v>
      </c>
      <c r="AA87">
        <f t="shared" si="3"/>
        <v>0.26470588235294118</v>
      </c>
      <c r="AB87">
        <f t="shared" si="3"/>
        <v>0.8529411764705882</v>
      </c>
      <c r="AC87">
        <f t="shared" si="3"/>
        <v>28.736058435457515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8DD9-F725-4FC4-AE96-18803E0C6D26}">
  <dimension ref="A1:O22"/>
  <sheetViews>
    <sheetView workbookViewId="0">
      <selection activeCell="Q24" sqref="Q24"/>
    </sheetView>
  </sheetViews>
  <sheetFormatPr defaultRowHeight="15"/>
  <cols>
    <col min="2" max="2" width="9.85546875" bestFit="1" customWidth="1"/>
    <col min="10" max="10" width="10" bestFit="1" customWidth="1"/>
    <col min="13" max="13" width="12.7109375" bestFit="1" customWidth="1"/>
  </cols>
  <sheetData>
    <row r="1" spans="1:15">
      <c r="A1" s="15" t="s">
        <v>132</v>
      </c>
      <c r="B1" s="15"/>
      <c r="C1" s="15"/>
      <c r="E1" s="15" t="s">
        <v>135</v>
      </c>
      <c r="F1" s="15"/>
      <c r="G1" s="15"/>
      <c r="I1" s="15" t="s">
        <v>138</v>
      </c>
      <c r="J1" s="15"/>
      <c r="K1" s="15"/>
      <c r="M1" s="15" t="s">
        <v>140</v>
      </c>
      <c r="N1" s="15"/>
      <c r="O1" s="15"/>
    </row>
    <row r="2" spans="1:15">
      <c r="A2" s="10" t="s">
        <v>127</v>
      </c>
      <c r="B2" s="10" t="s">
        <v>133</v>
      </c>
      <c r="C2" s="10" t="s">
        <v>134</v>
      </c>
      <c r="E2" s="10" t="s">
        <v>127</v>
      </c>
      <c r="F2" s="10" t="s">
        <v>133</v>
      </c>
      <c r="G2" s="10" t="s">
        <v>134</v>
      </c>
      <c r="I2" s="10" t="s">
        <v>127</v>
      </c>
      <c r="J2" s="10" t="s">
        <v>133</v>
      </c>
      <c r="K2" s="10" t="s">
        <v>134</v>
      </c>
      <c r="M2" s="10" t="s">
        <v>127</v>
      </c>
      <c r="N2" s="10" t="s">
        <v>133</v>
      </c>
      <c r="O2" s="10" t="s">
        <v>134</v>
      </c>
    </row>
    <row r="3" spans="1:15">
      <c r="A3" t="s">
        <v>76</v>
      </c>
      <c r="B3">
        <v>14</v>
      </c>
      <c r="C3">
        <f>17-B3</f>
        <v>3</v>
      </c>
      <c r="E3" t="s">
        <v>78</v>
      </c>
      <c r="F3">
        <v>15</v>
      </c>
      <c r="G3">
        <f>17-F3</f>
        <v>2</v>
      </c>
      <c r="I3" t="s">
        <v>92</v>
      </c>
      <c r="J3">
        <v>16</v>
      </c>
      <c r="K3">
        <f>17-J3</f>
        <v>1</v>
      </c>
      <c r="M3" t="s">
        <v>99</v>
      </c>
      <c r="N3">
        <v>17</v>
      </c>
      <c r="O3">
        <f>17-N3</f>
        <v>0</v>
      </c>
    </row>
    <row r="4" spans="1:15">
      <c r="A4" t="s">
        <v>74</v>
      </c>
      <c r="B4">
        <v>8</v>
      </c>
      <c r="C4">
        <f>17-B4</f>
        <v>9</v>
      </c>
      <c r="E4" t="s">
        <v>80</v>
      </c>
      <c r="F4">
        <v>13</v>
      </c>
      <c r="G4">
        <f>17-F4</f>
        <v>4</v>
      </c>
      <c r="I4" t="s">
        <v>91</v>
      </c>
      <c r="J4">
        <v>11</v>
      </c>
      <c r="K4">
        <f>17-J4</f>
        <v>6</v>
      </c>
      <c r="M4" t="s">
        <v>98</v>
      </c>
      <c r="N4">
        <v>13</v>
      </c>
      <c r="O4">
        <f>17-N4</f>
        <v>4</v>
      </c>
    </row>
    <row r="5" spans="1:15">
      <c r="A5" t="s">
        <v>75</v>
      </c>
      <c r="B5">
        <v>4</v>
      </c>
      <c r="C5">
        <f>17-B5</f>
        <v>13</v>
      </c>
      <c r="E5" t="s">
        <v>142</v>
      </c>
      <c r="F5">
        <v>5</v>
      </c>
      <c r="G5">
        <f>17-F5</f>
        <v>12</v>
      </c>
      <c r="I5" t="s">
        <v>90</v>
      </c>
      <c r="J5">
        <v>7</v>
      </c>
      <c r="K5">
        <f>17-J5</f>
        <v>10</v>
      </c>
      <c r="M5" t="s">
        <v>101</v>
      </c>
      <c r="N5">
        <v>7</v>
      </c>
      <c r="O5">
        <f>17-N5</f>
        <v>10</v>
      </c>
    </row>
    <row r="6" spans="1:15">
      <c r="A6" t="s">
        <v>77</v>
      </c>
      <c r="B6">
        <v>3</v>
      </c>
      <c r="C6">
        <f>17-B6</f>
        <v>14</v>
      </c>
      <c r="E6" t="s">
        <v>79</v>
      </c>
      <c r="F6">
        <v>2</v>
      </c>
      <c r="G6">
        <f>17-F6</f>
        <v>15</v>
      </c>
      <c r="I6" t="s">
        <v>93</v>
      </c>
      <c r="J6">
        <v>0</v>
      </c>
      <c r="K6">
        <f>17-J6</f>
        <v>17</v>
      </c>
      <c r="M6" t="s">
        <v>100</v>
      </c>
      <c r="N6">
        <v>3</v>
      </c>
      <c r="O6">
        <f>17-N6</f>
        <v>14</v>
      </c>
    </row>
    <row r="8" spans="1:15">
      <c r="A8" s="15" t="s">
        <v>136</v>
      </c>
      <c r="B8" s="15"/>
      <c r="C8" s="15"/>
      <c r="E8" s="15" t="s">
        <v>137</v>
      </c>
      <c r="F8" s="15"/>
      <c r="G8" s="15"/>
      <c r="I8" s="15" t="s">
        <v>139</v>
      </c>
      <c r="J8" s="15"/>
      <c r="K8" s="15"/>
      <c r="M8" s="15" t="s">
        <v>141</v>
      </c>
      <c r="N8" s="15"/>
      <c r="O8" s="15"/>
    </row>
    <row r="9" spans="1:15">
      <c r="A9" s="10" t="s">
        <v>127</v>
      </c>
      <c r="B9" s="10" t="s">
        <v>133</v>
      </c>
      <c r="C9" s="10" t="s">
        <v>134</v>
      </c>
      <c r="E9" s="10" t="s">
        <v>127</v>
      </c>
      <c r="F9" s="10" t="s">
        <v>133</v>
      </c>
      <c r="G9" s="10" t="s">
        <v>134</v>
      </c>
      <c r="I9" s="10" t="s">
        <v>127</v>
      </c>
      <c r="J9" s="10" t="s">
        <v>133</v>
      </c>
      <c r="K9" s="10" t="s">
        <v>134</v>
      </c>
      <c r="M9" s="10" t="s">
        <v>127</v>
      </c>
      <c r="N9" s="10" t="s">
        <v>133</v>
      </c>
      <c r="O9" s="10" t="s">
        <v>134</v>
      </c>
    </row>
    <row r="10" spans="1:15">
      <c r="A10" t="s">
        <v>88</v>
      </c>
      <c r="B10">
        <v>11</v>
      </c>
      <c r="C10">
        <f>17-B10</f>
        <v>6</v>
      </c>
      <c r="E10" t="s">
        <v>83</v>
      </c>
      <c r="F10">
        <v>12</v>
      </c>
      <c r="G10">
        <f>17-F10</f>
        <v>5</v>
      </c>
      <c r="I10" t="s">
        <v>97</v>
      </c>
      <c r="J10">
        <v>16</v>
      </c>
      <c r="K10">
        <f>17-J10</f>
        <v>1</v>
      </c>
      <c r="M10" t="s">
        <v>102</v>
      </c>
      <c r="N10">
        <v>16</v>
      </c>
      <c r="O10">
        <f>17-N10</f>
        <v>1</v>
      </c>
    </row>
    <row r="11" spans="1:15">
      <c r="A11" t="s">
        <v>144</v>
      </c>
      <c r="B11">
        <v>11</v>
      </c>
      <c r="C11">
        <f>17-B11</f>
        <v>6</v>
      </c>
      <c r="E11" t="s">
        <v>82</v>
      </c>
      <c r="F11">
        <v>10</v>
      </c>
      <c r="G11">
        <f>17-F11</f>
        <v>7</v>
      </c>
      <c r="I11" t="s">
        <v>143</v>
      </c>
      <c r="J11">
        <v>10</v>
      </c>
      <c r="K11">
        <f>17-J11</f>
        <v>7</v>
      </c>
      <c r="M11" t="s">
        <v>103</v>
      </c>
      <c r="N11">
        <v>11</v>
      </c>
      <c r="O11">
        <f>17-N11</f>
        <v>6</v>
      </c>
    </row>
    <row r="12" spans="1:15">
      <c r="A12" t="s">
        <v>87</v>
      </c>
      <c r="B12">
        <v>6</v>
      </c>
      <c r="C12">
        <f>17-B12</f>
        <v>11</v>
      </c>
      <c r="E12" t="s">
        <v>85</v>
      </c>
      <c r="F12">
        <v>6</v>
      </c>
      <c r="G12">
        <f>17-F12</f>
        <v>11</v>
      </c>
      <c r="I12" t="s">
        <v>96</v>
      </c>
      <c r="J12">
        <v>7</v>
      </c>
      <c r="K12">
        <f>17-J12</f>
        <v>10</v>
      </c>
      <c r="M12" t="s">
        <v>104</v>
      </c>
      <c r="N12">
        <v>10</v>
      </c>
      <c r="O12">
        <f>17-N12</f>
        <v>7</v>
      </c>
    </row>
    <row r="13" spans="1:15">
      <c r="A13" t="s">
        <v>89</v>
      </c>
      <c r="B13">
        <v>2</v>
      </c>
      <c r="C13">
        <f>17-B13</f>
        <v>15</v>
      </c>
      <c r="E13" t="s">
        <v>84</v>
      </c>
      <c r="F13">
        <v>2</v>
      </c>
      <c r="G13">
        <f>17-F13</f>
        <v>15</v>
      </c>
      <c r="I13" t="s">
        <v>95</v>
      </c>
      <c r="J13">
        <v>1</v>
      </c>
      <c r="K13">
        <f>17-J13</f>
        <v>16</v>
      </c>
      <c r="M13" t="s">
        <v>105</v>
      </c>
      <c r="N13">
        <v>3</v>
      </c>
      <c r="O13">
        <f>17-N13</f>
        <v>14</v>
      </c>
    </row>
    <row r="15" spans="1:15">
      <c r="A15" s="14" t="s">
        <v>145</v>
      </c>
      <c r="B15" s="14"/>
      <c r="I15" s="14" t="s">
        <v>146</v>
      </c>
      <c r="J15" s="14"/>
    </row>
    <row r="16" spans="1:15">
      <c r="A16">
        <v>1</v>
      </c>
      <c r="B16" t="s">
        <v>78</v>
      </c>
      <c r="I16">
        <v>1</v>
      </c>
      <c r="J16" t="s">
        <v>148</v>
      </c>
    </row>
    <row r="17" spans="1:10">
      <c r="A17">
        <v>2</v>
      </c>
      <c r="B17" t="s">
        <v>76</v>
      </c>
      <c r="I17" t="s">
        <v>149</v>
      </c>
      <c r="J17" t="s">
        <v>92</v>
      </c>
    </row>
    <row r="18" spans="1:10">
      <c r="A18">
        <v>3</v>
      </c>
      <c r="B18" t="s">
        <v>83</v>
      </c>
      <c r="I18" t="s">
        <v>149</v>
      </c>
      <c r="J18" t="s">
        <v>102</v>
      </c>
    </row>
    <row r="19" spans="1:10">
      <c r="A19">
        <v>4</v>
      </c>
      <c r="B19" t="s">
        <v>147</v>
      </c>
      <c r="I19" t="s">
        <v>149</v>
      </c>
      <c r="J19" t="s">
        <v>97</v>
      </c>
    </row>
    <row r="20" spans="1:10">
      <c r="A20">
        <v>5</v>
      </c>
      <c r="B20" t="s">
        <v>80</v>
      </c>
      <c r="I20">
        <v>5</v>
      </c>
      <c r="J20" t="s">
        <v>98</v>
      </c>
    </row>
    <row r="21" spans="1:10">
      <c r="A21">
        <v>6</v>
      </c>
      <c r="B21" t="s">
        <v>147</v>
      </c>
      <c r="I21" t="s">
        <v>150</v>
      </c>
      <c r="J21" t="s">
        <v>91</v>
      </c>
    </row>
    <row r="22" spans="1:10">
      <c r="A22">
        <v>7</v>
      </c>
      <c r="B22" t="s">
        <v>82</v>
      </c>
      <c r="I22" t="s">
        <v>150</v>
      </c>
      <c r="J22" t="s">
        <v>103</v>
      </c>
    </row>
  </sheetData>
  <sortState xmlns:xlrd2="http://schemas.microsoft.com/office/spreadsheetml/2017/richdata2" ref="A10:C13">
    <sortCondition descending="1" ref="B10:B13"/>
  </sortState>
  <mergeCells count="10">
    <mergeCell ref="A15:B15"/>
    <mergeCell ref="I15:J15"/>
    <mergeCell ref="I1:K1"/>
    <mergeCell ref="M1:O1"/>
    <mergeCell ref="I8:K8"/>
    <mergeCell ref="M8:O8"/>
    <mergeCell ref="A1:C1"/>
    <mergeCell ref="A8:C8"/>
    <mergeCell ref="E1:G1"/>
    <mergeCell ref="E8:G8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AEBE-7595-4228-8AC8-55FAE9256D10}">
  <dimension ref="A1:T4"/>
  <sheetViews>
    <sheetView workbookViewId="0">
      <selection activeCell="O8" sqref="O8"/>
    </sheetView>
  </sheetViews>
  <sheetFormatPr defaultRowHeight="15"/>
  <sheetData>
    <row r="1" spans="1:20">
      <c r="B1" t="s">
        <v>152</v>
      </c>
      <c r="C1" t="s">
        <v>153</v>
      </c>
      <c r="D1" t="s">
        <v>154</v>
      </c>
      <c r="E1" t="s">
        <v>155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</row>
    <row r="2" spans="1:20">
      <c r="A2" t="s">
        <v>156</v>
      </c>
      <c r="B2">
        <v>10</v>
      </c>
      <c r="C2">
        <v>11</v>
      </c>
      <c r="D2">
        <v>12</v>
      </c>
      <c r="E2">
        <v>11</v>
      </c>
      <c r="F2">
        <v>7</v>
      </c>
      <c r="T2">
        <f>SUM(B2:S2)</f>
        <v>51</v>
      </c>
    </row>
    <row r="3" spans="1:20">
      <c r="A3" t="s">
        <v>157</v>
      </c>
      <c r="B3">
        <v>6</v>
      </c>
      <c r="C3">
        <v>5</v>
      </c>
      <c r="D3">
        <v>4</v>
      </c>
      <c r="E3">
        <v>5</v>
      </c>
      <c r="F3">
        <v>6</v>
      </c>
      <c r="T3">
        <f>SUM(B3:S3)</f>
        <v>26</v>
      </c>
    </row>
    <row r="4" spans="1:20">
      <c r="A4" t="s">
        <v>158</v>
      </c>
      <c r="B4" s="13">
        <f>B2/(B2+B3)</f>
        <v>0.625</v>
      </c>
      <c r="C4" s="13">
        <f t="shared" ref="C4:T4" si="0">C2/(C2+C3)</f>
        <v>0.6875</v>
      </c>
      <c r="D4" s="13">
        <f t="shared" si="0"/>
        <v>0.75</v>
      </c>
      <c r="E4" s="13">
        <f t="shared" si="0"/>
        <v>0.6875</v>
      </c>
      <c r="F4" s="13">
        <f t="shared" si="0"/>
        <v>0.53846153846153844</v>
      </c>
      <c r="G4" s="13" t="e">
        <f t="shared" si="0"/>
        <v>#DIV/0!</v>
      </c>
      <c r="H4" s="13" t="e">
        <f t="shared" si="0"/>
        <v>#DIV/0!</v>
      </c>
      <c r="I4" s="13" t="e">
        <f t="shared" si="0"/>
        <v>#DIV/0!</v>
      </c>
      <c r="J4" s="13" t="e">
        <f t="shared" si="0"/>
        <v>#DIV/0!</v>
      </c>
      <c r="K4" s="13" t="e">
        <f t="shared" si="0"/>
        <v>#DIV/0!</v>
      </c>
      <c r="L4" s="13" t="e">
        <f t="shared" si="0"/>
        <v>#DIV/0!</v>
      </c>
      <c r="M4" s="13" t="e">
        <f t="shared" si="0"/>
        <v>#DIV/0!</v>
      </c>
      <c r="N4" s="13" t="e">
        <f t="shared" si="0"/>
        <v>#DIV/0!</v>
      </c>
      <c r="O4" s="13" t="e">
        <f t="shared" si="0"/>
        <v>#DIV/0!</v>
      </c>
      <c r="P4" s="13" t="e">
        <f t="shared" si="0"/>
        <v>#DIV/0!</v>
      </c>
      <c r="Q4" s="13" t="e">
        <f t="shared" si="0"/>
        <v>#DIV/0!</v>
      </c>
      <c r="R4" s="13" t="e">
        <f t="shared" si="0"/>
        <v>#DIV/0!</v>
      </c>
      <c r="S4" s="13" t="e">
        <f t="shared" si="0"/>
        <v>#DIV/0!</v>
      </c>
      <c r="T4" s="13">
        <f t="shared" si="0"/>
        <v>0.66233766233766234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Weekly (2)</vt:lpstr>
      <vt:lpstr>Weekly</vt:lpstr>
      <vt:lpstr>Weekly_test</vt:lpstr>
      <vt:lpstr>Season</vt:lpstr>
      <vt:lpstr>Summary</vt:lpstr>
      <vt:lpstr>Summary_backup</vt:lpstr>
      <vt:lpstr>Formatter</vt:lpstr>
      <vt:lpstr>Current FPIs</vt:lpstr>
      <vt:lpstr>2023 Schedule</vt:lpstr>
      <vt:lpstr>Team</vt:lpstr>
      <vt:lpstr>AFC North</vt:lpstr>
      <vt:lpstr>AFC South</vt:lpstr>
      <vt:lpstr>AFC East</vt:lpstr>
      <vt:lpstr>AFC West</vt:lpstr>
      <vt:lpstr>NFC North</vt:lpstr>
      <vt:lpstr>NFC South</vt:lpstr>
      <vt:lpstr>NFC East</vt:lpstr>
      <vt:lpstr>NFC West</vt:lpstr>
      <vt:lpstr>Current Standings</vt:lpstr>
      <vt:lpstr>Model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Beyer</dc:creator>
  <cp:lastModifiedBy>Beyer, Griffin</cp:lastModifiedBy>
  <dcterms:created xsi:type="dcterms:W3CDTF">2023-08-06T10:21:18Z</dcterms:created>
  <dcterms:modified xsi:type="dcterms:W3CDTF">2024-08-28T15:05:30Z</dcterms:modified>
</cp:coreProperties>
</file>