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 activeTab="8"/>
  </bookViews>
  <sheets>
    <sheet name="hero" sheetId="1" r:id="rId1"/>
    <sheet name="monster" sheetId="7" r:id="rId2"/>
    <sheet name="skill" sheetId="2" r:id="rId3"/>
    <sheet name="skillBuff" sheetId="9" r:id="rId4"/>
    <sheet name="$skillTargetType" sheetId="8" r:id="rId5"/>
    <sheet name="configValue" sheetId="6" r:id="rId6"/>
    <sheet name="map" sheetId="4" r:id="rId7"/>
    <sheet name="mapPoint" sheetId="5" r:id="rId8"/>
    <sheet name="battleScene" sheetId="11" r:id="rId9"/>
    <sheet name="$type" sheetId="3" r:id="rId10"/>
    <sheet name="$Sheet1" sheetId="10" r:id="rId11"/>
  </sheets>
  <definedNames>
    <definedName name="_xlnm._FilterDatabase" localSheetId="2" hidden="1">skill!$A$1:$S$107</definedName>
    <definedName name="_xlnm._FilterDatabase" localSheetId="3" hidden="1">skillBuff!$H:$H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<sst xmlns="http://schemas.openxmlformats.org/spreadsheetml/2006/main" count="2136" uniqueCount="692">
  <si>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</si>
  <si>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</si>
  <si>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</si>
  <si>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</si>
  <si>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</si>
  <si>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</si>
  <si>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</si>
  <si>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</si>
  <si>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</si>
  <si>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</si>
  <si>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</si>
  <si>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</si>
  <si>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</si>
  <si>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</si>
  <si>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</si>
  <si>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</si>
  <si>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</si>
  <si>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</si>
  <si>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</si>
  <si>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</si>
  <si>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</si>
  <si>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</si>
  <si>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</si>
  <si>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militia_skill1</t>
  </si>
  <si>
    <t>axeWarrior</t>
  </si>
  <si>
    <t>斧战士</t>
  </si>
  <si>
    <t>axeWarrior_skill1</t>
  </si>
  <si>
    <t>swordsman</t>
  </si>
  <si>
    <t>剑士</t>
  </si>
  <si>
    <t>swordsman_skill1</t>
  </si>
  <si>
    <t>greatSwordsman</t>
  </si>
  <si>
    <t>大剑士</t>
  </si>
  <si>
    <t>greatSwordsman_skill1</t>
  </si>
  <si>
    <t>fistMaster</t>
  </si>
  <si>
    <t>拳师</t>
  </si>
  <si>
    <t>fistMaster_skill1</t>
  </si>
  <si>
    <t>militiaCaptain</t>
  </si>
  <si>
    <t>民兵队长</t>
  </si>
  <si>
    <t>militiaCaptain_skill1</t>
  </si>
  <si>
    <t>giantAxeKnight</t>
  </si>
  <si>
    <t>巨斧骑士</t>
  </si>
  <si>
    <t>green</t>
  </si>
  <si>
    <t>giantAxeKnight_skill1,giantAxeKnight_skill2</t>
  </si>
  <si>
    <t>longswordKnight</t>
  </si>
  <si>
    <t>长剑骑士</t>
  </si>
  <si>
    <t>longswordKnight_skill1,longswordKnight_skill2</t>
  </si>
  <si>
    <t>greatswordKnight</t>
  </si>
  <si>
    <t>大剑骑士</t>
  </si>
  <si>
    <t>greatswordKnight_skill1,greatswordKnight_skill2</t>
  </si>
  <si>
    <t>martialArtist</t>
  </si>
  <si>
    <t>拳刃骑士</t>
  </si>
  <si>
    <t>martialArtist_skill1,martialArtist_skill2</t>
  </si>
  <si>
    <t>swordKnightOfficer</t>
  </si>
  <si>
    <t>剑骑士官</t>
  </si>
  <si>
    <t>swordKnightOfficer_skill1,swordKnightOfficer_skill2</t>
  </si>
  <si>
    <t>guard</t>
  </si>
  <si>
    <t>守卫</t>
  </si>
  <si>
    <t>tank</t>
  </si>
  <si>
    <t>guard_skill1</t>
  </si>
  <si>
    <t>shieldBearer</t>
  </si>
  <si>
    <t>持盾侍从</t>
  </si>
  <si>
    <t>shieldBearer_skill1,shieldBearer_skill2</t>
  </si>
  <si>
    <t>shieldFighter</t>
  </si>
  <si>
    <t>盾斗士</t>
  </si>
  <si>
    <t>shieldFighter_skill1,shieldFighter_skill2</t>
  </si>
  <si>
    <t>shieldGuard</t>
  </si>
  <si>
    <t>盾卫</t>
  </si>
  <si>
    <t>shieldGuard_skill1</t>
  </si>
  <si>
    <t>apprenticeKnight</t>
  </si>
  <si>
    <t>见习骑士</t>
  </si>
  <si>
    <t>apprenticeKnight_skill1,apprenticeKnight_skill2</t>
  </si>
  <si>
    <t>phalanxSoldier</t>
  </si>
  <si>
    <t>方阵士兵</t>
  </si>
  <si>
    <t>phalanxSoldier_skill1,phalanxSoldier_skill2</t>
  </si>
  <si>
    <t>shieldOfficer</t>
  </si>
  <si>
    <t>盾卫士官</t>
  </si>
  <si>
    <t>yellow</t>
  </si>
  <si>
    <t>shieldOfficer_skill1,shieldOfficer_skill2</t>
  </si>
  <si>
    <t>dualShieldFighter</t>
  </si>
  <si>
    <t>双盾斗士</t>
  </si>
  <si>
    <t>dualShieldFighter_skill1,dualShieldFighter_skill2</t>
  </si>
  <si>
    <t>heavyShieldKnight</t>
  </si>
  <si>
    <t>重盾骑士</t>
  </si>
  <si>
    <t>heavyShieldKnight_skill1,heavyShieldKnight_skill2</t>
  </si>
  <si>
    <t>whiteKnight</t>
  </si>
  <si>
    <t>白骑士</t>
  </si>
  <si>
    <t>whiteKnight_skill1,whiteKnight_skill2</t>
  </si>
  <si>
    <t>bulwarkKnight</t>
  </si>
  <si>
    <t>壁垒骑士</t>
  </si>
  <si>
    <t>bulwarkKnight_skill1,bulwarkKnight_skill2</t>
  </si>
  <si>
    <t>apprentice</t>
  </si>
  <si>
    <t>学徒</t>
  </si>
  <si>
    <t>mage</t>
  </si>
  <si>
    <t>apprentice_skill1</t>
  </si>
  <si>
    <t>flameApprentice</t>
  </si>
  <si>
    <t>烈焰学徒</t>
  </si>
  <si>
    <t>flameApprentice_skill1</t>
  </si>
  <si>
    <t>thunderApprentice</t>
  </si>
  <si>
    <t>雷语学徒</t>
  </si>
  <si>
    <t>thunderApprentice_skill1,thunderApprentice_skill2</t>
  </si>
  <si>
    <t>frostApprentice</t>
  </si>
  <si>
    <t>寒冰学徒</t>
  </si>
  <si>
    <t>frostApprentice_skill1,frostApprentice_skill2</t>
  </si>
  <si>
    <t>flameSwordsman</t>
  </si>
  <si>
    <t>炎剑士</t>
  </si>
  <si>
    <t>flameSwordsman_skill1,flameSwordsman_skill2</t>
  </si>
  <si>
    <t>thunderAcolyte</t>
  </si>
  <si>
    <t>雷霆侍僧</t>
  </si>
  <si>
    <t>thunderAcolyte_skill1,thunderAcolyte_skill2</t>
  </si>
  <si>
    <t>frostAcolyte</t>
  </si>
  <si>
    <t>寒霜侍僧</t>
  </si>
  <si>
    <t>frostAcolyte_skill1,frostAcolyte_skill2</t>
  </si>
  <si>
    <t>blazeMage</t>
  </si>
  <si>
    <t>爆炎术士</t>
  </si>
  <si>
    <t>blazeMage_skill1,blazeMage_skill2</t>
  </si>
  <si>
    <t>thunderMage</t>
  </si>
  <si>
    <t>雷语法师</t>
  </si>
  <si>
    <t>thunderMage_skill1,thunderMage_skill2</t>
  </si>
  <si>
    <t>frostMage</t>
  </si>
  <si>
    <t>寒冰法师</t>
  </si>
  <si>
    <t>frostMage_skill1,frostMage_skill2</t>
  </si>
  <si>
    <t>blazeSwordsman</t>
  </si>
  <si>
    <t>爆炎剑士</t>
  </si>
  <si>
    <t>blazeSwordsman_skill1,blazeSwordsman_skill2</t>
  </si>
  <si>
    <t>thunderPriest</t>
  </si>
  <si>
    <t>雷霆祭司</t>
  </si>
  <si>
    <t>thunderPriest_skill1,thunderPriest_skill2</t>
  </si>
  <si>
    <t>frostPriest</t>
  </si>
  <si>
    <t>寒霜祭司</t>
  </si>
  <si>
    <t>frostPriest_skill1,frostPriest_skill2</t>
  </si>
  <si>
    <t>hunter</t>
  </si>
  <si>
    <t>猎人</t>
  </si>
  <si>
    <t>ranger</t>
  </si>
  <si>
    <t>hunter_skill1</t>
  </si>
  <si>
    <t>crossbowman</t>
  </si>
  <si>
    <t>连弩射手</t>
  </si>
  <si>
    <t>crossbowman_skill1</t>
  </si>
  <si>
    <t>shortbowHunter</t>
  </si>
  <si>
    <t>短弓猎手</t>
  </si>
  <si>
    <t>shortbowHunter_skill1,shortbowHunter_skill2</t>
  </si>
  <si>
    <t>archer</t>
  </si>
  <si>
    <t>弓箭手</t>
  </si>
  <si>
    <t>archer_skill1,archer_skill2</t>
  </si>
  <si>
    <t>lightCrossbowman</t>
  </si>
  <si>
    <t>轻弩射手</t>
  </si>
  <si>
    <t>lightCrossbowman_skill1,lightCrossbowman_skill2</t>
  </si>
  <si>
    <t>游侠</t>
  </si>
  <si>
    <t>ranger_skill1</t>
  </si>
  <si>
    <t>eliteCrossbowman</t>
  </si>
  <si>
    <t>连弩精锐</t>
  </si>
  <si>
    <t>eliteCrossbowman_skill1</t>
  </si>
  <si>
    <t>swiftHunter</t>
  </si>
  <si>
    <t>急速猎手</t>
  </si>
  <si>
    <t>swiftHunter_skill1,swiftHunter_skill2</t>
  </si>
  <si>
    <t>longbowman</t>
  </si>
  <si>
    <t>长弓手</t>
  </si>
  <si>
    <t>longbowman_skill1,longbowman_skill2</t>
  </si>
  <si>
    <t>heavyCrossbowman</t>
  </si>
  <si>
    <t>重弩射手</t>
  </si>
  <si>
    <t>heavyCrossbowman_skill1,heavyCrossbowman_skill2</t>
  </si>
  <si>
    <t>eliteRanger</t>
  </si>
  <si>
    <t>精锐游侠</t>
  </si>
  <si>
    <t>eliteRanger_skill1,eliteRanger_skill2</t>
  </si>
  <si>
    <t>priest</t>
  </si>
  <si>
    <t>牧师</t>
  </si>
  <si>
    <t>priest_skill1</t>
  </si>
  <si>
    <t>paladin</t>
  </si>
  <si>
    <t>圣武士</t>
  </si>
  <si>
    <t>paladin_skill1,paladin_skill2</t>
  </si>
  <si>
    <t>prayer</t>
  </si>
  <si>
    <t>祈祷士</t>
  </si>
  <si>
    <t>prayer_skill1,prayer_skill2</t>
  </si>
  <si>
    <t>whitePriest</t>
  </si>
  <si>
    <t>白牧师</t>
  </si>
  <si>
    <t>whitePriest_skill1,whitePriest_skill2</t>
  </si>
  <si>
    <t>bloodPriest</t>
  </si>
  <si>
    <t>鲜血祭司</t>
  </si>
  <si>
    <t>bloodPriest_skill1,bloodPriest_skill2</t>
  </si>
  <si>
    <t>shadowPriest</t>
  </si>
  <si>
    <t>影牧师</t>
  </si>
  <si>
    <t>shadowPriest_skill1,shadowPriest_skill2</t>
  </si>
  <si>
    <t>templeWarrior</t>
  </si>
  <si>
    <t>神殿武士</t>
  </si>
  <si>
    <t>templeWarrior_skill1,templeWarrior_skill2</t>
  </si>
  <si>
    <t>prophet</t>
  </si>
  <si>
    <t>祈祷先知</t>
  </si>
  <si>
    <t>prophet_skill1,prophet_skill2</t>
  </si>
  <si>
    <t>archbishop</t>
  </si>
  <si>
    <t>牧首</t>
  </si>
  <si>
    <t>archbishop_skill1,archbishop_skill2</t>
  </si>
  <si>
    <t>bloodBishop</t>
  </si>
  <si>
    <t>鲜血主教</t>
  </si>
  <si>
    <t>bloodBishop_skill1,bloodBishop_skill2</t>
  </si>
  <si>
    <t>darkPriest</t>
  </si>
  <si>
    <t>暗影牧师</t>
  </si>
  <si>
    <t>darkPriest_skill1,darkPriest_skill2</t>
  </si>
  <si>
    <t>wolf</t>
  </si>
  <si>
    <t>狼</t>
  </si>
  <si>
    <t>monster</t>
  </si>
  <si>
    <t>wolf_skill1</t>
  </si>
  <si>
    <t>blackWolf</t>
  </si>
  <si>
    <t>黑狼</t>
  </si>
  <si>
    <t>blackWolf_skill1</t>
  </si>
  <si>
    <t>bandit</t>
  </si>
  <si>
    <t>山贼</t>
  </si>
  <si>
    <t>bandit_skill1</t>
  </si>
  <si>
    <t>banditArcher</t>
  </si>
  <si>
    <t>山贼弓手</t>
  </si>
  <si>
    <t>banditArcher_skill1</t>
  </si>
  <si>
    <t>skillName</t>
  </si>
  <si>
    <t>skillDesc</t>
  </si>
  <si>
    <t>skillType</t>
  </si>
  <si>
    <t>skillCost</t>
  </si>
  <si>
    <t>useType</t>
  </si>
  <si>
    <t>targetType</t>
  </si>
  <si>
    <t>hitTarget</t>
  </si>
  <si>
    <t>dmg</t>
  </si>
  <si>
    <t>dmgShieldPara</t>
  </si>
  <si>
    <t>shield</t>
  </si>
  <si>
    <t>baseBuff</t>
  </si>
  <si>
    <t>trigger</t>
  </si>
  <si>
    <t>triggerLimit</t>
  </si>
  <si>
    <t>giveBuff</t>
  </si>
  <si>
    <t>额外效果（调用子技能）</t>
  </si>
  <si>
    <t>伤害目标</t>
  </si>
  <si>
    <t>劈砍</t>
  </si>
  <si>
    <t>对近战目标造成5点伤害</t>
  </si>
  <si>
    <t>skill1</t>
  </si>
  <si>
    <t>red,1</t>
  </si>
  <si>
    <t>近战目标</t>
  </si>
  <si>
    <t>choose</t>
  </si>
  <si>
    <t>enemy</t>
  </si>
  <si>
    <t>巨力纵劈</t>
  </si>
  <si>
    <t>对近战目标及背后相邻单位造成9点伤害</t>
  </si>
  <si>
    <t>red,2;blue,1</t>
  </si>
  <si>
    <t>近战目标及背后相邻单位</t>
  </si>
  <si>
    <t>对近战目标造成12点伤害</t>
  </si>
  <si>
    <t>red,2</t>
  </si>
  <si>
    <t>横扫</t>
  </si>
  <si>
    <t>对近战目标及左右相邻单位造成7点伤害</t>
  </si>
  <si>
    <t>red,3</t>
  </si>
  <si>
    <t>近战目标及左右相邻单位</t>
  </si>
  <si>
    <t>拳斗士</t>
  </si>
  <si>
    <t>连打</t>
  </si>
  <si>
    <t>对近战目标造成4点伤害，连击1</t>
  </si>
  <si>
    <t>连击+1</t>
  </si>
  <si>
    <t>对近战目标造成8点伤害</t>
  </si>
  <si>
    <t>giantAxeKnight_skill1</t>
  </si>
  <si>
    <t>巨斧重劈</t>
  </si>
  <si>
    <t>对近战目标及相邻单位造成12点伤害</t>
  </si>
  <si>
    <t>red,5</t>
  </si>
  <si>
    <t>近战目标及相邻单位</t>
  </si>
  <si>
    <t>giantAxeKnight_skill2</t>
  </si>
  <si>
    <t>蓄力</t>
  </si>
  <si>
    <t>自动：自身攻击力+4</t>
  </si>
  <si>
    <t>skill2</t>
  </si>
  <si>
    <t>red,2;green,2</t>
  </si>
  <si>
    <t>自身</t>
  </si>
  <si>
    <t>auto</t>
  </si>
  <si>
    <t>攻击力+4</t>
  </si>
  <si>
    <t>longswordKnight_skill1</t>
  </si>
  <si>
    <t>突击</t>
  </si>
  <si>
    <t>对近战目标造成18点伤害</t>
  </si>
  <si>
    <t>longswordKnight_skill2</t>
  </si>
  <si>
    <t>格挡</t>
  </si>
  <si>
    <t>自动：自身获得6点护甲</t>
  </si>
  <si>
    <t>blue,2</t>
  </si>
  <si>
    <t>greatswordKnight_skill1</t>
  </si>
  <si>
    <t>对近战目标及左右相邻单位造成11点伤害</t>
  </si>
  <si>
    <t>red,4</t>
  </si>
  <si>
    <t>greatswordKnight_skill2</t>
  </si>
  <si>
    <t>连斩</t>
  </si>
  <si>
    <t>自动：为自身的横扫增加连击1</t>
  </si>
  <si>
    <t>blue,1;green,2</t>
  </si>
  <si>
    <t>横扫_连击+1</t>
  </si>
  <si>
    <t>swordKnightOfficer_skill1</t>
  </si>
  <si>
    <t>率军突击</t>
  </si>
  <si>
    <t>对近战目标造成7点伤害，随后我方前排攻击力+3</t>
  </si>
  <si>
    <t>swordKnightOfficer_skill1_sub</t>
  </si>
  <si>
    <t>swordKnightOfficer_skill2</t>
  </si>
  <si>
    <t>坚守战线</t>
  </si>
  <si>
    <t>自动：自身及相邻单位获得3点护甲</t>
  </si>
  <si>
    <t>blue,4</t>
  </si>
  <si>
    <t>自身及相邻单位</t>
  </si>
  <si>
    <t>martialArtist_skill1</t>
  </si>
  <si>
    <t>乱拳连打</t>
  </si>
  <si>
    <t>对近战目标造成4点伤害，连击3</t>
  </si>
  <si>
    <t>red,4;blue,1</t>
  </si>
  <si>
    <t>连击+3</t>
  </si>
  <si>
    <t>martialArtist_skill2</t>
  </si>
  <si>
    <t>乱拳蓄力</t>
  </si>
  <si>
    <t>自动：为自身的乱拳连打增加连击1</t>
  </si>
  <si>
    <t>green,3</t>
  </si>
  <si>
    <t>乱拳连打_连击+1</t>
  </si>
  <si>
    <t>持盾攻击</t>
  </si>
  <si>
    <t>对近战目标造成3点伤害，自身获得3点护甲</t>
  </si>
  <si>
    <t>red,1;blue,1</t>
  </si>
  <si>
    <t>shieldBearer_skill1</t>
  </si>
  <si>
    <t>对近战目标造成7点伤害</t>
  </si>
  <si>
    <t>shieldBearer_skill2</t>
  </si>
  <si>
    <t>保护</t>
  </si>
  <si>
    <t>我方任意单位获得4点护甲</t>
  </si>
  <si>
    <t>blue,1</t>
  </si>
  <si>
    <t>我方任意单位</t>
  </si>
  <si>
    <t>shieldFighter_skill1</t>
  </si>
  <si>
    <t>持盾突击</t>
  </si>
  <si>
    <t>对近战目标造成3+当前护甲值的伤害</t>
  </si>
  <si>
    <t>shieldFighter_skill2</t>
  </si>
  <si>
    <t>援护</t>
  </si>
  <si>
    <t>自动：我方任意单位和自身获得3点护甲</t>
  </si>
  <si>
    <t>我方任意单位和自身</t>
  </si>
  <si>
    <t>对近战目标造成9点伤害，自身获得5点护甲</t>
  </si>
  <si>
    <t>red,1;blue,2</t>
  </si>
  <si>
    <t>apprenticeKnight_skill1</t>
  </si>
  <si>
    <t>对近战目标造成6点伤害</t>
  </si>
  <si>
    <t>apprenticeKnight_skill2</t>
  </si>
  <si>
    <t>phalanxSoldier_skill1</t>
  </si>
  <si>
    <t>蓄能冲击</t>
  </si>
  <si>
    <t>对近战目标造成7点伤害，击杀敌人时自身获得3点护甲</t>
  </si>
  <si>
    <t>kill</t>
  </si>
  <si>
    <t>击杀敌人时自身护甲+3</t>
  </si>
  <si>
    <t>phalanxSoldier_skill2</t>
  </si>
  <si>
    <t>竖守</t>
  </si>
  <si>
    <t>自动：我方前排获得4点护甲</t>
  </si>
  <si>
    <t>blue,3</t>
  </si>
  <si>
    <t>我方前排</t>
  </si>
  <si>
    <t>shieldOfficer_skill1</t>
  </si>
  <si>
    <t>shieldOfficer_skill2</t>
  </si>
  <si>
    <t>自动：我方任意单位获得5点护甲</t>
  </si>
  <si>
    <t>dualShieldFighter_skill1</t>
  </si>
  <si>
    <t>二连盾击</t>
  </si>
  <si>
    <t>对近战目标造成4+当前护甲值的伤害，连击1</t>
  </si>
  <si>
    <t>red,3;blue,2</t>
  </si>
  <si>
    <t>dualShieldFighter_skill2</t>
  </si>
  <si>
    <t>自动：自身所在列获得7点护甲，为自身的二连盾击增加连击1</t>
  </si>
  <si>
    <t>blue,3;green,2</t>
  </si>
  <si>
    <t>自身所在列</t>
  </si>
  <si>
    <t>二连盾击_连击+1</t>
  </si>
  <si>
    <t>heavyShieldKnight_skill1</t>
  </si>
  <si>
    <t>重盾猛击</t>
  </si>
  <si>
    <t>自身获得6点护甲，之后对近战目标造成等同于自身当前护甲值的伤害</t>
  </si>
  <si>
    <t>heavyShieldKnight_skill2</t>
  </si>
  <si>
    <t>阻挡</t>
  </si>
  <si>
    <t>自动：自身所在列获得5点护甲</t>
  </si>
  <si>
    <t>whiteKnight_skill1</t>
  </si>
  <si>
    <t>二连斩击</t>
  </si>
  <si>
    <t>对近战目标造成6点伤害，连击1</t>
  </si>
  <si>
    <t>whiteKnight_skill2</t>
  </si>
  <si>
    <t>祈福</t>
  </si>
  <si>
    <t>自动：我方任意单位和自身获得4点护甲，且攻击力+2</t>
  </si>
  <si>
    <t>red,2;blue,2</t>
  </si>
  <si>
    <t>攻击力+2，二连斩击 连击1</t>
  </si>
  <si>
    <t>bulwarkKnight_skill1</t>
  </si>
  <si>
    <t>对近战目标造成5+当前护甲值的伤害</t>
  </si>
  <si>
    <t>bulwarkKnight_skill2</t>
  </si>
  <si>
    <t>壁垒</t>
  </si>
  <si>
    <t>自动：自身所在行获得6点护甲，攻击力+2</t>
  </si>
  <si>
    <t>blue,4;green,1</t>
  </si>
  <si>
    <t>自身所在行</t>
  </si>
  <si>
    <t>攻击力+2</t>
  </si>
  <si>
    <t>火球</t>
  </si>
  <si>
    <t>对任意目标造成6点伤害</t>
  </si>
  <si>
    <t>任意目标</t>
  </si>
  <si>
    <t>大火球</t>
  </si>
  <si>
    <t>对任意目标造成15点伤害</t>
  </si>
  <si>
    <t>thunderApprentice_skill1</t>
  </si>
  <si>
    <t>雷电术</t>
  </si>
  <si>
    <t>对任意目标造成8点伤害</t>
  </si>
  <si>
    <t>green,2</t>
  </si>
  <si>
    <t>thunderApprentice_skill2</t>
  </si>
  <si>
    <t>静电</t>
  </si>
  <si>
    <t>自动：为自身的雷电术增加充能1</t>
  </si>
  <si>
    <t>雷电术_充能+1</t>
  </si>
  <si>
    <t>frostApprentice_skill1</t>
  </si>
  <si>
    <t>冰箭术</t>
  </si>
  <si>
    <t>对任意目标造成6点伤害，自身获得3点护甲</t>
  </si>
  <si>
    <t>red,1;blue,1;green,1</t>
  </si>
  <si>
    <t>frostApprentice_skill2</t>
  </si>
  <si>
    <t>冷却</t>
  </si>
  <si>
    <t>自动：自身获得3点护甲，攻击力+4</t>
  </si>
  <si>
    <t>flameSwordsman_skill1</t>
  </si>
  <si>
    <t>烈焰横扫</t>
  </si>
  <si>
    <t>对近战目标及同行造成5点伤害</t>
  </si>
  <si>
    <t>近战目标及同行</t>
  </si>
  <si>
    <t>flameSwordsman_skill2</t>
  </si>
  <si>
    <t>thunderAcolyte_skill1</t>
  </si>
  <si>
    <t>闪电链</t>
  </si>
  <si>
    <t>对近战目标和1个随机目标造成5点伤害</t>
  </si>
  <si>
    <t>近战目标和1个随机目标</t>
  </si>
  <si>
    <t>thunderAcolyte_skill2</t>
  </si>
  <si>
    <t>超载</t>
  </si>
  <si>
    <t>自动：为自身的闪电链增加1个随机目标</t>
  </si>
  <si>
    <t>闪电链_随机目标+1</t>
  </si>
  <si>
    <t>frostAcolyte_skill1</t>
  </si>
  <si>
    <t>冰锥术</t>
  </si>
  <si>
    <t>对任意目标造成6点伤害，击杀敌人时对其相邻单位造成5点伤害</t>
  </si>
  <si>
    <t>frostAcolyte_skill1_sub</t>
  </si>
  <si>
    <t>null</t>
  </si>
  <si>
    <t>相邻单位</t>
  </si>
  <si>
    <t>frostAcolyte_skill2</t>
  </si>
  <si>
    <t>霜盾</t>
  </si>
  <si>
    <t>自动：自身所在列获得4点护甲</t>
  </si>
  <si>
    <t>blazeMage_skill1</t>
  </si>
  <si>
    <t>对任意目标造成22点伤害</t>
  </si>
  <si>
    <t>red,1;blue,3</t>
  </si>
  <si>
    <t>blazeMage_skill2</t>
  </si>
  <si>
    <t>爆炎火球</t>
  </si>
  <si>
    <t>对任意目标及相邻单位造成4点伤害</t>
  </si>
  <si>
    <t>green,5</t>
  </si>
  <si>
    <t>任意目标及相邻单位</t>
  </si>
  <si>
    <t>thunderMage_skill1</t>
  </si>
  <si>
    <t>轰雷术</t>
  </si>
  <si>
    <t>对任意目标造成8点伤害，对其相邻单位造成4点伤害</t>
  </si>
  <si>
    <t>thunderMage_skill1_sub</t>
  </si>
  <si>
    <t>thunderMage_skill2</t>
  </si>
  <si>
    <t>自动：为自身的轰雷术增加充能1</t>
  </si>
  <si>
    <t>轰雷术_充能+1</t>
  </si>
  <si>
    <t>frostMage_skill1</t>
  </si>
  <si>
    <t>冰枪术</t>
  </si>
  <si>
    <t>对任意目标造成9点伤害，自身获得3点护甲，回合中首次击杀敌人时充能1</t>
  </si>
  <si>
    <t>blue,1;green,3</t>
  </si>
  <si>
    <t>frostMage_skill1_sub</t>
  </si>
  <si>
    <t>冰枪术_充能+1</t>
  </si>
  <si>
    <t>frostMage_skill2</t>
  </si>
  <si>
    <t>自动：自身获得5点护甲，攻击力+6</t>
  </si>
  <si>
    <t>攻击力+6</t>
  </si>
  <si>
    <t>blazeSwordsman_skill1</t>
  </si>
  <si>
    <t>烈焰魔剑</t>
  </si>
  <si>
    <t>对近战目标及同行造成8点伤害</t>
  </si>
  <si>
    <t>red,2;green,4</t>
  </si>
  <si>
    <t>blazeSwordsman_skill2</t>
  </si>
  <si>
    <t>怒焰魔剑</t>
  </si>
  <si>
    <t>对任意列造成8点伤害</t>
  </si>
  <si>
    <t>blue,4;green,2</t>
  </si>
  <si>
    <t>任意列</t>
  </si>
  <si>
    <t>thunderPriest_skill1</t>
  </si>
  <si>
    <t>大闪电链</t>
  </si>
  <si>
    <t>对近战目标和2个随机目标造成6点伤害</t>
  </si>
  <si>
    <t>green,4</t>
  </si>
  <si>
    <t>近战目标和2个随机目标</t>
  </si>
  <si>
    <t>thunderPriest_skill2</t>
  </si>
  <si>
    <t>自动：自身攻击力+2，为自身的大闪电链增加2个随机目标</t>
  </si>
  <si>
    <t>攻击力+2;大闪电链_随机目标+2</t>
  </si>
  <si>
    <t>frostPriest_skill1</t>
  </si>
  <si>
    <t>冰暴术</t>
  </si>
  <si>
    <t>对任意目标及相邻单位造成8点伤害</t>
  </si>
  <si>
    <t>frostPriest_skill2</t>
  </si>
  <si>
    <t>自动：自身及相邻单位获得5点护甲</t>
  </si>
  <si>
    <t>blue,3;green,3</t>
  </si>
  <si>
    <t>射击</t>
  </si>
  <si>
    <t>对任意目标造成4点伤害</t>
  </si>
  <si>
    <t>连段射击</t>
  </si>
  <si>
    <t>对随机近战目标造成4点伤害，连击2</t>
  </si>
  <si>
    <t>red,1;green,2</t>
  </si>
  <si>
    <t>随机近战目标</t>
  </si>
  <si>
    <t>连击+2</t>
  </si>
  <si>
    <t>shortbowHunter_skill1</t>
  </si>
  <si>
    <t>速射</t>
  </si>
  <si>
    <t>对任意目标造成5点伤害，充能1</t>
  </si>
  <si>
    <t>shortbowHunter_skill1_sub</t>
  </si>
  <si>
    <t>shortbowHunter_skill2</t>
  </si>
  <si>
    <t>弹药装填</t>
  </si>
  <si>
    <t>自动：为自身的速射增加充能1</t>
  </si>
  <si>
    <t>速射_充能+1</t>
  </si>
  <si>
    <t>archer_skill1</t>
  </si>
  <si>
    <t>对任意目标造成10点伤害</t>
  </si>
  <si>
    <t>red,1;green,1</t>
  </si>
  <si>
    <t>archer_skill2</t>
  </si>
  <si>
    <t>急速射击</t>
  </si>
  <si>
    <t>自动：对随机近战目标造成6点伤害</t>
  </si>
  <si>
    <t>lightCrossbowman_skill1</t>
  </si>
  <si>
    <t>贯通射击</t>
  </si>
  <si>
    <t>对任意目标及背后相邻单位造成6点伤害</t>
  </si>
  <si>
    <t>任意目标及背后相邻单位</t>
  </si>
  <si>
    <t>lightCrossbowman_skill2</t>
  </si>
  <si>
    <t>强弩蓄力</t>
  </si>
  <si>
    <t>自动：自身攻击力+2</t>
  </si>
  <si>
    <t>刺杀</t>
  </si>
  <si>
    <t>对任意目标造成8点伤害，回合中首次击杀敌人时充能1</t>
  </si>
  <si>
    <t>ranger_skill1_sub</t>
  </si>
  <si>
    <t>连弩速射</t>
  </si>
  <si>
    <t>对随机近战目标造成5点伤害，连击3</t>
  </si>
  <si>
    <t>red,1;green,4</t>
  </si>
  <si>
    <t>swiftHunter_skill1</t>
  </si>
  <si>
    <t>急速散射</t>
  </si>
  <si>
    <t>对近战目标和1个随机目标造成5点伤害，连击1，充能1</t>
  </si>
  <si>
    <t>swiftHunter_skill1_sub</t>
  </si>
  <si>
    <t>swiftHunter_skill2</t>
  </si>
  <si>
    <t>自动：为自身的急速散射增加连击1</t>
  </si>
  <si>
    <t>急速散射_连击+1</t>
  </si>
  <si>
    <t>longbowman_skill1</t>
  </si>
  <si>
    <t>对任意目标造成18点伤害</t>
  </si>
  <si>
    <t>red,3;green,2</t>
  </si>
  <si>
    <t>longbowman_skill2</t>
  </si>
  <si>
    <t>匕首斩击</t>
  </si>
  <si>
    <t>heavyCrossbowman_skill1</t>
  </si>
  <si>
    <t>贯通连击</t>
  </si>
  <si>
    <t>对任意列造成6点伤害，连击1</t>
  </si>
  <si>
    <t>heavyCrossbowman_skill2</t>
  </si>
  <si>
    <t>自动：为自身的贯通连击增加连击1</t>
  </si>
  <si>
    <t>贯通连击_连击+1</t>
  </si>
  <si>
    <t>eliteRanger_skill1</t>
  </si>
  <si>
    <t>对任意目标造成10点伤害，回合中首次击杀敌人时充能1</t>
  </si>
  <si>
    <t>eliteRanger_skill1_sub</t>
  </si>
  <si>
    <t>eliteRanger_skill2</t>
  </si>
  <si>
    <t>预谋</t>
  </si>
  <si>
    <t>对近战目标施加破碎1</t>
  </si>
  <si>
    <t>eliteRanger_skill2_sub</t>
  </si>
  <si>
    <t>green,1</t>
  </si>
  <si>
    <t>paladin_skill1</t>
  </si>
  <si>
    <t>辉光斩</t>
  </si>
  <si>
    <t>对近战目标造成10点伤害</t>
  </si>
  <si>
    <t>paladin_skill2</t>
  </si>
  <si>
    <t>圣光之力</t>
  </si>
  <si>
    <t>自动：自身获得3点护甲，攻击力+3</t>
  </si>
  <si>
    <t>攻击力+3</t>
  </si>
  <si>
    <t>prayer_skill1</t>
  </si>
  <si>
    <t>灌注</t>
  </si>
  <si>
    <t>我方任意单位攻击力+3</t>
  </si>
  <si>
    <t>prayer_skill2</t>
  </si>
  <si>
    <t>圣光术</t>
  </si>
  <si>
    <t>whitePriest_skill1</t>
  </si>
  <si>
    <t>圣盾术</t>
  </si>
  <si>
    <t>我方任意单位和自身获得5点护甲</t>
  </si>
  <si>
    <t>blue,1;green,1</t>
  </si>
  <si>
    <t>whitePriest_skill2</t>
  </si>
  <si>
    <t>闪光术</t>
  </si>
  <si>
    <t>对任意目标造成5点伤害</t>
  </si>
  <si>
    <t>bloodPriest_skill1</t>
  </si>
  <si>
    <t>鲜血灌注</t>
  </si>
  <si>
    <t>我方任意单位获得3点护甲，攻击力+3，对自身造成2点伤害</t>
  </si>
  <si>
    <t>self</t>
  </si>
  <si>
    <t>bloodPriest_skill2</t>
  </si>
  <si>
    <t>鲜血护盾</t>
  </si>
  <si>
    <t>自动：我方前排获得3点护甲</t>
  </si>
  <si>
    <t>shadowPriest_skill1</t>
  </si>
  <si>
    <t>重伤</t>
  </si>
  <si>
    <t>对任意目标施加重伤4</t>
  </si>
  <si>
    <t>shadowPriest_skill1_sub</t>
  </si>
  <si>
    <t>shadowPriest_skill2</t>
  </si>
  <si>
    <t>暗影之力</t>
  </si>
  <si>
    <t>自动：自身所在行攻击力+3</t>
  </si>
  <si>
    <t>templeWarrior_skill1</t>
  </si>
  <si>
    <t>圣光斩</t>
  </si>
  <si>
    <t>对近战目标造成16点伤害</t>
  </si>
  <si>
    <t>templeWarrior_skill2</t>
  </si>
  <si>
    <t>圣光帷幕</t>
  </si>
  <si>
    <t>自动：自身攻击力+5，我方前排获得4点护甲</t>
  </si>
  <si>
    <t>自身及我方前排</t>
  </si>
  <si>
    <t>攻击力+5</t>
  </si>
  <si>
    <t>prophet_skill1</t>
  </si>
  <si>
    <t>我方任意单位攻击力+5</t>
  </si>
  <si>
    <t>prophet_skill2</t>
  </si>
  <si>
    <t>虔诚</t>
  </si>
  <si>
    <t>自动：为灌注增加充能1</t>
  </si>
  <si>
    <t>灌注_充能+1</t>
  </si>
  <si>
    <t>archbishop_skill1</t>
  </si>
  <si>
    <t>我方任意单位和自身获得7点护甲</t>
  </si>
  <si>
    <t>archbishop_skill2</t>
  </si>
  <si>
    <t>archbishop_skill2_sub</t>
  </si>
  <si>
    <t>bloodBishop_skill1</t>
  </si>
  <si>
    <t>我方前排获得5点护甲，攻击力+5，对自身造成3点伤害</t>
  </si>
  <si>
    <t>red,1;green,3</t>
  </si>
  <si>
    <t>bloodBishop_skill2</t>
  </si>
  <si>
    <t>鲜血浪涌</t>
  </si>
  <si>
    <t>对近战目标及同行造成7点伤害</t>
  </si>
  <si>
    <t>darkPriest_skill1</t>
  </si>
  <si>
    <t>群体重伤</t>
  </si>
  <si>
    <t>对任意目标及相邻单位施加重伤4</t>
  </si>
  <si>
    <t>darkPriest_skill1_sub</t>
  </si>
  <si>
    <t>darkPriest_skill2</t>
  </si>
  <si>
    <t>暗影飞弹</t>
  </si>
  <si>
    <t>对任意目标及相邻单位造成1点伤害，连击1</t>
  </si>
  <si>
    <t>撕咬</t>
  </si>
  <si>
    <t>对近战目标造成2点伤害</t>
  </si>
  <si>
    <t>对近战目标造成3点伤害</t>
  </si>
  <si>
    <t>对任意目标造成3点伤害</t>
  </si>
  <si>
    <t>targetSkill</t>
  </si>
  <si>
    <t>buffType</t>
  </si>
  <si>
    <t>para</t>
  </si>
  <si>
    <t>给与buff</t>
  </si>
  <si>
    <t>combo</t>
  </si>
  <si>
    <t>addAtk</t>
  </si>
  <si>
    <t>addShield</t>
  </si>
  <si>
    <t>charge</t>
  </si>
  <si>
    <t>addTargetNum</t>
  </si>
  <si>
    <t>;大闪电链_随机目标+2</t>
  </si>
  <si>
    <t>刺杀_充能+1</t>
  </si>
  <si>
    <t>急速散射_充能+1</t>
  </si>
  <si>
    <t>exposed</t>
  </si>
  <si>
    <t>破碎+1</t>
  </si>
  <si>
    <t>vulnerable</t>
  </si>
  <si>
    <t>重伤+4</t>
  </si>
  <si>
    <t>闪光术_充能+1</t>
  </si>
  <si>
    <t>melee</t>
  </si>
  <si>
    <t>0,0</t>
  </si>
  <si>
    <t>0,0;0,1</t>
  </si>
  <si>
    <t>0,0;-1,0;1,0</t>
  </si>
  <si>
    <t>0,0;0,1;0,-1;-1,0;1,0</t>
  </si>
  <si>
    <t>friendMelee</t>
  </si>
  <si>
    <t>friendAny</t>
  </si>
  <si>
    <t>friendAnyAndSelf</t>
  </si>
  <si>
    <t>0,0;0,1;0,-1;0,2;0,-2;0,3;0,-3;0,4;0,-4</t>
  </si>
  <si>
    <t>0,0;-1,0;1,0;-2,0;2,0;-3,0;3,0;-4,0;4,0</t>
  </si>
  <si>
    <t>any</t>
  </si>
  <si>
    <t>meleeAndRand</t>
  </si>
  <si>
    <t>inherit</t>
  </si>
  <si>
    <t>目标相邻单位</t>
  </si>
  <si>
    <t>meleeAndRand2</t>
  </si>
  <si>
    <t>meleeRand</t>
  </si>
  <si>
    <t>selfAndfriendMelee</t>
  </si>
  <si>
    <t>content</t>
  </si>
  <si>
    <t>initMapTier</t>
  </si>
  <si>
    <t>初始地图tier</t>
  </si>
  <si>
    <t>initTeamSize</t>
  </si>
  <si>
    <t>初始选人上限</t>
  </si>
  <si>
    <t>initTeamList</t>
  </si>
  <si>
    <t>初始选人列表</t>
  </si>
  <si>
    <t>militia,guard,apprentice,hunter,priest</t>
  </si>
  <si>
    <t>battleMap</t>
  </si>
  <si>
    <t>{"battle":{1,1;1,2;1,3;1,4;1,5;2,1;2,2;2,3;2,4;2,5;3,2;3,3;3,4},"battleHigh":{1,1;1,2;1,3;1,4;1,5;2,1;2,2;2,3;2,4;2,5;3,1;3,2;3,3;3,4;3,5}}</t>
  </si>
  <si>
    <t>mapTag</t>
  </si>
  <si>
    <t>tie</t>
  </si>
  <si>
    <t>t1_Map1</t>
  </si>
  <si>
    <t>t2_Map1</t>
  </si>
  <si>
    <t>t3_Map1</t>
  </si>
  <si>
    <t>t3_Map2</t>
  </si>
  <si>
    <t>t3_Map3</t>
  </si>
  <si>
    <t>pointNum</t>
  </si>
  <si>
    <t>pointType</t>
  </si>
  <si>
    <t>battleContent</t>
  </si>
  <si>
    <t>reward1</t>
  </si>
  <si>
    <t>reward2</t>
  </si>
  <si>
    <t>reward3</t>
  </si>
  <si>
    <t>reward4</t>
  </si>
  <si>
    <t>battle</t>
  </si>
  <si>
    <t>battle1,battle2</t>
  </si>
  <si>
    <t>exp,9</t>
  </si>
  <si>
    <t>coin,10</t>
  </si>
  <si>
    <t>start</t>
  </si>
  <si>
    <t>shop</t>
  </si>
  <si>
    <t>rock</t>
  </si>
  <si>
    <t>coin</t>
  </si>
  <si>
    <t>coin,50</t>
  </si>
  <si>
    <t>battleHigh</t>
  </si>
  <si>
    <t>randWeapon</t>
  </si>
  <si>
    <t>randWeapon,q3</t>
  </si>
  <si>
    <t>randArmor,q2</t>
  </si>
  <si>
    <t>battleBoss</t>
  </si>
  <si>
    <t>battleScene</t>
  </si>
  <si>
    <t>munster</t>
  </si>
  <si>
    <t>x</t>
  </si>
  <si>
    <t>y</t>
  </si>
  <si>
    <t>battle1</t>
  </si>
  <si>
    <t>battle2</t>
  </si>
  <si>
    <t>战斗内容</t>
  </si>
  <si>
    <t>一场战斗</t>
  </si>
  <si>
    <t>战斗tag数组</t>
  </si>
  <si>
    <t>一场随机的精英战斗</t>
  </si>
  <si>
    <t>一场随机的boss战斗</t>
  </si>
  <si>
    <t>随机武器</t>
  </si>
  <si>
    <t>randArmor</t>
  </si>
  <si>
    <t>随机装备</t>
  </si>
  <si>
    <t>打开商店</t>
  </si>
  <si>
    <t>给钱</t>
  </si>
  <si>
    <t>阻挡，不可选择</t>
  </si>
  <si>
    <t>首次进入这个地图，玩家位置在哪里</t>
  </si>
  <si>
    <t>奖励类型</t>
  </si>
  <si>
    <t>说明</t>
  </si>
  <si>
    <t>配置样式</t>
  </si>
  <si>
    <t>解析</t>
  </si>
  <si>
    <t>exp</t>
  </si>
  <si>
    <t>经验</t>
  </si>
  <si>
    <t>9点经验</t>
  </si>
  <si>
    <t>金币</t>
  </si>
  <si>
    <t>10个金币</t>
  </si>
  <si>
    <t>3品质的随机武器</t>
  </si>
  <si>
    <t>随机防具</t>
  </si>
  <si>
    <t>2品质的随机装备</t>
  </si>
  <si>
    <t>特殊奖励规则，如果玩家角色不满6个，最后一份奖励替换为增援</t>
  </si>
  <si>
    <t>show1</t>
  </si>
  <si>
    <t>show2</t>
  </si>
  <si>
    <t>show3</t>
  </si>
  <si>
    <t>X</t>
  </si>
  <si>
    <t>here=33</t>
  </si>
  <si>
    <t>切换map到下个tier</t>
  </si>
  <si>
    <t>MOD(here，5)=3</t>
  </si>
  <si>
    <t>here-1</t>
  </si>
  <si>
    <t>here+5</t>
  </si>
  <si>
    <t>here+1</t>
  </si>
  <si>
    <t>other</t>
  </si>
  <si>
    <t>here+6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</si>
</sst>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142875</xdr:colOff>
      <xdr:row>1</xdr:row>
      <xdr:rowOff>58420</xdr:rowOff>
    </xdr:from>
    <xdr:to>
      <xdr:col>28</xdr:col>
      <xdr:colOff>114300</xdr:colOff>
      <xdr:row>43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229870"/>
          <a:ext cx="13001625" cy="723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workbookViewId="0">
      <selection activeCell="A2" sqref="A2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  <c r="S2" t="s">
        <v>23</v>
      </c>
    </row>
    <row r="3" spans="1:19">
      <c r="A3" t="s">
        <v>24</v>
      </c>
      <c r="B3" t="s">
        <v>25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  <c r="S3" t="s">
        <v>26</v>
      </c>
    </row>
    <row r="4" spans="1:19">
      <c r="A4" t="s">
        <v>27</v>
      </c>
      <c r="B4" t="s">
        <v>28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  <c r="S4" t="s">
        <v>29</v>
      </c>
    </row>
    <row r="5" spans="1:19">
      <c r="A5" t="s">
        <v>30</v>
      </c>
      <c r="B5" t="s">
        <v>31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  <c r="S5" t="s">
        <v>32</v>
      </c>
    </row>
    <row r="6" spans="1:19">
      <c r="A6" t="s">
        <v>33</v>
      </c>
      <c r="B6" t="s">
        <v>34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  <c r="S6" t="s">
        <v>35</v>
      </c>
    </row>
    <row r="7" spans="1:19">
      <c r="A7" t="s">
        <v>36</v>
      </c>
      <c r="B7" t="s">
        <v>37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  <c r="S7" t="s">
        <v>38</v>
      </c>
    </row>
    <row r="8" spans="1:19">
      <c r="A8" t="s">
        <v>39</v>
      </c>
      <c r="B8" t="s">
        <v>40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41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  <c r="S8" t="s">
        <v>42</v>
      </c>
    </row>
    <row r="9" spans="1:19">
      <c r="A9" t="s">
        <v>43</v>
      </c>
      <c r="B9" t="s">
        <v>44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  <c r="S9" t="s">
        <v>45</v>
      </c>
    </row>
    <row r="10" spans="1:19">
      <c r="A10" t="s">
        <v>46</v>
      </c>
      <c r="B10" t="s">
        <v>47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  <c r="S10" t="s">
        <v>48</v>
      </c>
    </row>
    <row r="11" spans="1:19">
      <c r="A11" t="s">
        <v>49</v>
      </c>
      <c r="B11" t="s">
        <v>50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  <c r="S11" t="s">
        <v>51</v>
      </c>
    </row>
    <row r="12" spans="1:19">
      <c r="A12" t="s">
        <v>52</v>
      </c>
      <c r="B12" t="s">
        <v>53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41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  <c r="S12" t="s">
        <v>54</v>
      </c>
    </row>
    <row r="13" spans="1:19">
      <c r="A13" t="s">
        <v>55</v>
      </c>
      <c r="B13" t="s">
        <v>56</v>
      </c>
      <c r="C13" t="s">
        <v>57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  <c r="S13" t="s">
        <v>58</v>
      </c>
    </row>
    <row r="14" spans="1:19">
      <c r="A14" t="s">
        <v>59</v>
      </c>
      <c r="B14" t="s">
        <v>60</v>
      </c>
      <c r="C14" t="s">
        <v>57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  <c r="S14" t="s">
        <v>61</v>
      </c>
    </row>
    <row r="15" spans="1:19">
      <c r="A15" t="s">
        <v>62</v>
      </c>
      <c r="B15" t="s">
        <v>63</v>
      </c>
      <c r="C15" t="s">
        <v>57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  <c r="S15" t="s">
        <v>64</v>
      </c>
    </row>
    <row r="16" spans="1:19">
      <c r="A16" t="s">
        <v>65</v>
      </c>
      <c r="B16" t="s">
        <v>66</v>
      </c>
      <c r="C16" t="s">
        <v>57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  <c r="S16" t="s">
        <v>67</v>
      </c>
    </row>
    <row r="17" spans="1:19">
      <c r="A17" t="s">
        <v>68</v>
      </c>
      <c r="B17" t="s">
        <v>69</v>
      </c>
      <c r="C17" t="s">
        <v>57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  <c r="S17" t="s">
        <v>70</v>
      </c>
    </row>
    <row r="18" spans="1:19">
      <c r="A18" t="s">
        <v>71</v>
      </c>
      <c r="B18" t="s">
        <v>72</v>
      </c>
      <c r="C18" t="s">
        <v>57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  <c r="S18" t="s">
        <v>73</v>
      </c>
    </row>
    <row r="19" spans="1:19">
      <c r="A19" t="s">
        <v>74</v>
      </c>
      <c r="B19" t="s">
        <v>75</v>
      </c>
      <c r="C19" t="s">
        <v>57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76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  <c r="S19" t="s">
        <v>77</v>
      </c>
    </row>
    <row r="20" spans="1:19">
      <c r="A20" t="s">
        <v>78</v>
      </c>
      <c r="B20" t="s">
        <v>79</v>
      </c>
      <c r="C20" t="s">
        <v>57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  <c r="S20" t="s">
        <v>80</v>
      </c>
    </row>
    <row r="21" spans="1:19">
      <c r="A21" t="s">
        <v>81</v>
      </c>
      <c r="B21" t="s">
        <v>82</v>
      </c>
      <c r="C21" t="s">
        <v>57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  <c r="S21" t="s">
        <v>83</v>
      </c>
    </row>
    <row r="22" spans="1:19">
      <c r="A22" t="s">
        <v>84</v>
      </c>
      <c r="B22" t="s">
        <v>85</v>
      </c>
      <c r="C22" t="s">
        <v>57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41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  <c r="S22" t="s">
        <v>86</v>
      </c>
    </row>
    <row r="23" spans="1:19">
      <c r="A23" t="s">
        <v>87</v>
      </c>
      <c r="B23" t="s">
        <v>88</v>
      </c>
      <c r="C23" t="s">
        <v>57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41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  <c r="S23" t="s">
        <v>89</v>
      </c>
    </row>
    <row r="24" spans="1:19">
      <c r="A24" t="s">
        <v>90</v>
      </c>
      <c r="B24" t="s">
        <v>91</v>
      </c>
      <c r="C24" t="s">
        <v>92</v>
      </c>
      <c r="E24" t="s">
        <v>21</v>
      </c>
      <c r="F24" t="s">
        <v>21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  <c r="S24" t="s">
        <v>93</v>
      </c>
    </row>
    <row r="25" spans="1:19">
      <c r="A25" t="s">
        <v>94</v>
      </c>
      <c r="B25" t="s">
        <v>95</v>
      </c>
      <c r="C25" t="s">
        <v>92</v>
      </c>
      <c r="E25" t="s">
        <v>21</v>
      </c>
      <c r="F25" t="s">
        <v>21</v>
      </c>
      <c r="G25" t="s">
        <v>41</v>
      </c>
      <c r="H25" t="s">
        <v>41</v>
      </c>
      <c r="I25" t="s">
        <v>41</v>
      </c>
      <c r="J25" t="s">
        <v>41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  <c r="S25" t="s">
        <v>96</v>
      </c>
    </row>
    <row r="26" spans="1:19">
      <c r="A26" t="s">
        <v>97</v>
      </c>
      <c r="B26" t="s">
        <v>98</v>
      </c>
      <c r="C26" t="s">
        <v>92</v>
      </c>
      <c r="E26" t="s">
        <v>21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  <c r="S26" t="s">
        <v>99</v>
      </c>
    </row>
    <row r="27" spans="1:19">
      <c r="A27" t="s">
        <v>100</v>
      </c>
      <c r="B27" t="s">
        <v>101</v>
      </c>
      <c r="C27" t="s">
        <v>92</v>
      </c>
      <c r="E27" t="s">
        <v>21</v>
      </c>
      <c r="F27" t="s">
        <v>22</v>
      </c>
      <c r="G27" t="s">
        <v>22</v>
      </c>
      <c r="H27" t="s">
        <v>41</v>
      </c>
      <c r="I27" t="s">
        <v>41</v>
      </c>
      <c r="J27" t="s">
        <v>41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  <c r="S27" t="s">
        <v>102</v>
      </c>
    </row>
    <row r="28" spans="1:19">
      <c r="A28" t="s">
        <v>103</v>
      </c>
      <c r="B28" t="s">
        <v>104</v>
      </c>
      <c r="C28" t="s">
        <v>92</v>
      </c>
      <c r="E28" t="s">
        <v>21</v>
      </c>
      <c r="F28" t="s">
        <v>21</v>
      </c>
      <c r="G28" t="s">
        <v>21</v>
      </c>
      <c r="H28" t="s">
        <v>41</v>
      </c>
      <c r="I28" t="s">
        <v>41</v>
      </c>
      <c r="J28" t="s">
        <v>41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  <c r="S28" t="s">
        <v>105</v>
      </c>
    </row>
    <row r="29" spans="1:19">
      <c r="A29" t="s">
        <v>106</v>
      </c>
      <c r="B29" t="s">
        <v>107</v>
      </c>
      <c r="C29" t="s">
        <v>92</v>
      </c>
      <c r="E29" t="s">
        <v>21</v>
      </c>
      <c r="F29" t="s">
        <v>22</v>
      </c>
      <c r="G29" t="s">
        <v>41</v>
      </c>
      <c r="H29" t="s">
        <v>41</v>
      </c>
      <c r="I29" t="s">
        <v>41</v>
      </c>
      <c r="J29" t="s">
        <v>41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  <c r="S29" t="s">
        <v>108</v>
      </c>
    </row>
    <row r="30" spans="1:19">
      <c r="A30" t="s">
        <v>109</v>
      </c>
      <c r="B30" t="s">
        <v>110</v>
      </c>
      <c r="C30" t="s">
        <v>92</v>
      </c>
      <c r="E30" t="s">
        <v>22</v>
      </c>
      <c r="F30" t="s">
        <v>22</v>
      </c>
      <c r="G30" t="s">
        <v>41</v>
      </c>
      <c r="H30" t="s">
        <v>41</v>
      </c>
      <c r="I30" t="s">
        <v>41</v>
      </c>
      <c r="J30" t="s">
        <v>41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  <c r="S30" t="s">
        <v>111</v>
      </c>
    </row>
    <row r="31" spans="1:19">
      <c r="A31" t="s">
        <v>112</v>
      </c>
      <c r="B31" t="s">
        <v>113</v>
      </c>
      <c r="C31" t="s">
        <v>92</v>
      </c>
      <c r="E31" t="s">
        <v>21</v>
      </c>
      <c r="F31" t="s">
        <v>21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  <c r="S31" t="s">
        <v>114</v>
      </c>
    </row>
    <row r="32" spans="1:19">
      <c r="A32" t="s">
        <v>115</v>
      </c>
      <c r="B32" t="s">
        <v>116</v>
      </c>
      <c r="C32" t="s">
        <v>92</v>
      </c>
      <c r="E32" t="s">
        <v>21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  <c r="S32" t="s">
        <v>117</v>
      </c>
    </row>
    <row r="33" spans="1:19">
      <c r="A33" t="s">
        <v>118</v>
      </c>
      <c r="B33" t="s">
        <v>119</v>
      </c>
      <c r="C33" t="s">
        <v>92</v>
      </c>
      <c r="E33" t="s">
        <v>22</v>
      </c>
      <c r="F33" t="s">
        <v>22</v>
      </c>
      <c r="G33" t="s">
        <v>41</v>
      </c>
      <c r="H33" t="s">
        <v>41</v>
      </c>
      <c r="I33" t="s">
        <v>41</v>
      </c>
      <c r="J33" t="s">
        <v>41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  <c r="S33" t="s">
        <v>120</v>
      </c>
    </row>
    <row r="34" spans="1:19">
      <c r="A34" t="s">
        <v>121</v>
      </c>
      <c r="B34" t="s">
        <v>122</v>
      </c>
      <c r="C34" t="s">
        <v>92</v>
      </c>
      <c r="E34" t="s">
        <v>21</v>
      </c>
      <c r="F34" t="s">
        <v>21</v>
      </c>
      <c r="G34" t="s">
        <v>21</v>
      </c>
      <c r="H34" t="s">
        <v>41</v>
      </c>
      <c r="I34" t="s">
        <v>41</v>
      </c>
      <c r="J34" t="s">
        <v>41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  <c r="S34" t="s">
        <v>123</v>
      </c>
    </row>
    <row r="35" spans="1:19">
      <c r="A35" t="s">
        <v>124</v>
      </c>
      <c r="B35" t="s">
        <v>125</v>
      </c>
      <c r="C35" t="s">
        <v>92</v>
      </c>
      <c r="E35" t="s">
        <v>21</v>
      </c>
      <c r="F35" t="s">
        <v>22</v>
      </c>
      <c r="G35" t="s">
        <v>41</v>
      </c>
      <c r="H35" t="s">
        <v>41</v>
      </c>
      <c r="I35" t="s">
        <v>41</v>
      </c>
      <c r="J35" t="s">
        <v>41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  <c r="S35" t="s">
        <v>126</v>
      </c>
    </row>
    <row r="36" spans="1:19">
      <c r="A36" t="s">
        <v>127</v>
      </c>
      <c r="B36" t="s">
        <v>128</v>
      </c>
      <c r="C36" t="s">
        <v>92</v>
      </c>
      <c r="E36" t="s">
        <v>21</v>
      </c>
      <c r="F36" t="s">
        <v>22</v>
      </c>
      <c r="G36" t="s">
        <v>22</v>
      </c>
      <c r="H36" t="s">
        <v>41</v>
      </c>
      <c r="I36" t="s">
        <v>41</v>
      </c>
      <c r="J36" t="s">
        <v>41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  <c r="S36" t="s">
        <v>129</v>
      </c>
    </row>
    <row r="37" spans="1:19">
      <c r="A37" t="s">
        <v>130</v>
      </c>
      <c r="B37" t="s">
        <v>131</v>
      </c>
      <c r="C37" t="s">
        <v>132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41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s">
        <v>133</v>
      </c>
    </row>
    <row r="38" spans="1:19">
      <c r="A38" t="s">
        <v>134</v>
      </c>
      <c r="B38" t="s">
        <v>135</v>
      </c>
      <c r="C38" t="s">
        <v>132</v>
      </c>
      <c r="E38" t="s">
        <v>21</v>
      </c>
      <c r="F38" t="s">
        <v>21</v>
      </c>
      <c r="G38" t="s">
        <v>41</v>
      </c>
      <c r="H38" t="s">
        <v>41</v>
      </c>
      <c r="I38" t="s">
        <v>41</v>
      </c>
      <c r="J38" t="s">
        <v>41</v>
      </c>
      <c r="K38">
        <v>1</v>
      </c>
      <c r="L38">
        <v>1</v>
      </c>
      <c r="M38">
        <v>2</v>
      </c>
      <c r="N38">
        <v>2</v>
      </c>
      <c r="O38">
        <v>1</v>
      </c>
      <c r="P38">
        <v>1</v>
      </c>
      <c r="Q38">
        <v>6</v>
      </c>
      <c r="R38">
        <v>0</v>
      </c>
      <c r="S38" t="s">
        <v>136</v>
      </c>
    </row>
    <row r="39" spans="1:19">
      <c r="A39" t="s">
        <v>137</v>
      </c>
      <c r="B39" t="s">
        <v>138</v>
      </c>
      <c r="C39" t="s">
        <v>132</v>
      </c>
      <c r="E39" t="s">
        <v>21</v>
      </c>
      <c r="F39" t="s">
        <v>21</v>
      </c>
      <c r="G39" t="s">
        <v>22</v>
      </c>
      <c r="H39" t="s">
        <v>22</v>
      </c>
      <c r="I39" t="s">
        <v>41</v>
      </c>
      <c r="J39" t="s">
        <v>41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5</v>
      </c>
      <c r="R39">
        <v>0</v>
      </c>
      <c r="S39" t="s">
        <v>139</v>
      </c>
    </row>
    <row r="40" spans="1:19">
      <c r="A40" t="s">
        <v>140</v>
      </c>
      <c r="B40" t="s">
        <v>141</v>
      </c>
      <c r="C40" t="s">
        <v>132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  <c r="J40" t="s">
        <v>41</v>
      </c>
      <c r="K40">
        <v>2</v>
      </c>
      <c r="L40">
        <v>2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 t="s">
        <v>142</v>
      </c>
    </row>
    <row r="41" spans="1:19">
      <c r="A41" t="s">
        <v>143</v>
      </c>
      <c r="B41" t="s">
        <v>144</v>
      </c>
      <c r="C41" t="s">
        <v>132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5</v>
      </c>
      <c r="R41">
        <v>0</v>
      </c>
      <c r="S41" t="s">
        <v>145</v>
      </c>
    </row>
    <row r="42" spans="1:19">
      <c r="A42" t="s">
        <v>132</v>
      </c>
      <c r="B42" t="s">
        <v>146</v>
      </c>
      <c r="C42" t="s">
        <v>132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6</v>
      </c>
      <c r="R42">
        <v>0</v>
      </c>
      <c r="S42" t="s">
        <v>147</v>
      </c>
    </row>
    <row r="43" spans="1:19">
      <c r="A43" t="s">
        <v>148</v>
      </c>
      <c r="B43" t="s">
        <v>149</v>
      </c>
      <c r="C43" t="s">
        <v>132</v>
      </c>
      <c r="E43" t="s">
        <v>21</v>
      </c>
      <c r="F43" t="s">
        <v>21</v>
      </c>
      <c r="G43" t="s">
        <v>41</v>
      </c>
      <c r="H43" t="s">
        <v>41</v>
      </c>
      <c r="I43" t="s">
        <v>41</v>
      </c>
      <c r="J43" t="s">
        <v>41</v>
      </c>
      <c r="K43">
        <v>2</v>
      </c>
      <c r="L43">
        <v>2</v>
      </c>
      <c r="M43">
        <v>3</v>
      </c>
      <c r="N43">
        <v>3</v>
      </c>
      <c r="O43">
        <v>2</v>
      </c>
      <c r="P43">
        <v>1</v>
      </c>
      <c r="Q43">
        <v>8</v>
      </c>
      <c r="R43">
        <v>0</v>
      </c>
      <c r="S43" t="s">
        <v>150</v>
      </c>
    </row>
    <row r="44" spans="1:19">
      <c r="A44" t="s">
        <v>151</v>
      </c>
      <c r="B44" t="s">
        <v>152</v>
      </c>
      <c r="C44" t="s">
        <v>132</v>
      </c>
      <c r="E44" t="s">
        <v>21</v>
      </c>
      <c r="F44" t="s">
        <v>21</v>
      </c>
      <c r="G44" t="s">
        <v>22</v>
      </c>
      <c r="H44" t="s">
        <v>22</v>
      </c>
      <c r="I44" t="s">
        <v>41</v>
      </c>
      <c r="J44" t="s">
        <v>41</v>
      </c>
      <c r="K44">
        <v>3</v>
      </c>
      <c r="L44">
        <v>1</v>
      </c>
      <c r="M44">
        <v>3</v>
      </c>
      <c r="N44">
        <v>1</v>
      </c>
      <c r="O44">
        <v>3</v>
      </c>
      <c r="P44">
        <v>1</v>
      </c>
      <c r="Q44">
        <v>7</v>
      </c>
      <c r="R44">
        <v>0</v>
      </c>
      <c r="S44" t="s">
        <v>153</v>
      </c>
    </row>
    <row r="45" spans="1:19">
      <c r="A45" t="s">
        <v>154</v>
      </c>
      <c r="B45" t="s">
        <v>155</v>
      </c>
      <c r="C45" t="s">
        <v>132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41</v>
      </c>
      <c r="K45">
        <v>3</v>
      </c>
      <c r="L45">
        <v>3</v>
      </c>
      <c r="M45">
        <v>2</v>
      </c>
      <c r="N45">
        <v>3</v>
      </c>
      <c r="O45">
        <v>2</v>
      </c>
      <c r="P45">
        <v>3</v>
      </c>
      <c r="Q45">
        <v>7</v>
      </c>
      <c r="R45">
        <v>0</v>
      </c>
      <c r="S45" t="s">
        <v>156</v>
      </c>
    </row>
    <row r="46" spans="1:19">
      <c r="A46" t="s">
        <v>157</v>
      </c>
      <c r="B46" t="s">
        <v>158</v>
      </c>
      <c r="C46" t="s">
        <v>132</v>
      </c>
      <c r="E46" t="s">
        <v>21</v>
      </c>
      <c r="F46" t="s">
        <v>21</v>
      </c>
      <c r="G46" t="s">
        <v>21</v>
      </c>
      <c r="H46" t="s">
        <v>21</v>
      </c>
      <c r="I46" t="s">
        <v>22</v>
      </c>
      <c r="J46" t="s">
        <v>22</v>
      </c>
      <c r="K46">
        <v>3</v>
      </c>
      <c r="L46">
        <v>3</v>
      </c>
      <c r="M46">
        <v>2</v>
      </c>
      <c r="N46">
        <v>2</v>
      </c>
      <c r="O46">
        <v>2</v>
      </c>
      <c r="P46">
        <v>2</v>
      </c>
      <c r="Q46">
        <v>7</v>
      </c>
      <c r="R46">
        <v>0</v>
      </c>
      <c r="S46" t="s">
        <v>159</v>
      </c>
    </row>
    <row r="47" spans="1:19">
      <c r="A47" t="s">
        <v>160</v>
      </c>
      <c r="B47" t="s">
        <v>161</v>
      </c>
      <c r="C47" t="s">
        <v>132</v>
      </c>
      <c r="E47" t="s">
        <v>21</v>
      </c>
      <c r="F47" t="s">
        <v>21</v>
      </c>
      <c r="G47" t="s">
        <v>21</v>
      </c>
      <c r="H47" t="s">
        <v>22</v>
      </c>
      <c r="I47" t="s">
        <v>22</v>
      </c>
      <c r="J47" t="s">
        <v>22</v>
      </c>
      <c r="K47">
        <v>3</v>
      </c>
      <c r="L47">
        <v>3</v>
      </c>
      <c r="M47">
        <v>2</v>
      </c>
      <c r="N47">
        <v>2</v>
      </c>
      <c r="O47">
        <v>2</v>
      </c>
      <c r="P47">
        <v>1</v>
      </c>
      <c r="Q47">
        <v>8</v>
      </c>
      <c r="R47">
        <v>0</v>
      </c>
      <c r="S47" t="s">
        <v>162</v>
      </c>
    </row>
    <row r="48" spans="1:19">
      <c r="A48" t="s">
        <v>163</v>
      </c>
      <c r="B48" t="s">
        <v>164</v>
      </c>
      <c r="C48" t="s">
        <v>163</v>
      </c>
      <c r="E48" t="s">
        <v>22</v>
      </c>
      <c r="F48" t="s">
        <v>22</v>
      </c>
      <c r="G48" t="s">
        <v>22</v>
      </c>
      <c r="H48" t="s">
        <v>41</v>
      </c>
      <c r="I48" t="s">
        <v>41</v>
      </c>
      <c r="J48" t="s">
        <v>41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</v>
      </c>
      <c r="R48">
        <v>0</v>
      </c>
      <c r="S48" t="s">
        <v>165</v>
      </c>
    </row>
    <row r="49" spans="1:19">
      <c r="A49" t="s">
        <v>166</v>
      </c>
      <c r="B49" t="s">
        <v>167</v>
      </c>
      <c r="C49" t="s">
        <v>163</v>
      </c>
      <c r="E49" t="s">
        <v>21</v>
      </c>
      <c r="F49" t="s">
        <v>21</v>
      </c>
      <c r="G49" t="s">
        <v>22</v>
      </c>
      <c r="H49" t="s">
        <v>22</v>
      </c>
      <c r="I49" t="s">
        <v>41</v>
      </c>
      <c r="J49" t="s">
        <v>41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8</v>
      </c>
      <c r="R49">
        <v>0</v>
      </c>
      <c r="S49" t="s">
        <v>168</v>
      </c>
    </row>
    <row r="50" spans="1:19">
      <c r="A50" t="s">
        <v>169</v>
      </c>
      <c r="B50" t="s">
        <v>170</v>
      </c>
      <c r="C50" t="s">
        <v>163</v>
      </c>
      <c r="E50" t="s">
        <v>21</v>
      </c>
      <c r="F50" t="s">
        <v>22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6</v>
      </c>
      <c r="R50">
        <v>0</v>
      </c>
      <c r="S50" t="s">
        <v>171</v>
      </c>
    </row>
    <row r="51" spans="1:19">
      <c r="A51" t="s">
        <v>172</v>
      </c>
      <c r="B51" t="s">
        <v>173</v>
      </c>
      <c r="C51" t="s">
        <v>163</v>
      </c>
      <c r="E51" t="s">
        <v>22</v>
      </c>
      <c r="F51" t="s">
        <v>22</v>
      </c>
      <c r="G51" t="s">
        <v>22</v>
      </c>
      <c r="H51" t="s">
        <v>41</v>
      </c>
      <c r="I51" t="s">
        <v>41</v>
      </c>
      <c r="J51" t="s">
        <v>41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6</v>
      </c>
      <c r="R51">
        <v>0</v>
      </c>
      <c r="S51" t="s">
        <v>174</v>
      </c>
    </row>
    <row r="52" spans="1:19">
      <c r="A52" t="s">
        <v>175</v>
      </c>
      <c r="B52" t="s">
        <v>176</v>
      </c>
      <c r="C52" t="s">
        <v>163</v>
      </c>
      <c r="E52" t="s">
        <v>22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>
        <v>1</v>
      </c>
      <c r="L52">
        <v>2</v>
      </c>
      <c r="M52">
        <v>2</v>
      </c>
      <c r="N52">
        <v>1</v>
      </c>
      <c r="O52">
        <v>1</v>
      </c>
      <c r="P52">
        <v>1</v>
      </c>
      <c r="Q52">
        <v>8</v>
      </c>
      <c r="R52">
        <v>0</v>
      </c>
      <c r="S52" t="s">
        <v>177</v>
      </c>
    </row>
    <row r="53" spans="1:19">
      <c r="A53" t="s">
        <v>178</v>
      </c>
      <c r="B53" t="s">
        <v>179</v>
      </c>
      <c r="C53" t="s">
        <v>163</v>
      </c>
      <c r="E53" t="s">
        <v>21</v>
      </c>
      <c r="F53" t="s">
        <v>21</v>
      </c>
      <c r="G53" t="s">
        <v>22</v>
      </c>
      <c r="H53" t="s">
        <v>41</v>
      </c>
      <c r="I53" t="s">
        <v>41</v>
      </c>
      <c r="J53" t="s">
        <v>41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7</v>
      </c>
      <c r="R53">
        <v>0</v>
      </c>
      <c r="S53" t="s">
        <v>180</v>
      </c>
    </row>
    <row r="54" spans="1:19">
      <c r="A54" t="s">
        <v>181</v>
      </c>
      <c r="B54" t="s">
        <v>182</v>
      </c>
      <c r="C54" t="s">
        <v>163</v>
      </c>
      <c r="E54" t="s">
        <v>21</v>
      </c>
      <c r="F54" t="s">
        <v>21</v>
      </c>
      <c r="G54" t="s">
        <v>22</v>
      </c>
      <c r="H54" t="s">
        <v>22</v>
      </c>
      <c r="I54" t="s">
        <v>41</v>
      </c>
      <c r="J54" t="s">
        <v>41</v>
      </c>
      <c r="K54">
        <v>4</v>
      </c>
      <c r="L54">
        <v>4</v>
      </c>
      <c r="M54">
        <v>4</v>
      </c>
      <c r="N54">
        <v>1</v>
      </c>
      <c r="O54">
        <v>4</v>
      </c>
      <c r="P54">
        <v>1</v>
      </c>
      <c r="Q54">
        <v>12</v>
      </c>
      <c r="R54">
        <v>0</v>
      </c>
      <c r="S54" t="s">
        <v>183</v>
      </c>
    </row>
    <row r="55" spans="1:19">
      <c r="A55" t="s">
        <v>184</v>
      </c>
      <c r="B55" t="s">
        <v>185</v>
      </c>
      <c r="C55" t="s">
        <v>163</v>
      </c>
      <c r="E55" t="s">
        <v>21</v>
      </c>
      <c r="F55" t="s">
        <v>22</v>
      </c>
      <c r="G55" t="s">
        <v>22</v>
      </c>
      <c r="H55" t="s">
        <v>41</v>
      </c>
      <c r="I55" t="s">
        <v>41</v>
      </c>
      <c r="J55" t="s">
        <v>41</v>
      </c>
      <c r="K55">
        <v>1</v>
      </c>
      <c r="L55">
        <v>3</v>
      </c>
      <c r="M55">
        <v>1</v>
      </c>
      <c r="N55">
        <v>3</v>
      </c>
      <c r="O55">
        <v>3</v>
      </c>
      <c r="P55">
        <v>2</v>
      </c>
      <c r="Q55">
        <v>8</v>
      </c>
      <c r="R55">
        <v>0</v>
      </c>
      <c r="S55" t="s">
        <v>186</v>
      </c>
    </row>
    <row r="56" spans="1:19">
      <c r="A56" t="s">
        <v>187</v>
      </c>
      <c r="B56" t="s">
        <v>188</v>
      </c>
      <c r="C56" t="s">
        <v>163</v>
      </c>
      <c r="E56" t="s">
        <v>22</v>
      </c>
      <c r="F56" t="s">
        <v>22</v>
      </c>
      <c r="G56" t="s">
        <v>22</v>
      </c>
      <c r="H56" t="s">
        <v>41</v>
      </c>
      <c r="I56" t="s">
        <v>41</v>
      </c>
      <c r="J56" t="s">
        <v>41</v>
      </c>
      <c r="K56">
        <v>3</v>
      </c>
      <c r="L56">
        <v>3</v>
      </c>
      <c r="M56">
        <v>2</v>
      </c>
      <c r="N56">
        <v>3</v>
      </c>
      <c r="O56">
        <v>2</v>
      </c>
      <c r="P56">
        <v>1</v>
      </c>
      <c r="Q56">
        <v>7</v>
      </c>
      <c r="R56">
        <v>0</v>
      </c>
      <c r="S56" t="s">
        <v>189</v>
      </c>
    </row>
    <row r="57" spans="1:19">
      <c r="A57" t="s">
        <v>190</v>
      </c>
      <c r="B57" t="s">
        <v>191</v>
      </c>
      <c r="C57" t="s">
        <v>163</v>
      </c>
      <c r="E57" t="s">
        <v>22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11</v>
      </c>
      <c r="R57">
        <v>0</v>
      </c>
      <c r="S57" t="s">
        <v>192</v>
      </c>
    </row>
    <row r="58" spans="1:19">
      <c r="A58" t="s">
        <v>193</v>
      </c>
      <c r="B58" t="s">
        <v>194</v>
      </c>
      <c r="C58" t="s">
        <v>163</v>
      </c>
      <c r="E58" t="s">
        <v>21</v>
      </c>
      <c r="F58" t="s">
        <v>21</v>
      </c>
      <c r="G58" t="s">
        <v>22</v>
      </c>
      <c r="H58" t="s">
        <v>22</v>
      </c>
      <c r="I58" t="s">
        <v>41</v>
      </c>
      <c r="J58" t="s">
        <v>41</v>
      </c>
      <c r="K58">
        <v>2</v>
      </c>
      <c r="L58">
        <v>1</v>
      </c>
      <c r="M58">
        <v>2</v>
      </c>
      <c r="N58">
        <v>1</v>
      </c>
      <c r="O58">
        <v>3</v>
      </c>
      <c r="P58">
        <v>3</v>
      </c>
      <c r="Q58">
        <v>9</v>
      </c>
      <c r="R58">
        <v>0</v>
      </c>
      <c r="S58" t="s">
        <v>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2" sqref="A5 A4 A2"/>
    </sheetView>
  </sheetViews>
  <sheetFormatPr defaultColWidth="9" defaultRowHeight="13.5" outlineLevelRow="4" outlineLevelCol="6"/>
  <sheetData>
    <row r="1" spans="1:7">
      <c r="A1" t="s">
        <v>0</v>
      </c>
      <c r="C1" t="s">
        <v>1</v>
      </c>
      <c r="D1" t="s">
        <v>2</v>
      </c>
      <c r="E1" t="s">
        <v>15</v>
      </c>
      <c r="F1" t="s">
        <v>16</v>
      </c>
      <c r="G1" t="s">
        <v>17</v>
      </c>
    </row>
    <row r="2" spans="1:7">
      <c r="A2" t="s">
        <v>196</v>
      </c>
      <c r="B2" t="s">
        <v>197</v>
      </c>
      <c r="C2" t="s">
        <v>198</v>
      </c>
      <c r="D2">
        <v>1</v>
      </c>
      <c r="E2">
        <v>4</v>
      </c>
      <c r="F2">
        <v>0</v>
      </c>
      <c r="G2" t="s">
        <v>199</v>
      </c>
    </row>
    <row r="3" spans="1:7">
      <c r="A3" t="s">
        <v>200</v>
      </c>
      <c r="B3" t="s">
        <v>201</v>
      </c>
      <c r="C3" t="s">
        <v>198</v>
      </c>
      <c r="D3">
        <v>1</v>
      </c>
      <c r="E3">
        <v>5</v>
      </c>
      <c r="F3">
        <v>0</v>
      </c>
      <c r="G3" t="s">
        <v>202</v>
      </c>
    </row>
    <row r="4" spans="1:7">
      <c r="A4" t="s">
        <v>203</v>
      </c>
      <c r="B4" t="s">
        <v>204</v>
      </c>
      <c r="C4" t="s">
        <v>198</v>
      </c>
      <c r="D4">
        <v>1</v>
      </c>
      <c r="E4">
        <v>6</v>
      </c>
      <c r="F4">
        <v>0</v>
      </c>
      <c r="G4" t="s">
        <v>205</v>
      </c>
    </row>
    <row r="5" spans="1:7">
      <c r="A5" t="s">
        <v>206</v>
      </c>
      <c r="B5" t="s">
        <v>207</v>
      </c>
      <c r="C5" t="s">
        <v>198</v>
      </c>
      <c r="D5">
        <v>1</v>
      </c>
      <c r="E5">
        <v>6</v>
      </c>
      <c r="F5">
        <v>0</v>
      </c>
      <c r="G5" t="s">
        <v>208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7"/>
  <sheetViews>
    <sheetView zoomScale="115" zoomScaleNormal="115" workbookViewId="0">
      <selection activeCell="D14" sqref="D14"/>
    </sheetView>
  </sheetViews>
  <sheetFormatPr defaultColWidth="9" defaultRowHeight="13.5"/>
  <cols>
    <col min="1" max="1" width="29.7" customWidth="1"/>
    <col min="4" max="4" width="54.2666666666667" customWidth="1"/>
    <col min="6" max="6" width="15.2916666666667" customWidth="1"/>
    <col min="7" max="7" width="12.2" customWidth="1"/>
    <col min="8" max="8" width="8.375" customWidth="1"/>
    <col min="9" max="9" width="20.375" customWidth="1"/>
    <col min="10" max="10" width="12.2" customWidth="1"/>
    <col min="11" max="11" width="4.375" customWidth="1"/>
    <col min="12" max="12" width="7.64166666666667" customWidth="1"/>
    <col min="13" max="13" width="7.375" customWidth="1"/>
    <col min="14" max="14" width="9.375" customWidth="1"/>
    <col min="15" max="15" width="8.375" customWidth="1"/>
    <col min="16" max="16" width="13.75" customWidth="1"/>
    <col min="17" max="17" width="30" customWidth="1"/>
    <col min="18" max="18" width="31.75" customWidth="1"/>
  </cols>
  <sheetData>
    <row r="1" spans="1:19">
      <c r="A1" t="s">
        <v>0</v>
      </c>
      <c r="C1" t="s">
        <v>209</v>
      </c>
      <c r="D1" t="s">
        <v>210</v>
      </c>
      <c r="E1" t="s">
        <v>211</v>
      </c>
      <c r="F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</row>
    <row r="2" spans="1:19">
      <c r="A2" t="s">
        <v>23</v>
      </c>
      <c r="B2" t="s">
        <v>19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tr">
        <f>VLOOKUP(G2,'$skillTargetType'!$B:$D,2,FALSE)</f>
        <v>melee</v>
      </c>
      <c r="J2" t="str">
        <f>VLOOKUP(G2,'$skillTargetType'!$B:$D,3,FALSE)</f>
        <v>0,0</v>
      </c>
      <c r="K2">
        <v>5</v>
      </c>
      <c r="M2">
        <v>0</v>
      </c>
      <c r="S2" t="s">
        <v>231</v>
      </c>
    </row>
    <row r="3" spans="1:19">
      <c r="A3" t="s">
        <v>26</v>
      </c>
      <c r="B3" t="s">
        <v>25</v>
      </c>
      <c r="C3" t="s">
        <v>232</v>
      </c>
      <c r="D3" t="s">
        <v>233</v>
      </c>
      <c r="E3" t="s">
        <v>227</v>
      </c>
      <c r="F3" t="s">
        <v>234</v>
      </c>
      <c r="G3" t="s">
        <v>235</v>
      </c>
      <c r="H3" t="s">
        <v>230</v>
      </c>
      <c r="I3" t="str">
        <f>VLOOKUP(G3,'$skillTargetType'!$B:$D,2,FALSE)</f>
        <v>melee</v>
      </c>
      <c r="J3" t="str">
        <f>VLOOKUP(G3,'$skillTargetType'!$B:$D,3,FALSE)</f>
        <v>0,0;0,1</v>
      </c>
      <c r="K3">
        <v>9</v>
      </c>
      <c r="M3">
        <v>0</v>
      </c>
      <c r="S3" t="s">
        <v>231</v>
      </c>
    </row>
    <row r="4" spans="1:19">
      <c r="A4" t="s">
        <v>29</v>
      </c>
      <c r="B4" t="s">
        <v>28</v>
      </c>
      <c r="C4" t="s">
        <v>225</v>
      </c>
      <c r="D4" t="s">
        <v>236</v>
      </c>
      <c r="E4" t="s">
        <v>227</v>
      </c>
      <c r="F4" t="s">
        <v>237</v>
      </c>
      <c r="G4" t="s">
        <v>229</v>
      </c>
      <c r="H4" t="s">
        <v>230</v>
      </c>
      <c r="I4" t="str">
        <f>VLOOKUP(G4,'$skillTargetType'!$B:$D,2,FALSE)</f>
        <v>melee</v>
      </c>
      <c r="J4" t="str">
        <f>VLOOKUP(G4,'$skillTargetType'!$B:$D,3,FALSE)</f>
        <v>0,0</v>
      </c>
      <c r="K4">
        <v>12</v>
      </c>
      <c r="M4">
        <v>0</v>
      </c>
      <c r="S4" t="s">
        <v>231</v>
      </c>
    </row>
    <row r="5" spans="1:19">
      <c r="A5" t="s">
        <v>32</v>
      </c>
      <c r="B5" t="s">
        <v>31</v>
      </c>
      <c r="C5" t="s">
        <v>238</v>
      </c>
      <c r="D5" t="s">
        <v>239</v>
      </c>
      <c r="E5" t="s">
        <v>227</v>
      </c>
      <c r="F5" t="s">
        <v>240</v>
      </c>
      <c r="G5" t="s">
        <v>241</v>
      </c>
      <c r="H5" t="s">
        <v>230</v>
      </c>
      <c r="I5" t="str">
        <f>VLOOKUP(G5,'$skillTargetType'!$B:$D,2,FALSE)</f>
        <v>melee</v>
      </c>
      <c r="J5" t="str">
        <f>VLOOKUP(G5,'$skillTargetType'!$B:$D,3,FALSE)</f>
        <v>0,0;-1,0;1,0</v>
      </c>
      <c r="K5">
        <v>7</v>
      </c>
      <c r="M5">
        <v>0</v>
      </c>
      <c r="S5" t="s">
        <v>231</v>
      </c>
    </row>
    <row r="6" spans="1:19">
      <c r="A6" t="s">
        <v>35</v>
      </c>
      <c r="B6" t="s">
        <v>242</v>
      </c>
      <c r="C6" t="s">
        <v>243</v>
      </c>
      <c r="D6" t="s">
        <v>244</v>
      </c>
      <c r="E6" t="s">
        <v>227</v>
      </c>
      <c r="F6" t="s">
        <v>240</v>
      </c>
      <c r="G6" t="s">
        <v>229</v>
      </c>
      <c r="H6" t="s">
        <v>230</v>
      </c>
      <c r="I6" t="str">
        <f>VLOOKUP(G6,'$skillTargetType'!$B:$D,2,FALSE)</f>
        <v>melee</v>
      </c>
      <c r="J6" t="str">
        <f>VLOOKUP(G6,'$skillTargetType'!$B:$D,3,FALSE)</f>
        <v>0,0</v>
      </c>
      <c r="K6">
        <v>4</v>
      </c>
      <c r="M6">
        <v>0</v>
      </c>
      <c r="N6" t="s">
        <v>245</v>
      </c>
      <c r="S6" t="s">
        <v>231</v>
      </c>
    </row>
    <row r="7" spans="1:19">
      <c r="A7" t="s">
        <v>38</v>
      </c>
      <c r="B7" t="s">
        <v>37</v>
      </c>
      <c r="C7" t="s">
        <v>225</v>
      </c>
      <c r="D7" t="s">
        <v>246</v>
      </c>
      <c r="E7" t="s">
        <v>227</v>
      </c>
      <c r="F7" t="s">
        <v>237</v>
      </c>
      <c r="G7" t="s">
        <v>229</v>
      </c>
      <c r="H7" t="s">
        <v>230</v>
      </c>
      <c r="I7" t="str">
        <f>VLOOKUP(G7,'$skillTargetType'!$B:$D,2,FALSE)</f>
        <v>melee</v>
      </c>
      <c r="J7" t="str">
        <f>VLOOKUP(G7,'$skillTargetType'!$B:$D,3,FALSE)</f>
        <v>0,0</v>
      </c>
      <c r="K7">
        <v>8</v>
      </c>
      <c r="M7">
        <v>0</v>
      </c>
      <c r="S7" t="s">
        <v>231</v>
      </c>
    </row>
    <row r="8" spans="1:19">
      <c r="A8" t="s">
        <v>247</v>
      </c>
      <c r="B8" t="s">
        <v>40</v>
      </c>
      <c r="C8" t="s">
        <v>248</v>
      </c>
      <c r="D8" t="s">
        <v>249</v>
      </c>
      <c r="E8" t="s">
        <v>227</v>
      </c>
      <c r="F8" t="s">
        <v>250</v>
      </c>
      <c r="G8" t="s">
        <v>251</v>
      </c>
      <c r="H8" t="s">
        <v>230</v>
      </c>
      <c r="I8" t="str">
        <f>VLOOKUP(G8,'$skillTargetType'!$B:$D,2,FALSE)</f>
        <v>melee</v>
      </c>
      <c r="J8" t="str">
        <f>VLOOKUP(G8,'$skillTargetType'!$B:$D,3,FALSE)</f>
        <v>0,0;0,1;0,-1;-1,0;1,0</v>
      </c>
      <c r="K8">
        <v>12</v>
      </c>
      <c r="M8">
        <v>0</v>
      </c>
      <c r="S8" t="s">
        <v>231</v>
      </c>
    </row>
    <row r="9" spans="1:19">
      <c r="A9" t="s">
        <v>252</v>
      </c>
      <c r="B9" t="s">
        <v>40</v>
      </c>
      <c r="C9" t="s">
        <v>253</v>
      </c>
      <c r="D9" t="s">
        <v>254</v>
      </c>
      <c r="E9" t="s">
        <v>255</v>
      </c>
      <c r="F9" t="s">
        <v>256</v>
      </c>
      <c r="G9" t="s">
        <v>257</v>
      </c>
      <c r="H9" t="s">
        <v>258</v>
      </c>
      <c r="I9" t="str">
        <f>VLOOKUP(G9,'$skillTargetType'!$B:$D,2,FALSE)</f>
        <v>self</v>
      </c>
      <c r="J9" t="str">
        <f>VLOOKUP(G9,'$skillTargetType'!$B:$D,3,FALSE)</f>
        <v>0,0</v>
      </c>
      <c r="K9">
        <v>0</v>
      </c>
      <c r="M9">
        <v>0</v>
      </c>
      <c r="N9" t="s">
        <v>259</v>
      </c>
    </row>
    <row r="10" spans="1:19">
      <c r="A10" t="s">
        <v>260</v>
      </c>
      <c r="B10" t="s">
        <v>44</v>
      </c>
      <c r="C10" t="s">
        <v>261</v>
      </c>
      <c r="D10" t="s">
        <v>262</v>
      </c>
      <c r="E10" t="s">
        <v>227</v>
      </c>
      <c r="F10" t="s">
        <v>240</v>
      </c>
      <c r="G10" t="s">
        <v>229</v>
      </c>
      <c r="H10" t="s">
        <v>230</v>
      </c>
      <c r="I10" t="str">
        <f>VLOOKUP(G10,'$skillTargetType'!$B:$D,2,FALSE)</f>
        <v>melee</v>
      </c>
      <c r="J10" t="str">
        <f>VLOOKUP(G10,'$skillTargetType'!$B:$D,3,FALSE)</f>
        <v>0,0</v>
      </c>
      <c r="K10">
        <v>18</v>
      </c>
      <c r="M10">
        <v>0</v>
      </c>
      <c r="S10" t="s">
        <v>231</v>
      </c>
    </row>
    <row r="11" spans="1:19">
      <c r="A11" t="s">
        <v>263</v>
      </c>
      <c r="B11" t="s">
        <v>44</v>
      </c>
      <c r="C11" t="s">
        <v>264</v>
      </c>
      <c r="D11" t="s">
        <v>265</v>
      </c>
      <c r="E11" t="s">
        <v>255</v>
      </c>
      <c r="F11" t="s">
        <v>266</v>
      </c>
      <c r="G11" t="s">
        <v>257</v>
      </c>
      <c r="H11" t="s">
        <v>258</v>
      </c>
      <c r="I11" t="str">
        <f>VLOOKUP(G11,'$skillTargetType'!$B:$D,2,FALSE)</f>
        <v>self</v>
      </c>
      <c r="J11" t="str">
        <f>VLOOKUP(G11,'$skillTargetType'!$B:$D,3,FALSE)</f>
        <v>0,0</v>
      </c>
      <c r="K11">
        <v>0</v>
      </c>
      <c r="M11">
        <v>6</v>
      </c>
    </row>
    <row r="12" spans="1:19">
      <c r="A12" t="s">
        <v>267</v>
      </c>
      <c r="B12" t="s">
        <v>47</v>
      </c>
      <c r="C12" t="s">
        <v>238</v>
      </c>
      <c r="D12" t="s">
        <v>268</v>
      </c>
      <c r="E12" t="s">
        <v>227</v>
      </c>
      <c r="F12" t="s">
        <v>269</v>
      </c>
      <c r="G12" t="s">
        <v>241</v>
      </c>
      <c r="H12" t="s">
        <v>230</v>
      </c>
      <c r="I12" t="str">
        <f>VLOOKUP(G12,'$skillTargetType'!$B:$D,2,FALSE)</f>
        <v>melee</v>
      </c>
      <c r="J12" t="str">
        <f>VLOOKUP(G12,'$skillTargetType'!$B:$D,3,FALSE)</f>
        <v>0,0;-1,0;1,0</v>
      </c>
      <c r="K12">
        <v>11</v>
      </c>
      <c r="M12">
        <v>0</v>
      </c>
      <c r="S12" t="s">
        <v>231</v>
      </c>
    </row>
    <row r="13" spans="1:19">
      <c r="A13" t="s">
        <v>270</v>
      </c>
      <c r="B13" t="s">
        <v>47</v>
      </c>
      <c r="C13" t="s">
        <v>271</v>
      </c>
      <c r="D13" t="s">
        <v>272</v>
      </c>
      <c r="E13" t="s">
        <v>255</v>
      </c>
      <c r="F13" t="s">
        <v>273</v>
      </c>
      <c r="G13" t="s">
        <v>257</v>
      </c>
      <c r="H13" t="s">
        <v>258</v>
      </c>
      <c r="I13" t="str">
        <f>VLOOKUP(G13,'$skillTargetType'!$B:$D,2,FALSE)</f>
        <v>self</v>
      </c>
      <c r="J13" t="str">
        <f>VLOOKUP(G13,'$skillTargetType'!$B:$D,3,FALSE)</f>
        <v>0,0</v>
      </c>
      <c r="K13">
        <v>0</v>
      </c>
      <c r="M13">
        <v>0</v>
      </c>
      <c r="N13" t="s">
        <v>274</v>
      </c>
    </row>
    <row r="14" spans="1:19">
      <c r="A14" t="s">
        <v>275</v>
      </c>
      <c r="B14" t="s">
        <v>53</v>
      </c>
      <c r="C14" t="s">
        <v>276</v>
      </c>
      <c r="D14" t="s">
        <v>277</v>
      </c>
      <c r="E14" t="s">
        <v>227</v>
      </c>
      <c r="F14" t="s">
        <v>256</v>
      </c>
      <c r="G14" t="s">
        <v>229</v>
      </c>
      <c r="H14" t="s">
        <v>230</v>
      </c>
      <c r="I14" t="str">
        <f>VLOOKUP(G14,'$skillTargetType'!$B:$D,2,FALSE)</f>
        <v>melee</v>
      </c>
      <c r="J14" t="str">
        <f>VLOOKUP(G14,'$skillTargetType'!$B:$D,3,FALSE)</f>
        <v>0,0</v>
      </c>
      <c r="K14">
        <v>7</v>
      </c>
      <c r="M14">
        <v>0</v>
      </c>
      <c r="R14" t="s">
        <v>278</v>
      </c>
      <c r="S14" t="s">
        <v>231</v>
      </c>
    </row>
    <row r="15" spans="1:19">
      <c r="A15" t="s">
        <v>279</v>
      </c>
      <c r="B15" t="s">
        <v>53</v>
      </c>
      <c r="C15" t="s">
        <v>280</v>
      </c>
      <c r="D15" t="s">
        <v>281</v>
      </c>
      <c r="E15" t="s">
        <v>255</v>
      </c>
      <c r="F15" t="s">
        <v>282</v>
      </c>
      <c r="G15" t="s">
        <v>283</v>
      </c>
      <c r="H15" t="s">
        <v>258</v>
      </c>
      <c r="I15" t="str">
        <f>VLOOKUP(G15,'$skillTargetType'!$B:$D,2,FALSE)</f>
        <v>self</v>
      </c>
      <c r="J15" t="str">
        <f>VLOOKUP(G15,'$skillTargetType'!$B:$D,3,FALSE)</f>
        <v>0,0;0,1;0,-1;-1,0;1,0</v>
      </c>
      <c r="K15">
        <v>0</v>
      </c>
      <c r="M15">
        <v>3</v>
      </c>
    </row>
    <row r="16" spans="1:19">
      <c r="A16" t="s">
        <v>284</v>
      </c>
      <c r="B16" t="s">
        <v>50</v>
      </c>
      <c r="C16" t="s">
        <v>285</v>
      </c>
      <c r="D16" t="s">
        <v>286</v>
      </c>
      <c r="E16" t="s">
        <v>227</v>
      </c>
      <c r="F16" t="s">
        <v>287</v>
      </c>
      <c r="G16" t="s">
        <v>229</v>
      </c>
      <c r="H16" t="s">
        <v>230</v>
      </c>
      <c r="I16" t="str">
        <f>VLOOKUP(G16,'$skillTargetType'!$B:$D,2,FALSE)</f>
        <v>melee</v>
      </c>
      <c r="J16" t="str">
        <f>VLOOKUP(G16,'$skillTargetType'!$B:$D,3,FALSE)</f>
        <v>0,0</v>
      </c>
      <c r="K16">
        <v>4</v>
      </c>
      <c r="M16">
        <v>0</v>
      </c>
      <c r="N16" t="s">
        <v>288</v>
      </c>
      <c r="S16" t="s">
        <v>231</v>
      </c>
    </row>
    <row r="17" spans="1:19">
      <c r="A17" t="s">
        <v>289</v>
      </c>
      <c r="B17" t="s">
        <v>50</v>
      </c>
      <c r="C17" t="s">
        <v>290</v>
      </c>
      <c r="D17" t="s">
        <v>291</v>
      </c>
      <c r="E17" t="s">
        <v>255</v>
      </c>
      <c r="F17" t="s">
        <v>292</v>
      </c>
      <c r="G17" t="s">
        <v>257</v>
      </c>
      <c r="H17" t="s">
        <v>258</v>
      </c>
      <c r="I17" t="str">
        <f>VLOOKUP(G17,'$skillTargetType'!$B:$D,2,FALSE)</f>
        <v>self</v>
      </c>
      <c r="J17" t="str">
        <f>VLOOKUP(G17,'$skillTargetType'!$B:$D,3,FALSE)</f>
        <v>0,0</v>
      </c>
      <c r="K17">
        <v>0</v>
      </c>
      <c r="M17">
        <v>0</v>
      </c>
      <c r="N17" t="s">
        <v>293</v>
      </c>
    </row>
    <row r="18" spans="1:19">
      <c r="A18" t="s">
        <v>58</v>
      </c>
      <c r="B18" t="s">
        <v>56</v>
      </c>
      <c r="C18" t="s">
        <v>294</v>
      </c>
      <c r="D18" t="s">
        <v>295</v>
      </c>
      <c r="E18" t="s">
        <v>227</v>
      </c>
      <c r="F18" t="s">
        <v>296</v>
      </c>
      <c r="G18" t="s">
        <v>229</v>
      </c>
      <c r="H18" t="s">
        <v>230</v>
      </c>
      <c r="I18" t="str">
        <f>VLOOKUP(G18,'$skillTargetType'!$B:$D,2,FALSE)</f>
        <v>melee</v>
      </c>
      <c r="J18" t="str">
        <f>VLOOKUP(G18,'$skillTargetType'!$B:$D,3,FALSE)</f>
        <v>0,0</v>
      </c>
      <c r="K18">
        <v>3</v>
      </c>
      <c r="M18">
        <v>3</v>
      </c>
      <c r="S18" t="s">
        <v>231</v>
      </c>
    </row>
    <row r="19" spans="1:19">
      <c r="A19" t="s">
        <v>297</v>
      </c>
      <c r="B19" t="s">
        <v>60</v>
      </c>
      <c r="C19" t="s">
        <v>225</v>
      </c>
      <c r="D19" t="s">
        <v>298</v>
      </c>
      <c r="E19" t="s">
        <v>227</v>
      </c>
      <c r="F19" t="s">
        <v>228</v>
      </c>
      <c r="G19" t="s">
        <v>229</v>
      </c>
      <c r="H19" t="s">
        <v>230</v>
      </c>
      <c r="I19" t="str">
        <f>VLOOKUP(G19,'$skillTargetType'!$B:$D,2,FALSE)</f>
        <v>melee</v>
      </c>
      <c r="J19" t="str">
        <f>VLOOKUP(G19,'$skillTargetType'!$B:$D,3,FALSE)</f>
        <v>0,0</v>
      </c>
      <c r="K19">
        <v>7</v>
      </c>
      <c r="M19">
        <v>0</v>
      </c>
      <c r="S19" t="s">
        <v>231</v>
      </c>
    </row>
    <row r="20" spans="1:19">
      <c r="A20" t="s">
        <v>299</v>
      </c>
      <c r="B20" t="s">
        <v>60</v>
      </c>
      <c r="C20" t="s">
        <v>300</v>
      </c>
      <c r="D20" t="s">
        <v>301</v>
      </c>
      <c r="E20" t="s">
        <v>255</v>
      </c>
      <c r="F20" t="s">
        <v>302</v>
      </c>
      <c r="G20" t="s">
        <v>303</v>
      </c>
      <c r="H20" t="s">
        <v>258</v>
      </c>
      <c r="I20" t="str">
        <f>VLOOKUP(G20,'$skillTargetType'!$B:$D,2,FALSE)</f>
        <v>friendAny</v>
      </c>
      <c r="J20" t="str">
        <f>VLOOKUP(G20,'$skillTargetType'!$B:$D,3,FALSE)</f>
        <v>0,0</v>
      </c>
      <c r="K20">
        <v>0</v>
      </c>
      <c r="M20">
        <v>4</v>
      </c>
    </row>
    <row r="21" spans="1:19">
      <c r="A21" t="s">
        <v>304</v>
      </c>
      <c r="B21" t="s">
        <v>63</v>
      </c>
      <c r="C21" t="s">
        <v>305</v>
      </c>
      <c r="D21" t="s">
        <v>306</v>
      </c>
      <c r="E21" t="s">
        <v>227</v>
      </c>
      <c r="F21" t="s">
        <v>237</v>
      </c>
      <c r="G21" t="s">
        <v>229</v>
      </c>
      <c r="H21" t="s">
        <v>230</v>
      </c>
      <c r="I21" t="str">
        <f>VLOOKUP(G21,'$skillTargetType'!$B:$D,2,FALSE)</f>
        <v>melee</v>
      </c>
      <c r="J21" t="str">
        <f>VLOOKUP(G21,'$skillTargetType'!$B:$D,3,FALSE)</f>
        <v>0,0</v>
      </c>
      <c r="K21">
        <v>3</v>
      </c>
      <c r="L21">
        <v>1</v>
      </c>
      <c r="M21">
        <v>0</v>
      </c>
      <c r="S21" t="s">
        <v>231</v>
      </c>
    </row>
    <row r="22" spans="1:19">
      <c r="A22" t="s">
        <v>307</v>
      </c>
      <c r="B22" t="s">
        <v>63</v>
      </c>
      <c r="C22" t="s">
        <v>308</v>
      </c>
      <c r="D22" t="s">
        <v>309</v>
      </c>
      <c r="E22" t="s">
        <v>255</v>
      </c>
      <c r="F22" t="s">
        <v>266</v>
      </c>
      <c r="G22" t="s">
        <v>310</v>
      </c>
      <c r="H22" t="s">
        <v>258</v>
      </c>
      <c r="I22" t="str">
        <f>VLOOKUP(G22,'$skillTargetType'!$B:$D,2,FALSE)</f>
        <v>friendAnyAndSelf</v>
      </c>
      <c r="J22" t="str">
        <f>VLOOKUP(G22,'$skillTargetType'!$B:$D,3,FALSE)</f>
        <v>0,0</v>
      </c>
      <c r="K22">
        <v>0</v>
      </c>
      <c r="M22">
        <v>3</v>
      </c>
    </row>
    <row r="23" spans="1:19">
      <c r="A23" t="s">
        <v>67</v>
      </c>
      <c r="B23" t="s">
        <v>66</v>
      </c>
      <c r="C23" t="s">
        <v>294</v>
      </c>
      <c r="D23" t="s">
        <v>311</v>
      </c>
      <c r="E23" t="s">
        <v>227</v>
      </c>
      <c r="F23" t="s">
        <v>312</v>
      </c>
      <c r="G23" t="s">
        <v>229</v>
      </c>
      <c r="H23" t="s">
        <v>230</v>
      </c>
      <c r="I23" t="str">
        <f>VLOOKUP(G23,'$skillTargetType'!$B:$D,2,FALSE)</f>
        <v>melee</v>
      </c>
      <c r="J23" t="str">
        <f>VLOOKUP(G23,'$skillTargetType'!$B:$D,3,FALSE)</f>
        <v>0,0</v>
      </c>
      <c r="K23">
        <v>9</v>
      </c>
      <c r="M23">
        <v>5</v>
      </c>
      <c r="S23" t="s">
        <v>231</v>
      </c>
    </row>
    <row r="24" spans="1:19">
      <c r="A24" t="s">
        <v>313</v>
      </c>
      <c r="B24" t="s">
        <v>69</v>
      </c>
      <c r="C24" t="s">
        <v>225</v>
      </c>
      <c r="D24" t="s">
        <v>314</v>
      </c>
      <c r="E24" t="s">
        <v>227</v>
      </c>
      <c r="F24" t="s">
        <v>228</v>
      </c>
      <c r="G24" t="s">
        <v>229</v>
      </c>
      <c r="H24" t="s">
        <v>230</v>
      </c>
      <c r="I24" t="str">
        <f>VLOOKUP(G24,'$skillTargetType'!$B:$D,2,FALSE)</f>
        <v>melee</v>
      </c>
      <c r="J24" t="str">
        <f>VLOOKUP(G24,'$skillTargetType'!$B:$D,3,FALSE)</f>
        <v>0,0</v>
      </c>
      <c r="K24">
        <v>6</v>
      </c>
      <c r="M24">
        <v>0</v>
      </c>
      <c r="S24" t="s">
        <v>231</v>
      </c>
    </row>
    <row r="25" spans="1:19">
      <c r="A25" t="s">
        <v>315</v>
      </c>
      <c r="B25" t="s">
        <v>69</v>
      </c>
      <c r="C25" t="s">
        <v>308</v>
      </c>
      <c r="D25" t="s">
        <v>309</v>
      </c>
      <c r="E25" t="s">
        <v>255</v>
      </c>
      <c r="F25" t="s">
        <v>266</v>
      </c>
      <c r="G25" t="s">
        <v>310</v>
      </c>
      <c r="H25" t="s">
        <v>258</v>
      </c>
      <c r="I25" t="str">
        <f>VLOOKUP(G25,'$skillTargetType'!$B:$D,2,FALSE)</f>
        <v>friendAnyAndSelf</v>
      </c>
      <c r="J25" t="str">
        <f>VLOOKUP(G25,'$skillTargetType'!$B:$D,3,FALSE)</f>
        <v>0,0</v>
      </c>
      <c r="K25">
        <v>0</v>
      </c>
      <c r="M25">
        <v>3</v>
      </c>
    </row>
    <row r="26" spans="1:19">
      <c r="A26" t="s">
        <v>316</v>
      </c>
      <c r="B26" t="s">
        <v>72</v>
      </c>
      <c r="C26" t="s">
        <v>317</v>
      </c>
      <c r="D26" t="s">
        <v>318</v>
      </c>
      <c r="E26" t="s">
        <v>227</v>
      </c>
      <c r="F26" t="s">
        <v>296</v>
      </c>
      <c r="G26" t="s">
        <v>229</v>
      </c>
      <c r="H26" t="s">
        <v>230</v>
      </c>
      <c r="I26" t="str">
        <f>VLOOKUP(G26,'$skillTargetType'!$B:$D,2,FALSE)</f>
        <v>melee</v>
      </c>
      <c r="J26" t="str">
        <f>VLOOKUP(G26,'$skillTargetType'!$B:$D,3,FALSE)</f>
        <v>0,0</v>
      </c>
      <c r="K26">
        <v>7</v>
      </c>
      <c r="M26">
        <v>0</v>
      </c>
      <c r="O26" t="s">
        <v>319</v>
      </c>
      <c r="P26">
        <v>1</v>
      </c>
      <c r="Q26" t="s">
        <v>320</v>
      </c>
      <c r="S26" t="s">
        <v>231</v>
      </c>
    </row>
    <row r="27" spans="1:19">
      <c r="A27" t="s">
        <v>321</v>
      </c>
      <c r="B27" t="s">
        <v>72</v>
      </c>
      <c r="C27" t="s">
        <v>322</v>
      </c>
      <c r="D27" t="s">
        <v>323</v>
      </c>
      <c r="E27" t="s">
        <v>255</v>
      </c>
      <c r="F27" t="s">
        <v>324</v>
      </c>
      <c r="G27" t="s">
        <v>325</v>
      </c>
      <c r="H27" t="s">
        <v>258</v>
      </c>
      <c r="I27" t="str">
        <f>VLOOKUP(G27,'$skillTargetType'!$B:$D,2,FALSE)</f>
        <v>friendMelee</v>
      </c>
      <c r="J27" t="str">
        <f>VLOOKUP(G27,'$skillTargetType'!$B:$D,3,FALSE)</f>
        <v>0,0</v>
      </c>
      <c r="K27">
        <v>0</v>
      </c>
      <c r="M27">
        <v>4</v>
      </c>
    </row>
    <row r="28" spans="1:19">
      <c r="A28" t="s">
        <v>326</v>
      </c>
      <c r="B28" t="s">
        <v>75</v>
      </c>
      <c r="C28" t="s">
        <v>225</v>
      </c>
      <c r="D28" t="s">
        <v>246</v>
      </c>
      <c r="E28" t="s">
        <v>227</v>
      </c>
      <c r="F28" t="s">
        <v>240</v>
      </c>
      <c r="G28" t="s">
        <v>229</v>
      </c>
      <c r="H28" t="s">
        <v>230</v>
      </c>
      <c r="I28" t="str">
        <f>VLOOKUP(G28,'$skillTargetType'!$B:$D,2,FALSE)</f>
        <v>melee</v>
      </c>
      <c r="J28" t="str">
        <f>VLOOKUP(G28,'$skillTargetType'!$B:$D,3,FALSE)</f>
        <v>0,0</v>
      </c>
      <c r="K28">
        <v>8</v>
      </c>
      <c r="M28">
        <v>0</v>
      </c>
      <c r="S28" t="s">
        <v>231</v>
      </c>
    </row>
    <row r="29" spans="1:19">
      <c r="A29" t="s">
        <v>327</v>
      </c>
      <c r="B29" t="s">
        <v>75</v>
      </c>
      <c r="C29" t="s">
        <v>308</v>
      </c>
      <c r="D29" t="s">
        <v>328</v>
      </c>
      <c r="E29" t="s">
        <v>255</v>
      </c>
      <c r="F29" t="s">
        <v>273</v>
      </c>
      <c r="G29" t="s">
        <v>303</v>
      </c>
      <c r="H29" t="s">
        <v>258</v>
      </c>
      <c r="I29" t="str">
        <f>VLOOKUP(G29,'$skillTargetType'!$B:$D,2,FALSE)</f>
        <v>friendAny</v>
      </c>
      <c r="J29" t="str">
        <f>VLOOKUP(G29,'$skillTargetType'!$B:$D,3,FALSE)</f>
        <v>0,0</v>
      </c>
      <c r="K29">
        <v>0</v>
      </c>
      <c r="M29">
        <v>5</v>
      </c>
    </row>
    <row r="30" spans="1:19">
      <c r="A30" t="s">
        <v>329</v>
      </c>
      <c r="B30" t="s">
        <v>79</v>
      </c>
      <c r="C30" t="s">
        <v>330</v>
      </c>
      <c r="D30" t="s">
        <v>331</v>
      </c>
      <c r="E30" t="s">
        <v>227</v>
      </c>
      <c r="F30" t="s">
        <v>332</v>
      </c>
      <c r="G30" t="s">
        <v>229</v>
      </c>
      <c r="H30" t="s">
        <v>230</v>
      </c>
      <c r="I30" t="str">
        <f>VLOOKUP(G30,'$skillTargetType'!$B:$D,2,FALSE)</f>
        <v>melee</v>
      </c>
      <c r="J30" t="str">
        <f>VLOOKUP(G30,'$skillTargetType'!$B:$D,3,FALSE)</f>
        <v>0,0</v>
      </c>
      <c r="K30">
        <v>4</v>
      </c>
      <c r="L30">
        <v>1</v>
      </c>
      <c r="M30">
        <v>0</v>
      </c>
      <c r="N30" t="s">
        <v>245</v>
      </c>
      <c r="S30" t="s">
        <v>231</v>
      </c>
    </row>
    <row r="31" spans="1:19">
      <c r="A31" t="s">
        <v>333</v>
      </c>
      <c r="B31" t="s">
        <v>79</v>
      </c>
      <c r="C31" t="s">
        <v>253</v>
      </c>
      <c r="D31" t="s">
        <v>334</v>
      </c>
      <c r="E31" t="s">
        <v>255</v>
      </c>
      <c r="F31" t="s">
        <v>335</v>
      </c>
      <c r="G31" t="s">
        <v>336</v>
      </c>
      <c r="H31" t="s">
        <v>258</v>
      </c>
      <c r="I31" t="str">
        <f>VLOOKUP(G31,'$skillTargetType'!$B:$D,2,FALSE)</f>
        <v>self</v>
      </c>
      <c r="J31" t="str">
        <f>VLOOKUP(G31,'$skillTargetType'!$B:$D,3,FALSE)</f>
        <v>0,0;0,1;0,-1;0,2;0,-2;0,3;0,-3;0,4;0,-4</v>
      </c>
      <c r="K31">
        <v>0</v>
      </c>
      <c r="M31">
        <v>7</v>
      </c>
      <c r="N31" t="s">
        <v>337</v>
      </c>
    </row>
    <row r="32" spans="1:19">
      <c r="A32" t="s">
        <v>338</v>
      </c>
      <c r="B32" t="s">
        <v>82</v>
      </c>
      <c r="C32" t="s">
        <v>339</v>
      </c>
      <c r="D32" t="s">
        <v>340</v>
      </c>
      <c r="E32" t="s">
        <v>227</v>
      </c>
      <c r="F32" t="s">
        <v>282</v>
      </c>
      <c r="G32" t="s">
        <v>229</v>
      </c>
      <c r="H32" t="s">
        <v>230</v>
      </c>
      <c r="I32" t="str">
        <f>VLOOKUP(G32,'$skillTargetType'!$B:$D,2,FALSE)</f>
        <v>melee</v>
      </c>
      <c r="J32" t="str">
        <f>VLOOKUP(G32,'$skillTargetType'!$B:$D,3,FALSE)</f>
        <v>0,0</v>
      </c>
      <c r="K32">
        <v>0</v>
      </c>
      <c r="L32">
        <v>1</v>
      </c>
      <c r="M32">
        <v>6</v>
      </c>
      <c r="S32" t="s">
        <v>231</v>
      </c>
    </row>
    <row r="33" spans="1:19">
      <c r="A33" t="s">
        <v>341</v>
      </c>
      <c r="B33" t="s">
        <v>82</v>
      </c>
      <c r="C33" t="s">
        <v>342</v>
      </c>
      <c r="D33" t="s">
        <v>343</v>
      </c>
      <c r="E33" t="s">
        <v>255</v>
      </c>
      <c r="F33" t="s">
        <v>312</v>
      </c>
      <c r="G33" t="s">
        <v>336</v>
      </c>
      <c r="H33" t="s">
        <v>258</v>
      </c>
      <c r="I33" t="str">
        <f>VLOOKUP(G33,'$skillTargetType'!$B:$D,2,FALSE)</f>
        <v>self</v>
      </c>
      <c r="J33" t="str">
        <f>VLOOKUP(G33,'$skillTargetType'!$B:$D,3,FALSE)</f>
        <v>0,0;0,1;0,-1;0,2;0,-2;0,3;0,-3;0,4;0,-4</v>
      </c>
      <c r="K33">
        <v>0</v>
      </c>
      <c r="M33">
        <v>5</v>
      </c>
    </row>
    <row r="34" spans="1:19">
      <c r="A34" t="s">
        <v>344</v>
      </c>
      <c r="B34" t="s">
        <v>85</v>
      </c>
      <c r="C34" t="s">
        <v>345</v>
      </c>
      <c r="D34" t="s">
        <v>346</v>
      </c>
      <c r="E34" t="s">
        <v>227</v>
      </c>
      <c r="F34" t="s">
        <v>256</v>
      </c>
      <c r="G34" t="s">
        <v>229</v>
      </c>
      <c r="H34" t="s">
        <v>230</v>
      </c>
      <c r="I34" t="str">
        <f>VLOOKUP(G34,'$skillTargetType'!$B:$D,2,FALSE)</f>
        <v>melee</v>
      </c>
      <c r="J34" t="str">
        <f>VLOOKUP(G34,'$skillTargetType'!$B:$D,3,FALSE)</f>
        <v>0,0</v>
      </c>
      <c r="K34">
        <v>6</v>
      </c>
      <c r="M34">
        <v>0</v>
      </c>
      <c r="N34" t="s">
        <v>245</v>
      </c>
      <c r="S34" t="s">
        <v>231</v>
      </c>
    </row>
    <row r="35" spans="1:19">
      <c r="A35" t="s">
        <v>347</v>
      </c>
      <c r="B35" t="s">
        <v>85</v>
      </c>
      <c r="C35" t="s">
        <v>348</v>
      </c>
      <c r="D35" t="s">
        <v>349</v>
      </c>
      <c r="E35" t="s">
        <v>255</v>
      </c>
      <c r="F35" t="s">
        <v>350</v>
      </c>
      <c r="G35" t="s">
        <v>310</v>
      </c>
      <c r="H35" t="s">
        <v>258</v>
      </c>
      <c r="I35" t="str">
        <f>VLOOKUP(G35,'$skillTargetType'!$B:$D,2,FALSE)</f>
        <v>friendAnyAndSelf</v>
      </c>
      <c r="J35" t="str">
        <f>VLOOKUP(G35,'$skillTargetType'!$B:$D,3,FALSE)</f>
        <v>0,0</v>
      </c>
      <c r="K35">
        <v>0</v>
      </c>
      <c r="M35">
        <v>4</v>
      </c>
      <c r="N35" t="s">
        <v>351</v>
      </c>
    </row>
    <row r="36" spans="1:19">
      <c r="A36" t="s">
        <v>352</v>
      </c>
      <c r="B36" t="s">
        <v>88</v>
      </c>
      <c r="C36" t="s">
        <v>305</v>
      </c>
      <c r="D36" t="s">
        <v>353</v>
      </c>
      <c r="E36" t="s">
        <v>227</v>
      </c>
      <c r="F36" t="s">
        <v>237</v>
      </c>
      <c r="G36" t="s">
        <v>229</v>
      </c>
      <c r="H36" t="s">
        <v>230</v>
      </c>
      <c r="I36" t="str">
        <f>VLOOKUP(G36,'$skillTargetType'!$B:$D,2,FALSE)</f>
        <v>melee</v>
      </c>
      <c r="J36" t="str">
        <f>VLOOKUP(G36,'$skillTargetType'!$B:$D,3,FALSE)</f>
        <v>0,0</v>
      </c>
      <c r="K36">
        <v>5</v>
      </c>
      <c r="L36">
        <v>1</v>
      </c>
      <c r="M36">
        <v>0</v>
      </c>
      <c r="S36" t="s">
        <v>231</v>
      </c>
    </row>
    <row r="37" spans="1:19">
      <c r="A37" t="s">
        <v>354</v>
      </c>
      <c r="B37" t="s">
        <v>88</v>
      </c>
      <c r="C37" t="s">
        <v>355</v>
      </c>
      <c r="D37" t="s">
        <v>356</v>
      </c>
      <c r="E37" t="s">
        <v>255</v>
      </c>
      <c r="F37" t="s">
        <v>357</v>
      </c>
      <c r="G37" t="s">
        <v>358</v>
      </c>
      <c r="H37" t="s">
        <v>258</v>
      </c>
      <c r="I37" t="str">
        <f>VLOOKUP(G37,'$skillTargetType'!$B:$D,2,FALSE)</f>
        <v>self</v>
      </c>
      <c r="J37" t="str">
        <f>VLOOKUP(G37,'$skillTargetType'!$B:$D,3,FALSE)</f>
        <v>0,0;-1,0;1,0;-2,0;2,0;-3,0;3,0;-4,0;4,0</v>
      </c>
      <c r="K37">
        <v>0</v>
      </c>
      <c r="M37">
        <v>6</v>
      </c>
      <c r="N37" t="s">
        <v>359</v>
      </c>
    </row>
    <row r="38" spans="1:19">
      <c r="A38" t="s">
        <v>93</v>
      </c>
      <c r="B38" t="s">
        <v>91</v>
      </c>
      <c r="C38" t="s">
        <v>360</v>
      </c>
      <c r="D38" t="s">
        <v>361</v>
      </c>
      <c r="E38" t="s">
        <v>227</v>
      </c>
      <c r="F38" t="s">
        <v>296</v>
      </c>
      <c r="G38" t="s">
        <v>362</v>
      </c>
      <c r="H38" t="s">
        <v>230</v>
      </c>
      <c r="I38" t="str">
        <f>VLOOKUP(G38,'$skillTargetType'!$B:$D,2,FALSE)</f>
        <v>any</v>
      </c>
      <c r="J38" t="str">
        <f>VLOOKUP(G38,'$skillTargetType'!$B:$D,3,FALSE)</f>
        <v>0,0</v>
      </c>
      <c r="K38">
        <v>6</v>
      </c>
      <c r="M38">
        <v>0</v>
      </c>
      <c r="S38" t="s">
        <v>231</v>
      </c>
    </row>
    <row r="39" spans="1:19">
      <c r="A39" t="s">
        <v>96</v>
      </c>
      <c r="B39" t="s">
        <v>95</v>
      </c>
      <c r="C39" t="s">
        <v>363</v>
      </c>
      <c r="D39" t="s">
        <v>364</v>
      </c>
      <c r="E39" t="s">
        <v>227</v>
      </c>
      <c r="F39" t="s">
        <v>312</v>
      </c>
      <c r="G39" t="s">
        <v>362</v>
      </c>
      <c r="H39" t="s">
        <v>230</v>
      </c>
      <c r="I39" t="str">
        <f>VLOOKUP(G39,'$skillTargetType'!$B:$D,2,FALSE)</f>
        <v>any</v>
      </c>
      <c r="J39" t="str">
        <f>VLOOKUP(G39,'$skillTargetType'!$B:$D,3,FALSE)</f>
        <v>0,0</v>
      </c>
      <c r="K39">
        <v>15</v>
      </c>
      <c r="M39">
        <v>0</v>
      </c>
      <c r="S39" t="s">
        <v>231</v>
      </c>
    </row>
    <row r="40" spans="1:19">
      <c r="A40" t="s">
        <v>365</v>
      </c>
      <c r="B40" t="s">
        <v>98</v>
      </c>
      <c r="C40" t="s">
        <v>366</v>
      </c>
      <c r="D40" t="s">
        <v>367</v>
      </c>
      <c r="E40" t="s">
        <v>227</v>
      </c>
      <c r="F40" t="s">
        <v>368</v>
      </c>
      <c r="G40" t="s">
        <v>362</v>
      </c>
      <c r="H40" t="s">
        <v>230</v>
      </c>
      <c r="I40" t="str">
        <f>VLOOKUP(G40,'$skillTargetType'!$B:$D,2,FALSE)</f>
        <v>any</v>
      </c>
      <c r="J40" t="str">
        <f>VLOOKUP(G40,'$skillTargetType'!$B:$D,3,FALSE)</f>
        <v>0,0</v>
      </c>
      <c r="K40">
        <v>8</v>
      </c>
      <c r="M40">
        <v>0</v>
      </c>
      <c r="S40" t="s">
        <v>231</v>
      </c>
    </row>
    <row r="41" spans="1:19">
      <c r="A41" t="s">
        <v>369</v>
      </c>
      <c r="B41" t="s">
        <v>98</v>
      </c>
      <c r="C41" t="s">
        <v>370</v>
      </c>
      <c r="D41" t="s">
        <v>371</v>
      </c>
      <c r="E41" t="s">
        <v>255</v>
      </c>
      <c r="F41" t="s">
        <v>234</v>
      </c>
      <c r="G41" t="s">
        <v>257</v>
      </c>
      <c r="H41" t="s">
        <v>258</v>
      </c>
      <c r="I41" t="str">
        <f>VLOOKUP(G41,'$skillTargetType'!$B:$D,2,FALSE)</f>
        <v>self</v>
      </c>
      <c r="J41" t="str">
        <f>VLOOKUP(G41,'$skillTargetType'!$B:$D,3,FALSE)</f>
        <v>0,0</v>
      </c>
      <c r="K41">
        <v>0</v>
      </c>
      <c r="M41">
        <v>0</v>
      </c>
      <c r="N41" t="s">
        <v>372</v>
      </c>
    </row>
    <row r="42" spans="1:19">
      <c r="A42" t="s">
        <v>373</v>
      </c>
      <c r="B42" t="s">
        <v>101</v>
      </c>
      <c r="C42" t="s">
        <v>374</v>
      </c>
      <c r="D42" t="s">
        <v>375</v>
      </c>
      <c r="E42" t="s">
        <v>227</v>
      </c>
      <c r="F42" t="s">
        <v>376</v>
      </c>
      <c r="G42" t="s">
        <v>362</v>
      </c>
      <c r="H42" t="s">
        <v>230</v>
      </c>
      <c r="I42" t="str">
        <f>VLOOKUP(G42,'$skillTargetType'!$B:$D,2,FALSE)</f>
        <v>any</v>
      </c>
      <c r="J42" t="str">
        <f>VLOOKUP(G42,'$skillTargetType'!$B:$D,3,FALSE)</f>
        <v>0,0</v>
      </c>
      <c r="K42">
        <v>6</v>
      </c>
      <c r="M42">
        <v>3</v>
      </c>
      <c r="S42" t="s">
        <v>231</v>
      </c>
    </row>
    <row r="43" spans="1:19">
      <c r="A43" t="s">
        <v>377</v>
      </c>
      <c r="B43" t="s">
        <v>101</v>
      </c>
      <c r="C43" t="s">
        <v>378</v>
      </c>
      <c r="D43" t="s">
        <v>379</v>
      </c>
      <c r="E43" t="s">
        <v>255</v>
      </c>
      <c r="F43" t="s">
        <v>292</v>
      </c>
      <c r="G43" t="s">
        <v>257</v>
      </c>
      <c r="H43" t="s">
        <v>258</v>
      </c>
      <c r="I43" t="str">
        <f>VLOOKUP(G43,'$skillTargetType'!$B:$D,2,FALSE)</f>
        <v>self</v>
      </c>
      <c r="J43" t="str">
        <f>VLOOKUP(G43,'$skillTargetType'!$B:$D,3,FALSE)</f>
        <v>0,0</v>
      </c>
      <c r="K43">
        <v>0</v>
      </c>
      <c r="M43">
        <v>3</v>
      </c>
      <c r="N43" t="s">
        <v>259</v>
      </c>
    </row>
    <row r="44" spans="1:19">
      <c r="A44" t="s">
        <v>380</v>
      </c>
      <c r="B44" t="s">
        <v>104</v>
      </c>
      <c r="C44" t="s">
        <v>381</v>
      </c>
      <c r="D44" t="s">
        <v>382</v>
      </c>
      <c r="E44" t="s">
        <v>227</v>
      </c>
      <c r="F44" t="s">
        <v>292</v>
      </c>
      <c r="G44" t="s">
        <v>383</v>
      </c>
      <c r="H44" t="s">
        <v>230</v>
      </c>
      <c r="I44" t="str">
        <f>VLOOKUP(G44,'$skillTargetType'!$B:$D,2,FALSE)</f>
        <v>melee</v>
      </c>
      <c r="J44" t="str">
        <f>VLOOKUP(G44,'$skillTargetType'!$B:$D,3,FALSE)</f>
        <v>0,0;-1,0;1,0;-2,0;2,0;-3,0;3,0;-4,0;4,0</v>
      </c>
      <c r="K44">
        <v>5</v>
      </c>
      <c r="M44">
        <v>0</v>
      </c>
      <c r="S44" t="s">
        <v>231</v>
      </c>
    </row>
    <row r="45" spans="1:19">
      <c r="A45" t="s">
        <v>384</v>
      </c>
      <c r="B45" t="s">
        <v>104</v>
      </c>
      <c r="C45" t="s">
        <v>360</v>
      </c>
      <c r="D45" t="s">
        <v>361</v>
      </c>
      <c r="E45" t="s">
        <v>255</v>
      </c>
      <c r="F45" t="s">
        <v>237</v>
      </c>
      <c r="G45" t="s">
        <v>362</v>
      </c>
      <c r="H45" t="s">
        <v>230</v>
      </c>
      <c r="I45" t="str">
        <f>VLOOKUP(G45,'$skillTargetType'!$B:$D,2,FALSE)</f>
        <v>any</v>
      </c>
      <c r="J45" t="str">
        <f>VLOOKUP(G45,'$skillTargetType'!$B:$D,3,FALSE)</f>
        <v>0,0</v>
      </c>
      <c r="K45">
        <v>6</v>
      </c>
      <c r="M45">
        <v>0</v>
      </c>
      <c r="S45" t="s">
        <v>231</v>
      </c>
    </row>
    <row r="46" spans="1:19">
      <c r="A46" t="s">
        <v>385</v>
      </c>
      <c r="B46" t="s">
        <v>107</v>
      </c>
      <c r="C46" t="s">
        <v>386</v>
      </c>
      <c r="D46" t="s">
        <v>387</v>
      </c>
      <c r="E46" t="s">
        <v>227</v>
      </c>
      <c r="F46" t="s">
        <v>312</v>
      </c>
      <c r="G46" t="s">
        <v>388</v>
      </c>
      <c r="H46" t="s">
        <v>230</v>
      </c>
      <c r="I46" t="str">
        <f>VLOOKUP(G46,'$skillTargetType'!$B:$D,2,FALSE)</f>
        <v>meleeAndRand</v>
      </c>
      <c r="J46" t="str">
        <f>VLOOKUP(G46,'$skillTargetType'!$B:$D,3,FALSE)</f>
        <v>0,0</v>
      </c>
      <c r="K46">
        <v>5</v>
      </c>
      <c r="M46">
        <v>0</v>
      </c>
      <c r="S46" t="s">
        <v>231</v>
      </c>
    </row>
    <row r="47" spans="1:19">
      <c r="A47" t="s">
        <v>389</v>
      </c>
      <c r="B47" t="s">
        <v>107</v>
      </c>
      <c r="C47" t="s">
        <v>390</v>
      </c>
      <c r="D47" t="s">
        <v>391</v>
      </c>
      <c r="E47" t="s">
        <v>255</v>
      </c>
      <c r="F47" t="s">
        <v>266</v>
      </c>
      <c r="G47" t="s">
        <v>257</v>
      </c>
      <c r="H47" t="s">
        <v>258</v>
      </c>
      <c r="I47" t="str">
        <f>VLOOKUP(G47,'$skillTargetType'!$B:$D,2,FALSE)</f>
        <v>self</v>
      </c>
      <c r="J47" t="str">
        <f>VLOOKUP(G47,'$skillTargetType'!$B:$D,3,FALSE)</f>
        <v>0,0</v>
      </c>
      <c r="K47">
        <v>0</v>
      </c>
      <c r="M47">
        <v>0</v>
      </c>
      <c r="N47" t="s">
        <v>392</v>
      </c>
    </row>
    <row r="48" spans="1:19">
      <c r="A48" t="s">
        <v>393</v>
      </c>
      <c r="B48" t="s">
        <v>110</v>
      </c>
      <c r="C48" t="s">
        <v>394</v>
      </c>
      <c r="D48" s="2" t="s">
        <v>395</v>
      </c>
      <c r="E48" t="str">
        <f>E46</f>
        <v>skill1</v>
      </c>
      <c r="F48" t="s">
        <v>273</v>
      </c>
      <c r="G48" t="s">
        <v>362</v>
      </c>
      <c r="H48" t="s">
        <v>230</v>
      </c>
      <c r="I48" t="str">
        <f>VLOOKUP(G48,'$skillTargetType'!$B:$D,2,FALSE)</f>
        <v>any</v>
      </c>
      <c r="J48" t="str">
        <f>VLOOKUP(G48,'$skillTargetType'!$B:$D,3,FALSE)</f>
        <v>0,0</v>
      </c>
      <c r="K48">
        <v>6</v>
      </c>
      <c r="M48">
        <v>0</v>
      </c>
      <c r="O48" t="s">
        <v>319</v>
      </c>
      <c r="R48" t="s">
        <v>396</v>
      </c>
      <c r="S48" t="s">
        <v>231</v>
      </c>
    </row>
    <row r="49" spans="1:19">
      <c r="A49" t="s">
        <v>396</v>
      </c>
      <c r="B49" t="s">
        <v>110</v>
      </c>
      <c r="E49" t="str">
        <f t="shared" ref="E49:E56" si="0">E47</f>
        <v>skill2</v>
      </c>
      <c r="F49" t="s">
        <v>397</v>
      </c>
      <c r="G49" t="s">
        <v>398</v>
      </c>
      <c r="H49" t="s">
        <v>397</v>
      </c>
      <c r="I49" t="str">
        <f>VLOOKUP(G49,'$skillTargetType'!$B:$D,2,FALSE)</f>
        <v>inherit</v>
      </c>
      <c r="J49" t="str">
        <f>VLOOKUP(G49,'$skillTargetType'!$B:$D,3,FALSE)</f>
        <v>0,0;0,1;0,-1;-1,0;1,0</v>
      </c>
      <c r="K49">
        <v>5</v>
      </c>
      <c r="M49">
        <v>0</v>
      </c>
    </row>
    <row r="50" spans="1:19">
      <c r="A50" t="s">
        <v>399</v>
      </c>
      <c r="B50" t="s">
        <v>110</v>
      </c>
      <c r="C50" t="s">
        <v>400</v>
      </c>
      <c r="D50" t="s">
        <v>401</v>
      </c>
      <c r="E50" t="str">
        <f t="shared" si="0"/>
        <v>skill1</v>
      </c>
      <c r="F50" t="s">
        <v>234</v>
      </c>
      <c r="G50" t="s">
        <v>336</v>
      </c>
      <c r="H50" t="s">
        <v>258</v>
      </c>
      <c r="I50" t="str">
        <f>VLOOKUP(G50,'$skillTargetType'!$B:$D,2,FALSE)</f>
        <v>self</v>
      </c>
      <c r="J50" t="str">
        <f>VLOOKUP(G50,'$skillTargetType'!$B:$D,3,FALSE)</f>
        <v>0,0;0,1;0,-1;0,2;0,-2;0,3;0,-3;0,4;0,-4</v>
      </c>
      <c r="K50">
        <v>0</v>
      </c>
      <c r="M50">
        <v>4</v>
      </c>
    </row>
    <row r="51" spans="1:19">
      <c r="A51" t="s">
        <v>402</v>
      </c>
      <c r="B51" t="s">
        <v>113</v>
      </c>
      <c r="C51" t="s">
        <v>363</v>
      </c>
      <c r="D51" t="s">
        <v>403</v>
      </c>
      <c r="E51" t="str">
        <f t="shared" si="0"/>
        <v>skill2</v>
      </c>
      <c r="F51" t="s">
        <v>404</v>
      </c>
      <c r="G51" t="s">
        <v>362</v>
      </c>
      <c r="H51" t="s">
        <v>230</v>
      </c>
      <c r="I51" t="str">
        <f>VLOOKUP(G51,'$skillTargetType'!$B:$D,2,FALSE)</f>
        <v>any</v>
      </c>
      <c r="J51" t="str">
        <f>VLOOKUP(G51,'$skillTargetType'!$B:$D,3,FALSE)</f>
        <v>0,0</v>
      </c>
      <c r="K51">
        <v>22</v>
      </c>
      <c r="M51">
        <v>0</v>
      </c>
      <c r="S51" t="s">
        <v>231</v>
      </c>
    </row>
    <row r="52" spans="1:19">
      <c r="A52" t="s">
        <v>405</v>
      </c>
      <c r="B52" t="s">
        <v>113</v>
      </c>
      <c r="C52" t="s">
        <v>406</v>
      </c>
      <c r="D52" t="s">
        <v>407</v>
      </c>
      <c r="E52" t="str">
        <f t="shared" si="0"/>
        <v>skill1</v>
      </c>
      <c r="F52" t="s">
        <v>408</v>
      </c>
      <c r="G52" t="s">
        <v>409</v>
      </c>
      <c r="H52" t="s">
        <v>230</v>
      </c>
      <c r="I52" t="str">
        <f>VLOOKUP(G52,'$skillTargetType'!$B:$D,2,FALSE)</f>
        <v>any</v>
      </c>
      <c r="J52" t="str">
        <f>VLOOKUP(G52,'$skillTargetType'!$B:$D,3,FALSE)</f>
        <v>0,0;0,1;0,-1;-1,0;1,0</v>
      </c>
      <c r="K52">
        <v>4</v>
      </c>
      <c r="M52">
        <v>0</v>
      </c>
      <c r="S52" t="s">
        <v>231</v>
      </c>
    </row>
    <row r="53" spans="1:19">
      <c r="A53" t="s">
        <v>410</v>
      </c>
      <c r="B53" t="s">
        <v>116</v>
      </c>
      <c r="C53" t="s">
        <v>411</v>
      </c>
      <c r="D53" t="s">
        <v>412</v>
      </c>
      <c r="E53" t="str">
        <f t="shared" si="0"/>
        <v>skill2</v>
      </c>
      <c r="F53" t="s">
        <v>408</v>
      </c>
      <c r="G53" t="s">
        <v>362</v>
      </c>
      <c r="H53" t="s">
        <v>230</v>
      </c>
      <c r="I53" t="str">
        <f>VLOOKUP(G53,'$skillTargetType'!$B:$D,2,FALSE)</f>
        <v>any</v>
      </c>
      <c r="J53" t="str">
        <f>VLOOKUP(G53,'$skillTargetType'!$B:$D,3,FALSE)</f>
        <v>0,0</v>
      </c>
      <c r="K53">
        <v>8</v>
      </c>
      <c r="M53">
        <v>0</v>
      </c>
      <c r="R53" t="s">
        <v>413</v>
      </c>
      <c r="S53" t="s">
        <v>231</v>
      </c>
    </row>
    <row r="54" spans="1:19">
      <c r="A54" t="s">
        <v>413</v>
      </c>
      <c r="B54" t="s">
        <v>116</v>
      </c>
      <c r="E54" t="str">
        <f t="shared" si="0"/>
        <v>skill1</v>
      </c>
      <c r="F54" t="s">
        <v>397</v>
      </c>
      <c r="G54" t="s">
        <v>398</v>
      </c>
      <c r="H54" t="s">
        <v>397</v>
      </c>
      <c r="I54" t="str">
        <f>VLOOKUP(G54,'$skillTargetType'!$B:$D,2,FALSE)</f>
        <v>inherit</v>
      </c>
      <c r="J54" t="str">
        <f>VLOOKUP(G54,'$skillTargetType'!$B:$D,3,FALSE)</f>
        <v>0,0;0,1;0,-1;-1,0;1,0</v>
      </c>
      <c r="K54">
        <v>4</v>
      </c>
      <c r="M54">
        <v>0</v>
      </c>
    </row>
    <row r="55" spans="1:19">
      <c r="A55" t="s">
        <v>414</v>
      </c>
      <c r="B55" t="s">
        <v>116</v>
      </c>
      <c r="C55" t="s">
        <v>370</v>
      </c>
      <c r="D55" t="s">
        <v>415</v>
      </c>
      <c r="E55" t="str">
        <f t="shared" si="0"/>
        <v>skill2</v>
      </c>
      <c r="F55" t="s">
        <v>332</v>
      </c>
      <c r="G55" t="s">
        <v>257</v>
      </c>
      <c r="H55" t="s">
        <v>258</v>
      </c>
      <c r="I55" t="str">
        <f>VLOOKUP(G55,'$skillTargetType'!$B:$D,2,FALSE)</f>
        <v>self</v>
      </c>
      <c r="J55" t="str">
        <f>VLOOKUP(G55,'$skillTargetType'!$B:$D,3,FALSE)</f>
        <v>0,0</v>
      </c>
      <c r="K55">
        <v>0</v>
      </c>
      <c r="M55">
        <v>0</v>
      </c>
      <c r="Q55" t="s">
        <v>416</v>
      </c>
    </row>
    <row r="56" spans="1:19">
      <c r="A56" t="s">
        <v>417</v>
      </c>
      <c r="B56" t="s">
        <v>119</v>
      </c>
      <c r="C56" t="s">
        <v>418</v>
      </c>
      <c r="D56" s="2" t="s">
        <v>419</v>
      </c>
      <c r="E56" t="str">
        <f t="shared" si="0"/>
        <v>skill1</v>
      </c>
      <c r="F56" t="s">
        <v>420</v>
      </c>
      <c r="G56" t="s">
        <v>362</v>
      </c>
      <c r="H56" t="s">
        <v>230</v>
      </c>
      <c r="I56" t="str">
        <f>VLOOKUP(G56,'$skillTargetType'!$B:$D,2,FALSE)</f>
        <v>any</v>
      </c>
      <c r="J56" t="str">
        <f>VLOOKUP(G56,'$skillTargetType'!$B:$D,3,FALSE)</f>
        <v>0,0</v>
      </c>
      <c r="K56">
        <v>9</v>
      </c>
      <c r="M56">
        <v>3</v>
      </c>
      <c r="O56" t="s">
        <v>319</v>
      </c>
      <c r="P56">
        <v>1</v>
      </c>
      <c r="R56" t="s">
        <v>421</v>
      </c>
      <c r="S56" t="s">
        <v>231</v>
      </c>
    </row>
    <row r="57" spans="1:19">
      <c r="A57" t="s">
        <v>421</v>
      </c>
      <c r="B57" t="s">
        <v>119</v>
      </c>
      <c r="F57" t="s">
        <v>397</v>
      </c>
      <c r="G57" t="s">
        <v>257</v>
      </c>
      <c r="H57" t="s">
        <v>397</v>
      </c>
      <c r="I57" t="str">
        <f>VLOOKUP(G57,'$skillTargetType'!$B:$D,2,FALSE)</f>
        <v>self</v>
      </c>
      <c r="J57" t="str">
        <f>VLOOKUP(G57,'$skillTargetType'!$B:$D,3,FALSE)</f>
        <v>0,0</v>
      </c>
      <c r="K57">
        <v>0</v>
      </c>
      <c r="M57">
        <v>0</v>
      </c>
      <c r="Q57" t="s">
        <v>422</v>
      </c>
    </row>
    <row r="58" spans="1:19">
      <c r="A58" t="s">
        <v>423</v>
      </c>
      <c r="B58" t="s">
        <v>119</v>
      </c>
      <c r="C58" t="s">
        <v>378</v>
      </c>
      <c r="D58" t="s">
        <v>424</v>
      </c>
      <c r="E58" t="str">
        <f t="shared" ref="E58:E68" si="1">E56</f>
        <v>skill1</v>
      </c>
      <c r="F58" t="s">
        <v>420</v>
      </c>
      <c r="G58" t="s">
        <v>257</v>
      </c>
      <c r="H58" t="s">
        <v>258</v>
      </c>
      <c r="I58" t="str">
        <f>VLOOKUP(G58,'$skillTargetType'!$B:$D,2,FALSE)</f>
        <v>self</v>
      </c>
      <c r="J58" t="str">
        <f>VLOOKUP(G58,'$skillTargetType'!$B:$D,3,FALSE)</f>
        <v>0,0</v>
      </c>
      <c r="K58">
        <v>0</v>
      </c>
      <c r="M58">
        <v>5</v>
      </c>
      <c r="Q58" t="s">
        <v>425</v>
      </c>
    </row>
    <row r="59" spans="1:19">
      <c r="A59" t="s">
        <v>426</v>
      </c>
      <c r="B59" t="s">
        <v>122</v>
      </c>
      <c r="C59" t="s">
        <v>427</v>
      </c>
      <c r="D59" t="s">
        <v>428</v>
      </c>
      <c r="E59" t="s">
        <v>227</v>
      </c>
      <c r="F59" t="s">
        <v>429</v>
      </c>
      <c r="G59" t="s">
        <v>383</v>
      </c>
      <c r="H59" t="s">
        <v>230</v>
      </c>
      <c r="I59" t="str">
        <f>VLOOKUP(G59,'$skillTargetType'!$B:$D,2,FALSE)</f>
        <v>melee</v>
      </c>
      <c r="J59" t="str">
        <f>VLOOKUP(G59,'$skillTargetType'!$B:$D,3,FALSE)</f>
        <v>0,0;-1,0;1,0;-2,0;2,0;-3,0;3,0;-4,0;4,0</v>
      </c>
      <c r="K59">
        <v>8</v>
      </c>
      <c r="M59">
        <v>0</v>
      </c>
      <c r="S59" t="s">
        <v>231</v>
      </c>
    </row>
    <row r="60" spans="1:19">
      <c r="A60" t="s">
        <v>430</v>
      </c>
      <c r="B60" t="s">
        <v>122</v>
      </c>
      <c r="C60" t="s">
        <v>431</v>
      </c>
      <c r="D60" t="s">
        <v>432</v>
      </c>
      <c r="E60" t="s">
        <v>255</v>
      </c>
      <c r="F60" t="s">
        <v>433</v>
      </c>
      <c r="G60" t="s">
        <v>434</v>
      </c>
      <c r="H60" t="s">
        <v>230</v>
      </c>
      <c r="I60" t="str">
        <f>VLOOKUP(G60,'$skillTargetType'!$B:$D,2,FALSE)</f>
        <v>any</v>
      </c>
      <c r="J60" t="str">
        <f>VLOOKUP(G60,'$skillTargetType'!$B:$D,3,FALSE)</f>
        <v>0,0;0,1;0,-1;0,2;0,-2;0,3;0,-3;0,4;0,-4</v>
      </c>
      <c r="K60">
        <v>8</v>
      </c>
      <c r="M60">
        <v>0</v>
      </c>
      <c r="S60" t="s">
        <v>231</v>
      </c>
    </row>
    <row r="61" spans="1:19">
      <c r="A61" t="s">
        <v>435</v>
      </c>
      <c r="B61" t="s">
        <v>125</v>
      </c>
      <c r="C61" t="s">
        <v>436</v>
      </c>
      <c r="D61" t="s">
        <v>437</v>
      </c>
      <c r="E61" t="str">
        <f t="shared" si="1"/>
        <v>skill1</v>
      </c>
      <c r="F61" t="s">
        <v>438</v>
      </c>
      <c r="G61" t="s">
        <v>439</v>
      </c>
      <c r="H61" t="s">
        <v>230</v>
      </c>
      <c r="I61" t="str">
        <f>VLOOKUP(G61,'$skillTargetType'!$B:$D,2,FALSE)</f>
        <v>meleeAndRand2</v>
      </c>
      <c r="J61" t="str">
        <f>VLOOKUP(G61,'$skillTargetType'!$B:$D,3,FALSE)</f>
        <v>0,0</v>
      </c>
      <c r="K61">
        <v>6</v>
      </c>
      <c r="M61">
        <v>0</v>
      </c>
      <c r="S61" t="s">
        <v>231</v>
      </c>
    </row>
    <row r="62" spans="1:19">
      <c r="A62" t="s">
        <v>440</v>
      </c>
      <c r="B62" t="s">
        <v>125</v>
      </c>
      <c r="C62" t="s">
        <v>390</v>
      </c>
      <c r="D62" t="s">
        <v>441</v>
      </c>
      <c r="E62" t="str">
        <f t="shared" si="1"/>
        <v>skill2</v>
      </c>
      <c r="F62" t="s">
        <v>350</v>
      </c>
      <c r="G62" t="s">
        <v>257</v>
      </c>
      <c r="H62" t="s">
        <v>258</v>
      </c>
      <c r="I62" t="str">
        <f>VLOOKUP(G62,'$skillTargetType'!$B:$D,2,FALSE)</f>
        <v>self</v>
      </c>
      <c r="J62" t="str">
        <f>VLOOKUP(G62,'$skillTargetType'!$B:$D,3,FALSE)</f>
        <v>0,0</v>
      </c>
      <c r="K62">
        <v>0</v>
      </c>
      <c r="M62">
        <v>0</v>
      </c>
      <c r="Q62" t="s">
        <v>442</v>
      </c>
    </row>
    <row r="63" spans="1:19">
      <c r="A63" t="s">
        <v>443</v>
      </c>
      <c r="B63" t="s">
        <v>128</v>
      </c>
      <c r="C63" t="s">
        <v>444</v>
      </c>
      <c r="D63" t="s">
        <v>445</v>
      </c>
      <c r="E63" t="str">
        <f t="shared" si="1"/>
        <v>skill1</v>
      </c>
      <c r="F63" t="s">
        <v>350</v>
      </c>
      <c r="G63" t="s">
        <v>409</v>
      </c>
      <c r="H63" t="s">
        <v>230</v>
      </c>
      <c r="I63" t="str">
        <f>VLOOKUP(G63,'$skillTargetType'!$B:$D,2,FALSE)</f>
        <v>any</v>
      </c>
      <c r="J63" t="str">
        <f>VLOOKUP(G63,'$skillTargetType'!$B:$D,3,FALSE)</f>
        <v>0,0;0,1;0,-1;-1,0;1,0</v>
      </c>
      <c r="K63">
        <v>8</v>
      </c>
      <c r="M63">
        <v>0</v>
      </c>
      <c r="S63" t="s">
        <v>231</v>
      </c>
    </row>
    <row r="64" spans="1:19">
      <c r="A64" t="s">
        <v>446</v>
      </c>
      <c r="B64" t="s">
        <v>128</v>
      </c>
      <c r="C64" t="s">
        <v>400</v>
      </c>
      <c r="D64" t="s">
        <v>447</v>
      </c>
      <c r="E64" t="str">
        <f t="shared" si="1"/>
        <v>skill2</v>
      </c>
      <c r="F64" t="s">
        <v>448</v>
      </c>
      <c r="G64" t="s">
        <v>283</v>
      </c>
      <c r="H64" t="s">
        <v>258</v>
      </c>
      <c r="I64" t="str">
        <f>VLOOKUP(G64,'$skillTargetType'!$B:$D,2,FALSE)</f>
        <v>self</v>
      </c>
      <c r="J64" t="str">
        <f>VLOOKUP(G64,'$skillTargetType'!$B:$D,3,FALSE)</f>
        <v>0,0;0,1;0,-1;-1,0;1,0</v>
      </c>
      <c r="K64">
        <v>0</v>
      </c>
      <c r="M64">
        <v>5</v>
      </c>
    </row>
    <row r="65" spans="1:19">
      <c r="A65" t="s">
        <v>133</v>
      </c>
      <c r="B65" t="s">
        <v>131</v>
      </c>
      <c r="C65" t="s">
        <v>449</v>
      </c>
      <c r="D65" t="s">
        <v>450</v>
      </c>
      <c r="E65" t="str">
        <f t="shared" si="1"/>
        <v>skill1</v>
      </c>
      <c r="F65" t="s">
        <v>228</v>
      </c>
      <c r="G65" t="s">
        <v>362</v>
      </c>
      <c r="H65" t="s">
        <v>230</v>
      </c>
      <c r="I65" t="str">
        <f>VLOOKUP(G65,'$skillTargetType'!$B:$D,2,FALSE)</f>
        <v>any</v>
      </c>
      <c r="J65" t="str">
        <f>VLOOKUP(G65,'$skillTargetType'!$B:$D,3,FALSE)</f>
        <v>0,0</v>
      </c>
      <c r="K65">
        <v>4</v>
      </c>
      <c r="M65">
        <v>0</v>
      </c>
      <c r="S65" t="s">
        <v>231</v>
      </c>
    </row>
    <row r="66" spans="1:19">
      <c r="A66" t="s">
        <v>136</v>
      </c>
      <c r="B66" t="s">
        <v>135</v>
      </c>
      <c r="C66" t="s">
        <v>451</v>
      </c>
      <c r="D66" t="s">
        <v>452</v>
      </c>
      <c r="E66" t="str">
        <f t="shared" si="1"/>
        <v>skill2</v>
      </c>
      <c r="F66" t="s">
        <v>453</v>
      </c>
      <c r="G66" t="s">
        <v>454</v>
      </c>
      <c r="H66" t="s">
        <v>230</v>
      </c>
      <c r="I66" t="str">
        <f>VLOOKUP(G66,'$skillTargetType'!$B:$D,2,FALSE)</f>
        <v>meleeRand</v>
      </c>
      <c r="J66">
        <f>VLOOKUP(G66,'$skillTargetType'!$B:$D,3,FALSE)</f>
        <v>0</v>
      </c>
      <c r="K66">
        <v>4</v>
      </c>
      <c r="M66">
        <v>0</v>
      </c>
      <c r="Q66" t="s">
        <v>455</v>
      </c>
      <c r="S66" t="s">
        <v>231</v>
      </c>
    </row>
    <row r="67" spans="1:19">
      <c r="A67" t="s">
        <v>456</v>
      </c>
      <c r="B67" t="s">
        <v>138</v>
      </c>
      <c r="C67" t="s">
        <v>457</v>
      </c>
      <c r="D67" t="s">
        <v>458</v>
      </c>
      <c r="E67" t="str">
        <f t="shared" si="1"/>
        <v>skill1</v>
      </c>
      <c r="F67" t="s">
        <v>350</v>
      </c>
      <c r="G67" t="s">
        <v>362</v>
      </c>
      <c r="H67" t="s">
        <v>230</v>
      </c>
      <c r="I67" t="str">
        <f>VLOOKUP(G67,'$skillTargetType'!$B:$D,2,FALSE)</f>
        <v>any</v>
      </c>
      <c r="J67" t="str">
        <f>VLOOKUP(G67,'$skillTargetType'!$B:$D,3,FALSE)</f>
        <v>0,0</v>
      </c>
      <c r="K67">
        <v>5</v>
      </c>
      <c r="M67">
        <v>0</v>
      </c>
      <c r="R67" t="s">
        <v>459</v>
      </c>
      <c r="S67" t="s">
        <v>231</v>
      </c>
    </row>
    <row r="68" spans="1:19">
      <c r="A68" t="s">
        <v>460</v>
      </c>
      <c r="B68" t="s">
        <v>138</v>
      </c>
      <c r="C68" t="s">
        <v>461</v>
      </c>
      <c r="D68" t="s">
        <v>462</v>
      </c>
      <c r="E68" t="str">
        <f t="shared" si="1"/>
        <v>skill2</v>
      </c>
      <c r="F68" t="s">
        <v>368</v>
      </c>
      <c r="G68" t="s">
        <v>257</v>
      </c>
      <c r="H68" t="s">
        <v>258</v>
      </c>
      <c r="I68" t="str">
        <f>VLOOKUP(G68,'$skillTargetType'!$B:$D,2,FALSE)</f>
        <v>self</v>
      </c>
      <c r="J68" t="str">
        <f>VLOOKUP(G68,'$skillTargetType'!$B:$D,3,FALSE)</f>
        <v>0,0</v>
      </c>
      <c r="K68">
        <v>0</v>
      </c>
      <c r="M68">
        <v>0</v>
      </c>
      <c r="Q68" t="s">
        <v>463</v>
      </c>
    </row>
    <row r="69" spans="1:19">
      <c r="A69" t="s">
        <v>464</v>
      </c>
      <c r="B69" t="s">
        <v>141</v>
      </c>
      <c r="C69" t="s">
        <v>449</v>
      </c>
      <c r="D69" t="s">
        <v>465</v>
      </c>
      <c r="E69" t="s">
        <v>227</v>
      </c>
      <c r="F69" t="s">
        <v>466</v>
      </c>
      <c r="G69" t="s">
        <v>362</v>
      </c>
      <c r="H69" t="s">
        <v>230</v>
      </c>
      <c r="I69" t="str">
        <f>VLOOKUP(G69,'$skillTargetType'!$B:$D,2,FALSE)</f>
        <v>any</v>
      </c>
      <c r="J69" t="str">
        <f>VLOOKUP(G69,'$skillTargetType'!$B:$D,3,FALSE)</f>
        <v>0,0</v>
      </c>
      <c r="K69">
        <v>10</v>
      </c>
      <c r="M69">
        <v>0</v>
      </c>
      <c r="S69" t="s">
        <v>231</v>
      </c>
    </row>
    <row r="70" spans="1:19">
      <c r="A70" t="s">
        <v>467</v>
      </c>
      <c r="B70" t="s">
        <v>141</v>
      </c>
      <c r="C70" t="s">
        <v>468</v>
      </c>
      <c r="D70" t="s">
        <v>469</v>
      </c>
      <c r="E70" t="s">
        <v>255</v>
      </c>
      <c r="F70" t="s">
        <v>296</v>
      </c>
      <c r="G70" t="s">
        <v>454</v>
      </c>
      <c r="H70" t="s">
        <v>258</v>
      </c>
      <c r="I70" t="str">
        <f>VLOOKUP(G70,'$skillTargetType'!$B:$D,2,FALSE)</f>
        <v>meleeRand</v>
      </c>
      <c r="J70">
        <f>VLOOKUP(G70,'$skillTargetType'!$B:$D,3,FALSE)</f>
        <v>0</v>
      </c>
      <c r="K70">
        <v>6</v>
      </c>
      <c r="M70">
        <v>0</v>
      </c>
      <c r="S70" t="s">
        <v>231</v>
      </c>
    </row>
    <row r="71" spans="1:19">
      <c r="A71" t="s">
        <v>470</v>
      </c>
      <c r="B71" t="s">
        <v>144</v>
      </c>
      <c r="C71" t="s">
        <v>471</v>
      </c>
      <c r="D71" t="s">
        <v>472</v>
      </c>
      <c r="E71" t="s">
        <v>227</v>
      </c>
      <c r="F71" t="s">
        <v>453</v>
      </c>
      <c r="G71" t="s">
        <v>473</v>
      </c>
      <c r="H71" t="s">
        <v>230</v>
      </c>
      <c r="I71" t="str">
        <f>VLOOKUP(G71,'$skillTargetType'!$B:$D,2,FALSE)</f>
        <v>melee</v>
      </c>
      <c r="J71" t="str">
        <f>VLOOKUP(G71,'$skillTargetType'!$B:$D,3,FALSE)</f>
        <v>0,0;0,1</v>
      </c>
      <c r="K71">
        <v>6</v>
      </c>
      <c r="M71">
        <v>0</v>
      </c>
      <c r="S71" t="s">
        <v>231</v>
      </c>
    </row>
    <row r="72" spans="1:19">
      <c r="A72" t="s">
        <v>474</v>
      </c>
      <c r="B72" t="s">
        <v>144</v>
      </c>
      <c r="C72" t="s">
        <v>475</v>
      </c>
      <c r="D72" t="s">
        <v>476</v>
      </c>
      <c r="E72" t="s">
        <v>255</v>
      </c>
      <c r="F72" t="s">
        <v>368</v>
      </c>
      <c r="G72" t="s">
        <v>257</v>
      </c>
      <c r="H72" t="s">
        <v>258</v>
      </c>
      <c r="I72" t="str">
        <f>VLOOKUP(G72,'$skillTargetType'!$B:$D,2,FALSE)</f>
        <v>self</v>
      </c>
      <c r="J72" t="str">
        <f>VLOOKUP(G72,'$skillTargetType'!$B:$D,3,FALSE)</f>
        <v>0,0</v>
      </c>
      <c r="K72">
        <v>0</v>
      </c>
      <c r="M72">
        <v>0</v>
      </c>
      <c r="Q72" t="s">
        <v>359</v>
      </c>
    </row>
    <row r="73" spans="1:19">
      <c r="A73" t="s">
        <v>147</v>
      </c>
      <c r="B73" t="s">
        <v>146</v>
      </c>
      <c r="C73" t="s">
        <v>477</v>
      </c>
      <c r="D73" s="2" t="s">
        <v>478</v>
      </c>
      <c r="E73" t="s">
        <v>227</v>
      </c>
      <c r="F73" t="s">
        <v>453</v>
      </c>
      <c r="G73" t="s">
        <v>362</v>
      </c>
      <c r="H73" t="s">
        <v>230</v>
      </c>
      <c r="I73" t="str">
        <f>VLOOKUP(G73,'$skillTargetType'!$B:$D,2,FALSE)</f>
        <v>any</v>
      </c>
      <c r="J73" t="str">
        <f>VLOOKUP(G73,'$skillTargetType'!$B:$D,3,FALSE)</f>
        <v>0,0</v>
      </c>
      <c r="K73">
        <v>8</v>
      </c>
      <c r="M73">
        <v>0</v>
      </c>
      <c r="O73" t="s">
        <v>319</v>
      </c>
      <c r="R73" t="s">
        <v>479</v>
      </c>
      <c r="S73" t="s">
        <v>231</v>
      </c>
    </row>
    <row r="74" spans="1:19">
      <c r="A74" t="s">
        <v>150</v>
      </c>
      <c r="B74" t="s">
        <v>149</v>
      </c>
      <c r="C74" t="s">
        <v>480</v>
      </c>
      <c r="D74" t="s">
        <v>481</v>
      </c>
      <c r="E74" t="s">
        <v>227</v>
      </c>
      <c r="F74" t="s">
        <v>482</v>
      </c>
      <c r="G74" t="s">
        <v>454</v>
      </c>
      <c r="H74" t="s">
        <v>230</v>
      </c>
      <c r="I74" t="str">
        <f>VLOOKUP(G74,'$skillTargetType'!$B:$D,2,FALSE)</f>
        <v>meleeRand</v>
      </c>
      <c r="J74">
        <f>VLOOKUP(G74,'$skillTargetType'!$B:$D,3,FALSE)</f>
        <v>0</v>
      </c>
      <c r="K74">
        <v>5</v>
      </c>
      <c r="M74">
        <v>0</v>
      </c>
      <c r="Q74" t="s">
        <v>288</v>
      </c>
      <c r="S74" t="s">
        <v>231</v>
      </c>
    </row>
    <row r="75" spans="1:19">
      <c r="A75" t="s">
        <v>483</v>
      </c>
      <c r="B75" t="s">
        <v>152</v>
      </c>
      <c r="C75" t="s">
        <v>484</v>
      </c>
      <c r="D75" t="s">
        <v>485</v>
      </c>
      <c r="E75" t="s">
        <v>227</v>
      </c>
      <c r="F75" t="s">
        <v>332</v>
      </c>
      <c r="G75" t="s">
        <v>388</v>
      </c>
      <c r="H75" t="s">
        <v>230</v>
      </c>
      <c r="I75" t="str">
        <f>VLOOKUP(G75,'$skillTargetType'!$B:$D,2,FALSE)</f>
        <v>meleeAndRand</v>
      </c>
      <c r="J75" t="str">
        <f>VLOOKUP(G75,'$skillTargetType'!$B:$D,3,FALSE)</f>
        <v>0,0</v>
      </c>
      <c r="K75">
        <v>5</v>
      </c>
      <c r="M75">
        <v>0</v>
      </c>
      <c r="Q75" t="s">
        <v>245</v>
      </c>
      <c r="R75" t="s">
        <v>486</v>
      </c>
      <c r="S75" t="s">
        <v>231</v>
      </c>
    </row>
    <row r="76" spans="1:19">
      <c r="A76" t="s">
        <v>487</v>
      </c>
      <c r="B76" t="s">
        <v>152</v>
      </c>
      <c r="C76" t="s">
        <v>461</v>
      </c>
      <c r="D76" t="s">
        <v>488</v>
      </c>
      <c r="E76" t="s">
        <v>255</v>
      </c>
      <c r="F76" t="s">
        <v>335</v>
      </c>
      <c r="G76" t="s">
        <v>257</v>
      </c>
      <c r="H76" t="s">
        <v>258</v>
      </c>
      <c r="I76" t="str">
        <f>VLOOKUP(G76,'$skillTargetType'!$B:$D,2,FALSE)</f>
        <v>self</v>
      </c>
      <c r="J76" t="str">
        <f>VLOOKUP(G76,'$skillTargetType'!$B:$D,3,FALSE)</f>
        <v>0,0</v>
      </c>
      <c r="K76">
        <v>0</v>
      </c>
      <c r="M76">
        <v>0</v>
      </c>
      <c r="Q76" t="s">
        <v>489</v>
      </c>
    </row>
    <row r="77" spans="1:19">
      <c r="A77" t="s">
        <v>490</v>
      </c>
      <c r="B77" t="s">
        <v>155</v>
      </c>
      <c r="C77" t="s">
        <v>449</v>
      </c>
      <c r="D77" t="s">
        <v>491</v>
      </c>
      <c r="E77" t="s">
        <v>227</v>
      </c>
      <c r="F77" t="s">
        <v>492</v>
      </c>
      <c r="G77" t="s">
        <v>362</v>
      </c>
      <c r="H77" t="s">
        <v>230</v>
      </c>
      <c r="I77" t="str">
        <f>VLOOKUP(G77,'$skillTargetType'!$B:$D,2,FALSE)</f>
        <v>any</v>
      </c>
      <c r="J77" t="str">
        <f>VLOOKUP(G77,'$skillTargetType'!$B:$D,3,FALSE)</f>
        <v>0,0</v>
      </c>
      <c r="K77">
        <v>18</v>
      </c>
      <c r="M77">
        <v>0</v>
      </c>
      <c r="S77" t="s">
        <v>231</v>
      </c>
    </row>
    <row r="78" spans="1:19">
      <c r="A78" t="s">
        <v>493</v>
      </c>
      <c r="B78" t="s">
        <v>155</v>
      </c>
      <c r="C78" t="s">
        <v>494</v>
      </c>
      <c r="D78" t="s">
        <v>246</v>
      </c>
      <c r="E78" t="s">
        <v>255</v>
      </c>
      <c r="F78" t="s">
        <v>312</v>
      </c>
      <c r="G78" t="s">
        <v>229</v>
      </c>
      <c r="H78" t="s">
        <v>230</v>
      </c>
      <c r="I78" t="str">
        <f>VLOOKUP(G78,'$skillTargetType'!$B:$D,2,FALSE)</f>
        <v>melee</v>
      </c>
      <c r="J78" t="str">
        <f>VLOOKUP(G78,'$skillTargetType'!$B:$D,3,FALSE)</f>
        <v>0,0</v>
      </c>
      <c r="K78">
        <v>8</v>
      </c>
      <c r="M78">
        <v>0</v>
      </c>
      <c r="S78" t="s">
        <v>231</v>
      </c>
    </row>
    <row r="79" spans="1:19">
      <c r="A79" t="s">
        <v>495</v>
      </c>
      <c r="B79" t="s">
        <v>158</v>
      </c>
      <c r="C79" t="s">
        <v>496</v>
      </c>
      <c r="D79" t="s">
        <v>497</v>
      </c>
      <c r="E79" t="s">
        <v>227</v>
      </c>
      <c r="F79" t="s">
        <v>492</v>
      </c>
      <c r="G79" t="s">
        <v>434</v>
      </c>
      <c r="H79" t="s">
        <v>230</v>
      </c>
      <c r="I79" t="str">
        <f>VLOOKUP(G79,'$skillTargetType'!$B:$D,2,FALSE)</f>
        <v>any</v>
      </c>
      <c r="J79" t="str">
        <f>VLOOKUP(G79,'$skillTargetType'!$B:$D,3,FALSE)</f>
        <v>0,0;0,1;0,-1;0,2;0,-2;0,3;0,-3;0,4;0,-4</v>
      </c>
      <c r="K79">
        <v>6</v>
      </c>
      <c r="M79">
        <v>0</v>
      </c>
      <c r="Q79" t="s">
        <v>245</v>
      </c>
      <c r="S79" t="s">
        <v>231</v>
      </c>
    </row>
    <row r="80" spans="1:19">
      <c r="A80" t="s">
        <v>498</v>
      </c>
      <c r="B80" t="s">
        <v>158</v>
      </c>
      <c r="C80" t="s">
        <v>461</v>
      </c>
      <c r="D80" t="s">
        <v>499</v>
      </c>
      <c r="E80" t="s">
        <v>255</v>
      </c>
      <c r="F80" t="s">
        <v>282</v>
      </c>
      <c r="G80" t="s">
        <v>257</v>
      </c>
      <c r="H80" t="s">
        <v>258</v>
      </c>
      <c r="I80" t="str">
        <f>VLOOKUP(G80,'$skillTargetType'!$B:$D,2,FALSE)</f>
        <v>self</v>
      </c>
      <c r="J80" t="str">
        <f>VLOOKUP(G80,'$skillTargetType'!$B:$D,3,FALSE)</f>
        <v>0,0</v>
      </c>
      <c r="K80">
        <v>0</v>
      </c>
      <c r="M80">
        <v>0</v>
      </c>
      <c r="Q80" t="s">
        <v>500</v>
      </c>
    </row>
    <row r="81" spans="1:19">
      <c r="A81" t="s">
        <v>501</v>
      </c>
      <c r="B81" t="s">
        <v>161</v>
      </c>
      <c r="C81" t="s">
        <v>477</v>
      </c>
      <c r="D81" s="2" t="s">
        <v>502</v>
      </c>
      <c r="E81" t="s">
        <v>227</v>
      </c>
      <c r="F81" t="s">
        <v>492</v>
      </c>
      <c r="G81" t="s">
        <v>362</v>
      </c>
      <c r="H81" t="s">
        <v>230</v>
      </c>
      <c r="I81" t="str">
        <f>VLOOKUP(G81,'$skillTargetType'!$B:$D,2,FALSE)</f>
        <v>any</v>
      </c>
      <c r="J81" t="str">
        <f>VLOOKUP(G81,'$skillTargetType'!$B:$D,3,FALSE)</f>
        <v>0,0</v>
      </c>
      <c r="K81">
        <v>10</v>
      </c>
      <c r="M81">
        <v>0</v>
      </c>
      <c r="O81" t="s">
        <v>319</v>
      </c>
      <c r="R81" t="s">
        <v>503</v>
      </c>
      <c r="S81" t="s">
        <v>231</v>
      </c>
    </row>
    <row r="82" spans="1:19">
      <c r="A82" t="s">
        <v>504</v>
      </c>
      <c r="B82" t="s">
        <v>161</v>
      </c>
      <c r="C82" t="s">
        <v>505</v>
      </c>
      <c r="D82" t="s">
        <v>506</v>
      </c>
      <c r="E82" t="s">
        <v>255</v>
      </c>
      <c r="F82" t="s">
        <v>282</v>
      </c>
      <c r="G82" t="s">
        <v>229</v>
      </c>
      <c r="H82" t="s">
        <v>230</v>
      </c>
      <c r="I82" t="str">
        <f>VLOOKUP(G82,'$skillTargetType'!$B:$D,2,FALSE)</f>
        <v>melee</v>
      </c>
      <c r="J82" t="str">
        <f>VLOOKUP(G82,'$skillTargetType'!$B:$D,3,FALSE)</f>
        <v>0,0</v>
      </c>
      <c r="K82">
        <v>0</v>
      </c>
      <c r="M82">
        <v>0</v>
      </c>
      <c r="R82" t="s">
        <v>507</v>
      </c>
    </row>
    <row r="83" spans="1:19">
      <c r="A83" t="s">
        <v>165</v>
      </c>
      <c r="B83" t="s">
        <v>164</v>
      </c>
      <c r="C83" t="s">
        <v>300</v>
      </c>
      <c r="D83" t="s">
        <v>301</v>
      </c>
      <c r="E83" t="s">
        <v>227</v>
      </c>
      <c r="F83" t="s">
        <v>508</v>
      </c>
      <c r="G83" t="s">
        <v>303</v>
      </c>
      <c r="H83" t="s">
        <v>258</v>
      </c>
      <c r="I83" t="str">
        <f>VLOOKUP(G83,'$skillTargetType'!$B:$D,2,FALSE)</f>
        <v>friendAny</v>
      </c>
      <c r="J83" t="str">
        <f>VLOOKUP(G83,'$skillTargetType'!$B:$D,3,FALSE)</f>
        <v>0,0</v>
      </c>
      <c r="K83">
        <v>0</v>
      </c>
      <c r="M83">
        <v>4</v>
      </c>
    </row>
    <row r="84" spans="1:19">
      <c r="A84" t="s">
        <v>509</v>
      </c>
      <c r="B84" t="s">
        <v>167</v>
      </c>
      <c r="C84" t="s">
        <v>510</v>
      </c>
      <c r="D84" t="s">
        <v>511</v>
      </c>
      <c r="E84" t="s">
        <v>227</v>
      </c>
      <c r="F84" t="s">
        <v>292</v>
      </c>
      <c r="G84" t="s">
        <v>229</v>
      </c>
      <c r="H84" t="s">
        <v>230</v>
      </c>
      <c r="I84" t="str">
        <f>VLOOKUP(G84,'$skillTargetType'!$B:$D,2,FALSE)</f>
        <v>melee</v>
      </c>
      <c r="J84" t="str">
        <f>VLOOKUP(G84,'$skillTargetType'!$B:$D,3,FALSE)</f>
        <v>0,0</v>
      </c>
      <c r="K84">
        <v>10</v>
      </c>
      <c r="M84">
        <v>0</v>
      </c>
      <c r="S84" t="s">
        <v>231</v>
      </c>
    </row>
    <row r="85" spans="1:19">
      <c r="A85" t="s">
        <v>512</v>
      </c>
      <c r="B85" t="s">
        <v>167</v>
      </c>
      <c r="C85" t="s">
        <v>513</v>
      </c>
      <c r="D85" t="s">
        <v>514</v>
      </c>
      <c r="E85" t="s">
        <v>255</v>
      </c>
      <c r="F85" t="s">
        <v>312</v>
      </c>
      <c r="G85" t="s">
        <v>257</v>
      </c>
      <c r="H85" t="s">
        <v>258</v>
      </c>
      <c r="I85" t="str">
        <f>VLOOKUP(G85,'$skillTargetType'!$B:$D,2,FALSE)</f>
        <v>self</v>
      </c>
      <c r="J85" t="str">
        <f>VLOOKUP(G85,'$skillTargetType'!$B:$D,3,FALSE)</f>
        <v>0,0</v>
      </c>
      <c r="K85">
        <v>0</v>
      </c>
      <c r="M85">
        <v>3</v>
      </c>
      <c r="Q85" t="s">
        <v>515</v>
      </c>
    </row>
    <row r="86" spans="1:19">
      <c r="A86" t="s">
        <v>516</v>
      </c>
      <c r="B86" t="s">
        <v>170</v>
      </c>
      <c r="C86" t="s">
        <v>517</v>
      </c>
      <c r="D86" t="s">
        <v>518</v>
      </c>
      <c r="E86" t="s">
        <v>227</v>
      </c>
      <c r="F86" t="s">
        <v>368</v>
      </c>
      <c r="G86" t="s">
        <v>303</v>
      </c>
      <c r="H86" t="s">
        <v>258</v>
      </c>
      <c r="I86" t="str">
        <f>VLOOKUP(G86,'$skillTargetType'!$B:$D,2,FALSE)</f>
        <v>friendAny</v>
      </c>
      <c r="J86" t="str">
        <f>VLOOKUP(G86,'$skillTargetType'!$B:$D,3,FALSE)</f>
        <v>0,0</v>
      </c>
      <c r="K86">
        <v>0</v>
      </c>
      <c r="M86">
        <v>0</v>
      </c>
      <c r="Q86" t="s">
        <v>515</v>
      </c>
    </row>
    <row r="87" spans="1:19">
      <c r="A87" t="s">
        <v>519</v>
      </c>
      <c r="B87" t="s">
        <v>170</v>
      </c>
      <c r="C87" t="s">
        <v>520</v>
      </c>
      <c r="D87" t="s">
        <v>361</v>
      </c>
      <c r="E87" t="s">
        <v>255</v>
      </c>
      <c r="F87" t="s">
        <v>296</v>
      </c>
      <c r="G87" t="s">
        <v>362</v>
      </c>
      <c r="H87" t="s">
        <v>230</v>
      </c>
      <c r="I87" t="str">
        <f>VLOOKUP(G87,'$skillTargetType'!$B:$D,2,FALSE)</f>
        <v>any</v>
      </c>
      <c r="J87" t="str">
        <f>VLOOKUP(G87,'$skillTargetType'!$B:$D,3,FALSE)</f>
        <v>0,0</v>
      </c>
      <c r="K87">
        <v>6</v>
      </c>
      <c r="M87">
        <v>0</v>
      </c>
      <c r="S87" t="s">
        <v>231</v>
      </c>
    </row>
    <row r="88" spans="1:19">
      <c r="A88" t="s">
        <v>521</v>
      </c>
      <c r="B88" t="s">
        <v>173</v>
      </c>
      <c r="C88" t="s">
        <v>522</v>
      </c>
      <c r="D88" t="s">
        <v>523</v>
      </c>
      <c r="E88" t="s">
        <v>227</v>
      </c>
      <c r="F88" t="s">
        <v>524</v>
      </c>
      <c r="G88" t="s">
        <v>310</v>
      </c>
      <c r="H88" t="s">
        <v>258</v>
      </c>
      <c r="I88" t="str">
        <f>VLOOKUP(G88,'$skillTargetType'!$B:$D,2,FALSE)</f>
        <v>friendAnyAndSelf</v>
      </c>
      <c r="J88" t="str">
        <f>VLOOKUP(G88,'$skillTargetType'!$B:$D,3,FALSE)</f>
        <v>0,0</v>
      </c>
      <c r="K88">
        <v>0</v>
      </c>
      <c r="M88">
        <v>5</v>
      </c>
    </row>
    <row r="89" spans="1:19">
      <c r="A89" t="s">
        <v>525</v>
      </c>
      <c r="B89" t="s">
        <v>173</v>
      </c>
      <c r="C89" t="s">
        <v>526</v>
      </c>
      <c r="D89" t="s">
        <v>527</v>
      </c>
      <c r="E89" t="s">
        <v>255</v>
      </c>
      <c r="F89" t="s">
        <v>312</v>
      </c>
      <c r="G89" t="s">
        <v>362</v>
      </c>
      <c r="H89" t="s">
        <v>230</v>
      </c>
      <c r="I89" t="str">
        <f>VLOOKUP(G89,'$skillTargetType'!$B:$D,2,FALSE)</f>
        <v>any</v>
      </c>
      <c r="J89" t="str">
        <f>VLOOKUP(G89,'$skillTargetType'!$B:$D,3,FALSE)</f>
        <v>0,0</v>
      </c>
      <c r="K89">
        <v>5</v>
      </c>
      <c r="M89">
        <v>0</v>
      </c>
      <c r="S89" t="s">
        <v>231</v>
      </c>
    </row>
    <row r="90" spans="1:19">
      <c r="A90" t="s">
        <v>528</v>
      </c>
      <c r="B90" t="s">
        <v>176</v>
      </c>
      <c r="C90" t="s">
        <v>529</v>
      </c>
      <c r="D90" t="s">
        <v>530</v>
      </c>
      <c r="E90" t="s">
        <v>227</v>
      </c>
      <c r="F90" t="s">
        <v>292</v>
      </c>
      <c r="G90" t="s">
        <v>303</v>
      </c>
      <c r="H90" t="s">
        <v>258</v>
      </c>
      <c r="I90" t="str">
        <f>VLOOKUP(G90,'$skillTargetType'!$B:$D,2,FALSE)</f>
        <v>friendAny</v>
      </c>
      <c r="J90" t="str">
        <f>VLOOKUP(G90,'$skillTargetType'!$B:$D,3,FALSE)</f>
        <v>0,0</v>
      </c>
      <c r="K90">
        <v>2</v>
      </c>
      <c r="M90">
        <v>3</v>
      </c>
      <c r="Q90" t="s">
        <v>515</v>
      </c>
      <c r="S90" t="s">
        <v>531</v>
      </c>
    </row>
    <row r="91" spans="1:19">
      <c r="A91" t="s">
        <v>532</v>
      </c>
      <c r="B91" t="s">
        <v>176</v>
      </c>
      <c r="C91" t="s">
        <v>533</v>
      </c>
      <c r="D91" t="s">
        <v>534</v>
      </c>
      <c r="E91" t="s">
        <v>255</v>
      </c>
      <c r="F91" t="s">
        <v>292</v>
      </c>
      <c r="G91" t="s">
        <v>325</v>
      </c>
      <c r="H91" t="s">
        <v>258</v>
      </c>
      <c r="I91" t="str">
        <f>VLOOKUP(G91,'$skillTargetType'!$B:$D,2,FALSE)</f>
        <v>friendMelee</v>
      </c>
      <c r="J91" t="str">
        <f>VLOOKUP(G91,'$skillTargetType'!$B:$D,3,FALSE)</f>
        <v>0,0</v>
      </c>
      <c r="K91">
        <v>0</v>
      </c>
      <c r="M91">
        <v>3</v>
      </c>
    </row>
    <row r="92" spans="1:19">
      <c r="A92" t="s">
        <v>535</v>
      </c>
      <c r="B92" t="s">
        <v>179</v>
      </c>
      <c r="C92" t="s">
        <v>536</v>
      </c>
      <c r="D92" t="s">
        <v>537</v>
      </c>
      <c r="E92" t="s">
        <v>227</v>
      </c>
      <c r="F92" t="s">
        <v>292</v>
      </c>
      <c r="G92" t="s">
        <v>362</v>
      </c>
      <c r="H92" t="s">
        <v>230</v>
      </c>
      <c r="I92" t="str">
        <f>VLOOKUP(G92,'$skillTargetType'!$B:$D,2,FALSE)</f>
        <v>any</v>
      </c>
      <c r="J92" t="str">
        <f>VLOOKUP(G92,'$skillTargetType'!$B:$D,3,FALSE)</f>
        <v>0,0</v>
      </c>
      <c r="K92">
        <v>0</v>
      </c>
      <c r="M92">
        <v>0</v>
      </c>
      <c r="R92" t="s">
        <v>538</v>
      </c>
    </row>
    <row r="93" spans="1:19">
      <c r="A93" t="s">
        <v>539</v>
      </c>
      <c r="B93" t="s">
        <v>179</v>
      </c>
      <c r="C93" t="s">
        <v>540</v>
      </c>
      <c r="D93" t="s">
        <v>541</v>
      </c>
      <c r="E93" t="s">
        <v>255</v>
      </c>
      <c r="F93" t="s">
        <v>237</v>
      </c>
      <c r="G93" t="s">
        <v>358</v>
      </c>
      <c r="H93" t="s">
        <v>258</v>
      </c>
      <c r="I93" t="str">
        <f>VLOOKUP(G93,'$skillTargetType'!$B:$D,2,FALSE)</f>
        <v>self</v>
      </c>
      <c r="J93" t="str">
        <f>VLOOKUP(G93,'$skillTargetType'!$B:$D,3,FALSE)</f>
        <v>0,0;-1,0;1,0;-2,0;2,0;-3,0;3,0;-4,0;4,0</v>
      </c>
      <c r="K93">
        <v>0</v>
      </c>
      <c r="M93">
        <v>0</v>
      </c>
      <c r="Q93" t="s">
        <v>515</v>
      </c>
    </row>
    <row r="94" spans="1:19">
      <c r="A94" t="s">
        <v>542</v>
      </c>
      <c r="B94" t="s">
        <v>182</v>
      </c>
      <c r="C94" t="s">
        <v>543</v>
      </c>
      <c r="D94" t="s">
        <v>544</v>
      </c>
      <c r="E94" t="s">
        <v>227</v>
      </c>
      <c r="F94" t="s">
        <v>482</v>
      </c>
      <c r="G94" t="s">
        <v>229</v>
      </c>
      <c r="H94" t="s">
        <v>230</v>
      </c>
      <c r="I94" t="str">
        <f>VLOOKUP(G94,'$skillTargetType'!$B:$D,2,FALSE)</f>
        <v>melee</v>
      </c>
      <c r="J94" t="str">
        <f>VLOOKUP(G94,'$skillTargetType'!$B:$D,3,FALSE)</f>
        <v>0,0</v>
      </c>
      <c r="K94">
        <v>16</v>
      </c>
      <c r="M94">
        <v>0</v>
      </c>
      <c r="S94" t="s">
        <v>231</v>
      </c>
    </row>
    <row r="95" spans="1:19">
      <c r="A95" t="s">
        <v>545</v>
      </c>
      <c r="B95" t="s">
        <v>182</v>
      </c>
      <c r="C95" t="s">
        <v>546</v>
      </c>
      <c r="D95" t="s">
        <v>547</v>
      </c>
      <c r="E95" t="s">
        <v>255</v>
      </c>
      <c r="F95" t="s">
        <v>282</v>
      </c>
      <c r="G95" t="s">
        <v>548</v>
      </c>
      <c r="H95" t="s">
        <v>258</v>
      </c>
      <c r="I95" t="str">
        <f>VLOOKUP(G95,'$skillTargetType'!$B:$D,2,FALSE)</f>
        <v>selfAndfriendMelee</v>
      </c>
      <c r="J95" t="str">
        <f>VLOOKUP(G95,'$skillTargetType'!$B:$D,3,FALSE)</f>
        <v>0,0</v>
      </c>
      <c r="K95">
        <v>0</v>
      </c>
      <c r="M95">
        <v>4</v>
      </c>
      <c r="Q95" t="s">
        <v>549</v>
      </c>
    </row>
    <row r="96" spans="1:19">
      <c r="A96" t="s">
        <v>550</v>
      </c>
      <c r="B96" t="s">
        <v>185</v>
      </c>
      <c r="C96" t="s">
        <v>517</v>
      </c>
      <c r="D96" t="s">
        <v>551</v>
      </c>
      <c r="E96" t="s">
        <v>227</v>
      </c>
      <c r="F96" t="s">
        <v>438</v>
      </c>
      <c r="G96" t="s">
        <v>303</v>
      </c>
      <c r="H96" t="s">
        <v>258</v>
      </c>
      <c r="I96" t="str">
        <f>VLOOKUP(G96,'$skillTargetType'!$B:$D,2,FALSE)</f>
        <v>friendAny</v>
      </c>
      <c r="J96" t="str">
        <f>VLOOKUP(G96,'$skillTargetType'!$B:$D,3,FALSE)</f>
        <v>0,0</v>
      </c>
      <c r="K96">
        <v>0</v>
      </c>
      <c r="M96">
        <v>0</v>
      </c>
      <c r="Q96" t="s">
        <v>549</v>
      </c>
    </row>
    <row r="97" spans="1:19">
      <c r="A97" t="s">
        <v>552</v>
      </c>
      <c r="B97" t="s">
        <v>185</v>
      </c>
      <c r="C97" t="s">
        <v>553</v>
      </c>
      <c r="D97" t="s">
        <v>554</v>
      </c>
      <c r="E97" t="s">
        <v>255</v>
      </c>
      <c r="F97" t="s">
        <v>350</v>
      </c>
      <c r="G97" t="s">
        <v>257</v>
      </c>
      <c r="H97" t="s">
        <v>258</v>
      </c>
      <c r="I97" t="str">
        <f>VLOOKUP(G97,'$skillTargetType'!$B:$D,2,FALSE)</f>
        <v>self</v>
      </c>
      <c r="J97" t="str">
        <f>VLOOKUP(G97,'$skillTargetType'!$B:$D,3,FALSE)</f>
        <v>0,0</v>
      </c>
      <c r="K97">
        <v>0</v>
      </c>
      <c r="M97">
        <v>0</v>
      </c>
      <c r="Q97" t="s">
        <v>555</v>
      </c>
    </row>
    <row r="98" spans="1:19">
      <c r="A98" t="s">
        <v>556</v>
      </c>
      <c r="B98" t="s">
        <v>188</v>
      </c>
      <c r="C98" t="s">
        <v>522</v>
      </c>
      <c r="D98" t="s">
        <v>557</v>
      </c>
      <c r="E98" t="s">
        <v>227</v>
      </c>
      <c r="F98" t="s">
        <v>335</v>
      </c>
      <c r="G98" t="s">
        <v>310</v>
      </c>
      <c r="H98" t="s">
        <v>258</v>
      </c>
      <c r="I98" t="str">
        <f>VLOOKUP(G98,'$skillTargetType'!$B:$D,2,FALSE)</f>
        <v>friendAnyAndSelf</v>
      </c>
      <c r="J98" t="str">
        <f>VLOOKUP(G98,'$skillTargetType'!$B:$D,3,FALSE)</f>
        <v>0,0</v>
      </c>
      <c r="K98">
        <v>0</v>
      </c>
      <c r="M98">
        <v>7</v>
      </c>
    </row>
    <row r="99" spans="1:19">
      <c r="A99" t="s">
        <v>558</v>
      </c>
      <c r="B99" t="s">
        <v>188</v>
      </c>
      <c r="C99" t="s">
        <v>526</v>
      </c>
      <c r="D99" t="s">
        <v>458</v>
      </c>
      <c r="E99" t="s">
        <v>255</v>
      </c>
      <c r="F99" t="s">
        <v>482</v>
      </c>
      <c r="G99" t="s">
        <v>362</v>
      </c>
      <c r="H99" t="s">
        <v>230</v>
      </c>
      <c r="I99" t="str">
        <f>VLOOKUP(G99,'$skillTargetType'!$B:$D,2,FALSE)</f>
        <v>any</v>
      </c>
      <c r="J99" t="str">
        <f>VLOOKUP(G99,'$skillTargetType'!$B:$D,3,FALSE)</f>
        <v>0,0</v>
      </c>
      <c r="K99">
        <v>5</v>
      </c>
      <c r="M99">
        <v>0</v>
      </c>
      <c r="R99" t="s">
        <v>559</v>
      </c>
      <c r="S99" t="s">
        <v>231</v>
      </c>
    </row>
    <row r="100" spans="1:19">
      <c r="A100" t="s">
        <v>560</v>
      </c>
      <c r="B100" t="s">
        <v>191</v>
      </c>
      <c r="C100" t="s">
        <v>529</v>
      </c>
      <c r="D100" t="s">
        <v>561</v>
      </c>
      <c r="E100" t="s">
        <v>227</v>
      </c>
      <c r="F100" t="s">
        <v>562</v>
      </c>
      <c r="G100" t="s">
        <v>325</v>
      </c>
      <c r="H100" t="s">
        <v>258</v>
      </c>
      <c r="I100" t="str">
        <f>VLOOKUP(G100,'$skillTargetType'!$B:$D,2,FALSE)</f>
        <v>friendMelee</v>
      </c>
      <c r="J100" t="str">
        <f>VLOOKUP(G100,'$skillTargetType'!$B:$D,3,FALSE)</f>
        <v>0,0</v>
      </c>
      <c r="K100">
        <v>3</v>
      </c>
      <c r="M100">
        <v>5</v>
      </c>
      <c r="Q100" t="s">
        <v>549</v>
      </c>
      <c r="S100" t="s">
        <v>531</v>
      </c>
    </row>
    <row r="101" spans="1:19">
      <c r="A101" t="s">
        <v>563</v>
      </c>
      <c r="B101" t="s">
        <v>191</v>
      </c>
      <c r="C101" t="s">
        <v>564</v>
      </c>
      <c r="D101" t="s">
        <v>565</v>
      </c>
      <c r="E101" t="s">
        <v>255</v>
      </c>
      <c r="F101" t="s">
        <v>332</v>
      </c>
      <c r="G101" t="s">
        <v>383</v>
      </c>
      <c r="H101" t="s">
        <v>230</v>
      </c>
      <c r="I101" t="str">
        <f>VLOOKUP(G101,'$skillTargetType'!$B:$D,2,FALSE)</f>
        <v>melee</v>
      </c>
      <c r="J101" t="str">
        <f>VLOOKUP(G101,'$skillTargetType'!$B:$D,3,FALSE)</f>
        <v>0,0;-1,0;1,0;-2,0;2,0;-3,0;3,0;-4,0;4,0</v>
      </c>
      <c r="K101">
        <v>7</v>
      </c>
      <c r="M101">
        <v>0</v>
      </c>
      <c r="S101" t="s">
        <v>231</v>
      </c>
    </row>
    <row r="102" spans="1:19">
      <c r="A102" t="s">
        <v>566</v>
      </c>
      <c r="B102" t="s">
        <v>194</v>
      </c>
      <c r="C102" t="s">
        <v>567</v>
      </c>
      <c r="D102" t="s">
        <v>568</v>
      </c>
      <c r="E102" t="s">
        <v>227</v>
      </c>
      <c r="F102" t="s">
        <v>482</v>
      </c>
      <c r="G102" t="s">
        <v>409</v>
      </c>
      <c r="H102" t="s">
        <v>230</v>
      </c>
      <c r="I102" t="str">
        <f>VLOOKUP(G102,'$skillTargetType'!$B:$D,2,FALSE)</f>
        <v>any</v>
      </c>
      <c r="J102" t="str">
        <f>VLOOKUP(G102,'$skillTargetType'!$B:$D,3,FALSE)</f>
        <v>0,0;0,1;0,-1;-1,0;1,0</v>
      </c>
      <c r="K102">
        <v>0</v>
      </c>
      <c r="M102">
        <v>0</v>
      </c>
      <c r="R102" t="s">
        <v>569</v>
      </c>
    </row>
    <row r="103" spans="1:19">
      <c r="A103" t="s">
        <v>570</v>
      </c>
      <c r="B103" t="s">
        <v>194</v>
      </c>
      <c r="C103" t="s">
        <v>571</v>
      </c>
      <c r="D103" t="s">
        <v>572</v>
      </c>
      <c r="E103" t="s">
        <v>255</v>
      </c>
      <c r="F103" t="s">
        <v>250</v>
      </c>
      <c r="G103" t="s">
        <v>409</v>
      </c>
      <c r="H103" t="s">
        <v>230</v>
      </c>
      <c r="I103" t="str">
        <f>VLOOKUP(G103,'$skillTargetType'!$B:$D,2,FALSE)</f>
        <v>any</v>
      </c>
      <c r="J103" t="str">
        <f>VLOOKUP(G103,'$skillTargetType'!$B:$D,3,FALSE)</f>
        <v>0,0;0,1;0,-1;-1,0;1,0</v>
      </c>
      <c r="K103">
        <v>1</v>
      </c>
      <c r="M103">
        <v>0</v>
      </c>
      <c r="Q103" t="s">
        <v>245</v>
      </c>
      <c r="S103" t="s">
        <v>231</v>
      </c>
    </row>
    <row r="104" spans="1:19">
      <c r="A104" t="s">
        <v>199</v>
      </c>
      <c r="B104" t="s">
        <v>197</v>
      </c>
      <c r="C104" t="s">
        <v>573</v>
      </c>
      <c r="D104" t="s">
        <v>574</v>
      </c>
      <c r="E104" t="s">
        <v>227</v>
      </c>
      <c r="F104" t="s">
        <v>397</v>
      </c>
      <c r="G104" t="s">
        <v>229</v>
      </c>
      <c r="H104" t="s">
        <v>258</v>
      </c>
      <c r="I104" t="str">
        <f>VLOOKUP(G104,'$skillTargetType'!$B:$D,2,FALSE)</f>
        <v>melee</v>
      </c>
      <c r="J104" t="str">
        <f>VLOOKUP(G104,'$skillTargetType'!$B:$D,3,FALSE)</f>
        <v>0,0</v>
      </c>
      <c r="K104">
        <v>2</v>
      </c>
      <c r="M104">
        <v>0</v>
      </c>
      <c r="S104" t="s">
        <v>231</v>
      </c>
    </row>
    <row r="105" spans="1:19">
      <c r="A105" t="s">
        <v>202</v>
      </c>
      <c r="B105" t="s">
        <v>201</v>
      </c>
      <c r="C105" t="s">
        <v>573</v>
      </c>
      <c r="D105" t="s">
        <v>575</v>
      </c>
      <c r="E105" t="s">
        <v>227</v>
      </c>
      <c r="F105" t="s">
        <v>397</v>
      </c>
      <c r="G105" t="s">
        <v>229</v>
      </c>
      <c r="H105" t="s">
        <v>258</v>
      </c>
      <c r="I105" t="str">
        <f>VLOOKUP(G105,'$skillTargetType'!$B:$D,2,FALSE)</f>
        <v>melee</v>
      </c>
      <c r="J105" t="str">
        <f>VLOOKUP(G105,'$skillTargetType'!$B:$D,3,FALSE)</f>
        <v>0,0</v>
      </c>
      <c r="K105">
        <v>3</v>
      </c>
      <c r="M105">
        <v>0</v>
      </c>
      <c r="S105" t="s">
        <v>231</v>
      </c>
    </row>
    <row r="106" spans="1:19">
      <c r="A106" t="s">
        <v>205</v>
      </c>
      <c r="B106" t="s">
        <v>204</v>
      </c>
      <c r="C106" t="s">
        <v>225</v>
      </c>
      <c r="D106" t="s">
        <v>575</v>
      </c>
      <c r="E106" t="s">
        <v>227</v>
      </c>
      <c r="F106" t="s">
        <v>397</v>
      </c>
      <c r="G106" t="s">
        <v>229</v>
      </c>
      <c r="H106" t="s">
        <v>258</v>
      </c>
      <c r="I106" t="str">
        <f>VLOOKUP(G106,'$skillTargetType'!$B:$D,2,FALSE)</f>
        <v>melee</v>
      </c>
      <c r="J106" t="str">
        <f>VLOOKUP(G106,'$skillTargetType'!$B:$D,3,FALSE)</f>
        <v>0,0</v>
      </c>
      <c r="K106">
        <v>3</v>
      </c>
      <c r="M106">
        <v>0</v>
      </c>
      <c r="S106" t="s">
        <v>231</v>
      </c>
    </row>
    <row r="107" spans="1:19">
      <c r="A107" t="s">
        <v>208</v>
      </c>
      <c r="B107" t="s">
        <v>207</v>
      </c>
      <c r="C107" t="s">
        <v>449</v>
      </c>
      <c r="D107" t="s">
        <v>576</v>
      </c>
      <c r="E107" t="s">
        <v>227</v>
      </c>
      <c r="F107" t="s">
        <v>397</v>
      </c>
      <c r="G107" t="s">
        <v>362</v>
      </c>
      <c r="H107" t="s">
        <v>258</v>
      </c>
      <c r="I107" t="str">
        <f>VLOOKUP(G107,'$skillTargetType'!$B:$D,2,FALSE)</f>
        <v>any</v>
      </c>
      <c r="J107" t="str">
        <f>VLOOKUP(G107,'$skillTargetType'!$B:$D,3,FALSE)</f>
        <v>0,0</v>
      </c>
      <c r="K107">
        <v>3</v>
      </c>
      <c r="M107">
        <v>0</v>
      </c>
      <c r="S107" t="s">
        <v>231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130" zoomScaleNormal="130" workbookViewId="0">
      <selection activeCell="B1" sqref="B$1:B$1048576"/>
    </sheetView>
  </sheetViews>
  <sheetFormatPr defaultColWidth="9" defaultRowHeight="13.5" outlineLevelCol="7"/>
  <cols>
    <col min="1" max="1" width="21.5" customWidth="1"/>
    <col min="2" max="2" width="15.875" customWidth="1"/>
    <col min="8" max="8" width="30" customWidth="1"/>
  </cols>
  <sheetData>
    <row r="1" spans="1:8">
      <c r="B1" t="s">
        <v>577</v>
      </c>
      <c r="C1" t="s">
        <v>578</v>
      </c>
      <c r="D1" t="s">
        <v>579</v>
      </c>
      <c r="H1" t="s">
        <v>580</v>
      </c>
    </row>
    <row r="2" spans="1:8">
      <c r="A2" t="str">
        <f>B2&amp;C2&amp;D2</f>
        <v>combo1</v>
      </c>
      <c r="C2" t="s">
        <v>581</v>
      </c>
      <c r="D2">
        <v>1</v>
      </c>
      <c r="H2" t="s">
        <v>245</v>
      </c>
    </row>
    <row r="3" spans="1:8">
      <c r="A3" t="str">
        <f t="shared" ref="A3:A28" si="0">B3&amp;C3&amp;D3</f>
        <v>addAtk4</v>
      </c>
      <c r="C3" t="s">
        <v>582</v>
      </c>
      <c r="D3">
        <v>4</v>
      </c>
      <c r="H3" t="s">
        <v>259</v>
      </c>
    </row>
    <row r="4" spans="1:8">
      <c r="A4" t="str">
        <f t="shared" si="0"/>
        <v>skill1combo1</v>
      </c>
      <c r="B4" t="s">
        <v>227</v>
      </c>
      <c r="C4" t="s">
        <v>581</v>
      </c>
      <c r="D4">
        <v>1</v>
      </c>
      <c r="H4" t="s">
        <v>274</v>
      </c>
    </row>
    <row r="5" spans="1:8">
      <c r="A5" t="str">
        <f t="shared" si="0"/>
        <v>addAtk3</v>
      </c>
      <c r="C5" t="s">
        <v>582</v>
      </c>
      <c r="D5">
        <v>3</v>
      </c>
      <c r="H5" t="s">
        <v>515</v>
      </c>
    </row>
    <row r="6" spans="1:8">
      <c r="A6" t="str">
        <f t="shared" si="0"/>
        <v>combo3</v>
      </c>
      <c r="C6" t="s">
        <v>581</v>
      </c>
      <c r="D6">
        <v>3</v>
      </c>
      <c r="H6" t="s">
        <v>288</v>
      </c>
    </row>
    <row r="7" spans="1:8">
      <c r="A7" t="str">
        <f t="shared" si="0"/>
        <v>skill1combo1</v>
      </c>
      <c r="B7" t="s">
        <v>227</v>
      </c>
      <c r="C7" t="s">
        <v>581</v>
      </c>
      <c r="D7">
        <v>1</v>
      </c>
      <c r="H7" t="s">
        <v>293</v>
      </c>
    </row>
    <row r="8" spans="1:8">
      <c r="A8" t="str">
        <f t="shared" si="0"/>
        <v>addShield3</v>
      </c>
      <c r="C8" t="s">
        <v>583</v>
      </c>
      <c r="D8">
        <v>3</v>
      </c>
      <c r="H8" t="s">
        <v>320</v>
      </c>
    </row>
    <row r="9" spans="1:8">
      <c r="A9" t="str">
        <f t="shared" si="0"/>
        <v>skill1combo1</v>
      </c>
      <c r="B9" t="s">
        <v>227</v>
      </c>
      <c r="C9" t="s">
        <v>581</v>
      </c>
      <c r="D9">
        <v>1</v>
      </c>
      <c r="H9" t="s">
        <v>337</v>
      </c>
    </row>
    <row r="10" spans="1:8">
      <c r="A10" t="str">
        <f t="shared" si="0"/>
        <v>addAtk2</v>
      </c>
      <c r="C10" t="s">
        <v>582</v>
      </c>
      <c r="D10">
        <v>2</v>
      </c>
      <c r="H10" t="s">
        <v>359</v>
      </c>
    </row>
    <row r="11" spans="1:8">
      <c r="A11" t="str">
        <f t="shared" si="0"/>
        <v>skill1charge1</v>
      </c>
      <c r="B11" t="s">
        <v>227</v>
      </c>
      <c r="C11" t="s">
        <v>584</v>
      </c>
      <c r="D11">
        <v>1</v>
      </c>
      <c r="H11" t="s">
        <v>372</v>
      </c>
    </row>
    <row r="12" spans="1:8">
      <c r="A12" t="str">
        <f t="shared" si="0"/>
        <v>skill1addTargetNum1</v>
      </c>
      <c r="B12" t="s">
        <v>227</v>
      </c>
      <c r="C12" t="s">
        <v>585</v>
      </c>
      <c r="D12">
        <v>1</v>
      </c>
      <c r="H12" t="s">
        <v>392</v>
      </c>
    </row>
    <row r="13" spans="1:8">
      <c r="A13" t="str">
        <f t="shared" si="0"/>
        <v>skill1charge1</v>
      </c>
      <c r="B13" t="s">
        <v>227</v>
      </c>
      <c r="C13" t="s">
        <v>584</v>
      </c>
      <c r="D13">
        <v>1</v>
      </c>
      <c r="H13" t="s">
        <v>416</v>
      </c>
    </row>
    <row r="14" spans="1:8">
      <c r="A14" t="str">
        <f t="shared" si="0"/>
        <v>skill1charge1</v>
      </c>
      <c r="B14" t="s">
        <v>227</v>
      </c>
      <c r="C14" t="s">
        <v>584</v>
      </c>
      <c r="D14">
        <v>1</v>
      </c>
      <c r="H14" t="s">
        <v>422</v>
      </c>
    </row>
    <row r="15" spans="1:8">
      <c r="A15" t="str">
        <f t="shared" si="0"/>
        <v>addAtk6</v>
      </c>
      <c r="C15" t="s">
        <v>582</v>
      </c>
      <c r="D15">
        <v>6</v>
      </c>
      <c r="H15" t="s">
        <v>425</v>
      </c>
    </row>
    <row r="16" spans="1:8">
      <c r="A16" t="str">
        <f t="shared" si="0"/>
        <v>addAtk2</v>
      </c>
      <c r="C16" t="s">
        <v>582</v>
      </c>
      <c r="D16">
        <v>2</v>
      </c>
      <c r="H16" t="s">
        <v>359</v>
      </c>
    </row>
    <row r="17" spans="1:8">
      <c r="A17" t="str">
        <f t="shared" si="0"/>
        <v>skill1addTargetNum2</v>
      </c>
      <c r="B17" t="s">
        <v>227</v>
      </c>
      <c r="C17" t="s">
        <v>585</v>
      </c>
      <c r="D17">
        <v>2</v>
      </c>
      <c r="H17" t="s">
        <v>586</v>
      </c>
    </row>
    <row r="18" spans="1:8">
      <c r="A18" t="str">
        <f t="shared" si="0"/>
        <v>combo2</v>
      </c>
      <c r="C18" t="s">
        <v>581</v>
      </c>
      <c r="D18">
        <v>2</v>
      </c>
      <c r="H18" t="s">
        <v>455</v>
      </c>
    </row>
    <row r="19" spans="1:8">
      <c r="A19" t="str">
        <f t="shared" si="0"/>
        <v>skill1charge1</v>
      </c>
      <c r="B19" t="s">
        <v>227</v>
      </c>
      <c r="C19" t="s">
        <v>584</v>
      </c>
      <c r="D19">
        <v>1</v>
      </c>
      <c r="H19" t="s">
        <v>463</v>
      </c>
    </row>
    <row r="20" spans="1:8">
      <c r="A20" t="str">
        <f t="shared" si="0"/>
        <v>skill1charge1</v>
      </c>
      <c r="B20" t="s">
        <v>227</v>
      </c>
      <c r="C20" t="s">
        <v>584</v>
      </c>
      <c r="D20">
        <v>1</v>
      </c>
      <c r="H20" t="s">
        <v>587</v>
      </c>
    </row>
    <row r="21" spans="1:8">
      <c r="A21" t="str">
        <f t="shared" si="0"/>
        <v>skill1charge1</v>
      </c>
      <c r="B21" t="s">
        <v>227</v>
      </c>
      <c r="C21" t="s">
        <v>584</v>
      </c>
      <c r="D21">
        <v>1</v>
      </c>
      <c r="H21" t="s">
        <v>588</v>
      </c>
    </row>
    <row r="22" spans="1:8">
      <c r="A22" t="str">
        <f t="shared" si="0"/>
        <v>skill1combo1</v>
      </c>
      <c r="B22" t="s">
        <v>227</v>
      </c>
      <c r="C22" t="s">
        <v>581</v>
      </c>
      <c r="D22">
        <v>1</v>
      </c>
      <c r="H22" t="s">
        <v>489</v>
      </c>
    </row>
    <row r="23" spans="1:8">
      <c r="A23" t="str">
        <f t="shared" si="0"/>
        <v>skill1combo1</v>
      </c>
      <c r="B23" t="s">
        <v>227</v>
      </c>
      <c r="C23" t="s">
        <v>581</v>
      </c>
      <c r="D23">
        <v>1</v>
      </c>
      <c r="H23" t="s">
        <v>500</v>
      </c>
    </row>
    <row r="24" spans="1:8">
      <c r="A24" t="str">
        <f t="shared" si="0"/>
        <v>exposed1</v>
      </c>
      <c r="C24" s="1" t="s">
        <v>589</v>
      </c>
      <c r="D24">
        <v>1</v>
      </c>
      <c r="H24" t="s">
        <v>590</v>
      </c>
    </row>
    <row r="25" spans="1:8">
      <c r="A25" t="str">
        <f t="shared" si="0"/>
        <v>vulnerable4</v>
      </c>
      <c r="C25" t="s">
        <v>591</v>
      </c>
      <c r="D25">
        <v>4</v>
      </c>
      <c r="H25" t="s">
        <v>592</v>
      </c>
    </row>
    <row r="26" spans="1:8">
      <c r="A26" t="str">
        <f t="shared" si="0"/>
        <v>addAtk5</v>
      </c>
      <c r="C26" t="s">
        <v>582</v>
      </c>
      <c r="D26">
        <v>5</v>
      </c>
      <c r="H26" t="s">
        <v>549</v>
      </c>
    </row>
    <row r="27" spans="1:8">
      <c r="A27" t="str">
        <f t="shared" si="0"/>
        <v>skill1charge1</v>
      </c>
      <c r="B27" t="s">
        <v>227</v>
      </c>
      <c r="C27" t="s">
        <v>584</v>
      </c>
      <c r="D27">
        <v>1</v>
      </c>
      <c r="H27" t="s">
        <v>555</v>
      </c>
    </row>
    <row r="28" spans="1:8">
      <c r="A28" t="str">
        <f t="shared" si="0"/>
        <v>skill1charge1</v>
      </c>
      <c r="B28" t="s">
        <v>227</v>
      </c>
      <c r="C28" t="s">
        <v>584</v>
      </c>
      <c r="D28">
        <v>1</v>
      </c>
      <c r="H28" t="s">
        <v>593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zoomScale="130" zoomScaleNormal="130" workbookViewId="0">
      <selection activeCell="A1" sqref="A1:D1"/>
    </sheetView>
  </sheetViews>
  <sheetFormatPr defaultColWidth="9" defaultRowHeight="13.5" outlineLevelCol="5"/>
  <cols>
    <col min="2" max="2" width="23.375" customWidth="1"/>
    <col min="3" max="3" width="20.7666666666667" customWidth="1"/>
    <col min="4" max="4" width="27.25" customWidth="1"/>
  </cols>
  <sheetData>
    <row r="2" spans="2:6">
      <c r="B2" t="s">
        <v>229</v>
      </c>
      <c r="C2" t="s">
        <v>594</v>
      </c>
      <c r="D2" t="s">
        <v>595</v>
      </c>
    </row>
    <row r="3" spans="2:6">
      <c r="B3" t="s">
        <v>235</v>
      </c>
      <c r="C3" t="s">
        <v>594</v>
      </c>
      <c r="D3" t="s">
        <v>596</v>
      </c>
    </row>
    <row r="4" spans="2:6">
      <c r="B4" t="s">
        <v>241</v>
      </c>
      <c r="C4" t="s">
        <v>594</v>
      </c>
      <c r="D4" t="s">
        <v>597</v>
      </c>
    </row>
    <row r="5" spans="2:6">
      <c r="B5" t="s">
        <v>251</v>
      </c>
      <c r="C5" t="s">
        <v>594</v>
      </c>
      <c r="D5" t="s">
        <v>598</v>
      </c>
    </row>
    <row r="6" spans="2:6">
      <c r="B6" t="s">
        <v>257</v>
      </c>
      <c r="C6" t="s">
        <v>531</v>
      </c>
      <c r="D6" t="s">
        <v>595</v>
      </c>
    </row>
    <row r="7" spans="2:6">
      <c r="B7" t="s">
        <v>283</v>
      </c>
      <c r="C7" t="s">
        <v>531</v>
      </c>
      <c r="D7" t="s">
        <v>598</v>
      </c>
    </row>
    <row r="8" spans="2:6">
      <c r="B8" t="s">
        <v>325</v>
      </c>
      <c r="C8" t="s">
        <v>599</v>
      </c>
      <c r="D8" t="s">
        <v>595</v>
      </c>
    </row>
    <row r="9" spans="2:6">
      <c r="B9" t="s">
        <v>303</v>
      </c>
      <c r="C9" t="s">
        <v>600</v>
      </c>
      <c r="D9" t="s">
        <v>595</v>
      </c>
    </row>
    <row r="10" spans="2:6">
      <c r="B10" t="s">
        <v>310</v>
      </c>
      <c r="C10" t="s">
        <v>601</v>
      </c>
      <c r="D10" t="s">
        <v>595</v>
      </c>
    </row>
    <row r="11" spans="2:6">
      <c r="B11" t="s">
        <v>336</v>
      </c>
      <c r="C11" t="s">
        <v>531</v>
      </c>
      <c r="D11" t="s">
        <v>602</v>
      </c>
    </row>
    <row r="12" spans="2:6">
      <c r="B12" t="s">
        <v>358</v>
      </c>
      <c r="C12" t="s">
        <v>531</v>
      </c>
      <c r="D12" t="s">
        <v>603</v>
      </c>
    </row>
    <row r="13" spans="2:6">
      <c r="B13" t="s">
        <v>362</v>
      </c>
      <c r="C13" t="s">
        <v>604</v>
      </c>
      <c r="D13" t="s">
        <v>595</v>
      </c>
    </row>
    <row r="14" spans="2:6">
      <c r="B14" t="s">
        <v>383</v>
      </c>
      <c r="C14" t="s">
        <v>594</v>
      </c>
      <c r="D14" t="s">
        <v>603</v>
      </c>
    </row>
    <row r="15" spans="2:6">
      <c r="B15" t="s">
        <v>388</v>
      </c>
      <c r="C15" t="s">
        <v>605</v>
      </c>
      <c r="D15" t="s">
        <v>595</v>
      </c>
    </row>
    <row r="16" spans="2:6">
      <c r="B16" t="s">
        <v>398</v>
      </c>
      <c r="C16" t="s">
        <v>606</v>
      </c>
      <c r="D16" t="s">
        <v>598</v>
      </c>
      <c r="F16" t="s">
        <v>607</v>
      </c>
    </row>
    <row r="17" spans="2:4">
      <c r="B17" t="s">
        <v>409</v>
      </c>
      <c r="C17" t="s">
        <v>604</v>
      </c>
      <c r="D17" t="s">
        <v>598</v>
      </c>
    </row>
    <row r="18" spans="2:4">
      <c r="B18" t="s">
        <v>434</v>
      </c>
      <c r="C18" t="s">
        <v>604</v>
      </c>
      <c r="D18" t="s">
        <v>602</v>
      </c>
    </row>
    <row r="19" spans="2:4">
      <c r="B19" t="s">
        <v>439</v>
      </c>
      <c r="C19" t="s">
        <v>608</v>
      </c>
      <c r="D19" t="s">
        <v>595</v>
      </c>
    </row>
    <row r="20" spans="2:4">
      <c r="B20" t="s">
        <v>454</v>
      </c>
      <c r="C20" t="s">
        <v>609</v>
      </c>
    </row>
    <row r="21" spans="2:4">
      <c r="B21" t="s">
        <v>473</v>
      </c>
      <c r="C21" t="s">
        <v>594</v>
      </c>
      <c r="D21" t="s">
        <v>596</v>
      </c>
    </row>
    <row r="22" spans="2:4">
      <c r="B22" t="s">
        <v>548</v>
      </c>
      <c r="C22" t="s">
        <v>610</v>
      </c>
      <c r="D22" t="s">
        <v>595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6" sqref="C6"/>
    </sheetView>
  </sheetViews>
  <sheetFormatPr defaultColWidth="9" defaultRowHeight="13.5" outlineLevelRow="4" outlineLevelCol="2"/>
  <cols>
    <col min="1" max="1" width="25.625" customWidth="1"/>
    <col min="2" max="2" width="13.25" customWidth="1"/>
  </cols>
  <sheetData>
    <row r="1" spans="1:3">
      <c r="A1" t="s">
        <v>0</v>
      </c>
      <c r="C1" t="s">
        <v>611</v>
      </c>
    </row>
    <row r="2" spans="1:3">
      <c r="A2" t="s">
        <v>612</v>
      </c>
      <c r="B2" t="s">
        <v>613</v>
      </c>
      <c r="C2">
        <v>1</v>
      </c>
    </row>
    <row r="3" spans="1:3">
      <c r="A3" t="s">
        <v>614</v>
      </c>
      <c r="B3" t="s">
        <v>615</v>
      </c>
      <c r="C3">
        <v>3</v>
      </c>
    </row>
    <row r="4" spans="1:3">
      <c r="A4" t="s">
        <v>616</v>
      </c>
      <c r="B4" t="s">
        <v>617</v>
      </c>
      <c r="C4" t="s">
        <v>618</v>
      </c>
    </row>
    <row r="5" spans="1:3">
      <c r="A5" t="s">
        <v>619</v>
      </c>
      <c r="C5" t="s">
        <v>620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H32" sqref="A17:H32"/>
    </sheetView>
  </sheetViews>
  <sheetFormatPr defaultColWidth="9" defaultRowHeight="13.5" outlineLevelCol="1"/>
  <sheetData>
    <row r="1" spans="1:2">
      <c r="A1" t="s">
        <v>621</v>
      </c>
      <c r="B1" t="s">
        <v>622</v>
      </c>
    </row>
    <row r="2" spans="1:2">
      <c r="A2" t="s">
        <v>623</v>
      </c>
      <c r="B2">
        <v>1</v>
      </c>
    </row>
    <row r="3" spans="1:2">
      <c r="B3">
        <v>1</v>
      </c>
    </row>
    <row r="4" spans="1:2">
      <c r="B4">
        <v>1</v>
      </c>
    </row>
    <row r="5" spans="1:2">
      <c r="A5" t="s">
        <v>624</v>
      </c>
      <c r="B5">
        <v>2</v>
      </c>
    </row>
    <row r="6" spans="1:2">
      <c r="B6">
        <v>2</v>
      </c>
    </row>
    <row r="7" spans="1:2">
      <c r="B7">
        <v>2</v>
      </c>
    </row>
    <row r="8" ht="15" customHeight="1" spans="1:2">
      <c r="A8" t="s">
        <v>625</v>
      </c>
      <c r="B8">
        <v>3</v>
      </c>
    </row>
    <row r="9" spans="1:2">
      <c r="A9" t="s">
        <v>626</v>
      </c>
      <c r="B9">
        <v>3</v>
      </c>
    </row>
    <row r="10" spans="1:2">
      <c r="A10" t="s">
        <v>627</v>
      </c>
      <c r="B10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opLeftCell="A25" workbookViewId="0">
      <selection activeCell="F68" sqref="F68"/>
    </sheetView>
  </sheetViews>
  <sheetFormatPr defaultColWidth="9" defaultRowHeight="13.5"/>
  <cols>
    <col min="4" max="4" width="11.5" customWidth="1"/>
    <col min="5" max="5" width="18.25" customWidth="1"/>
  </cols>
  <sheetData>
    <row r="1" spans="1:12">
      <c r="A1" t="s">
        <v>0</v>
      </c>
      <c r="B1" t="s">
        <v>621</v>
      </c>
      <c r="C1" t="s">
        <v>628</v>
      </c>
      <c r="D1" t="s">
        <v>629</v>
      </c>
      <c r="E1" t="s">
        <v>630</v>
      </c>
      <c r="F1" t="s">
        <v>631</v>
      </c>
      <c r="G1" t="s">
        <v>632</v>
      </c>
      <c r="H1" t="s">
        <v>633</v>
      </c>
      <c r="I1" t="s">
        <v>634</v>
      </c>
    </row>
    <row r="2" spans="1:12">
      <c r="A2">
        <v>1</v>
      </c>
      <c r="B2" t="s">
        <v>623</v>
      </c>
      <c r="C2">
        <v>1</v>
      </c>
      <c r="D2" t="s">
        <v>635</v>
      </c>
      <c r="E2" t="s">
        <v>636</v>
      </c>
      <c r="F2" t="s">
        <v>637</v>
      </c>
      <c r="G2" t="s">
        <v>638</v>
      </c>
      <c r="H2" t="s">
        <v>638</v>
      </c>
    </row>
    <row r="3" spans="1:12">
      <c r="A3">
        <v>2</v>
      </c>
      <c r="B3" t="s">
        <v>623</v>
      </c>
      <c r="C3">
        <v>2</v>
      </c>
      <c r="D3" t="s">
        <v>635</v>
      </c>
      <c r="E3" t="s">
        <v>636</v>
      </c>
      <c r="F3" t="s">
        <v>637</v>
      </c>
      <c r="G3" t="s">
        <v>638</v>
      </c>
      <c r="H3" t="s">
        <v>638</v>
      </c>
    </row>
    <row r="4" spans="1:12">
      <c r="A4">
        <v>3</v>
      </c>
      <c r="B4" t="s">
        <v>623</v>
      </c>
      <c r="C4">
        <v>3</v>
      </c>
      <c r="D4" t="s">
        <v>639</v>
      </c>
    </row>
    <row r="5" spans="1:12">
      <c r="A5">
        <v>4</v>
      </c>
      <c r="B5" t="s">
        <v>623</v>
      </c>
      <c r="C5">
        <v>4</v>
      </c>
      <c r="D5" t="s">
        <v>635</v>
      </c>
      <c r="E5" t="s">
        <v>636</v>
      </c>
      <c r="F5" t="s">
        <v>637</v>
      </c>
      <c r="G5" t="s">
        <v>638</v>
      </c>
      <c r="H5" t="s">
        <v>638</v>
      </c>
    </row>
    <row r="6" spans="1:12">
      <c r="A6">
        <v>5</v>
      </c>
      <c r="B6" t="s">
        <v>623</v>
      </c>
      <c r="C6">
        <v>5</v>
      </c>
      <c r="D6" t="s">
        <v>635</v>
      </c>
      <c r="E6" t="s">
        <v>636</v>
      </c>
      <c r="F6" t="s">
        <v>637</v>
      </c>
      <c r="G6" t="s">
        <v>638</v>
      </c>
      <c r="H6" t="s">
        <v>638</v>
      </c>
      <c r="L6" t="s">
        <v>623</v>
      </c>
    </row>
    <row r="7" spans="1:12">
      <c r="A7">
        <v>6</v>
      </c>
      <c r="B7" t="s">
        <v>623</v>
      </c>
      <c r="C7">
        <v>6</v>
      </c>
      <c r="D7" t="s">
        <v>635</v>
      </c>
      <c r="F7" t="s">
        <v>637</v>
      </c>
      <c r="G7" t="s">
        <v>638</v>
      </c>
      <c r="H7" t="s">
        <v>638</v>
      </c>
      <c r="J7" t="s">
        <v>640</v>
      </c>
    </row>
    <row r="8" spans="1:12">
      <c r="A8">
        <v>7</v>
      </c>
      <c r="B8" t="s">
        <v>623</v>
      </c>
      <c r="C8">
        <v>7</v>
      </c>
      <c r="D8" t="s">
        <v>635</v>
      </c>
      <c r="E8" t="s">
        <v>636</v>
      </c>
      <c r="F8" t="s">
        <v>637</v>
      </c>
      <c r="G8" t="s">
        <v>638</v>
      </c>
      <c r="H8" t="s">
        <v>638</v>
      </c>
    </row>
    <row r="9" spans="1:12">
      <c r="A9">
        <v>8</v>
      </c>
      <c r="B9" t="s">
        <v>623</v>
      </c>
      <c r="C9">
        <v>8</v>
      </c>
      <c r="D9" t="s">
        <v>635</v>
      </c>
      <c r="E9" t="s">
        <v>636</v>
      </c>
      <c r="F9" t="s">
        <v>637</v>
      </c>
      <c r="G9" t="s">
        <v>638</v>
      </c>
      <c r="H9" t="s">
        <v>638</v>
      </c>
    </row>
    <row r="10" spans="1:12">
      <c r="A10">
        <v>9</v>
      </c>
      <c r="B10" t="s">
        <v>623</v>
      </c>
      <c r="C10">
        <v>9</v>
      </c>
      <c r="D10" t="s">
        <v>641</v>
      </c>
    </row>
    <row r="11" spans="1:12">
      <c r="A11">
        <v>10</v>
      </c>
      <c r="B11" t="s">
        <v>623</v>
      </c>
      <c r="C11">
        <v>10</v>
      </c>
      <c r="D11" t="s">
        <v>635</v>
      </c>
      <c r="E11" t="s">
        <v>636</v>
      </c>
      <c r="F11" t="s">
        <v>637</v>
      </c>
      <c r="G11" t="s">
        <v>638</v>
      </c>
      <c r="H11" t="s">
        <v>638</v>
      </c>
    </row>
    <row r="12" spans="1:12">
      <c r="A12">
        <v>11</v>
      </c>
      <c r="B12" t="s">
        <v>623</v>
      </c>
      <c r="C12">
        <v>11</v>
      </c>
      <c r="D12" t="s">
        <v>642</v>
      </c>
      <c r="F12" t="s">
        <v>643</v>
      </c>
    </row>
    <row r="13" spans="1:12">
      <c r="A13">
        <v>12</v>
      </c>
      <c r="B13" t="s">
        <v>623</v>
      </c>
      <c r="C13">
        <v>12</v>
      </c>
      <c r="D13" t="s">
        <v>641</v>
      </c>
    </row>
    <row r="14" spans="1:12">
      <c r="A14">
        <v>13</v>
      </c>
      <c r="B14" t="s">
        <v>623</v>
      </c>
      <c r="C14">
        <v>13</v>
      </c>
      <c r="D14" t="s">
        <v>635</v>
      </c>
      <c r="E14" t="s">
        <v>636</v>
      </c>
      <c r="F14" t="s">
        <v>637</v>
      </c>
      <c r="G14" t="s">
        <v>638</v>
      </c>
      <c r="H14" t="s">
        <v>638</v>
      </c>
    </row>
    <row r="15" spans="1:12">
      <c r="A15">
        <v>14</v>
      </c>
      <c r="B15" t="s">
        <v>623</v>
      </c>
      <c r="C15">
        <v>14</v>
      </c>
      <c r="D15" t="s">
        <v>635</v>
      </c>
      <c r="E15" t="s">
        <v>636</v>
      </c>
      <c r="F15" t="s">
        <v>637</v>
      </c>
      <c r="G15" t="s">
        <v>638</v>
      </c>
      <c r="H15" t="s">
        <v>638</v>
      </c>
    </row>
    <row r="16" spans="1:12">
      <c r="A16">
        <v>15</v>
      </c>
      <c r="B16" t="s">
        <v>623</v>
      </c>
      <c r="C16">
        <v>15</v>
      </c>
      <c r="D16" t="s">
        <v>642</v>
      </c>
      <c r="F16" t="s">
        <v>643</v>
      </c>
    </row>
    <row r="17" spans="1:10">
      <c r="A17">
        <v>16</v>
      </c>
      <c r="B17" t="s">
        <v>623</v>
      </c>
      <c r="C17">
        <v>16</v>
      </c>
      <c r="D17" t="s">
        <v>635</v>
      </c>
      <c r="E17" t="s">
        <v>636</v>
      </c>
      <c r="F17" t="s">
        <v>637</v>
      </c>
      <c r="G17" t="s">
        <v>638</v>
      </c>
      <c r="H17" t="s">
        <v>638</v>
      </c>
    </row>
    <row r="18" spans="1:10">
      <c r="A18">
        <v>17</v>
      </c>
      <c r="B18" t="s">
        <v>623</v>
      </c>
      <c r="C18">
        <v>17</v>
      </c>
      <c r="D18" t="s">
        <v>644</v>
      </c>
      <c r="E18" t="s">
        <v>636</v>
      </c>
      <c r="F18" t="s">
        <v>637</v>
      </c>
      <c r="G18" t="s">
        <v>638</v>
      </c>
      <c r="H18" t="s">
        <v>638</v>
      </c>
    </row>
    <row r="19" spans="1:10">
      <c r="A19">
        <v>18</v>
      </c>
      <c r="B19" t="s">
        <v>623</v>
      </c>
      <c r="C19">
        <v>18</v>
      </c>
      <c r="D19" t="s">
        <v>635</v>
      </c>
      <c r="E19" t="s">
        <v>636</v>
      </c>
      <c r="F19" t="s">
        <v>637</v>
      </c>
      <c r="G19" t="s">
        <v>638</v>
      </c>
      <c r="H19" t="s">
        <v>638</v>
      </c>
    </row>
    <row r="20" spans="1:10">
      <c r="A20">
        <v>19</v>
      </c>
      <c r="B20" t="s">
        <v>623</v>
      </c>
      <c r="C20">
        <v>19</v>
      </c>
      <c r="D20" t="s">
        <v>645</v>
      </c>
      <c r="F20" t="s">
        <v>646</v>
      </c>
    </row>
    <row r="21" spans="1:10">
      <c r="A21">
        <v>20</v>
      </c>
      <c r="B21" t="s">
        <v>623</v>
      </c>
      <c r="C21">
        <v>20</v>
      </c>
      <c r="D21" t="s">
        <v>635</v>
      </c>
      <c r="E21" t="s">
        <v>636</v>
      </c>
      <c r="F21" t="s">
        <v>637</v>
      </c>
      <c r="G21" t="s">
        <v>638</v>
      </c>
      <c r="H21" t="s">
        <v>638</v>
      </c>
    </row>
    <row r="22" spans="1:10">
      <c r="A22">
        <v>21</v>
      </c>
      <c r="B22" t="s">
        <v>623</v>
      </c>
      <c r="C22">
        <v>21</v>
      </c>
      <c r="D22" t="s">
        <v>645</v>
      </c>
      <c r="F22" t="s">
        <v>647</v>
      </c>
    </row>
    <row r="23" spans="1:10">
      <c r="A23">
        <v>22</v>
      </c>
      <c r="B23" t="s">
        <v>623</v>
      </c>
      <c r="C23">
        <v>22</v>
      </c>
      <c r="D23" t="s">
        <v>641</v>
      </c>
    </row>
    <row r="24" spans="1:10">
      <c r="A24">
        <v>23</v>
      </c>
      <c r="B24" t="s">
        <v>623</v>
      </c>
      <c r="C24">
        <v>23</v>
      </c>
      <c r="D24" t="s">
        <v>642</v>
      </c>
      <c r="F24" t="s">
        <v>643</v>
      </c>
    </row>
    <row r="25" spans="1:10">
      <c r="A25">
        <v>24</v>
      </c>
      <c r="B25" t="s">
        <v>623</v>
      </c>
      <c r="C25">
        <v>24</v>
      </c>
      <c r="D25" t="s">
        <v>641</v>
      </c>
    </row>
    <row r="26" spans="1:10">
      <c r="A26">
        <v>25</v>
      </c>
      <c r="B26" t="s">
        <v>623</v>
      </c>
      <c r="C26">
        <v>25</v>
      </c>
      <c r="D26" t="s">
        <v>635</v>
      </c>
      <c r="E26" t="s">
        <v>636</v>
      </c>
      <c r="F26" t="s">
        <v>637</v>
      </c>
      <c r="G26" t="s">
        <v>638</v>
      </c>
      <c r="H26" t="s">
        <v>638</v>
      </c>
    </row>
    <row r="27" spans="1:10">
      <c r="A27">
        <v>26</v>
      </c>
      <c r="B27" t="s">
        <v>623</v>
      </c>
      <c r="C27">
        <v>27</v>
      </c>
      <c r="D27" t="s">
        <v>645</v>
      </c>
      <c r="F27" t="s">
        <v>646</v>
      </c>
    </row>
    <row r="28" spans="1:10">
      <c r="A28">
        <v>27</v>
      </c>
      <c r="B28" t="s">
        <v>623</v>
      </c>
      <c r="C28">
        <v>28</v>
      </c>
      <c r="D28" t="s">
        <v>644</v>
      </c>
      <c r="E28" t="s">
        <v>636</v>
      </c>
      <c r="F28" t="s">
        <v>637</v>
      </c>
      <c r="G28" t="s">
        <v>638</v>
      </c>
      <c r="H28" t="s">
        <v>638</v>
      </c>
    </row>
    <row r="29" spans="1:10">
      <c r="A29">
        <v>28</v>
      </c>
      <c r="B29" t="s">
        <v>623</v>
      </c>
      <c r="C29">
        <v>29</v>
      </c>
      <c r="D29" t="s">
        <v>635</v>
      </c>
      <c r="F29" t="s">
        <v>637</v>
      </c>
      <c r="G29" t="s">
        <v>638</v>
      </c>
      <c r="H29" t="s">
        <v>638</v>
      </c>
      <c r="J29" t="s">
        <v>640</v>
      </c>
    </row>
    <row r="30" spans="1:10">
      <c r="A30">
        <v>29</v>
      </c>
      <c r="B30" t="s">
        <v>623</v>
      </c>
      <c r="C30">
        <v>33</v>
      </c>
      <c r="D30" t="s">
        <v>648</v>
      </c>
      <c r="E30" t="s">
        <v>636</v>
      </c>
      <c r="F30" t="s">
        <v>637</v>
      </c>
      <c r="G30" t="s">
        <v>638</v>
      </c>
      <c r="H30" t="s">
        <v>638</v>
      </c>
    </row>
    <row r="31" spans="1:10">
      <c r="A31">
        <v>30</v>
      </c>
      <c r="B31" t="s">
        <v>624</v>
      </c>
      <c r="C31">
        <v>1</v>
      </c>
      <c r="D31" t="s">
        <v>641</v>
      </c>
    </row>
    <row r="32" spans="1:10">
      <c r="A32">
        <v>31</v>
      </c>
      <c r="B32" t="s">
        <v>624</v>
      </c>
      <c r="C32">
        <v>2</v>
      </c>
      <c r="D32" t="s">
        <v>641</v>
      </c>
    </row>
    <row r="33" spans="1:8">
      <c r="A33">
        <v>32</v>
      </c>
      <c r="B33" t="s">
        <v>624</v>
      </c>
      <c r="C33">
        <v>3</v>
      </c>
      <c r="D33" t="s">
        <v>639</v>
      </c>
    </row>
    <row r="34" spans="1:8">
      <c r="A34">
        <v>33</v>
      </c>
      <c r="B34" t="s">
        <v>624</v>
      </c>
      <c r="C34">
        <v>4</v>
      </c>
      <c r="D34" t="s">
        <v>641</v>
      </c>
    </row>
    <row r="35" spans="1:8">
      <c r="A35">
        <v>34</v>
      </c>
      <c r="B35" t="s">
        <v>624</v>
      </c>
      <c r="C35">
        <v>5</v>
      </c>
      <c r="D35" t="s">
        <v>641</v>
      </c>
    </row>
    <row r="36" spans="1:8">
      <c r="A36">
        <v>35</v>
      </c>
      <c r="B36" t="s">
        <v>624</v>
      </c>
      <c r="C36">
        <v>6</v>
      </c>
      <c r="D36" t="s">
        <v>635</v>
      </c>
      <c r="F36" t="s">
        <v>637</v>
      </c>
      <c r="G36" t="s">
        <v>638</v>
      </c>
      <c r="H36" t="s">
        <v>638</v>
      </c>
    </row>
    <row r="37" spans="1:8">
      <c r="A37">
        <v>36</v>
      </c>
      <c r="B37" t="s">
        <v>624</v>
      </c>
      <c r="C37">
        <v>7</v>
      </c>
      <c r="D37" t="s">
        <v>635</v>
      </c>
      <c r="E37" t="s">
        <v>636</v>
      </c>
      <c r="F37" t="s">
        <v>637</v>
      </c>
      <c r="G37" t="s">
        <v>638</v>
      </c>
      <c r="H37" t="s">
        <v>638</v>
      </c>
    </row>
    <row r="38" spans="1:8">
      <c r="A38">
        <v>37</v>
      </c>
      <c r="B38" t="s">
        <v>624</v>
      </c>
      <c r="C38">
        <v>8</v>
      </c>
      <c r="D38" t="s">
        <v>635</v>
      </c>
      <c r="E38" t="s">
        <v>636</v>
      </c>
      <c r="F38" t="s">
        <v>637</v>
      </c>
      <c r="G38" t="s">
        <v>638</v>
      </c>
      <c r="H38" t="s">
        <v>638</v>
      </c>
    </row>
    <row r="39" spans="1:8">
      <c r="A39">
        <v>38</v>
      </c>
      <c r="B39" t="s">
        <v>624</v>
      </c>
      <c r="C39">
        <v>9</v>
      </c>
      <c r="D39" t="s">
        <v>641</v>
      </c>
    </row>
    <row r="40" spans="1:8">
      <c r="A40">
        <v>39</v>
      </c>
      <c r="B40" t="s">
        <v>624</v>
      </c>
      <c r="C40">
        <v>10</v>
      </c>
      <c r="D40" t="s">
        <v>635</v>
      </c>
      <c r="E40" t="s">
        <v>636</v>
      </c>
      <c r="F40" t="s">
        <v>637</v>
      </c>
      <c r="G40" t="s">
        <v>638</v>
      </c>
      <c r="H40" t="s">
        <v>638</v>
      </c>
    </row>
    <row r="41" spans="1:8">
      <c r="A41">
        <v>40</v>
      </c>
      <c r="B41" t="s">
        <v>624</v>
      </c>
      <c r="C41">
        <v>11</v>
      </c>
      <c r="D41" t="s">
        <v>642</v>
      </c>
      <c r="F41" t="s">
        <v>643</v>
      </c>
    </row>
    <row r="42" spans="1:8">
      <c r="A42">
        <v>41</v>
      </c>
      <c r="B42" t="s">
        <v>624</v>
      </c>
      <c r="C42">
        <v>12</v>
      </c>
      <c r="D42" t="s">
        <v>641</v>
      </c>
    </row>
    <row r="43" spans="1:8">
      <c r="A43">
        <v>42</v>
      </c>
      <c r="B43" t="s">
        <v>624</v>
      </c>
      <c r="C43">
        <v>13</v>
      </c>
      <c r="D43" t="s">
        <v>635</v>
      </c>
      <c r="E43" t="s">
        <v>636</v>
      </c>
      <c r="F43" t="s">
        <v>637</v>
      </c>
      <c r="G43" t="s">
        <v>638</v>
      </c>
      <c r="H43" t="s">
        <v>638</v>
      </c>
    </row>
    <row r="44" spans="1:8">
      <c r="A44">
        <v>43</v>
      </c>
      <c r="B44" t="s">
        <v>624</v>
      </c>
      <c r="C44">
        <v>14</v>
      </c>
      <c r="D44" t="s">
        <v>635</v>
      </c>
      <c r="E44" t="s">
        <v>636</v>
      </c>
      <c r="F44" t="s">
        <v>637</v>
      </c>
      <c r="G44" t="s">
        <v>638</v>
      </c>
      <c r="H44" t="s">
        <v>638</v>
      </c>
    </row>
    <row r="45" spans="1:8">
      <c r="A45">
        <v>44</v>
      </c>
      <c r="B45" t="s">
        <v>624</v>
      </c>
      <c r="C45">
        <v>15</v>
      </c>
      <c r="D45" t="s">
        <v>642</v>
      </c>
      <c r="F45" t="s">
        <v>643</v>
      </c>
    </row>
    <row r="46" spans="1:8">
      <c r="A46">
        <v>45</v>
      </c>
      <c r="B46" t="s">
        <v>624</v>
      </c>
      <c r="C46">
        <v>16</v>
      </c>
      <c r="D46" t="s">
        <v>635</v>
      </c>
      <c r="E46" t="s">
        <v>636</v>
      </c>
      <c r="F46" t="s">
        <v>637</v>
      </c>
      <c r="G46" t="s">
        <v>638</v>
      </c>
      <c r="H46" t="s">
        <v>638</v>
      </c>
    </row>
    <row r="47" spans="1:8">
      <c r="A47">
        <v>46</v>
      </c>
      <c r="B47" t="s">
        <v>624</v>
      </c>
      <c r="C47">
        <v>17</v>
      </c>
      <c r="D47" t="s">
        <v>644</v>
      </c>
      <c r="E47" t="s">
        <v>636</v>
      </c>
      <c r="F47" t="s">
        <v>637</v>
      </c>
      <c r="G47" t="s">
        <v>638</v>
      </c>
      <c r="H47" t="s">
        <v>638</v>
      </c>
    </row>
    <row r="48" spans="1:8">
      <c r="A48">
        <v>47</v>
      </c>
      <c r="B48" t="s">
        <v>624</v>
      </c>
      <c r="C48">
        <v>18</v>
      </c>
      <c r="D48" t="s">
        <v>635</v>
      </c>
      <c r="E48" t="s">
        <v>636</v>
      </c>
      <c r="F48" t="s">
        <v>637</v>
      </c>
      <c r="G48" t="s">
        <v>638</v>
      </c>
      <c r="H48" t="s">
        <v>638</v>
      </c>
    </row>
    <row r="49" spans="1:8">
      <c r="A49">
        <v>48</v>
      </c>
      <c r="B49" t="s">
        <v>624</v>
      </c>
      <c r="C49">
        <v>19</v>
      </c>
      <c r="D49" t="s">
        <v>645</v>
      </c>
      <c r="F49" t="s">
        <v>646</v>
      </c>
    </row>
    <row r="50" spans="1:8">
      <c r="A50">
        <v>49</v>
      </c>
      <c r="B50" t="s">
        <v>624</v>
      </c>
      <c r="C50">
        <v>20</v>
      </c>
      <c r="D50" t="s">
        <v>635</v>
      </c>
      <c r="E50" t="s">
        <v>636</v>
      </c>
      <c r="F50" t="s">
        <v>637</v>
      </c>
      <c r="G50" t="s">
        <v>638</v>
      </c>
      <c r="H50" t="s">
        <v>638</v>
      </c>
    </row>
    <row r="51" spans="1:8">
      <c r="A51">
        <v>50</v>
      </c>
      <c r="B51" t="s">
        <v>624</v>
      </c>
      <c r="C51">
        <v>21</v>
      </c>
      <c r="D51" t="s">
        <v>645</v>
      </c>
      <c r="F51" t="s">
        <v>647</v>
      </c>
    </row>
    <row r="52" spans="1:8">
      <c r="A52">
        <v>51</v>
      </c>
      <c r="B52" t="s">
        <v>624</v>
      </c>
      <c r="C52">
        <v>22</v>
      </c>
      <c r="D52" t="s">
        <v>641</v>
      </c>
    </row>
    <row r="53" spans="1:8">
      <c r="A53">
        <v>52</v>
      </c>
      <c r="B53" t="s">
        <v>624</v>
      </c>
      <c r="C53">
        <v>23</v>
      </c>
      <c r="D53" t="s">
        <v>642</v>
      </c>
      <c r="F53" t="s">
        <v>643</v>
      </c>
    </row>
    <row r="54" spans="1:8">
      <c r="A54">
        <v>53</v>
      </c>
      <c r="B54" t="s">
        <v>624</v>
      </c>
      <c r="C54">
        <v>24</v>
      </c>
      <c r="D54" t="s">
        <v>641</v>
      </c>
    </row>
    <row r="55" spans="1:8">
      <c r="A55">
        <v>54</v>
      </c>
      <c r="B55" t="s">
        <v>624</v>
      </c>
      <c r="C55">
        <v>25</v>
      </c>
      <c r="D55" t="s">
        <v>635</v>
      </c>
      <c r="E55" t="s">
        <v>636</v>
      </c>
      <c r="F55" t="s">
        <v>637</v>
      </c>
      <c r="G55" t="s">
        <v>638</v>
      </c>
      <c r="H55" t="s">
        <v>638</v>
      </c>
    </row>
    <row r="56" spans="1:8">
      <c r="A56">
        <v>55</v>
      </c>
      <c r="B56" t="s">
        <v>624</v>
      </c>
      <c r="C56">
        <v>27</v>
      </c>
      <c r="D56" t="s">
        <v>645</v>
      </c>
      <c r="F56" t="s">
        <v>646</v>
      </c>
    </row>
    <row r="57" spans="1:8">
      <c r="A57">
        <v>56</v>
      </c>
      <c r="B57" t="s">
        <v>624</v>
      </c>
      <c r="C57">
        <v>28</v>
      </c>
      <c r="D57" t="s">
        <v>644</v>
      </c>
      <c r="E57" t="s">
        <v>636</v>
      </c>
      <c r="F57" t="s">
        <v>637</v>
      </c>
      <c r="G57" t="s">
        <v>638</v>
      </c>
      <c r="H57" t="s">
        <v>638</v>
      </c>
    </row>
    <row r="58" spans="1:8">
      <c r="A58">
        <v>57</v>
      </c>
      <c r="B58" t="s">
        <v>624</v>
      </c>
      <c r="C58">
        <v>29</v>
      </c>
      <c r="D58" t="s">
        <v>635</v>
      </c>
      <c r="F58" t="s">
        <v>637</v>
      </c>
      <c r="G58" t="s">
        <v>638</v>
      </c>
      <c r="H58" t="s">
        <v>638</v>
      </c>
    </row>
    <row r="59" spans="1:8">
      <c r="A59">
        <v>58</v>
      </c>
      <c r="B59" t="s">
        <v>624</v>
      </c>
      <c r="C59">
        <v>33</v>
      </c>
      <c r="D59" t="s">
        <v>648</v>
      </c>
      <c r="E59" t="s">
        <v>636</v>
      </c>
      <c r="F59" t="s">
        <v>637</v>
      </c>
      <c r="G59" t="s">
        <v>638</v>
      </c>
      <c r="H59" t="s">
        <v>638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15" zoomScaleNormal="115" workbookViewId="0">
      <selection activeCell="B5" sqref="B5:B7"/>
    </sheetView>
  </sheetViews>
  <sheetFormatPr defaultColWidth="9" defaultRowHeight="13.5" outlineLevelRow="6" outlineLevelCol="4"/>
  <cols>
    <col min="2" max="2" width="12.625" customWidth="1"/>
  </cols>
  <sheetData>
    <row r="1" spans="1:5">
      <c r="A1" t="s">
        <v>0</v>
      </c>
      <c r="B1" t="s">
        <v>649</v>
      </c>
      <c r="C1" t="s">
        <v>650</v>
      </c>
      <c r="D1" t="s">
        <v>651</v>
      </c>
      <c r="E1" t="s">
        <v>652</v>
      </c>
    </row>
    <row r="2" spans="1:5">
      <c r="A2">
        <v>1</v>
      </c>
      <c r="B2" t="s">
        <v>653</v>
      </c>
      <c r="C2" t="s">
        <v>196</v>
      </c>
      <c r="D2">
        <v>2</v>
      </c>
      <c r="E2">
        <v>1</v>
      </c>
    </row>
    <row r="3" spans="1:5">
      <c r="A3">
        <v>2</v>
      </c>
      <c r="B3" t="s">
        <v>653</v>
      </c>
      <c r="C3" t="s">
        <v>203</v>
      </c>
      <c r="D3">
        <v>4</v>
      </c>
      <c r="E3">
        <v>1</v>
      </c>
    </row>
    <row r="4" spans="1:5">
      <c r="A4">
        <v>3</v>
      </c>
      <c r="B4" t="s">
        <v>653</v>
      </c>
      <c r="C4" t="s">
        <v>206</v>
      </c>
      <c r="D4">
        <v>1</v>
      </c>
      <c r="E4">
        <v>1</v>
      </c>
    </row>
    <row r="5" spans="1:5">
      <c r="A5">
        <v>4</v>
      </c>
      <c r="B5" t="s">
        <v>654</v>
      </c>
      <c r="C5" t="s">
        <v>196</v>
      </c>
      <c r="D5">
        <v>3</v>
      </c>
      <c r="E5">
        <v>2</v>
      </c>
    </row>
    <row r="6" spans="1:5">
      <c r="A6">
        <v>5</v>
      </c>
      <c r="B6" t="s">
        <v>654</v>
      </c>
      <c r="C6" t="s">
        <v>203</v>
      </c>
      <c r="D6">
        <v>5</v>
      </c>
      <c r="E6">
        <v>2</v>
      </c>
    </row>
    <row r="7" spans="1:5">
      <c r="A7">
        <v>6</v>
      </c>
      <c r="B7" t="s">
        <v>654</v>
      </c>
      <c r="C7" t="s">
        <v>206</v>
      </c>
      <c r="D7">
        <v>1</v>
      </c>
      <c r="E7">
        <v>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7" sqref="F37"/>
    </sheetView>
  </sheetViews>
  <sheetFormatPr defaultColWidth="9" defaultRowHeight="13.5" outlineLevelCol="5"/>
  <cols>
    <col min="1" max="1" width="12.625" customWidth="1"/>
    <col min="2" max="2" width="21.75" customWidth="1"/>
    <col min="3" max="3" width="12.125" customWidth="1"/>
  </cols>
  <sheetData>
    <row r="1" spans="1:3">
      <c r="A1" t="s">
        <v>0</v>
      </c>
      <c r="C1" t="s">
        <v>655</v>
      </c>
    </row>
    <row r="2" spans="1:3">
      <c r="A2" t="s">
        <v>635</v>
      </c>
      <c r="B2" t="s">
        <v>656</v>
      </c>
      <c r="C2" t="s">
        <v>657</v>
      </c>
    </row>
    <row r="3" spans="1:3">
      <c r="A3" t="s">
        <v>644</v>
      </c>
      <c r="B3" t="s">
        <v>658</v>
      </c>
      <c r="C3" t="s">
        <v>657</v>
      </c>
    </row>
    <row r="4" spans="1:3">
      <c r="A4" t="s">
        <v>648</v>
      </c>
      <c r="B4" t="s">
        <v>659</v>
      </c>
      <c r="C4" t="s">
        <v>657</v>
      </c>
    </row>
    <row r="5" spans="1:3">
      <c r="A5" t="s">
        <v>645</v>
      </c>
      <c r="B5" t="s">
        <v>660</v>
      </c>
    </row>
    <row r="6" spans="1:3">
      <c r="A6" t="s">
        <v>661</v>
      </c>
      <c r="B6" t="s">
        <v>662</v>
      </c>
    </row>
    <row r="7" spans="1:3">
      <c r="A7" t="s">
        <v>640</v>
      </c>
      <c r="B7" t="s">
        <v>663</v>
      </c>
    </row>
    <row r="8" spans="1:3">
      <c r="A8" t="s">
        <v>642</v>
      </c>
      <c r="B8" t="s">
        <v>664</v>
      </c>
    </row>
    <row r="9" spans="1:3">
      <c r="A9" t="s">
        <v>641</v>
      </c>
      <c r="B9" t="s">
        <v>665</v>
      </c>
    </row>
    <row r="10" spans="1:3">
      <c r="A10" t="s">
        <v>639</v>
      </c>
      <c r="B10" t="s">
        <v>666</v>
      </c>
    </row>
    <row r="19" spans="1:5">
      <c r="A19" t="s">
        <v>667</v>
      </c>
      <c r="B19" t="s">
        <v>668</v>
      </c>
      <c r="C19" t="s">
        <v>669</v>
      </c>
      <c r="D19" t="s">
        <v>670</v>
      </c>
    </row>
    <row r="20" spans="1:5">
      <c r="A20" t="s">
        <v>671</v>
      </c>
      <c r="B20" t="s">
        <v>672</v>
      </c>
      <c r="C20" t="s">
        <v>637</v>
      </c>
      <c r="D20" t="s">
        <v>673</v>
      </c>
    </row>
    <row r="21" spans="1:5">
      <c r="A21" t="s">
        <v>642</v>
      </c>
      <c r="B21" t="s">
        <v>674</v>
      </c>
      <c r="C21" t="s">
        <v>638</v>
      </c>
      <c r="D21" t="s">
        <v>675</v>
      </c>
    </row>
    <row r="22" spans="1:5">
      <c r="A22" t="s">
        <v>645</v>
      </c>
      <c r="B22" t="s">
        <v>660</v>
      </c>
      <c r="C22" t="s">
        <v>646</v>
      </c>
      <c r="D22" t="s">
        <v>676</v>
      </c>
    </row>
    <row r="23" spans="1:5">
      <c r="A23" t="s">
        <v>661</v>
      </c>
      <c r="B23" t="s">
        <v>677</v>
      </c>
      <c r="C23" t="s">
        <v>647</v>
      </c>
      <c r="D23" t="s">
        <v>678</v>
      </c>
    </row>
    <row r="25" spans="1:5">
      <c r="A25" t="s">
        <v>679</v>
      </c>
    </row>
    <row r="29" spans="1:5">
      <c r="C29" t="s">
        <v>680</v>
      </c>
      <c r="D29" t="s">
        <v>681</v>
      </c>
      <c r="E29" t="s">
        <v>682</v>
      </c>
    </row>
    <row r="30" spans="1:5">
      <c r="B30">
        <v>3</v>
      </c>
      <c r="C30">
        <v>2</v>
      </c>
      <c r="D30">
        <v>8</v>
      </c>
      <c r="E30">
        <v>4</v>
      </c>
    </row>
    <row r="31" spans="1:5">
      <c r="B31">
        <v>2</v>
      </c>
      <c r="C31">
        <v>1</v>
      </c>
      <c r="D31">
        <v>7</v>
      </c>
      <c r="E31" t="s">
        <v>683</v>
      </c>
    </row>
    <row r="32" spans="1:5">
      <c r="B32">
        <v>7</v>
      </c>
      <c r="C32">
        <v>6</v>
      </c>
      <c r="D32">
        <v>12</v>
      </c>
      <c r="E32">
        <v>13</v>
      </c>
    </row>
    <row r="33" spans="2:6">
      <c r="B33">
        <v>6</v>
      </c>
      <c r="C33">
        <v>11</v>
      </c>
      <c r="D33" t="s">
        <v>683</v>
      </c>
    </row>
    <row r="34" spans="2:6">
      <c r="B34">
        <v>11</v>
      </c>
      <c r="C34">
        <v>16</v>
      </c>
      <c r="D34">
        <v>17</v>
      </c>
    </row>
    <row r="35" spans="2:6">
      <c r="B35">
        <v>17</v>
      </c>
      <c r="C35" t="s">
        <v>683</v>
      </c>
      <c r="D35">
        <v>22</v>
      </c>
      <c r="E35">
        <v>23</v>
      </c>
    </row>
    <row r="37" spans="2:6">
      <c r="B37" t="s">
        <v>684</v>
      </c>
      <c r="F37" t="s">
        <v>685</v>
      </c>
    </row>
    <row r="38" spans="2:6">
      <c r="B38" t="s">
        <v>686</v>
      </c>
      <c r="C38" t="s">
        <v>687</v>
      </c>
      <c r="D38" t="s">
        <v>688</v>
      </c>
      <c r="E38" t="s">
        <v>689</v>
      </c>
    </row>
    <row r="39" spans="2:6">
      <c r="B39" t="s">
        <v>690</v>
      </c>
      <c r="C39" t="s">
        <v>687</v>
      </c>
      <c r="D39" t="s">
        <v>688</v>
      </c>
      <c r="E39" t="s">
        <v>691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F1" sqref="F$1:F$1048576"/>
    </sheetView>
  </sheetViews>
  <sheetFormatPr defaultColWidth="9" defaultRowHeight="13.5" outlineLevelCol="5"/>
  <cols>
    <col min="1" max="1" width="21.5" customWidth="1"/>
    <col min="5" max="5" width="5.375" customWidth="1"/>
  </cols>
  <sheetData>
    <row r="1" spans="1:6">
      <c r="A1" t="s">
        <v>580</v>
      </c>
      <c r="B1" t="s">
        <v>220</v>
      </c>
      <c r="C1" t="s">
        <v>577</v>
      </c>
      <c r="D1" t="s">
        <v>578</v>
      </c>
      <c r="E1" t="s">
        <v>579</v>
      </c>
    </row>
    <row r="2" spans="1:6">
      <c r="A2" t="s">
        <v>245</v>
      </c>
      <c r="D2" t="s">
        <v>581</v>
      </c>
      <c r="E2">
        <v>1</v>
      </c>
      <c r="F2" t="str">
        <f t="shared" ref="F2:F28" si="0">C2&amp;D2&amp;E2</f>
        <v>combo1</v>
      </c>
    </row>
    <row r="3" spans="1:6">
      <c r="A3" t="s">
        <v>259</v>
      </c>
      <c r="D3" t="s">
        <v>582</v>
      </c>
      <c r="E3">
        <v>4</v>
      </c>
      <c r="F3" t="str">
        <f t="shared" si="0"/>
        <v>addAtk4</v>
      </c>
    </row>
    <row r="4" spans="1:6">
      <c r="A4" t="s">
        <v>274</v>
      </c>
      <c r="C4" t="s">
        <v>227</v>
      </c>
      <c r="D4" t="s">
        <v>581</v>
      </c>
      <c r="E4">
        <v>1</v>
      </c>
      <c r="F4" t="str">
        <f t="shared" si="0"/>
        <v>skill1combo1</v>
      </c>
    </row>
    <row r="5" spans="1:6">
      <c r="A5" t="s">
        <v>515</v>
      </c>
      <c r="D5" t="s">
        <v>582</v>
      </c>
      <c r="E5">
        <v>3</v>
      </c>
      <c r="F5" t="str">
        <f t="shared" si="0"/>
        <v>addAtk3</v>
      </c>
    </row>
    <row r="6" spans="1:6">
      <c r="A6" t="s">
        <v>288</v>
      </c>
      <c r="D6" t="s">
        <v>581</v>
      </c>
      <c r="E6">
        <v>3</v>
      </c>
      <c r="F6" t="str">
        <f t="shared" si="0"/>
        <v>combo3</v>
      </c>
    </row>
    <row r="7" spans="1:6">
      <c r="A7" t="s">
        <v>293</v>
      </c>
      <c r="C7" t="s">
        <v>227</v>
      </c>
      <c r="D7" t="s">
        <v>581</v>
      </c>
      <c r="E7">
        <v>1</v>
      </c>
      <c r="F7" t="str">
        <f t="shared" si="0"/>
        <v>skill1combo1</v>
      </c>
    </row>
    <row r="8" spans="1:6">
      <c r="A8" t="s">
        <v>320</v>
      </c>
      <c r="B8" t="s">
        <v>319</v>
      </c>
      <c r="D8" t="s">
        <v>583</v>
      </c>
      <c r="E8">
        <v>3</v>
      </c>
      <c r="F8" t="str">
        <f t="shared" si="0"/>
        <v>addShield3</v>
      </c>
    </row>
    <row r="9" spans="1:6">
      <c r="A9" t="s">
        <v>337</v>
      </c>
      <c r="C9" t="s">
        <v>227</v>
      </c>
      <c r="D9" t="s">
        <v>581</v>
      </c>
      <c r="E9">
        <v>1</v>
      </c>
      <c r="F9" t="str">
        <f t="shared" si="0"/>
        <v>skill1combo1</v>
      </c>
    </row>
    <row r="10" spans="1:6">
      <c r="A10" t="s">
        <v>359</v>
      </c>
      <c r="D10" t="s">
        <v>582</v>
      </c>
      <c r="E10">
        <v>2</v>
      </c>
      <c r="F10" t="str">
        <f t="shared" si="0"/>
        <v>addAtk2</v>
      </c>
    </row>
    <row r="11" spans="1:6">
      <c r="A11" t="s">
        <v>372</v>
      </c>
      <c r="C11" t="s">
        <v>227</v>
      </c>
      <c r="D11" t="s">
        <v>584</v>
      </c>
      <c r="E11">
        <v>1</v>
      </c>
      <c r="F11" t="str">
        <f t="shared" si="0"/>
        <v>skill1charge1</v>
      </c>
    </row>
    <row r="12" spans="1:6">
      <c r="A12" t="s">
        <v>392</v>
      </c>
      <c r="C12" t="s">
        <v>227</v>
      </c>
      <c r="D12" t="s">
        <v>585</v>
      </c>
      <c r="E12">
        <v>1</v>
      </c>
      <c r="F12" t="str">
        <f t="shared" si="0"/>
        <v>skill1addTargetNum1</v>
      </c>
    </row>
    <row r="13" spans="1:6">
      <c r="A13" t="s">
        <v>416</v>
      </c>
      <c r="C13" t="s">
        <v>227</v>
      </c>
      <c r="D13" t="s">
        <v>584</v>
      </c>
      <c r="E13">
        <v>1</v>
      </c>
      <c r="F13" t="str">
        <f t="shared" si="0"/>
        <v>skill1charge1</v>
      </c>
    </row>
    <row r="14" spans="1:6">
      <c r="A14" t="s">
        <v>422</v>
      </c>
      <c r="C14" t="s">
        <v>227</v>
      </c>
      <c r="D14" t="s">
        <v>584</v>
      </c>
      <c r="E14">
        <v>1</v>
      </c>
      <c r="F14" t="str">
        <f t="shared" si="0"/>
        <v>skill1charge1</v>
      </c>
    </row>
    <row r="15" spans="1:6">
      <c r="A15" t="s">
        <v>425</v>
      </c>
      <c r="D15" t="s">
        <v>582</v>
      </c>
      <c r="E15">
        <v>6</v>
      </c>
      <c r="F15" t="str">
        <f t="shared" si="0"/>
        <v>addAtk6</v>
      </c>
    </row>
    <row r="16" spans="1:6">
      <c r="A16" t="s">
        <v>359</v>
      </c>
      <c r="D16" t="s">
        <v>582</v>
      </c>
      <c r="E16">
        <v>2</v>
      </c>
      <c r="F16" t="str">
        <f t="shared" si="0"/>
        <v>addAtk2</v>
      </c>
    </row>
    <row r="17" spans="1:6">
      <c r="A17" t="s">
        <v>586</v>
      </c>
      <c r="C17" t="s">
        <v>227</v>
      </c>
      <c r="D17" t="s">
        <v>585</v>
      </c>
      <c r="E17">
        <v>2</v>
      </c>
      <c r="F17" t="str">
        <f t="shared" si="0"/>
        <v>skill1addTargetNum2</v>
      </c>
    </row>
    <row r="18" spans="1:6">
      <c r="A18" t="s">
        <v>455</v>
      </c>
      <c r="D18" t="s">
        <v>581</v>
      </c>
      <c r="E18">
        <v>2</v>
      </c>
      <c r="F18" t="str">
        <f t="shared" si="0"/>
        <v>combo2</v>
      </c>
    </row>
    <row r="19" spans="1:6">
      <c r="A19" t="s">
        <v>463</v>
      </c>
      <c r="C19" t="s">
        <v>227</v>
      </c>
      <c r="D19" t="s">
        <v>584</v>
      </c>
      <c r="E19">
        <v>1</v>
      </c>
      <c r="F19" t="str">
        <f t="shared" si="0"/>
        <v>skill1charge1</v>
      </c>
    </row>
    <row r="20" spans="1:6">
      <c r="A20" t="s">
        <v>587</v>
      </c>
      <c r="C20" t="s">
        <v>227</v>
      </c>
      <c r="D20" t="s">
        <v>584</v>
      </c>
      <c r="E20">
        <v>1</v>
      </c>
      <c r="F20" t="str">
        <f t="shared" si="0"/>
        <v>skill1charge1</v>
      </c>
    </row>
    <row r="21" spans="1:6">
      <c r="A21" t="s">
        <v>588</v>
      </c>
      <c r="C21" t="s">
        <v>227</v>
      </c>
      <c r="D21" t="s">
        <v>584</v>
      </c>
      <c r="E21">
        <v>1</v>
      </c>
      <c r="F21" t="str">
        <f t="shared" si="0"/>
        <v>skill1charge1</v>
      </c>
    </row>
    <row r="22" spans="1:6">
      <c r="A22" t="s">
        <v>489</v>
      </c>
      <c r="C22" t="s">
        <v>227</v>
      </c>
      <c r="D22" t="s">
        <v>581</v>
      </c>
      <c r="E22">
        <v>1</v>
      </c>
      <c r="F22" t="str">
        <f t="shared" si="0"/>
        <v>skill1combo1</v>
      </c>
    </row>
    <row r="23" spans="1:6">
      <c r="A23" t="s">
        <v>500</v>
      </c>
      <c r="C23" t="s">
        <v>227</v>
      </c>
      <c r="D23" t="s">
        <v>581</v>
      </c>
      <c r="E23">
        <v>1</v>
      </c>
      <c r="F23" t="str">
        <f t="shared" si="0"/>
        <v>skill1combo1</v>
      </c>
    </row>
    <row r="24" spans="1:6">
      <c r="A24" t="s">
        <v>590</v>
      </c>
      <c r="D24" s="1" t="s">
        <v>589</v>
      </c>
      <c r="E24">
        <v>1</v>
      </c>
      <c r="F24" t="str">
        <f t="shared" si="0"/>
        <v>exposed1</v>
      </c>
    </row>
    <row r="25" spans="1:6">
      <c r="A25" t="s">
        <v>592</v>
      </c>
      <c r="D25" t="s">
        <v>591</v>
      </c>
      <c r="E25">
        <v>4</v>
      </c>
      <c r="F25" t="str">
        <f t="shared" si="0"/>
        <v>vulnerable4</v>
      </c>
    </row>
    <row r="26" spans="1:6">
      <c r="A26" t="s">
        <v>549</v>
      </c>
      <c r="D26" t="s">
        <v>582</v>
      </c>
      <c r="E26">
        <v>5</v>
      </c>
      <c r="F26" t="str">
        <f t="shared" si="0"/>
        <v>addAtk5</v>
      </c>
    </row>
    <row r="27" spans="1:6">
      <c r="A27" t="s">
        <v>555</v>
      </c>
      <c r="C27" t="s">
        <v>227</v>
      </c>
      <c r="D27" t="s">
        <v>584</v>
      </c>
      <c r="E27">
        <v>1</v>
      </c>
      <c r="F27" t="str">
        <f t="shared" si="0"/>
        <v>skill1charge1</v>
      </c>
    </row>
    <row r="28" spans="1:6">
      <c r="A28" t="s">
        <v>593</v>
      </c>
      <c r="C28" t="s">
        <v>227</v>
      </c>
      <c r="D28" t="s">
        <v>584</v>
      </c>
      <c r="E28">
        <v>1</v>
      </c>
      <c r="F28" t="str">
        <f t="shared" si="0"/>
        <v>skill1charge1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hero</vt:lpstr>
      <vt:lpstr>monster</vt:lpstr>
      <vt:lpstr>skill</vt:lpstr>
      <vt:lpstr>skillBuff</vt:lpstr>
      <vt:lpstr>$skillTargetType</vt:lpstr>
      <vt:lpstr>configValue</vt:lpstr>
      <vt:lpstr>map</vt:lpstr>
      <vt:lpstr>mapPoint</vt:lpstr>
      <vt:lpstr>battleScene</vt:lpstr>
      <vt:lpstr>$type</vt:lpstr>
      <vt:lpstr>$Sheet1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2026-10-27T12:59:10Z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