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8800" windowHeight="17480" activeTab="1"/>
  </bookViews>
  <sheets>
    <sheet name="2013." sheetId="2" r:id="rId1"/>
    <sheet name="Sheet1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2" l="1"/>
  <c r="E24" i="2"/>
  <c r="E14" i="2"/>
  <c r="E10" i="2"/>
  <c r="E9" i="2"/>
  <c r="E3" i="2"/>
  <c r="E4" i="2"/>
  <c r="E5" i="2"/>
  <c r="E6" i="2"/>
  <c r="E7" i="2"/>
  <c r="E11" i="2"/>
  <c r="E12" i="2"/>
  <c r="E13" i="2"/>
  <c r="E15" i="2"/>
  <c r="E16" i="2"/>
  <c r="E17" i="2"/>
  <c r="E18" i="2"/>
  <c r="E19" i="2"/>
  <c r="E20" i="2"/>
  <c r="E21" i="2"/>
  <c r="E22" i="2"/>
  <c r="E23" i="2"/>
  <c r="E26" i="2"/>
  <c r="E27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132" i="1"/>
  <c r="E134" i="1"/>
  <c r="E135" i="1"/>
  <c r="E136" i="1"/>
  <c r="E138" i="1"/>
  <c r="E139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27" i="1"/>
  <c r="E128" i="1"/>
  <c r="E129" i="1"/>
  <c r="E130" i="1"/>
  <c r="E131" i="1"/>
  <c r="E126" i="1"/>
  <c r="E125" i="1"/>
  <c r="E123" i="1"/>
  <c r="E122" i="1"/>
  <c r="E121" i="1"/>
  <c r="E112" i="1"/>
  <c r="E117" i="1"/>
  <c r="E116" i="1"/>
  <c r="E115" i="1"/>
  <c r="E114" i="1"/>
  <c r="E113" i="1"/>
  <c r="E109" i="1"/>
  <c r="E106" i="1"/>
  <c r="E100" i="1"/>
  <c r="E96" i="1"/>
  <c r="E89" i="1"/>
  <c r="E83" i="1"/>
  <c r="E90" i="1"/>
  <c r="E99" i="1"/>
  <c r="E88" i="1"/>
  <c r="E94" i="1"/>
  <c r="E77" i="1"/>
  <c r="E79" i="1"/>
  <c r="E82" i="1"/>
  <c r="M71" i="1"/>
  <c r="E43" i="1"/>
  <c r="M38" i="1"/>
  <c r="I71" i="1"/>
  <c r="I38" i="1"/>
  <c r="I42" i="1"/>
  <c r="M3" i="1"/>
  <c r="I3" i="1"/>
  <c r="I75" i="1"/>
  <c r="P4" i="1"/>
  <c r="I7" i="1"/>
  <c r="E2" i="2"/>
  <c r="L4" i="2"/>
  <c r="I4" i="2"/>
  <c r="I8" i="2"/>
</calcChain>
</file>

<file path=xl/sharedStrings.xml><?xml version="1.0" encoding="utf-8"?>
<sst xmlns="http://schemas.openxmlformats.org/spreadsheetml/2006/main" count="591" uniqueCount="189">
  <si>
    <t>Firma</t>
  </si>
  <si>
    <t>Lokacija</t>
  </si>
  <si>
    <t xml:space="preserve">Iznos </t>
  </si>
  <si>
    <t>Plaćeno</t>
  </si>
  <si>
    <t>Promo Logistika</t>
  </si>
  <si>
    <t>Eurokont M</t>
  </si>
  <si>
    <t>Cibona</t>
  </si>
  <si>
    <t>Westin</t>
  </si>
  <si>
    <t>DA</t>
  </si>
  <si>
    <t>NE</t>
  </si>
  <si>
    <t>Ured MFF-a</t>
  </si>
  <si>
    <t>Nova Ves 18</t>
  </si>
  <si>
    <t>Datum</t>
  </si>
  <si>
    <t>-</t>
  </si>
  <si>
    <t>Nije plaćeno</t>
  </si>
  <si>
    <t>SKUC Pauk</t>
  </si>
  <si>
    <t>ProLight</t>
  </si>
  <si>
    <t>Kneževi Vinogradi</t>
  </si>
  <si>
    <t>27.-29.8.2010</t>
  </si>
  <si>
    <t>Sati</t>
  </si>
  <si>
    <t>TFM</t>
  </si>
  <si>
    <t>Trg Bana Jelačića</t>
  </si>
  <si>
    <t>KSET</t>
  </si>
  <si>
    <t>9. mjesec</t>
  </si>
  <si>
    <t>Pajo</t>
  </si>
  <si>
    <t>Avenue Mall</t>
  </si>
  <si>
    <t>Tower Centar</t>
  </si>
  <si>
    <t>Zadar</t>
  </si>
  <si>
    <t>Erokont M</t>
  </si>
  <si>
    <t>10. mjesec</t>
  </si>
  <si>
    <t>UniZag</t>
  </si>
  <si>
    <t>Kalinovica 3</t>
  </si>
  <si>
    <t>iStyle</t>
  </si>
  <si>
    <t>Brucošijada</t>
  </si>
  <si>
    <t>B šank</t>
  </si>
  <si>
    <t>5.11.-6.11.2010</t>
  </si>
  <si>
    <t>11. mjesec</t>
  </si>
  <si>
    <t>Vrabec</t>
  </si>
  <si>
    <t>Čakovec</t>
  </si>
  <si>
    <t>Sisak</t>
  </si>
  <si>
    <t>Balon</t>
  </si>
  <si>
    <t>12. mjesec</t>
  </si>
  <si>
    <t>Pro Z</t>
  </si>
  <si>
    <t>Arena Zagreb</t>
  </si>
  <si>
    <t>Koprivnica</t>
  </si>
  <si>
    <t>Kali Sara</t>
  </si>
  <si>
    <t>6. mjesec</t>
  </si>
  <si>
    <t>Rezolucija d.o.o.</t>
  </si>
  <si>
    <t>Nova Godina</t>
  </si>
  <si>
    <t>Šank</t>
  </si>
  <si>
    <t>1. mjesec</t>
  </si>
  <si>
    <t>2010. godina</t>
  </si>
  <si>
    <t>2011. godina</t>
  </si>
  <si>
    <t>Spiritus Movens</t>
  </si>
  <si>
    <t>2. mjesec</t>
  </si>
  <si>
    <t>3. mjesec</t>
  </si>
  <si>
    <t>4. mjesec</t>
  </si>
  <si>
    <t>Bundek</t>
  </si>
  <si>
    <t>Umag - AMC</t>
  </si>
  <si>
    <t>31.5.-5.6.2011</t>
  </si>
  <si>
    <t>Motovun</t>
  </si>
  <si>
    <t>21.7.-29.7</t>
  </si>
  <si>
    <t>FER</t>
  </si>
  <si>
    <t>Upisi brucoša</t>
  </si>
  <si>
    <t>Ines Janjoš</t>
  </si>
  <si>
    <t>MMV Auris</t>
  </si>
  <si>
    <t>Mad Sin</t>
  </si>
  <si>
    <t>Treba biti plaćeno</t>
  </si>
  <si>
    <t>Ukupan iznos 2011.</t>
  </si>
  <si>
    <t>Ukupan iznos 2010.</t>
  </si>
  <si>
    <t>Demonstrator</t>
  </si>
  <si>
    <t>Antenat</t>
  </si>
  <si>
    <t>Var d.o.o.</t>
  </si>
  <si>
    <t>www.var.hr</t>
  </si>
  <si>
    <t>Svečnjak</t>
  </si>
  <si>
    <t>www.poliklinika-svecnjak-jarun.com</t>
  </si>
  <si>
    <t>MNK OVB</t>
  </si>
  <si>
    <t>Hypo Centar</t>
  </si>
  <si>
    <t>Rudešanka</t>
  </si>
  <si>
    <t>web</t>
  </si>
  <si>
    <t>Delyricum + Sake</t>
  </si>
  <si>
    <t>Auto Grifon</t>
  </si>
  <si>
    <t>web održavanje</t>
  </si>
  <si>
    <t>KSET Caffe</t>
  </si>
  <si>
    <t>2012. godina</t>
  </si>
  <si>
    <t>Dva M</t>
  </si>
  <si>
    <t>Crodux</t>
  </si>
  <si>
    <t>Inventa</t>
  </si>
  <si>
    <t>Promo vjenčanja</t>
  </si>
  <si>
    <t>EllPe</t>
  </si>
  <si>
    <t>Louise interiör</t>
  </si>
  <si>
    <t>Ukupan iznos 2012.</t>
  </si>
  <si>
    <t>Sigge &amp; Juno</t>
  </si>
  <si>
    <t>Klossbutiken</t>
  </si>
  <si>
    <t>Hus-modern</t>
  </si>
  <si>
    <t>Krusmynta garden</t>
  </si>
  <si>
    <t>Gnagarboden</t>
  </si>
  <si>
    <t>Modifast</t>
  </si>
  <si>
    <t>Skoies</t>
  </si>
  <si>
    <t>Togus</t>
  </si>
  <si>
    <t>Medistore</t>
  </si>
  <si>
    <t>default pt2</t>
  </si>
  <si>
    <t>default pt1</t>
  </si>
  <si>
    <t>CROZ</t>
  </si>
  <si>
    <t>croz.net</t>
  </si>
  <si>
    <t>KyssJohanna</t>
  </si>
  <si>
    <t>Lyxxa</t>
  </si>
  <si>
    <t>Lindas Kalasbutik</t>
  </si>
  <si>
    <t>Endimet</t>
  </si>
  <si>
    <t>Varmthem</t>
  </si>
  <si>
    <t>5.mjesec</t>
  </si>
  <si>
    <t>Paapi</t>
  </si>
  <si>
    <t>OSTALO: time est., Medistore,</t>
  </si>
  <si>
    <t>default pt3</t>
  </si>
  <si>
    <t>5. mjesec</t>
  </si>
  <si>
    <t>Lovely home (fargbolaget)</t>
  </si>
  <si>
    <t>Nordic styles</t>
  </si>
  <si>
    <t>Peugeot</t>
  </si>
  <si>
    <t>Rational International</t>
  </si>
  <si>
    <t>mariomlakar.com</t>
  </si>
  <si>
    <t>PelletShopen</t>
  </si>
  <si>
    <t>Kvinnligt Under, Sublight</t>
  </si>
  <si>
    <t>Isotech</t>
  </si>
  <si>
    <t>Billiga Jaktkläder</t>
  </si>
  <si>
    <t>OSTALO: time est.</t>
  </si>
  <si>
    <t>7. mjesec</t>
  </si>
  <si>
    <t>Teba</t>
  </si>
  <si>
    <t>Stockholm Decor</t>
  </si>
  <si>
    <t>Yesnet</t>
  </si>
  <si>
    <t>Chansonfest</t>
  </si>
  <si>
    <t>Motovun FF</t>
  </si>
  <si>
    <t>Terraneo</t>
  </si>
  <si>
    <t>Manky</t>
  </si>
  <si>
    <t>Gymo</t>
  </si>
  <si>
    <t>OSTALO: time est., Manky</t>
  </si>
  <si>
    <t>8. mjesec</t>
  </si>
  <si>
    <t>Olm</t>
  </si>
  <si>
    <t>Norbond</t>
  </si>
  <si>
    <t>Ney</t>
  </si>
  <si>
    <t>Svexo</t>
  </si>
  <si>
    <t>C2</t>
  </si>
  <si>
    <t>24.se</t>
  </si>
  <si>
    <t>Cale</t>
  </si>
  <si>
    <t>Subos</t>
  </si>
  <si>
    <t>Ballingslov</t>
  </si>
  <si>
    <t>Kullings Kalvdans</t>
  </si>
  <si>
    <t>Sätila</t>
  </si>
  <si>
    <t>T-com</t>
  </si>
  <si>
    <t>Electronic Beats Festival</t>
  </si>
  <si>
    <t>More Than Love</t>
  </si>
  <si>
    <t>Säfsen</t>
  </si>
  <si>
    <t>Sports for Solidarity Films</t>
  </si>
  <si>
    <t>itomo.ba</t>
  </si>
  <si>
    <t>Nejdefelt (nypab)</t>
  </si>
  <si>
    <t>Iznos</t>
  </si>
  <si>
    <t>Babyhuset</t>
  </si>
  <si>
    <t>Paapi ili bonus</t>
  </si>
  <si>
    <t>Ukupno u 2013. godini</t>
  </si>
  <si>
    <t>Firmafin</t>
  </si>
  <si>
    <t>One Store</t>
  </si>
  <si>
    <t>Aventyrsbutiken</t>
  </si>
  <si>
    <t>Ana Labudović</t>
  </si>
  <si>
    <t>Primed</t>
  </si>
  <si>
    <t>Stylish Donna</t>
  </si>
  <si>
    <t>Cykeltjänst</t>
  </si>
  <si>
    <t>Phamalco (Husdjursfoder)</t>
  </si>
  <si>
    <t>ankete i prepravci</t>
  </si>
  <si>
    <t>GolfOutlets</t>
  </si>
  <si>
    <t>Makshelsen</t>
  </si>
  <si>
    <t>Vikingsons Bygg</t>
  </si>
  <si>
    <t>Mitoo</t>
  </si>
  <si>
    <t>Ballingslovmondal i BSA</t>
  </si>
  <si>
    <t>GothiaTowers</t>
  </si>
  <si>
    <t>autor info</t>
  </si>
  <si>
    <t>prijava na tečajeve</t>
  </si>
  <si>
    <t>backup i update</t>
  </si>
  <si>
    <t>ballingslov i drugi fixevi</t>
  </si>
  <si>
    <t>Casa Oliv</t>
  </si>
  <si>
    <t>SecoTools</t>
  </si>
  <si>
    <t>RockNRomance</t>
  </si>
  <si>
    <t>Marinaman</t>
  </si>
  <si>
    <t>Ballingslov i Inredningsvar..</t>
  </si>
  <si>
    <t xml:space="preserve">Tynderö Kryddbod </t>
  </si>
  <si>
    <t>IT for Hunting</t>
  </si>
  <si>
    <t>NoaNoa</t>
  </si>
  <si>
    <t>IT for Hunting, Inrednings..</t>
  </si>
  <si>
    <t>Mitoo fix</t>
  </si>
  <si>
    <t>Rinab</t>
  </si>
  <si>
    <t>KAO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</si>
</sst>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kn&quot;"/>
    <numFmt numFmtId="165" formatCode="#.00\ &quot;kn&quot;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color theme="1"/>
      <name val="Calibri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F53D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14" fontId="7" fillId="3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8">
    <dxf>
      <fill>
        <patternFill>
          <bgColor rgb="FFFF5757"/>
        </patternFill>
      </fill>
    </dxf>
    <dxf>
      <fill>
        <patternFill>
          <bgColor rgb="FF00FF00"/>
        </patternFill>
      </fill>
    </dxf>
    <dxf>
      <fill>
        <patternFill>
          <bgColor rgb="FFFF5757"/>
        </patternFill>
      </fill>
    </dxf>
    <dxf>
      <fill>
        <patternFill>
          <bgColor rgb="FF00FF00"/>
        </patternFill>
      </fill>
    </dxf>
    <dxf>
      <fill>
        <patternFill>
          <bgColor rgb="FFFF5757"/>
        </patternFill>
      </fill>
    </dxf>
    <dxf>
      <fill>
        <patternFill>
          <bgColor rgb="FF00FF00"/>
        </patternFill>
      </fill>
    </dxf>
    <dxf>
      <font>
        <color auto="1"/>
      </font>
      <fill>
        <patternFill patternType="solid">
          <fgColor indexed="64"/>
          <bgColor rgb="FFFC3B48"/>
        </patternFill>
      </fill>
    </dxf>
    <dxf>
      <font>
        <color auto="1"/>
      </font>
      <fill>
        <patternFill patternType="solid">
          <fgColor indexed="64"/>
          <bgColor rgb="FF20F53D"/>
        </patternFill>
      </fill>
    </dxf>
  </dxfs>
  <tableStyles count="0" defaultTableStyle="TableStyleMedium9" defaultPivotStyle="PivotStyleLight16"/>
  <colors>
    <mruColors>
      <color rgb="FFFF5757"/>
      <color rgb="FFFF0000"/>
      <color rgb="FF00FF00"/>
      <color rgb="FF00FE06"/>
      <color rgb="FF0FFD0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1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(Sheet1!$F$2,Sheet1!$P$2)</c:f>
              <c:strCache>
                <c:ptCount val="2"/>
                <c:pt idx="0">
                  <c:v>Plaćeno</c:v>
                </c:pt>
                <c:pt idx="1">
                  <c:v>Nije plaćeno</c:v>
                </c:pt>
              </c:strCache>
            </c:strRef>
          </c:cat>
          <c:val>
            <c:numRef>
              <c:f>(Sheet1!$M$3,Sheet1!$I$7)</c:f>
              <c:numCache>
                <c:formatCode>#.00\ "kn"</c:formatCode>
                <c:ptCount val="2"/>
                <c:pt idx="0" formatCode="#,##0.00\ &quot;kn&quot;">
                  <c:v>13611.0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1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(Sheet1!$F$2,Sheet1!$P$2)</c:f>
              <c:strCache>
                <c:ptCount val="2"/>
                <c:pt idx="0">
                  <c:v>Plaćeno</c:v>
                </c:pt>
                <c:pt idx="1">
                  <c:v>Nije plaćeno</c:v>
                </c:pt>
              </c:strCache>
            </c:strRef>
          </c:cat>
          <c:val>
            <c:numRef>
              <c:f>(Sheet1!$M$38,Sheet1!$I$42)</c:f>
              <c:numCache>
                <c:formatCode>#.00\ "kn"</c:formatCode>
                <c:ptCount val="2"/>
                <c:pt idx="0" formatCode="#,##0.00\ &quot;kn&quot;">
                  <c:v>20940.0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541401310912007"/>
          <c:y val="0.058999840780673"/>
          <c:w val="0.745458449096457"/>
          <c:h val="0.930272915441023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10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(Sheet1!$F$2,Sheet1!$P$2)</c:f>
              <c:strCache>
                <c:ptCount val="2"/>
                <c:pt idx="0">
                  <c:v>Plaćeno</c:v>
                </c:pt>
                <c:pt idx="1">
                  <c:v>Nije plaćeno</c:v>
                </c:pt>
              </c:strCache>
            </c:strRef>
          </c:cat>
          <c:val>
            <c:numRef>
              <c:f>(Sheet1!$M$71,Sheet1!$I$75)</c:f>
              <c:numCache>
                <c:formatCode>#,##0.00\ "kn"</c:formatCode>
                <c:ptCount val="2"/>
                <c:pt idx="0">
                  <c:v>41560.0</c:v>
                </c:pt>
                <c:pt idx="1">
                  <c:v>1500.0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239246</xdr:colOff>
      <xdr:row>10</xdr:row>
      <xdr:rowOff>14006</xdr:rowOff>
    </xdr:from>
    <xdr:to>
      <xdr:col>14</xdr:col>
      <xdr:colOff>544046</xdr:colOff>
      <xdr:row>26</xdr:row>
      <xdr:rowOff>31936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45</xdr:row>
      <xdr:rowOff>22411</xdr:rowOff>
    </xdr:from>
    <xdr:to>
      <xdr:col>14</xdr:col>
      <xdr:colOff>506506</xdr:colOff>
      <xdr:row>61</xdr:row>
      <xdr:rowOff>40342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190499</xdr:colOff>
      <xdr:row>78</xdr:row>
      <xdr:rowOff>0</xdr:rowOff>
    </xdr:from>
    <xdr:to>
      <xdr:col>14</xdr:col>
      <xdr:colOff>495299</xdr:colOff>
      <xdr:row>96</xdr:row>
      <xdr:rowOff>163606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3"/>
  <sheetViews>
    <sheetView zoomScale="90" zoomScaleNormal="90" zoomScalePageLayoutView="90" workbookViewId="0">
      <pane ySplit="1" topLeftCell="A2" activePane="bottomLeft" state="frozen"/>
      <selection pane="bottomLeft" activeCell="D12" sqref="D12"/>
    </sheetView>
  </sheetViews>
  <sheetFormatPr baseColWidth="10" defaultColWidth="8.83203125" defaultRowHeight="20" customHeight="1" x14ac:dyDescent="0"/>
  <cols>
    <col min="1" max="1" width="22" style="37" customWidth="1"/>
    <col min="2" max="2" width="24.6640625" style="37" customWidth="1"/>
    <col min="3" max="6" width="18.6640625" style="37" customWidth="1"/>
    <col min="7" max="16384" width="8.83203125" style="41"/>
  </cols>
  <sheetData>
    <row r="1" spans="1:14" s="34" customFormat="1" ht="20" customHeight="1">
      <c r="A1" s="35" t="s">
        <v>0</v>
      </c>
      <c r="B1" s="35" t="s">
        <v>1</v>
      </c>
      <c r="C1" s="8" t="s">
        <v>12</v>
      </c>
      <c r="D1" s="16" t="s">
        <v>19</v>
      </c>
      <c r="E1" s="6" t="s">
        <v>154</v>
      </c>
      <c r="F1" s="35" t="s">
        <v>3</v>
      </c>
    </row>
    <row r="2" spans="1:14" ht="20" customHeight="1">
      <c r="A2" s="38" t="s">
        <v>87</v>
      </c>
      <c r="B2" s="38" t="s">
        <v>146</v>
      </c>
      <c r="C2" s="39"/>
      <c r="D2" s="40">
        <v>5</v>
      </c>
      <c r="E2" s="36">
        <f t="shared" ref="E2:E64" si="0">IF(A2="Inventa",D2*65,"")</f>
        <v>325</v>
      </c>
      <c r="F2" s="38" t="s">
        <v>8</v>
      </c>
    </row>
    <row r="3" spans="1:14" ht="20" customHeight="1">
      <c r="A3" s="38" t="s">
        <v>87</v>
      </c>
      <c r="B3" s="38" t="s">
        <v>155</v>
      </c>
      <c r="C3" s="39"/>
      <c r="D3" s="40">
        <v>2</v>
      </c>
      <c r="E3" s="36">
        <f t="shared" si="0"/>
        <v>130</v>
      </c>
      <c r="F3" s="38" t="s">
        <v>8</v>
      </c>
      <c r="I3" s="44" t="s">
        <v>157</v>
      </c>
      <c r="J3" s="44"/>
      <c r="K3" s="44"/>
      <c r="L3" s="44" t="s">
        <v>3</v>
      </c>
      <c r="M3" s="44"/>
      <c r="N3" s="44"/>
    </row>
    <row r="4" spans="1:14" ht="20" customHeight="1">
      <c r="A4" s="38" t="s">
        <v>87</v>
      </c>
      <c r="B4" s="38" t="s">
        <v>156</v>
      </c>
      <c r="C4" s="39"/>
      <c r="D4" s="40">
        <v>1</v>
      </c>
      <c r="E4" s="36">
        <f t="shared" si="0"/>
        <v>65</v>
      </c>
      <c r="F4" s="38" t="s">
        <v>8</v>
      </c>
      <c r="I4" s="43">
        <f>SUM(E:E)</f>
        <v>16970</v>
      </c>
      <c r="J4" s="43"/>
      <c r="K4" s="43"/>
      <c r="L4" s="43">
        <f>SUMIF(F:F,"DA",E:E)</f>
        <v>14630</v>
      </c>
      <c r="M4" s="43"/>
      <c r="N4" s="43"/>
    </row>
    <row r="5" spans="1:14" ht="20" customHeight="1">
      <c r="A5" s="38" t="s">
        <v>87</v>
      </c>
      <c r="B5" s="38" t="s">
        <v>158</v>
      </c>
      <c r="C5" s="39"/>
      <c r="D5" s="40">
        <v>1</v>
      </c>
      <c r="E5" s="36">
        <f t="shared" si="0"/>
        <v>65</v>
      </c>
      <c r="F5" s="38" t="s">
        <v>8</v>
      </c>
      <c r="I5" s="43"/>
      <c r="J5" s="43"/>
      <c r="K5" s="43"/>
      <c r="L5" s="43"/>
      <c r="M5" s="43"/>
      <c r="N5" s="43"/>
    </row>
    <row r="6" spans="1:14" ht="20" customHeight="1">
      <c r="A6" s="38" t="s">
        <v>87</v>
      </c>
      <c r="B6" s="38" t="s">
        <v>159</v>
      </c>
      <c r="C6" s="39"/>
      <c r="D6" s="40">
        <v>6</v>
      </c>
      <c r="E6" s="36">
        <f t="shared" si="0"/>
        <v>390</v>
      </c>
      <c r="F6" s="38" t="s">
        <v>8</v>
      </c>
      <c r="I6" s="43"/>
      <c r="J6" s="43"/>
      <c r="K6" s="43"/>
      <c r="L6" s="43"/>
      <c r="M6" s="43"/>
      <c r="N6" s="43"/>
    </row>
    <row r="7" spans="1:14" ht="20" customHeight="1">
      <c r="A7" s="38" t="s">
        <v>87</v>
      </c>
      <c r="B7" s="38" t="s">
        <v>160</v>
      </c>
      <c r="C7" s="39" t="s">
        <v>54</v>
      </c>
      <c r="D7" s="40">
        <v>8</v>
      </c>
      <c r="E7" s="36">
        <f t="shared" si="0"/>
        <v>520</v>
      </c>
      <c r="F7" s="38" t="s">
        <v>8</v>
      </c>
      <c r="I7" s="44" t="s">
        <v>67</v>
      </c>
      <c r="J7" s="44"/>
      <c r="K7" s="44"/>
      <c r="L7" s="44"/>
      <c r="M7" s="44"/>
      <c r="N7" s="44"/>
    </row>
    <row r="8" spans="1:14" ht="20" customHeight="1">
      <c r="A8" s="38" t="s">
        <v>5</v>
      </c>
      <c r="B8" s="38"/>
      <c r="C8" s="39"/>
      <c r="D8" s="40"/>
      <c r="E8" s="36">
        <v>1000</v>
      </c>
      <c r="F8" s="38" t="s">
        <v>8</v>
      </c>
      <c r="I8" s="43">
        <f>I4-L4</f>
        <v>2340</v>
      </c>
      <c r="J8" s="43"/>
      <c r="K8" s="43"/>
      <c r="L8" s="43"/>
      <c r="M8" s="43"/>
      <c r="N8" s="43"/>
    </row>
    <row r="9" spans="1:14" ht="20" customHeight="1">
      <c r="A9" s="38" t="s">
        <v>87</v>
      </c>
      <c r="B9" s="38" t="s">
        <v>162</v>
      </c>
      <c r="C9" s="39"/>
      <c r="D9" s="40">
        <v>3</v>
      </c>
      <c r="E9" s="36">
        <f t="shared" si="0"/>
        <v>195</v>
      </c>
      <c r="F9" s="38" t="s">
        <v>8</v>
      </c>
      <c r="I9" s="43"/>
      <c r="J9" s="43"/>
      <c r="K9" s="43"/>
      <c r="L9" s="43"/>
      <c r="M9" s="43"/>
      <c r="N9" s="43"/>
    </row>
    <row r="10" spans="1:14" ht="20" customHeight="1">
      <c r="A10" s="38" t="s">
        <v>87</v>
      </c>
      <c r="B10" s="38" t="s">
        <v>149</v>
      </c>
      <c r="C10" s="39"/>
      <c r="D10" s="40">
        <v>2</v>
      </c>
      <c r="E10" s="36">
        <f t="shared" si="0"/>
        <v>130</v>
      </c>
      <c r="F10" s="38" t="s">
        <v>8</v>
      </c>
      <c r="I10" s="43"/>
      <c r="J10" s="43"/>
      <c r="K10" s="43"/>
      <c r="L10" s="43"/>
      <c r="M10" s="43"/>
      <c r="N10" s="43"/>
    </row>
    <row r="11" spans="1:14" ht="20" customHeight="1">
      <c r="A11" s="38" t="s">
        <v>87</v>
      </c>
      <c r="B11" s="38" t="s">
        <v>163</v>
      </c>
      <c r="C11" s="39" t="s">
        <v>54</v>
      </c>
      <c r="D11" s="40">
        <v>19</v>
      </c>
      <c r="E11" s="36">
        <f t="shared" si="0"/>
        <v>1235</v>
      </c>
      <c r="F11" s="38" t="s">
        <v>8</v>
      </c>
    </row>
    <row r="12" spans="1:14" ht="20" customHeight="1">
      <c r="A12" s="38" t="s">
        <v>87</v>
      </c>
      <c r="B12" s="38" t="s">
        <v>164</v>
      </c>
      <c r="C12" s="39" t="s">
        <v>54</v>
      </c>
      <c r="D12" s="40">
        <v>8</v>
      </c>
      <c r="E12" s="36">
        <f t="shared" si="0"/>
        <v>520</v>
      </c>
      <c r="F12" s="38" t="s">
        <v>8</v>
      </c>
    </row>
    <row r="13" spans="1:14" ht="20" customHeight="1">
      <c r="A13" s="38" t="s">
        <v>87</v>
      </c>
      <c r="B13" s="38" t="s">
        <v>165</v>
      </c>
      <c r="C13" s="42" t="s">
        <v>54</v>
      </c>
      <c r="D13" s="40">
        <v>10</v>
      </c>
      <c r="E13" s="36">
        <f t="shared" si="0"/>
        <v>650</v>
      </c>
      <c r="F13" s="38" t="s">
        <v>8</v>
      </c>
    </row>
    <row r="14" spans="1:14" ht="20" customHeight="1">
      <c r="A14" s="38" t="s">
        <v>103</v>
      </c>
      <c r="B14" s="38" t="s">
        <v>166</v>
      </c>
      <c r="C14" s="39"/>
      <c r="D14" s="40">
        <v>11</v>
      </c>
      <c r="E14" s="36">
        <f>D14*90</f>
        <v>990</v>
      </c>
      <c r="F14" s="38" t="s">
        <v>8</v>
      </c>
    </row>
    <row r="15" spans="1:14" ht="20" customHeight="1">
      <c r="A15" s="38" t="s">
        <v>87</v>
      </c>
      <c r="B15" s="38" t="s">
        <v>167</v>
      </c>
      <c r="C15" s="39"/>
      <c r="D15" s="40">
        <v>8</v>
      </c>
      <c r="E15" s="36">
        <f t="shared" si="0"/>
        <v>520</v>
      </c>
      <c r="F15" s="38" t="s">
        <v>8</v>
      </c>
    </row>
    <row r="16" spans="1:14" ht="20" customHeight="1">
      <c r="A16" s="38" t="s">
        <v>87</v>
      </c>
      <c r="B16" s="38" t="s">
        <v>160</v>
      </c>
      <c r="C16" s="39"/>
      <c r="D16" s="40">
        <v>1</v>
      </c>
      <c r="E16" s="36">
        <f t="shared" si="0"/>
        <v>65</v>
      </c>
      <c r="F16" s="38" t="s">
        <v>8</v>
      </c>
    </row>
    <row r="17" spans="1:6" ht="20" customHeight="1">
      <c r="A17" s="38" t="s">
        <v>87</v>
      </c>
      <c r="B17" s="38" t="s">
        <v>168</v>
      </c>
      <c r="C17" s="39"/>
      <c r="D17" s="40">
        <v>7</v>
      </c>
      <c r="E17" s="36">
        <f t="shared" si="0"/>
        <v>455</v>
      </c>
      <c r="F17" s="38" t="s">
        <v>8</v>
      </c>
    </row>
    <row r="18" spans="1:6" ht="20" customHeight="1">
      <c r="A18" s="38" t="s">
        <v>87</v>
      </c>
      <c r="B18" s="38" t="s">
        <v>163</v>
      </c>
      <c r="C18" s="39"/>
      <c r="D18" s="40">
        <v>7</v>
      </c>
      <c r="E18" s="36">
        <f t="shared" si="0"/>
        <v>455</v>
      </c>
      <c r="F18" s="38" t="s">
        <v>8</v>
      </c>
    </row>
    <row r="19" spans="1:6" ht="20" customHeight="1">
      <c r="A19" s="38" t="s">
        <v>87</v>
      </c>
      <c r="B19" s="38" t="s">
        <v>169</v>
      </c>
      <c r="C19" s="39"/>
      <c r="D19" s="40">
        <v>25</v>
      </c>
      <c r="E19" s="36">
        <f t="shared" si="0"/>
        <v>1625</v>
      </c>
      <c r="F19" s="38" t="s">
        <v>8</v>
      </c>
    </row>
    <row r="20" spans="1:6" ht="20" customHeight="1">
      <c r="A20" s="38" t="s">
        <v>87</v>
      </c>
      <c r="B20" s="38" t="s">
        <v>170</v>
      </c>
      <c r="C20" s="39"/>
      <c r="D20" s="40">
        <v>9</v>
      </c>
      <c r="E20" s="36">
        <f t="shared" si="0"/>
        <v>585</v>
      </c>
      <c r="F20" s="38" t="s">
        <v>8</v>
      </c>
    </row>
    <row r="21" spans="1:6" ht="20" customHeight="1">
      <c r="A21" s="38" t="s">
        <v>87</v>
      </c>
      <c r="B21" s="38" t="s">
        <v>171</v>
      </c>
      <c r="C21" s="39"/>
      <c r="D21" s="40">
        <v>13</v>
      </c>
      <c r="E21" s="36">
        <f t="shared" si="0"/>
        <v>845</v>
      </c>
      <c r="F21" s="38" t="s">
        <v>8</v>
      </c>
    </row>
    <row r="22" spans="1:6" ht="20" customHeight="1">
      <c r="A22" s="38" t="s">
        <v>87</v>
      </c>
      <c r="B22" s="38" t="s">
        <v>132</v>
      </c>
      <c r="C22" s="39"/>
      <c r="D22" s="40">
        <v>2</v>
      </c>
      <c r="E22" s="36">
        <f t="shared" si="0"/>
        <v>130</v>
      </c>
      <c r="F22" s="38" t="s">
        <v>8</v>
      </c>
    </row>
    <row r="23" spans="1:6" ht="20" customHeight="1">
      <c r="A23" s="38" t="s">
        <v>87</v>
      </c>
      <c r="B23" s="38" t="s">
        <v>172</v>
      </c>
      <c r="C23" s="39"/>
      <c r="D23" s="40">
        <v>2</v>
      </c>
      <c r="E23" s="36">
        <f t="shared" si="0"/>
        <v>130</v>
      </c>
      <c r="F23" s="38" t="s">
        <v>8</v>
      </c>
    </row>
    <row r="24" spans="1:6" ht="20" customHeight="1">
      <c r="A24" s="38" t="s">
        <v>103</v>
      </c>
      <c r="B24" s="38" t="s">
        <v>173</v>
      </c>
      <c r="C24" s="39"/>
      <c r="D24" s="40">
        <v>2</v>
      </c>
      <c r="E24" s="36">
        <f>D24*90</f>
        <v>180</v>
      </c>
      <c r="F24" s="38" t="s">
        <v>8</v>
      </c>
    </row>
    <row r="25" spans="1:6" ht="20" customHeight="1">
      <c r="A25" s="38" t="s">
        <v>103</v>
      </c>
      <c r="B25" s="38" t="s">
        <v>174</v>
      </c>
      <c r="C25" s="39"/>
      <c r="D25" s="40">
        <v>4</v>
      </c>
      <c r="E25" s="36">
        <f>D25*90</f>
        <v>360</v>
      </c>
      <c r="F25" s="38" t="s">
        <v>8</v>
      </c>
    </row>
    <row r="26" spans="1:6" ht="20" customHeight="1">
      <c r="A26" s="38" t="s">
        <v>87</v>
      </c>
      <c r="B26" s="38" t="s">
        <v>163</v>
      </c>
      <c r="C26" s="39"/>
      <c r="D26" s="40">
        <v>2</v>
      </c>
      <c r="E26" s="36">
        <f t="shared" si="0"/>
        <v>130</v>
      </c>
      <c r="F26" s="38" t="s">
        <v>8</v>
      </c>
    </row>
    <row r="27" spans="1:6" ht="20" customHeight="1">
      <c r="A27" s="38" t="s">
        <v>87</v>
      </c>
      <c r="B27" s="38" t="s">
        <v>145</v>
      </c>
      <c r="C27" s="39"/>
      <c r="D27" s="40">
        <v>3</v>
      </c>
      <c r="E27" s="36">
        <f t="shared" si="0"/>
        <v>195</v>
      </c>
      <c r="F27" s="38" t="s">
        <v>8</v>
      </c>
    </row>
    <row r="28" spans="1:6" ht="20" customHeight="1">
      <c r="A28" s="38" t="s">
        <v>103</v>
      </c>
      <c r="B28" s="38" t="s">
        <v>175</v>
      </c>
      <c r="C28" s="39"/>
      <c r="D28" s="40">
        <v>1</v>
      </c>
      <c r="E28" s="36">
        <v>75</v>
      </c>
      <c r="F28" s="38" t="s">
        <v>8</v>
      </c>
    </row>
    <row r="29" spans="1:6" ht="20" customHeight="1">
      <c r="A29" s="38" t="s">
        <v>87</v>
      </c>
      <c r="B29" s="38" t="s">
        <v>176</v>
      </c>
      <c r="C29" s="38"/>
      <c r="D29" s="40">
        <v>4</v>
      </c>
      <c r="E29" s="36">
        <f t="shared" si="0"/>
        <v>260</v>
      </c>
      <c r="F29" s="38" t="s">
        <v>8</v>
      </c>
    </row>
    <row r="30" spans="1:6" ht="20" customHeight="1">
      <c r="A30" s="38" t="s">
        <v>87</v>
      </c>
      <c r="B30" s="38" t="s">
        <v>149</v>
      </c>
      <c r="C30" s="39"/>
      <c r="D30" s="40">
        <v>2</v>
      </c>
      <c r="E30" s="36">
        <f t="shared" si="0"/>
        <v>130</v>
      </c>
      <c r="F30" s="38" t="s">
        <v>8</v>
      </c>
    </row>
    <row r="31" spans="1:6" ht="20" customHeight="1">
      <c r="A31" s="38" t="s">
        <v>87</v>
      </c>
      <c r="B31" s="38" t="s">
        <v>177</v>
      </c>
      <c r="C31" s="39"/>
      <c r="D31" s="40">
        <v>8</v>
      </c>
      <c r="E31" s="36">
        <f t="shared" si="0"/>
        <v>520</v>
      </c>
      <c r="F31" s="38" t="s">
        <v>8</v>
      </c>
    </row>
    <row r="32" spans="1:6" ht="20" customHeight="1">
      <c r="A32" s="38" t="s">
        <v>87</v>
      </c>
      <c r="B32" s="38" t="s">
        <v>178</v>
      </c>
      <c r="C32" s="39"/>
      <c r="D32" s="40">
        <v>3</v>
      </c>
      <c r="E32" s="36">
        <f t="shared" si="0"/>
        <v>195</v>
      </c>
      <c r="F32" s="38" t="s">
        <v>8</v>
      </c>
    </row>
    <row r="33" spans="1:7" ht="20" customHeight="1">
      <c r="A33" s="38" t="s">
        <v>87</v>
      </c>
      <c r="B33" s="38" t="s">
        <v>179</v>
      </c>
      <c r="C33" s="39"/>
      <c r="D33" s="40">
        <v>1</v>
      </c>
      <c r="E33" s="36">
        <f t="shared" si="0"/>
        <v>65</v>
      </c>
      <c r="F33" s="38" t="s">
        <v>8</v>
      </c>
    </row>
    <row r="34" spans="1:7" ht="20" customHeight="1">
      <c r="A34" s="38" t="s">
        <v>87</v>
      </c>
      <c r="B34" s="38" t="s">
        <v>180</v>
      </c>
      <c r="C34" s="39"/>
      <c r="D34" s="40">
        <v>0.5</v>
      </c>
      <c r="E34" s="36">
        <f t="shared" si="0"/>
        <v>32.5</v>
      </c>
      <c r="F34" s="38" t="s">
        <v>8</v>
      </c>
      <c r="G34" s="34"/>
    </row>
    <row r="35" spans="1:7" ht="20" customHeight="1">
      <c r="A35" s="38" t="s">
        <v>87</v>
      </c>
      <c r="B35" s="38" t="s">
        <v>181</v>
      </c>
      <c r="C35" s="39"/>
      <c r="D35" s="40">
        <v>5</v>
      </c>
      <c r="E35" s="36">
        <f t="shared" si="0"/>
        <v>325</v>
      </c>
      <c r="F35" s="38" t="s">
        <v>8</v>
      </c>
    </row>
    <row r="36" spans="1:7" ht="20" customHeight="1">
      <c r="A36" s="38" t="s">
        <v>87</v>
      </c>
      <c r="B36" s="38" t="s">
        <v>182</v>
      </c>
      <c r="C36" s="39"/>
      <c r="D36" s="40">
        <v>1.5</v>
      </c>
      <c r="E36" s="36">
        <f t="shared" si="0"/>
        <v>97.5</v>
      </c>
      <c r="F36" s="38" t="s">
        <v>8</v>
      </c>
      <c r="G36" s="34"/>
    </row>
    <row r="37" spans="1:7" ht="20" customHeight="1">
      <c r="A37" s="38" t="s">
        <v>87</v>
      </c>
      <c r="B37" s="38" t="s">
        <v>183</v>
      </c>
      <c r="C37" s="39"/>
      <c r="D37" s="40">
        <v>7</v>
      </c>
      <c r="E37" s="36">
        <f t="shared" si="0"/>
        <v>455</v>
      </c>
      <c r="F37" s="38" t="s">
        <v>8</v>
      </c>
    </row>
    <row r="38" spans="1:7" ht="20" customHeight="1">
      <c r="A38" s="38" t="s">
        <v>87</v>
      </c>
      <c r="B38" s="38" t="s">
        <v>184</v>
      </c>
      <c r="C38" s="39"/>
      <c r="D38" s="40">
        <v>6</v>
      </c>
      <c r="E38" s="36">
        <f t="shared" si="0"/>
        <v>390</v>
      </c>
      <c r="F38" s="38" t="s">
        <v>8</v>
      </c>
    </row>
    <row r="39" spans="1:7" ht="20" customHeight="1">
      <c r="A39" s="38" t="s">
        <v>87</v>
      </c>
      <c r="B39" s="38" t="s">
        <v>185</v>
      </c>
      <c r="C39" s="39"/>
      <c r="D39" s="40">
        <v>3</v>
      </c>
      <c r="E39" s="36">
        <f t="shared" si="0"/>
        <v>195</v>
      </c>
      <c r="F39" s="38" t="s">
        <v>8</v>
      </c>
    </row>
    <row r="40" spans="1:7" ht="20" customHeight="1">
      <c r="A40" s="38" t="s">
        <v>87</v>
      </c>
      <c r="B40" s="38" t="s">
        <v>186</v>
      </c>
      <c r="C40" s="39"/>
      <c r="D40" s="40">
        <v>1</v>
      </c>
      <c r="E40" s="36">
        <f t="shared" si="0"/>
        <v>65</v>
      </c>
      <c r="F40" s="38" t="s">
        <v>9</v>
      </c>
    </row>
    <row r="41" spans="1:7" ht="20" customHeight="1">
      <c r="A41" s="38" t="s">
        <v>87</v>
      </c>
      <c r="B41" s="38" t="s">
        <v>187</v>
      </c>
      <c r="C41" s="39"/>
      <c r="D41" s="40">
        <v>9</v>
      </c>
      <c r="E41" s="36">
        <f t="shared" si="0"/>
        <v>585</v>
      </c>
      <c r="F41" s="38" t="s">
        <v>9</v>
      </c>
    </row>
    <row r="42" spans="1:7" ht="20" customHeight="1">
      <c r="A42" s="38" t="s">
        <v>87</v>
      </c>
      <c r="B42" s="38" t="s">
        <v>163</v>
      </c>
      <c r="C42" s="39"/>
      <c r="D42" s="40">
        <v>3</v>
      </c>
      <c r="E42" s="36">
        <f t="shared" si="0"/>
        <v>195</v>
      </c>
      <c r="F42" s="38" t="s">
        <v>9</v>
      </c>
    </row>
    <row r="43" spans="1:7" ht="20" customHeight="1">
      <c r="A43" s="38" t="s">
        <v>87</v>
      </c>
      <c r="B43" s="38" t="s">
        <v>188</v>
      </c>
      <c r="C43" s="39"/>
      <c r="D43" s="40">
        <v>23</v>
      </c>
      <c r="E43" s="36">
        <f t="shared" si="0"/>
        <v>1495</v>
      </c>
      <c r="F43" s="38" t="s">
        <v>9</v>
      </c>
    </row>
    <row r="44" spans="1:7" ht="20" customHeight="1">
      <c r="A44" s="38"/>
      <c r="B44" s="38"/>
      <c r="C44" s="39"/>
      <c r="D44" s="40"/>
      <c r="E44" s="36" t="str">
        <f t="shared" si="0"/>
        <v/>
      </c>
      <c r="F44" s="38"/>
    </row>
    <row r="45" spans="1:7" ht="20" customHeight="1">
      <c r="A45" s="38"/>
      <c r="B45" s="38"/>
      <c r="C45" s="39"/>
      <c r="D45" s="40"/>
      <c r="E45" s="36" t="str">
        <f t="shared" si="0"/>
        <v/>
      </c>
      <c r="F45" s="38"/>
    </row>
    <row r="46" spans="1:7" ht="20" customHeight="1">
      <c r="A46" s="38"/>
      <c r="B46" s="38"/>
      <c r="C46" s="39"/>
      <c r="D46" s="40"/>
      <c r="E46" s="36" t="str">
        <f t="shared" si="0"/>
        <v/>
      </c>
      <c r="F46" s="38"/>
    </row>
    <row r="47" spans="1:7" ht="20" customHeight="1">
      <c r="A47" s="38"/>
      <c r="B47" s="38"/>
      <c r="C47" s="39"/>
      <c r="D47" s="40"/>
      <c r="E47" s="36" t="str">
        <f t="shared" si="0"/>
        <v/>
      </c>
      <c r="F47" s="38"/>
    </row>
    <row r="48" spans="1:7" ht="20" customHeight="1">
      <c r="A48" s="38"/>
      <c r="B48" s="38"/>
      <c r="C48" s="39"/>
      <c r="D48" s="40"/>
      <c r="E48" s="36" t="str">
        <f t="shared" si="0"/>
        <v/>
      </c>
      <c r="F48" s="38"/>
    </row>
    <row r="49" spans="1:6" ht="20" customHeight="1">
      <c r="A49" s="38"/>
      <c r="B49" s="38"/>
      <c r="C49" s="39"/>
      <c r="D49" s="40"/>
      <c r="E49" s="36" t="str">
        <f t="shared" si="0"/>
        <v/>
      </c>
      <c r="F49" s="38"/>
    </row>
    <row r="50" spans="1:6" ht="20" customHeight="1">
      <c r="A50" s="38"/>
      <c r="B50" s="38"/>
      <c r="C50" s="39"/>
      <c r="D50" s="40"/>
      <c r="E50" s="36" t="str">
        <f t="shared" si="0"/>
        <v/>
      </c>
      <c r="F50" s="38"/>
    </row>
    <row r="51" spans="1:6" ht="20" customHeight="1">
      <c r="A51" s="38"/>
      <c r="B51" s="38"/>
      <c r="C51" s="39"/>
      <c r="D51" s="40"/>
      <c r="E51" s="36" t="str">
        <f t="shared" si="0"/>
        <v/>
      </c>
      <c r="F51" s="38"/>
    </row>
    <row r="52" spans="1:6" ht="20" customHeight="1">
      <c r="A52" s="38"/>
      <c r="B52" s="38"/>
      <c r="C52" s="39"/>
      <c r="D52" s="40"/>
      <c r="E52" s="36" t="str">
        <f t="shared" si="0"/>
        <v/>
      </c>
      <c r="F52" s="38"/>
    </row>
    <row r="53" spans="1:6" ht="20" customHeight="1">
      <c r="A53" s="38"/>
      <c r="B53" s="38"/>
      <c r="C53" s="39"/>
      <c r="D53" s="40"/>
      <c r="E53" s="36" t="str">
        <f t="shared" si="0"/>
        <v/>
      </c>
      <c r="F53" s="38"/>
    </row>
    <row r="54" spans="1:6" ht="20" customHeight="1">
      <c r="A54" s="38"/>
      <c r="B54" s="38"/>
      <c r="C54" s="39"/>
      <c r="D54" s="40"/>
      <c r="E54" s="36" t="str">
        <f t="shared" si="0"/>
        <v/>
      </c>
      <c r="F54" s="38"/>
    </row>
    <row r="55" spans="1:6" ht="20" customHeight="1">
      <c r="A55" s="38"/>
      <c r="B55" s="38"/>
      <c r="C55" s="39"/>
      <c r="D55" s="40"/>
      <c r="E55" s="36" t="str">
        <f t="shared" si="0"/>
        <v/>
      </c>
      <c r="F55" s="38"/>
    </row>
    <row r="56" spans="1:6" ht="20" customHeight="1">
      <c r="A56" s="38"/>
      <c r="B56" s="38"/>
      <c r="C56" s="39"/>
      <c r="D56" s="40"/>
      <c r="E56" s="36" t="str">
        <f t="shared" si="0"/>
        <v/>
      </c>
      <c r="F56" s="38"/>
    </row>
    <row r="57" spans="1:6" ht="20" customHeight="1">
      <c r="A57" s="38"/>
      <c r="B57" s="38"/>
      <c r="C57" s="39"/>
      <c r="D57" s="40"/>
      <c r="E57" s="36" t="str">
        <f t="shared" si="0"/>
        <v/>
      </c>
      <c r="F57" s="38"/>
    </row>
    <row r="58" spans="1:6" ht="20" customHeight="1">
      <c r="A58" s="38"/>
      <c r="B58" s="38"/>
      <c r="C58" s="39"/>
      <c r="D58" s="40"/>
      <c r="E58" s="36" t="str">
        <f t="shared" si="0"/>
        <v/>
      </c>
      <c r="F58" s="38"/>
    </row>
    <row r="59" spans="1:6" ht="20" customHeight="1">
      <c r="A59" s="38"/>
      <c r="B59" s="38"/>
      <c r="C59" s="39"/>
      <c r="D59" s="40"/>
      <c r="E59" s="36" t="str">
        <f t="shared" si="0"/>
        <v/>
      </c>
      <c r="F59" s="38"/>
    </row>
    <row r="60" spans="1:6" ht="20" customHeight="1">
      <c r="A60" s="38"/>
      <c r="B60" s="38"/>
      <c r="C60" s="39"/>
      <c r="D60" s="40"/>
      <c r="E60" s="36" t="str">
        <f t="shared" si="0"/>
        <v/>
      </c>
      <c r="F60" s="38"/>
    </row>
    <row r="61" spans="1:6" ht="20" customHeight="1">
      <c r="A61" s="38"/>
      <c r="B61" s="38"/>
      <c r="C61" s="39"/>
      <c r="D61" s="40"/>
      <c r="E61" s="36" t="str">
        <f t="shared" si="0"/>
        <v/>
      </c>
      <c r="F61" s="38"/>
    </row>
    <row r="62" spans="1:6" ht="20" customHeight="1">
      <c r="A62" s="38"/>
      <c r="B62" s="38"/>
      <c r="C62" s="39"/>
      <c r="D62" s="40"/>
      <c r="E62" s="36" t="str">
        <f t="shared" si="0"/>
        <v/>
      </c>
      <c r="F62" s="38"/>
    </row>
    <row r="63" spans="1:6" ht="20" customHeight="1">
      <c r="A63" s="38"/>
      <c r="B63" s="38"/>
      <c r="C63" s="39"/>
      <c r="D63" s="40"/>
      <c r="E63" s="36" t="str">
        <f t="shared" si="0"/>
        <v/>
      </c>
      <c r="F63" s="38"/>
    </row>
    <row r="64" spans="1:6" ht="20" customHeight="1">
      <c r="A64" s="38"/>
      <c r="B64" s="38"/>
      <c r="C64" s="39"/>
      <c r="D64" s="40"/>
      <c r="E64" s="36" t="str">
        <f t="shared" si="0"/>
        <v/>
      </c>
      <c r="F64" s="38"/>
    </row>
    <row r="65" spans="1:6" ht="20" customHeight="1">
      <c r="A65" s="38"/>
      <c r="B65" s="38"/>
      <c r="C65" s="39"/>
      <c r="D65" s="40"/>
      <c r="E65" s="36" t="str">
        <f t="shared" ref="E65:E128" si="1">IF(A65="Inventa",D65*65,"")</f>
        <v/>
      </c>
      <c r="F65" s="38"/>
    </row>
    <row r="66" spans="1:6" ht="20" customHeight="1">
      <c r="A66" s="38"/>
      <c r="B66" s="38"/>
      <c r="C66" s="39"/>
      <c r="D66" s="40"/>
      <c r="E66" s="36" t="str">
        <f t="shared" si="1"/>
        <v/>
      </c>
      <c r="F66" s="38"/>
    </row>
    <row r="67" spans="1:6" ht="20" customHeight="1">
      <c r="A67" s="38"/>
      <c r="B67" s="38"/>
      <c r="C67" s="39"/>
      <c r="D67" s="40"/>
      <c r="E67" s="36" t="str">
        <f t="shared" si="1"/>
        <v/>
      </c>
      <c r="F67" s="38"/>
    </row>
    <row r="68" spans="1:6" ht="20" customHeight="1">
      <c r="A68" s="38"/>
      <c r="B68" s="38"/>
      <c r="C68" s="39"/>
      <c r="D68" s="40"/>
      <c r="E68" s="36" t="str">
        <f t="shared" si="1"/>
        <v/>
      </c>
      <c r="F68" s="38"/>
    </row>
    <row r="69" spans="1:6" ht="20" customHeight="1">
      <c r="A69" s="38"/>
      <c r="B69" s="38"/>
      <c r="C69" s="39"/>
      <c r="D69" s="40"/>
      <c r="E69" s="36" t="str">
        <f t="shared" si="1"/>
        <v/>
      </c>
      <c r="F69" s="38"/>
    </row>
    <row r="70" spans="1:6" ht="20" customHeight="1">
      <c r="A70" s="38"/>
      <c r="B70" s="38"/>
      <c r="C70" s="39"/>
      <c r="D70" s="40"/>
      <c r="E70" s="36" t="str">
        <f t="shared" si="1"/>
        <v/>
      </c>
      <c r="F70" s="38"/>
    </row>
    <row r="71" spans="1:6" ht="20" customHeight="1">
      <c r="A71" s="38"/>
      <c r="B71" s="38"/>
      <c r="C71" s="39"/>
      <c r="D71" s="40"/>
      <c r="E71" s="36" t="str">
        <f t="shared" si="1"/>
        <v/>
      </c>
      <c r="F71" s="38"/>
    </row>
    <row r="72" spans="1:6" ht="20" customHeight="1">
      <c r="A72" s="38"/>
      <c r="B72" s="38"/>
      <c r="C72" s="39"/>
      <c r="D72" s="40"/>
      <c r="E72" s="36" t="str">
        <f t="shared" si="1"/>
        <v/>
      </c>
      <c r="F72" s="38"/>
    </row>
    <row r="73" spans="1:6" ht="20" customHeight="1">
      <c r="A73" s="38"/>
      <c r="B73" s="38"/>
      <c r="C73" s="39"/>
      <c r="D73" s="40"/>
      <c r="E73" s="36" t="str">
        <f t="shared" si="1"/>
        <v/>
      </c>
      <c r="F73" s="38"/>
    </row>
    <row r="74" spans="1:6" ht="20" customHeight="1">
      <c r="A74" s="38"/>
      <c r="B74" s="38"/>
      <c r="C74" s="39"/>
      <c r="D74" s="40"/>
      <c r="E74" s="36" t="str">
        <f t="shared" si="1"/>
        <v/>
      </c>
      <c r="F74" s="38"/>
    </row>
    <row r="75" spans="1:6" ht="20" customHeight="1">
      <c r="E75" s="36" t="str">
        <f t="shared" si="1"/>
        <v/>
      </c>
    </row>
    <row r="76" spans="1:6" ht="20" customHeight="1">
      <c r="E76" s="36" t="str">
        <f t="shared" si="1"/>
        <v/>
      </c>
    </row>
    <row r="77" spans="1:6" ht="20" customHeight="1">
      <c r="E77" s="36" t="str">
        <f t="shared" si="1"/>
        <v/>
      </c>
    </row>
    <row r="78" spans="1:6" ht="20" customHeight="1">
      <c r="E78" s="36" t="str">
        <f t="shared" si="1"/>
        <v/>
      </c>
    </row>
    <row r="79" spans="1:6" ht="20" customHeight="1">
      <c r="E79" s="36" t="str">
        <f t="shared" si="1"/>
        <v/>
      </c>
    </row>
    <row r="80" spans="1:6" ht="20" customHeight="1">
      <c r="E80" s="36" t="str">
        <f t="shared" si="1"/>
        <v/>
      </c>
    </row>
    <row r="81" spans="5:5" ht="20" customHeight="1">
      <c r="E81" s="36" t="str">
        <f t="shared" si="1"/>
        <v/>
      </c>
    </row>
    <row r="82" spans="5:5" ht="20" customHeight="1">
      <c r="E82" s="36" t="str">
        <f t="shared" si="1"/>
        <v/>
      </c>
    </row>
    <row r="83" spans="5:5" ht="20" customHeight="1">
      <c r="E83" s="36" t="str">
        <f t="shared" si="1"/>
        <v/>
      </c>
    </row>
    <row r="84" spans="5:5" ht="20" customHeight="1">
      <c r="E84" s="36" t="str">
        <f t="shared" si="1"/>
        <v/>
      </c>
    </row>
    <row r="85" spans="5:5" ht="20" customHeight="1">
      <c r="E85" s="36" t="str">
        <f t="shared" si="1"/>
        <v/>
      </c>
    </row>
    <row r="86" spans="5:5" ht="20" customHeight="1">
      <c r="E86" s="36" t="str">
        <f t="shared" si="1"/>
        <v/>
      </c>
    </row>
    <row r="87" spans="5:5" ht="20" customHeight="1">
      <c r="E87" s="36" t="str">
        <f t="shared" si="1"/>
        <v/>
      </c>
    </row>
    <row r="88" spans="5:5" ht="20" customHeight="1">
      <c r="E88" s="36" t="str">
        <f t="shared" si="1"/>
        <v/>
      </c>
    </row>
    <row r="89" spans="5:5" ht="20" customHeight="1">
      <c r="E89" s="36" t="str">
        <f t="shared" si="1"/>
        <v/>
      </c>
    </row>
    <row r="90" spans="5:5" ht="20" customHeight="1">
      <c r="E90" s="36" t="str">
        <f t="shared" si="1"/>
        <v/>
      </c>
    </row>
    <row r="91" spans="5:5" ht="20" customHeight="1">
      <c r="E91" s="36" t="str">
        <f t="shared" si="1"/>
        <v/>
      </c>
    </row>
    <row r="92" spans="5:5" ht="20" customHeight="1">
      <c r="E92" s="36" t="str">
        <f t="shared" si="1"/>
        <v/>
      </c>
    </row>
    <row r="93" spans="5:5" ht="20" customHeight="1">
      <c r="E93" s="36" t="str">
        <f t="shared" si="1"/>
        <v/>
      </c>
    </row>
    <row r="94" spans="5:5" ht="20" customHeight="1">
      <c r="E94" s="36" t="str">
        <f t="shared" si="1"/>
        <v/>
      </c>
    </row>
    <row r="95" spans="5:5" ht="20" customHeight="1">
      <c r="E95" s="36" t="str">
        <f t="shared" si="1"/>
        <v/>
      </c>
    </row>
    <row r="96" spans="5:5" ht="20" customHeight="1">
      <c r="E96" s="36" t="str">
        <f t="shared" si="1"/>
        <v/>
      </c>
    </row>
    <row r="97" spans="5:5" ht="20" customHeight="1">
      <c r="E97" s="36" t="str">
        <f t="shared" si="1"/>
        <v/>
      </c>
    </row>
    <row r="98" spans="5:5" ht="20" customHeight="1">
      <c r="E98" s="36" t="str">
        <f t="shared" si="1"/>
        <v/>
      </c>
    </row>
    <row r="99" spans="5:5" ht="20" customHeight="1">
      <c r="E99" s="36" t="str">
        <f t="shared" si="1"/>
        <v/>
      </c>
    </row>
    <row r="100" spans="5:5" ht="20" customHeight="1">
      <c r="E100" s="36" t="str">
        <f t="shared" si="1"/>
        <v/>
      </c>
    </row>
    <row r="101" spans="5:5" ht="20" customHeight="1">
      <c r="E101" s="36" t="str">
        <f t="shared" si="1"/>
        <v/>
      </c>
    </row>
    <row r="102" spans="5:5" ht="20" customHeight="1">
      <c r="E102" s="36" t="str">
        <f t="shared" si="1"/>
        <v/>
      </c>
    </row>
    <row r="103" spans="5:5" ht="20" customHeight="1">
      <c r="E103" s="36" t="str">
        <f t="shared" si="1"/>
        <v/>
      </c>
    </row>
    <row r="104" spans="5:5" ht="20" customHeight="1">
      <c r="E104" s="36" t="str">
        <f t="shared" si="1"/>
        <v/>
      </c>
    </row>
    <row r="105" spans="5:5" ht="20" customHeight="1">
      <c r="E105" s="36" t="str">
        <f t="shared" si="1"/>
        <v/>
      </c>
    </row>
    <row r="106" spans="5:5" ht="20" customHeight="1">
      <c r="E106" s="36" t="str">
        <f t="shared" si="1"/>
        <v/>
      </c>
    </row>
    <row r="107" spans="5:5" ht="20" customHeight="1">
      <c r="E107" s="36" t="str">
        <f t="shared" si="1"/>
        <v/>
      </c>
    </row>
    <row r="108" spans="5:5" ht="20" customHeight="1">
      <c r="E108" s="36" t="str">
        <f t="shared" si="1"/>
        <v/>
      </c>
    </row>
    <row r="109" spans="5:5" ht="20" customHeight="1">
      <c r="E109" s="36" t="str">
        <f t="shared" si="1"/>
        <v/>
      </c>
    </row>
    <row r="110" spans="5:5" ht="20" customHeight="1">
      <c r="E110" s="36" t="str">
        <f t="shared" si="1"/>
        <v/>
      </c>
    </row>
    <row r="111" spans="5:5" ht="20" customHeight="1">
      <c r="E111" s="36" t="str">
        <f t="shared" si="1"/>
        <v/>
      </c>
    </row>
    <row r="112" spans="5:5" ht="20" customHeight="1">
      <c r="E112" s="36" t="str">
        <f t="shared" si="1"/>
        <v/>
      </c>
    </row>
    <row r="113" spans="5:5" ht="20" customHeight="1">
      <c r="E113" s="36" t="str">
        <f t="shared" si="1"/>
        <v/>
      </c>
    </row>
    <row r="114" spans="5:5" ht="20" customHeight="1">
      <c r="E114" s="36" t="str">
        <f t="shared" si="1"/>
        <v/>
      </c>
    </row>
    <row r="115" spans="5:5" ht="20" customHeight="1">
      <c r="E115" s="36" t="str">
        <f t="shared" si="1"/>
        <v/>
      </c>
    </row>
    <row r="116" spans="5:5" ht="20" customHeight="1">
      <c r="E116" s="36" t="str">
        <f t="shared" si="1"/>
        <v/>
      </c>
    </row>
    <row r="117" spans="5:5" ht="20" customHeight="1">
      <c r="E117" s="36" t="str">
        <f t="shared" si="1"/>
        <v/>
      </c>
    </row>
    <row r="118" spans="5:5" ht="20" customHeight="1">
      <c r="E118" s="36" t="str">
        <f t="shared" si="1"/>
        <v/>
      </c>
    </row>
    <row r="119" spans="5:5" ht="20" customHeight="1">
      <c r="E119" s="36" t="str">
        <f t="shared" si="1"/>
        <v/>
      </c>
    </row>
    <row r="120" spans="5:5" ht="20" customHeight="1">
      <c r="E120" s="36" t="str">
        <f t="shared" si="1"/>
        <v/>
      </c>
    </row>
    <row r="121" spans="5:5" ht="20" customHeight="1">
      <c r="E121" s="36" t="str">
        <f t="shared" si="1"/>
        <v/>
      </c>
    </row>
    <row r="122" spans="5:5" ht="20" customHeight="1">
      <c r="E122" s="36" t="str">
        <f t="shared" si="1"/>
        <v/>
      </c>
    </row>
    <row r="123" spans="5:5" ht="20" customHeight="1">
      <c r="E123" s="36" t="str">
        <f t="shared" si="1"/>
        <v/>
      </c>
    </row>
    <row r="124" spans="5:5" ht="20" customHeight="1">
      <c r="E124" s="36" t="str">
        <f t="shared" si="1"/>
        <v/>
      </c>
    </row>
    <row r="125" spans="5:5" ht="20" customHeight="1">
      <c r="E125" s="36" t="str">
        <f t="shared" si="1"/>
        <v/>
      </c>
    </row>
    <row r="126" spans="5:5" ht="20" customHeight="1">
      <c r="E126" s="36" t="str">
        <f t="shared" si="1"/>
        <v/>
      </c>
    </row>
    <row r="127" spans="5:5" ht="20" customHeight="1">
      <c r="E127" s="36" t="str">
        <f t="shared" si="1"/>
        <v/>
      </c>
    </row>
    <row r="128" spans="5:5" ht="20" customHeight="1">
      <c r="E128" s="36" t="str">
        <f t="shared" si="1"/>
        <v/>
      </c>
    </row>
    <row r="129" spans="5:5" ht="20" customHeight="1">
      <c r="E129" s="36" t="str">
        <f t="shared" ref="E129:E192" si="2">IF(A129="Inventa",D129*65,"")</f>
        <v/>
      </c>
    </row>
    <row r="130" spans="5:5" ht="20" customHeight="1">
      <c r="E130" s="36" t="str">
        <f t="shared" si="2"/>
        <v/>
      </c>
    </row>
    <row r="131" spans="5:5" ht="20" customHeight="1">
      <c r="E131" s="36" t="str">
        <f t="shared" si="2"/>
        <v/>
      </c>
    </row>
    <row r="132" spans="5:5" ht="20" customHeight="1">
      <c r="E132" s="36" t="str">
        <f t="shared" si="2"/>
        <v/>
      </c>
    </row>
    <row r="133" spans="5:5" ht="20" customHeight="1">
      <c r="E133" s="36" t="str">
        <f t="shared" si="2"/>
        <v/>
      </c>
    </row>
    <row r="134" spans="5:5" ht="20" customHeight="1">
      <c r="E134" s="36" t="str">
        <f t="shared" si="2"/>
        <v/>
      </c>
    </row>
    <row r="135" spans="5:5" ht="20" customHeight="1">
      <c r="E135" s="36" t="str">
        <f t="shared" si="2"/>
        <v/>
      </c>
    </row>
    <row r="136" spans="5:5" ht="20" customHeight="1">
      <c r="E136" s="36" t="str">
        <f t="shared" si="2"/>
        <v/>
      </c>
    </row>
    <row r="137" spans="5:5" ht="20" customHeight="1">
      <c r="E137" s="36" t="str">
        <f t="shared" si="2"/>
        <v/>
      </c>
    </row>
    <row r="138" spans="5:5" ht="20" customHeight="1">
      <c r="E138" s="36" t="str">
        <f t="shared" si="2"/>
        <v/>
      </c>
    </row>
    <row r="139" spans="5:5" ht="20" customHeight="1">
      <c r="E139" s="36" t="str">
        <f t="shared" si="2"/>
        <v/>
      </c>
    </row>
    <row r="140" spans="5:5" ht="20" customHeight="1">
      <c r="E140" s="36" t="str">
        <f t="shared" si="2"/>
        <v/>
      </c>
    </row>
    <row r="141" spans="5:5" ht="20" customHeight="1">
      <c r="E141" s="36" t="str">
        <f t="shared" si="2"/>
        <v/>
      </c>
    </row>
    <row r="142" spans="5:5" ht="20" customHeight="1">
      <c r="E142" s="36" t="str">
        <f t="shared" si="2"/>
        <v/>
      </c>
    </row>
    <row r="143" spans="5:5" ht="20" customHeight="1">
      <c r="E143" s="36" t="str">
        <f t="shared" si="2"/>
        <v/>
      </c>
    </row>
    <row r="144" spans="5:5" ht="20" customHeight="1">
      <c r="E144" s="36" t="str">
        <f t="shared" si="2"/>
        <v/>
      </c>
    </row>
    <row r="145" spans="5:5" ht="20" customHeight="1">
      <c r="E145" s="36" t="str">
        <f t="shared" si="2"/>
        <v/>
      </c>
    </row>
    <row r="146" spans="5:5" ht="20" customHeight="1">
      <c r="E146" s="36" t="str">
        <f t="shared" si="2"/>
        <v/>
      </c>
    </row>
    <row r="147" spans="5:5" ht="20" customHeight="1">
      <c r="E147" s="36" t="str">
        <f t="shared" si="2"/>
        <v/>
      </c>
    </row>
    <row r="148" spans="5:5" ht="20" customHeight="1">
      <c r="E148" s="36" t="str">
        <f t="shared" si="2"/>
        <v/>
      </c>
    </row>
    <row r="149" spans="5:5" ht="20" customHeight="1">
      <c r="E149" s="36" t="str">
        <f t="shared" si="2"/>
        <v/>
      </c>
    </row>
    <row r="150" spans="5:5" ht="20" customHeight="1">
      <c r="E150" s="36" t="str">
        <f t="shared" si="2"/>
        <v/>
      </c>
    </row>
    <row r="151" spans="5:5" ht="20" customHeight="1">
      <c r="E151" s="36" t="str">
        <f t="shared" si="2"/>
        <v/>
      </c>
    </row>
    <row r="152" spans="5:5" ht="20" customHeight="1">
      <c r="E152" s="36" t="str">
        <f t="shared" si="2"/>
        <v/>
      </c>
    </row>
    <row r="153" spans="5:5" ht="20" customHeight="1">
      <c r="E153" s="36" t="str">
        <f t="shared" si="2"/>
        <v/>
      </c>
    </row>
    <row r="154" spans="5:5" ht="20" customHeight="1">
      <c r="E154" s="36" t="str">
        <f t="shared" si="2"/>
        <v/>
      </c>
    </row>
    <row r="155" spans="5:5" ht="20" customHeight="1">
      <c r="E155" s="36" t="str">
        <f t="shared" si="2"/>
        <v/>
      </c>
    </row>
    <row r="156" spans="5:5" ht="20" customHeight="1">
      <c r="E156" s="36" t="str">
        <f t="shared" si="2"/>
        <v/>
      </c>
    </row>
    <row r="157" spans="5:5" ht="20" customHeight="1">
      <c r="E157" s="36" t="str">
        <f t="shared" si="2"/>
        <v/>
      </c>
    </row>
    <row r="158" spans="5:5" ht="20" customHeight="1">
      <c r="E158" s="36" t="str">
        <f t="shared" si="2"/>
        <v/>
      </c>
    </row>
    <row r="159" spans="5:5" ht="20" customHeight="1">
      <c r="E159" s="36" t="str">
        <f t="shared" si="2"/>
        <v/>
      </c>
    </row>
    <row r="160" spans="5:5" ht="20" customHeight="1">
      <c r="E160" s="36" t="str">
        <f t="shared" si="2"/>
        <v/>
      </c>
    </row>
    <row r="161" spans="5:5" ht="20" customHeight="1">
      <c r="E161" s="36" t="str">
        <f t="shared" si="2"/>
        <v/>
      </c>
    </row>
    <row r="162" spans="5:5" ht="20" customHeight="1">
      <c r="E162" s="36" t="str">
        <f t="shared" si="2"/>
        <v/>
      </c>
    </row>
    <row r="163" spans="5:5" ht="20" customHeight="1">
      <c r="E163" s="36" t="str">
        <f t="shared" si="2"/>
        <v/>
      </c>
    </row>
    <row r="164" spans="5:5" ht="20" customHeight="1">
      <c r="E164" s="36" t="str">
        <f t="shared" si="2"/>
        <v/>
      </c>
    </row>
    <row r="165" spans="5:5" ht="20" customHeight="1">
      <c r="E165" s="36" t="str">
        <f t="shared" si="2"/>
        <v/>
      </c>
    </row>
    <row r="166" spans="5:5" ht="20" customHeight="1">
      <c r="E166" s="36" t="str">
        <f t="shared" si="2"/>
        <v/>
      </c>
    </row>
    <row r="167" spans="5:5" ht="20" customHeight="1">
      <c r="E167" s="36" t="str">
        <f t="shared" si="2"/>
        <v/>
      </c>
    </row>
    <row r="168" spans="5:5" ht="20" customHeight="1">
      <c r="E168" s="36" t="str">
        <f t="shared" si="2"/>
        <v/>
      </c>
    </row>
    <row r="169" spans="5:5" ht="20" customHeight="1">
      <c r="E169" s="36" t="str">
        <f t="shared" si="2"/>
        <v/>
      </c>
    </row>
    <row r="170" spans="5:5" ht="20" customHeight="1">
      <c r="E170" s="36" t="str">
        <f t="shared" si="2"/>
        <v/>
      </c>
    </row>
    <row r="171" spans="5:5" ht="20" customHeight="1">
      <c r="E171" s="36" t="str">
        <f t="shared" si="2"/>
        <v/>
      </c>
    </row>
    <row r="172" spans="5:5" ht="20" customHeight="1">
      <c r="E172" s="36" t="str">
        <f t="shared" si="2"/>
        <v/>
      </c>
    </row>
    <row r="173" spans="5:5" ht="20" customHeight="1">
      <c r="E173" s="36" t="str">
        <f t="shared" si="2"/>
        <v/>
      </c>
    </row>
    <row r="174" spans="5:5" ht="20" customHeight="1">
      <c r="E174" s="36" t="str">
        <f t="shared" si="2"/>
        <v/>
      </c>
    </row>
    <row r="175" spans="5:5" ht="20" customHeight="1">
      <c r="E175" s="36" t="str">
        <f t="shared" si="2"/>
        <v/>
      </c>
    </row>
    <row r="176" spans="5:5" ht="20" customHeight="1">
      <c r="E176" s="36" t="str">
        <f t="shared" si="2"/>
        <v/>
      </c>
    </row>
    <row r="177" spans="5:5" ht="20" customHeight="1">
      <c r="E177" s="36" t="str">
        <f t="shared" si="2"/>
        <v/>
      </c>
    </row>
    <row r="178" spans="5:5" ht="20" customHeight="1">
      <c r="E178" s="36" t="str">
        <f t="shared" si="2"/>
        <v/>
      </c>
    </row>
    <row r="179" spans="5:5" ht="20" customHeight="1">
      <c r="E179" s="36" t="str">
        <f t="shared" si="2"/>
        <v/>
      </c>
    </row>
    <row r="180" spans="5:5" ht="20" customHeight="1">
      <c r="E180" s="36" t="str">
        <f t="shared" si="2"/>
        <v/>
      </c>
    </row>
    <row r="181" spans="5:5" ht="20" customHeight="1">
      <c r="E181" s="36" t="str">
        <f t="shared" si="2"/>
        <v/>
      </c>
    </row>
    <row r="182" spans="5:5" ht="20" customHeight="1">
      <c r="E182" s="36" t="str">
        <f t="shared" si="2"/>
        <v/>
      </c>
    </row>
    <row r="183" spans="5:5" ht="20" customHeight="1">
      <c r="E183" s="36" t="str">
        <f t="shared" si="2"/>
        <v/>
      </c>
    </row>
    <row r="184" spans="5:5" ht="20" customHeight="1">
      <c r="E184" s="36" t="str">
        <f t="shared" si="2"/>
        <v/>
      </c>
    </row>
    <row r="185" spans="5:5" ht="20" customHeight="1">
      <c r="E185" s="36" t="str">
        <f t="shared" si="2"/>
        <v/>
      </c>
    </row>
    <row r="186" spans="5:5" ht="20" customHeight="1">
      <c r="E186" s="36" t="str">
        <f t="shared" si="2"/>
        <v/>
      </c>
    </row>
    <row r="187" spans="5:5" ht="20" customHeight="1">
      <c r="E187" s="36" t="str">
        <f t="shared" si="2"/>
        <v/>
      </c>
    </row>
    <row r="188" spans="5:5" ht="20" customHeight="1">
      <c r="E188" s="36" t="str">
        <f t="shared" si="2"/>
        <v/>
      </c>
    </row>
    <row r="189" spans="5:5" ht="20" customHeight="1">
      <c r="E189" s="36" t="str">
        <f t="shared" si="2"/>
        <v/>
      </c>
    </row>
    <row r="190" spans="5:5" ht="20" customHeight="1">
      <c r="E190" s="36" t="str">
        <f t="shared" si="2"/>
        <v/>
      </c>
    </row>
    <row r="191" spans="5:5" ht="20" customHeight="1">
      <c r="E191" s="36" t="str">
        <f t="shared" si="2"/>
        <v/>
      </c>
    </row>
    <row r="192" spans="5:5" ht="20" customHeight="1">
      <c r="E192" s="36" t="str">
        <f t="shared" si="2"/>
        <v/>
      </c>
    </row>
    <row r="193" spans="5:5" ht="20" customHeight="1">
      <c r="E193" s="36" t="str">
        <f t="shared" ref="E193:E256" si="3">IF(A193="Inventa",D193*65,"")</f>
        <v/>
      </c>
    </row>
    <row r="194" spans="5:5" ht="20" customHeight="1">
      <c r="E194" s="36" t="str">
        <f t="shared" si="3"/>
        <v/>
      </c>
    </row>
    <row r="195" spans="5:5" ht="20" customHeight="1">
      <c r="E195" s="36" t="str">
        <f t="shared" si="3"/>
        <v/>
      </c>
    </row>
    <row r="196" spans="5:5" ht="20" customHeight="1">
      <c r="E196" s="36" t="str">
        <f t="shared" si="3"/>
        <v/>
      </c>
    </row>
    <row r="197" spans="5:5" ht="20" customHeight="1">
      <c r="E197" s="36" t="str">
        <f t="shared" si="3"/>
        <v/>
      </c>
    </row>
    <row r="198" spans="5:5" ht="20" customHeight="1">
      <c r="E198" s="36" t="str">
        <f t="shared" si="3"/>
        <v/>
      </c>
    </row>
    <row r="199" spans="5:5" ht="20" customHeight="1">
      <c r="E199" s="36" t="str">
        <f t="shared" si="3"/>
        <v/>
      </c>
    </row>
    <row r="200" spans="5:5" ht="20" customHeight="1">
      <c r="E200" s="36" t="str">
        <f t="shared" si="3"/>
        <v/>
      </c>
    </row>
    <row r="201" spans="5:5" ht="20" customHeight="1">
      <c r="E201" s="36" t="str">
        <f t="shared" si="3"/>
        <v/>
      </c>
    </row>
    <row r="202" spans="5:5" ht="20" customHeight="1">
      <c r="E202" s="36" t="str">
        <f t="shared" si="3"/>
        <v/>
      </c>
    </row>
    <row r="203" spans="5:5" ht="20" customHeight="1">
      <c r="E203" s="36" t="str">
        <f t="shared" si="3"/>
        <v/>
      </c>
    </row>
    <row r="204" spans="5:5" ht="20" customHeight="1">
      <c r="E204" s="36" t="str">
        <f t="shared" si="3"/>
        <v/>
      </c>
    </row>
    <row r="205" spans="5:5" ht="20" customHeight="1">
      <c r="E205" s="36" t="str">
        <f t="shared" si="3"/>
        <v/>
      </c>
    </row>
    <row r="206" spans="5:5" ht="20" customHeight="1">
      <c r="E206" s="36" t="str">
        <f t="shared" si="3"/>
        <v/>
      </c>
    </row>
    <row r="207" spans="5:5" ht="20" customHeight="1">
      <c r="E207" s="36" t="str">
        <f t="shared" si="3"/>
        <v/>
      </c>
    </row>
    <row r="208" spans="5:5" ht="20" customHeight="1">
      <c r="E208" s="36" t="str">
        <f t="shared" si="3"/>
        <v/>
      </c>
    </row>
    <row r="209" spans="5:5" ht="20" customHeight="1">
      <c r="E209" s="36" t="str">
        <f t="shared" si="3"/>
        <v/>
      </c>
    </row>
    <row r="210" spans="5:5" ht="20" customHeight="1">
      <c r="E210" s="36" t="str">
        <f t="shared" si="3"/>
        <v/>
      </c>
    </row>
    <row r="211" spans="5:5" ht="20" customHeight="1">
      <c r="E211" s="36" t="str">
        <f t="shared" si="3"/>
        <v/>
      </c>
    </row>
    <row r="212" spans="5:5" ht="20" customHeight="1">
      <c r="E212" s="36" t="str">
        <f t="shared" si="3"/>
        <v/>
      </c>
    </row>
    <row r="213" spans="5:5" ht="20" customHeight="1">
      <c r="E213" s="36" t="str">
        <f t="shared" si="3"/>
        <v/>
      </c>
    </row>
    <row r="214" spans="5:5" ht="20" customHeight="1">
      <c r="E214" s="36" t="str">
        <f t="shared" si="3"/>
        <v/>
      </c>
    </row>
    <row r="215" spans="5:5" ht="20" customHeight="1">
      <c r="E215" s="36" t="str">
        <f t="shared" si="3"/>
        <v/>
      </c>
    </row>
    <row r="216" spans="5:5" ht="20" customHeight="1">
      <c r="E216" s="36" t="str">
        <f t="shared" si="3"/>
        <v/>
      </c>
    </row>
    <row r="217" spans="5:5" ht="20" customHeight="1">
      <c r="E217" s="36" t="str">
        <f t="shared" si="3"/>
        <v/>
      </c>
    </row>
    <row r="218" spans="5:5" ht="20" customHeight="1">
      <c r="E218" s="36" t="str">
        <f t="shared" si="3"/>
        <v/>
      </c>
    </row>
    <row r="219" spans="5:5" ht="20" customHeight="1">
      <c r="E219" s="36" t="str">
        <f t="shared" si="3"/>
        <v/>
      </c>
    </row>
    <row r="220" spans="5:5" ht="20" customHeight="1">
      <c r="E220" s="36" t="str">
        <f t="shared" si="3"/>
        <v/>
      </c>
    </row>
    <row r="221" spans="5:5" ht="20" customHeight="1">
      <c r="E221" s="36" t="str">
        <f t="shared" si="3"/>
        <v/>
      </c>
    </row>
    <row r="222" spans="5:5" ht="20" customHeight="1">
      <c r="E222" s="36" t="str">
        <f t="shared" si="3"/>
        <v/>
      </c>
    </row>
    <row r="223" spans="5:5" ht="20" customHeight="1">
      <c r="E223" s="36" t="str">
        <f t="shared" si="3"/>
        <v/>
      </c>
    </row>
    <row r="224" spans="5:5" ht="20" customHeight="1">
      <c r="E224" s="36" t="str">
        <f t="shared" si="3"/>
        <v/>
      </c>
    </row>
    <row r="225" spans="5:5" ht="20" customHeight="1">
      <c r="E225" s="36" t="str">
        <f t="shared" si="3"/>
        <v/>
      </c>
    </row>
    <row r="226" spans="5:5" ht="20" customHeight="1">
      <c r="E226" s="36" t="str">
        <f t="shared" si="3"/>
        <v/>
      </c>
    </row>
    <row r="227" spans="5:5" ht="20" customHeight="1">
      <c r="E227" s="36" t="str">
        <f t="shared" si="3"/>
        <v/>
      </c>
    </row>
    <row r="228" spans="5:5" ht="20" customHeight="1">
      <c r="E228" s="36" t="str">
        <f t="shared" si="3"/>
        <v/>
      </c>
    </row>
    <row r="229" spans="5:5" ht="20" customHeight="1">
      <c r="E229" s="36" t="str">
        <f t="shared" si="3"/>
        <v/>
      </c>
    </row>
    <row r="230" spans="5:5" ht="20" customHeight="1">
      <c r="E230" s="36" t="str">
        <f t="shared" si="3"/>
        <v/>
      </c>
    </row>
    <row r="231" spans="5:5" ht="20" customHeight="1">
      <c r="E231" s="36" t="str">
        <f t="shared" si="3"/>
        <v/>
      </c>
    </row>
    <row r="232" spans="5:5" ht="20" customHeight="1">
      <c r="E232" s="36" t="str">
        <f t="shared" si="3"/>
        <v/>
      </c>
    </row>
    <row r="233" spans="5:5" ht="20" customHeight="1">
      <c r="E233" s="36" t="str">
        <f t="shared" si="3"/>
        <v/>
      </c>
    </row>
    <row r="234" spans="5:5" ht="20" customHeight="1">
      <c r="E234" s="36" t="str">
        <f t="shared" si="3"/>
        <v/>
      </c>
    </row>
    <row r="235" spans="5:5" ht="20" customHeight="1">
      <c r="E235" s="36" t="str">
        <f t="shared" si="3"/>
        <v/>
      </c>
    </row>
    <row r="236" spans="5:5" ht="20" customHeight="1">
      <c r="E236" s="36" t="str">
        <f t="shared" si="3"/>
        <v/>
      </c>
    </row>
    <row r="237" spans="5:5" ht="20" customHeight="1">
      <c r="E237" s="36" t="str">
        <f t="shared" si="3"/>
        <v/>
      </c>
    </row>
    <row r="238" spans="5:5" ht="20" customHeight="1">
      <c r="E238" s="36" t="str">
        <f t="shared" si="3"/>
        <v/>
      </c>
    </row>
    <row r="239" spans="5:5" ht="20" customHeight="1">
      <c r="E239" s="36" t="str">
        <f t="shared" si="3"/>
        <v/>
      </c>
    </row>
    <row r="240" spans="5:5" ht="20" customHeight="1">
      <c r="E240" s="36" t="str">
        <f t="shared" si="3"/>
        <v/>
      </c>
    </row>
    <row r="241" spans="5:5" ht="20" customHeight="1">
      <c r="E241" s="36" t="str">
        <f t="shared" si="3"/>
        <v/>
      </c>
    </row>
    <row r="242" spans="5:5" ht="20" customHeight="1">
      <c r="E242" s="36" t="str">
        <f t="shared" si="3"/>
        <v/>
      </c>
    </row>
    <row r="243" spans="5:5" ht="20" customHeight="1">
      <c r="E243" s="36" t="str">
        <f t="shared" si="3"/>
        <v/>
      </c>
    </row>
    <row r="244" spans="5:5" ht="20" customHeight="1">
      <c r="E244" s="36" t="str">
        <f t="shared" si="3"/>
        <v/>
      </c>
    </row>
    <row r="245" spans="5:5" ht="20" customHeight="1">
      <c r="E245" s="36" t="str">
        <f t="shared" si="3"/>
        <v/>
      </c>
    </row>
    <row r="246" spans="5:5" ht="20" customHeight="1">
      <c r="E246" s="36" t="str">
        <f t="shared" si="3"/>
        <v/>
      </c>
    </row>
    <row r="247" spans="5:5" ht="20" customHeight="1">
      <c r="E247" s="36" t="str">
        <f t="shared" si="3"/>
        <v/>
      </c>
    </row>
    <row r="248" spans="5:5" ht="20" customHeight="1">
      <c r="E248" s="36" t="str">
        <f t="shared" si="3"/>
        <v/>
      </c>
    </row>
    <row r="249" spans="5:5" ht="20" customHeight="1">
      <c r="E249" s="36" t="str">
        <f t="shared" si="3"/>
        <v/>
      </c>
    </row>
    <row r="250" spans="5:5" ht="20" customHeight="1">
      <c r="E250" s="36" t="str">
        <f t="shared" si="3"/>
        <v/>
      </c>
    </row>
    <row r="251" spans="5:5" ht="20" customHeight="1">
      <c r="E251" s="36" t="str">
        <f t="shared" si="3"/>
        <v/>
      </c>
    </row>
    <row r="252" spans="5:5" ht="20" customHeight="1">
      <c r="E252" s="36" t="str">
        <f t="shared" si="3"/>
        <v/>
      </c>
    </row>
    <row r="253" spans="5:5" ht="20" customHeight="1">
      <c r="E253" s="36" t="str">
        <f t="shared" si="3"/>
        <v/>
      </c>
    </row>
    <row r="254" spans="5:5" ht="20" customHeight="1">
      <c r="E254" s="36" t="str">
        <f t="shared" si="3"/>
        <v/>
      </c>
    </row>
    <row r="255" spans="5:5" ht="20" customHeight="1">
      <c r="E255" s="36" t="str">
        <f t="shared" si="3"/>
        <v/>
      </c>
    </row>
    <row r="256" spans="5:5" ht="20" customHeight="1">
      <c r="E256" s="36" t="str">
        <f t="shared" si="3"/>
        <v/>
      </c>
    </row>
    <row r="257" spans="5:5" ht="20" customHeight="1">
      <c r="E257" s="36" t="str">
        <f t="shared" ref="E257:E320" si="4">IF(A257="Inventa",D257*65,"")</f>
        <v/>
      </c>
    </row>
    <row r="258" spans="5:5" ht="20" customHeight="1">
      <c r="E258" s="36" t="str">
        <f t="shared" si="4"/>
        <v/>
      </c>
    </row>
    <row r="259" spans="5:5" ht="20" customHeight="1">
      <c r="E259" s="36" t="str">
        <f t="shared" si="4"/>
        <v/>
      </c>
    </row>
    <row r="260" spans="5:5" ht="20" customHeight="1">
      <c r="E260" s="36" t="str">
        <f t="shared" si="4"/>
        <v/>
      </c>
    </row>
    <row r="261" spans="5:5" ht="20" customHeight="1">
      <c r="E261" s="36" t="str">
        <f t="shared" si="4"/>
        <v/>
      </c>
    </row>
    <row r="262" spans="5:5" ht="20" customHeight="1">
      <c r="E262" s="36" t="str">
        <f t="shared" si="4"/>
        <v/>
      </c>
    </row>
    <row r="263" spans="5:5" ht="20" customHeight="1">
      <c r="E263" s="36" t="str">
        <f t="shared" si="4"/>
        <v/>
      </c>
    </row>
    <row r="264" spans="5:5" ht="20" customHeight="1">
      <c r="E264" s="36" t="str">
        <f t="shared" si="4"/>
        <v/>
      </c>
    </row>
    <row r="265" spans="5:5" ht="20" customHeight="1">
      <c r="E265" s="36" t="str">
        <f t="shared" si="4"/>
        <v/>
      </c>
    </row>
    <row r="266" spans="5:5" ht="20" customHeight="1">
      <c r="E266" s="36" t="str">
        <f t="shared" si="4"/>
        <v/>
      </c>
    </row>
    <row r="267" spans="5:5" ht="20" customHeight="1">
      <c r="E267" s="36" t="str">
        <f t="shared" si="4"/>
        <v/>
      </c>
    </row>
    <row r="268" spans="5:5" ht="20" customHeight="1">
      <c r="E268" s="36" t="str">
        <f t="shared" si="4"/>
        <v/>
      </c>
    </row>
    <row r="269" spans="5:5" ht="20" customHeight="1">
      <c r="E269" s="36" t="str">
        <f t="shared" si="4"/>
        <v/>
      </c>
    </row>
    <row r="270" spans="5:5" ht="20" customHeight="1">
      <c r="E270" s="36" t="str">
        <f t="shared" si="4"/>
        <v/>
      </c>
    </row>
    <row r="271" spans="5:5" ht="20" customHeight="1">
      <c r="E271" s="36" t="str">
        <f t="shared" si="4"/>
        <v/>
      </c>
    </row>
    <row r="272" spans="5:5" ht="20" customHeight="1">
      <c r="E272" s="36" t="str">
        <f t="shared" si="4"/>
        <v/>
      </c>
    </row>
    <row r="273" spans="5:5" ht="20" customHeight="1">
      <c r="E273" s="36" t="str">
        <f t="shared" si="4"/>
        <v/>
      </c>
    </row>
    <row r="274" spans="5:5" ht="20" customHeight="1">
      <c r="E274" s="36" t="str">
        <f t="shared" si="4"/>
        <v/>
      </c>
    </row>
    <row r="275" spans="5:5" ht="20" customHeight="1">
      <c r="E275" s="36" t="str">
        <f t="shared" si="4"/>
        <v/>
      </c>
    </row>
    <row r="276" spans="5:5" ht="20" customHeight="1">
      <c r="E276" s="36" t="str">
        <f t="shared" si="4"/>
        <v/>
      </c>
    </row>
    <row r="277" spans="5:5" ht="20" customHeight="1">
      <c r="E277" s="36" t="str">
        <f t="shared" si="4"/>
        <v/>
      </c>
    </row>
    <row r="278" spans="5:5" ht="20" customHeight="1">
      <c r="E278" s="36" t="str">
        <f t="shared" si="4"/>
        <v/>
      </c>
    </row>
    <row r="279" spans="5:5" ht="20" customHeight="1">
      <c r="E279" s="36" t="str">
        <f t="shared" si="4"/>
        <v/>
      </c>
    </row>
    <row r="280" spans="5:5" ht="20" customHeight="1">
      <c r="E280" s="36" t="str">
        <f t="shared" si="4"/>
        <v/>
      </c>
    </row>
    <row r="281" spans="5:5" ht="20" customHeight="1">
      <c r="E281" s="36" t="str">
        <f t="shared" si="4"/>
        <v/>
      </c>
    </row>
    <row r="282" spans="5:5" ht="20" customHeight="1">
      <c r="E282" s="36" t="str">
        <f t="shared" si="4"/>
        <v/>
      </c>
    </row>
    <row r="283" spans="5:5" ht="20" customHeight="1">
      <c r="E283" s="36" t="str">
        <f t="shared" si="4"/>
        <v/>
      </c>
    </row>
    <row r="284" spans="5:5" ht="20" customHeight="1">
      <c r="E284" s="36" t="str">
        <f t="shared" si="4"/>
        <v/>
      </c>
    </row>
    <row r="285" spans="5:5" ht="20" customHeight="1">
      <c r="E285" s="36" t="str">
        <f t="shared" si="4"/>
        <v/>
      </c>
    </row>
    <row r="286" spans="5:5" ht="20" customHeight="1">
      <c r="E286" s="36" t="str">
        <f t="shared" si="4"/>
        <v/>
      </c>
    </row>
    <row r="287" spans="5:5" ht="20" customHeight="1">
      <c r="E287" s="36" t="str">
        <f t="shared" si="4"/>
        <v/>
      </c>
    </row>
    <row r="288" spans="5:5" ht="20" customHeight="1">
      <c r="E288" s="36" t="str">
        <f t="shared" si="4"/>
        <v/>
      </c>
    </row>
    <row r="289" spans="5:5" ht="20" customHeight="1">
      <c r="E289" s="36" t="str">
        <f t="shared" si="4"/>
        <v/>
      </c>
    </row>
    <row r="290" spans="5:5" ht="20" customHeight="1">
      <c r="E290" s="36" t="str">
        <f t="shared" si="4"/>
        <v/>
      </c>
    </row>
    <row r="291" spans="5:5" ht="20" customHeight="1">
      <c r="E291" s="36" t="str">
        <f t="shared" si="4"/>
        <v/>
      </c>
    </row>
    <row r="292" spans="5:5" ht="20" customHeight="1">
      <c r="E292" s="36" t="str">
        <f t="shared" si="4"/>
        <v/>
      </c>
    </row>
    <row r="293" spans="5:5" ht="20" customHeight="1">
      <c r="E293" s="36" t="str">
        <f t="shared" si="4"/>
        <v/>
      </c>
    </row>
    <row r="294" spans="5:5" ht="20" customHeight="1">
      <c r="E294" s="36" t="str">
        <f t="shared" si="4"/>
        <v/>
      </c>
    </row>
    <row r="295" spans="5:5" ht="20" customHeight="1">
      <c r="E295" s="36" t="str">
        <f t="shared" si="4"/>
        <v/>
      </c>
    </row>
    <row r="296" spans="5:5" ht="20" customHeight="1">
      <c r="E296" s="36" t="str">
        <f t="shared" si="4"/>
        <v/>
      </c>
    </row>
    <row r="297" spans="5:5" ht="20" customHeight="1">
      <c r="E297" s="36" t="str">
        <f t="shared" si="4"/>
        <v/>
      </c>
    </row>
    <row r="298" spans="5:5" ht="20" customHeight="1">
      <c r="E298" s="36" t="str">
        <f t="shared" si="4"/>
        <v/>
      </c>
    </row>
    <row r="299" spans="5:5" ht="20" customHeight="1">
      <c r="E299" s="36" t="str">
        <f t="shared" si="4"/>
        <v/>
      </c>
    </row>
    <row r="300" spans="5:5" ht="20" customHeight="1">
      <c r="E300" s="36" t="str">
        <f t="shared" si="4"/>
        <v/>
      </c>
    </row>
    <row r="301" spans="5:5" ht="20" customHeight="1">
      <c r="E301" s="36" t="str">
        <f t="shared" si="4"/>
        <v/>
      </c>
    </row>
    <row r="302" spans="5:5" ht="20" customHeight="1">
      <c r="E302" s="36" t="str">
        <f t="shared" si="4"/>
        <v/>
      </c>
    </row>
    <row r="303" spans="5:5" ht="20" customHeight="1">
      <c r="E303" s="36" t="str">
        <f t="shared" si="4"/>
        <v/>
      </c>
    </row>
    <row r="304" spans="5:5" ht="20" customHeight="1">
      <c r="E304" s="36" t="str">
        <f t="shared" si="4"/>
        <v/>
      </c>
    </row>
    <row r="305" spans="5:5" ht="20" customHeight="1">
      <c r="E305" s="36" t="str">
        <f t="shared" si="4"/>
        <v/>
      </c>
    </row>
    <row r="306" spans="5:5" ht="20" customHeight="1">
      <c r="E306" s="36" t="str">
        <f t="shared" si="4"/>
        <v/>
      </c>
    </row>
    <row r="307" spans="5:5" ht="20" customHeight="1">
      <c r="E307" s="36" t="str">
        <f t="shared" si="4"/>
        <v/>
      </c>
    </row>
    <row r="308" spans="5:5" ht="20" customHeight="1">
      <c r="E308" s="36" t="str">
        <f t="shared" si="4"/>
        <v/>
      </c>
    </row>
    <row r="309" spans="5:5" ht="20" customHeight="1">
      <c r="E309" s="36" t="str">
        <f t="shared" si="4"/>
        <v/>
      </c>
    </row>
    <row r="310" spans="5:5" ht="20" customHeight="1">
      <c r="E310" s="36" t="str">
        <f t="shared" si="4"/>
        <v/>
      </c>
    </row>
    <row r="311" spans="5:5" ht="20" customHeight="1">
      <c r="E311" s="36" t="str">
        <f t="shared" si="4"/>
        <v/>
      </c>
    </row>
    <row r="312" spans="5:5" ht="20" customHeight="1">
      <c r="E312" s="36" t="str">
        <f t="shared" si="4"/>
        <v/>
      </c>
    </row>
    <row r="313" spans="5:5" ht="20" customHeight="1">
      <c r="E313" s="36" t="str">
        <f t="shared" si="4"/>
        <v/>
      </c>
    </row>
    <row r="314" spans="5:5" ht="20" customHeight="1">
      <c r="E314" s="36" t="str">
        <f t="shared" si="4"/>
        <v/>
      </c>
    </row>
    <row r="315" spans="5:5" ht="20" customHeight="1">
      <c r="E315" s="36" t="str">
        <f t="shared" si="4"/>
        <v/>
      </c>
    </row>
    <row r="316" spans="5:5" ht="20" customHeight="1">
      <c r="E316" s="36" t="str">
        <f t="shared" si="4"/>
        <v/>
      </c>
    </row>
    <row r="317" spans="5:5" ht="20" customHeight="1">
      <c r="E317" s="36" t="str">
        <f t="shared" si="4"/>
        <v/>
      </c>
    </row>
    <row r="318" spans="5:5" ht="20" customHeight="1">
      <c r="E318" s="36" t="str">
        <f t="shared" si="4"/>
        <v/>
      </c>
    </row>
    <row r="319" spans="5:5" ht="20" customHeight="1">
      <c r="E319" s="36" t="str">
        <f t="shared" si="4"/>
        <v/>
      </c>
    </row>
    <row r="320" spans="5:5" ht="20" customHeight="1">
      <c r="E320" s="36" t="str">
        <f t="shared" si="4"/>
        <v/>
      </c>
    </row>
    <row r="321" spans="5:5" ht="20" customHeight="1">
      <c r="E321" s="36" t="str">
        <f t="shared" ref="E321:E384" si="5">IF(A321="Inventa",D321*65,"")</f>
        <v/>
      </c>
    </row>
    <row r="322" spans="5:5" ht="20" customHeight="1">
      <c r="E322" s="36" t="str">
        <f t="shared" si="5"/>
        <v/>
      </c>
    </row>
    <row r="323" spans="5:5" ht="20" customHeight="1">
      <c r="E323" s="36" t="str">
        <f t="shared" si="5"/>
        <v/>
      </c>
    </row>
    <row r="324" spans="5:5" ht="20" customHeight="1">
      <c r="E324" s="36" t="str">
        <f t="shared" si="5"/>
        <v/>
      </c>
    </row>
    <row r="325" spans="5:5" ht="20" customHeight="1">
      <c r="E325" s="36" t="str">
        <f t="shared" si="5"/>
        <v/>
      </c>
    </row>
    <row r="326" spans="5:5" ht="20" customHeight="1">
      <c r="E326" s="36" t="str">
        <f t="shared" si="5"/>
        <v/>
      </c>
    </row>
    <row r="327" spans="5:5" ht="20" customHeight="1">
      <c r="E327" s="36" t="str">
        <f t="shared" si="5"/>
        <v/>
      </c>
    </row>
    <row r="328" spans="5:5" ht="20" customHeight="1">
      <c r="E328" s="36" t="str">
        <f t="shared" si="5"/>
        <v/>
      </c>
    </row>
    <row r="329" spans="5:5" ht="20" customHeight="1">
      <c r="E329" s="36" t="str">
        <f t="shared" si="5"/>
        <v/>
      </c>
    </row>
    <row r="330" spans="5:5" ht="20" customHeight="1">
      <c r="E330" s="36" t="str">
        <f t="shared" si="5"/>
        <v/>
      </c>
    </row>
    <row r="331" spans="5:5" ht="20" customHeight="1">
      <c r="E331" s="36" t="str">
        <f t="shared" si="5"/>
        <v/>
      </c>
    </row>
    <row r="332" spans="5:5" ht="20" customHeight="1">
      <c r="E332" s="36" t="str">
        <f t="shared" si="5"/>
        <v/>
      </c>
    </row>
    <row r="333" spans="5:5" ht="20" customHeight="1">
      <c r="E333" s="36" t="str">
        <f t="shared" si="5"/>
        <v/>
      </c>
    </row>
    <row r="334" spans="5:5" ht="20" customHeight="1">
      <c r="E334" s="36" t="str">
        <f t="shared" si="5"/>
        <v/>
      </c>
    </row>
    <row r="335" spans="5:5" ht="20" customHeight="1">
      <c r="E335" s="36" t="str">
        <f t="shared" si="5"/>
        <v/>
      </c>
    </row>
    <row r="336" spans="5:5" ht="20" customHeight="1">
      <c r="E336" s="36" t="str">
        <f t="shared" si="5"/>
        <v/>
      </c>
    </row>
    <row r="337" spans="5:5" ht="20" customHeight="1">
      <c r="E337" s="36" t="str">
        <f t="shared" si="5"/>
        <v/>
      </c>
    </row>
    <row r="338" spans="5:5" ht="20" customHeight="1">
      <c r="E338" s="36" t="str">
        <f t="shared" si="5"/>
        <v/>
      </c>
    </row>
    <row r="339" spans="5:5" ht="20" customHeight="1">
      <c r="E339" s="36" t="str">
        <f t="shared" si="5"/>
        <v/>
      </c>
    </row>
    <row r="340" spans="5:5" ht="20" customHeight="1">
      <c r="E340" s="36" t="str">
        <f t="shared" si="5"/>
        <v/>
      </c>
    </row>
    <row r="341" spans="5:5" ht="20" customHeight="1">
      <c r="E341" s="36" t="str">
        <f t="shared" si="5"/>
        <v/>
      </c>
    </row>
    <row r="342" spans="5:5" ht="20" customHeight="1">
      <c r="E342" s="36" t="str">
        <f t="shared" si="5"/>
        <v/>
      </c>
    </row>
    <row r="343" spans="5:5" ht="20" customHeight="1">
      <c r="E343" s="36" t="str">
        <f t="shared" si="5"/>
        <v/>
      </c>
    </row>
    <row r="344" spans="5:5" ht="20" customHeight="1">
      <c r="E344" s="36" t="str">
        <f t="shared" si="5"/>
        <v/>
      </c>
    </row>
    <row r="345" spans="5:5" ht="20" customHeight="1">
      <c r="E345" s="36" t="str">
        <f t="shared" si="5"/>
        <v/>
      </c>
    </row>
    <row r="346" spans="5:5" ht="20" customHeight="1">
      <c r="E346" s="36" t="str">
        <f t="shared" si="5"/>
        <v/>
      </c>
    </row>
    <row r="347" spans="5:5" ht="20" customHeight="1">
      <c r="E347" s="36" t="str">
        <f t="shared" si="5"/>
        <v/>
      </c>
    </row>
    <row r="348" spans="5:5" ht="20" customHeight="1">
      <c r="E348" s="36" t="str">
        <f t="shared" si="5"/>
        <v/>
      </c>
    </row>
    <row r="349" spans="5:5" ht="20" customHeight="1">
      <c r="E349" s="36" t="str">
        <f t="shared" si="5"/>
        <v/>
      </c>
    </row>
    <row r="350" spans="5:5" ht="20" customHeight="1">
      <c r="E350" s="36" t="str">
        <f t="shared" si="5"/>
        <v/>
      </c>
    </row>
    <row r="351" spans="5:5" ht="20" customHeight="1">
      <c r="E351" s="36" t="str">
        <f t="shared" si="5"/>
        <v/>
      </c>
    </row>
    <row r="352" spans="5:5" ht="20" customHeight="1">
      <c r="E352" s="36" t="str">
        <f t="shared" si="5"/>
        <v/>
      </c>
    </row>
    <row r="353" spans="5:5" ht="20" customHeight="1">
      <c r="E353" s="36" t="str">
        <f t="shared" si="5"/>
        <v/>
      </c>
    </row>
    <row r="354" spans="5:5" ht="20" customHeight="1">
      <c r="E354" s="36" t="str">
        <f t="shared" si="5"/>
        <v/>
      </c>
    </row>
    <row r="355" spans="5:5" ht="20" customHeight="1">
      <c r="E355" s="36" t="str">
        <f t="shared" si="5"/>
        <v/>
      </c>
    </row>
    <row r="356" spans="5:5" ht="20" customHeight="1">
      <c r="E356" s="36" t="str">
        <f t="shared" si="5"/>
        <v/>
      </c>
    </row>
    <row r="357" spans="5:5" ht="20" customHeight="1">
      <c r="E357" s="36" t="str">
        <f t="shared" si="5"/>
        <v/>
      </c>
    </row>
    <row r="358" spans="5:5" ht="20" customHeight="1">
      <c r="E358" s="36" t="str">
        <f t="shared" si="5"/>
        <v/>
      </c>
    </row>
    <row r="359" spans="5:5" ht="20" customHeight="1">
      <c r="E359" s="36" t="str">
        <f t="shared" si="5"/>
        <v/>
      </c>
    </row>
    <row r="360" spans="5:5" ht="20" customHeight="1">
      <c r="E360" s="36" t="str">
        <f t="shared" si="5"/>
        <v/>
      </c>
    </row>
    <row r="361" spans="5:5" ht="20" customHeight="1">
      <c r="E361" s="36" t="str">
        <f t="shared" si="5"/>
        <v/>
      </c>
    </row>
    <row r="362" spans="5:5" ht="20" customHeight="1">
      <c r="E362" s="36" t="str">
        <f t="shared" si="5"/>
        <v/>
      </c>
    </row>
    <row r="363" spans="5:5" ht="20" customHeight="1">
      <c r="E363" s="36" t="str">
        <f t="shared" si="5"/>
        <v/>
      </c>
    </row>
    <row r="364" spans="5:5" ht="20" customHeight="1">
      <c r="E364" s="36" t="str">
        <f t="shared" si="5"/>
        <v/>
      </c>
    </row>
    <row r="365" spans="5:5" ht="20" customHeight="1">
      <c r="E365" s="36" t="str">
        <f t="shared" si="5"/>
        <v/>
      </c>
    </row>
    <row r="366" spans="5:5" ht="20" customHeight="1">
      <c r="E366" s="36" t="str">
        <f t="shared" si="5"/>
        <v/>
      </c>
    </row>
    <row r="367" spans="5:5" ht="20" customHeight="1">
      <c r="E367" s="36" t="str">
        <f t="shared" si="5"/>
        <v/>
      </c>
    </row>
    <row r="368" spans="5:5" ht="20" customHeight="1">
      <c r="E368" s="36" t="str">
        <f t="shared" si="5"/>
        <v/>
      </c>
    </row>
    <row r="369" spans="5:5" ht="20" customHeight="1">
      <c r="E369" s="36" t="str">
        <f t="shared" si="5"/>
        <v/>
      </c>
    </row>
    <row r="370" spans="5:5" ht="20" customHeight="1">
      <c r="E370" s="36" t="str">
        <f t="shared" si="5"/>
        <v/>
      </c>
    </row>
    <row r="371" spans="5:5" ht="20" customHeight="1">
      <c r="E371" s="36" t="str">
        <f t="shared" si="5"/>
        <v/>
      </c>
    </row>
    <row r="372" spans="5:5" ht="20" customHeight="1">
      <c r="E372" s="36" t="str">
        <f t="shared" si="5"/>
        <v/>
      </c>
    </row>
    <row r="373" spans="5:5" ht="20" customHeight="1">
      <c r="E373" s="36" t="str">
        <f t="shared" si="5"/>
        <v/>
      </c>
    </row>
    <row r="374" spans="5:5" ht="20" customHeight="1">
      <c r="E374" s="36" t="str">
        <f t="shared" si="5"/>
        <v/>
      </c>
    </row>
    <row r="375" spans="5:5" ht="20" customHeight="1">
      <c r="E375" s="36" t="str">
        <f t="shared" si="5"/>
        <v/>
      </c>
    </row>
    <row r="376" spans="5:5" ht="20" customHeight="1">
      <c r="E376" s="36" t="str">
        <f t="shared" si="5"/>
        <v/>
      </c>
    </row>
    <row r="377" spans="5:5" ht="20" customHeight="1">
      <c r="E377" s="36" t="str">
        <f t="shared" si="5"/>
        <v/>
      </c>
    </row>
    <row r="378" spans="5:5" ht="20" customHeight="1">
      <c r="E378" s="36" t="str">
        <f t="shared" si="5"/>
        <v/>
      </c>
    </row>
    <row r="379" spans="5:5" ht="20" customHeight="1">
      <c r="E379" s="36" t="str">
        <f t="shared" si="5"/>
        <v/>
      </c>
    </row>
    <row r="380" spans="5:5" ht="20" customHeight="1">
      <c r="E380" s="36" t="str">
        <f t="shared" si="5"/>
        <v/>
      </c>
    </row>
    <row r="381" spans="5:5" ht="20" customHeight="1">
      <c r="E381" s="36" t="str">
        <f t="shared" si="5"/>
        <v/>
      </c>
    </row>
    <row r="382" spans="5:5" ht="20" customHeight="1">
      <c r="E382" s="36" t="str">
        <f t="shared" si="5"/>
        <v/>
      </c>
    </row>
    <row r="383" spans="5:5" ht="20" customHeight="1">
      <c r="E383" s="36" t="str">
        <f t="shared" si="5"/>
        <v/>
      </c>
    </row>
    <row r="384" spans="5:5" ht="20" customHeight="1">
      <c r="E384" s="36" t="str">
        <f t="shared" si="5"/>
        <v/>
      </c>
    </row>
    <row r="385" spans="5:5" ht="20" customHeight="1">
      <c r="E385" s="36" t="str">
        <f t="shared" ref="E385:E448" si="6">IF(A385="Inventa",D385*65,"")</f>
        <v/>
      </c>
    </row>
    <row r="386" spans="5:5" ht="20" customHeight="1">
      <c r="E386" s="36" t="str">
        <f t="shared" si="6"/>
        <v/>
      </c>
    </row>
    <row r="387" spans="5:5" ht="20" customHeight="1">
      <c r="E387" s="36" t="str">
        <f t="shared" si="6"/>
        <v/>
      </c>
    </row>
    <row r="388" spans="5:5" ht="20" customHeight="1">
      <c r="E388" s="36" t="str">
        <f t="shared" si="6"/>
        <v/>
      </c>
    </row>
    <row r="389" spans="5:5" ht="20" customHeight="1">
      <c r="E389" s="36" t="str">
        <f t="shared" si="6"/>
        <v/>
      </c>
    </row>
    <row r="390" spans="5:5" ht="20" customHeight="1">
      <c r="E390" s="36" t="str">
        <f t="shared" si="6"/>
        <v/>
      </c>
    </row>
    <row r="391" spans="5:5" ht="20" customHeight="1">
      <c r="E391" s="36" t="str">
        <f t="shared" si="6"/>
        <v/>
      </c>
    </row>
    <row r="392" spans="5:5" ht="20" customHeight="1">
      <c r="E392" s="36" t="str">
        <f t="shared" si="6"/>
        <v/>
      </c>
    </row>
    <row r="393" spans="5:5" ht="20" customHeight="1">
      <c r="E393" s="36" t="str">
        <f t="shared" si="6"/>
        <v/>
      </c>
    </row>
    <row r="394" spans="5:5" ht="20" customHeight="1">
      <c r="E394" s="36" t="str">
        <f t="shared" si="6"/>
        <v/>
      </c>
    </row>
    <row r="395" spans="5:5" ht="20" customHeight="1">
      <c r="E395" s="36" t="str">
        <f t="shared" si="6"/>
        <v/>
      </c>
    </row>
    <row r="396" spans="5:5" ht="20" customHeight="1">
      <c r="E396" s="36" t="str">
        <f t="shared" si="6"/>
        <v/>
      </c>
    </row>
    <row r="397" spans="5:5" ht="20" customHeight="1">
      <c r="E397" s="36" t="str">
        <f t="shared" si="6"/>
        <v/>
      </c>
    </row>
    <row r="398" spans="5:5" ht="20" customHeight="1">
      <c r="E398" s="36" t="str">
        <f t="shared" si="6"/>
        <v/>
      </c>
    </row>
    <row r="399" spans="5:5" ht="20" customHeight="1">
      <c r="E399" s="36" t="str">
        <f t="shared" si="6"/>
        <v/>
      </c>
    </row>
    <row r="400" spans="5:5" ht="20" customHeight="1">
      <c r="E400" s="36" t="str">
        <f t="shared" si="6"/>
        <v/>
      </c>
    </row>
    <row r="401" spans="5:5" ht="20" customHeight="1">
      <c r="E401" s="36" t="str">
        <f t="shared" si="6"/>
        <v/>
      </c>
    </row>
    <row r="402" spans="5:5" ht="20" customHeight="1">
      <c r="E402" s="36" t="str">
        <f t="shared" si="6"/>
        <v/>
      </c>
    </row>
    <row r="403" spans="5:5" ht="20" customHeight="1">
      <c r="E403" s="36" t="str">
        <f t="shared" si="6"/>
        <v/>
      </c>
    </row>
    <row r="404" spans="5:5" ht="20" customHeight="1">
      <c r="E404" s="36" t="str">
        <f t="shared" si="6"/>
        <v/>
      </c>
    </row>
    <row r="405" spans="5:5" ht="20" customHeight="1">
      <c r="E405" s="36" t="str">
        <f t="shared" si="6"/>
        <v/>
      </c>
    </row>
    <row r="406" spans="5:5" ht="20" customHeight="1">
      <c r="E406" s="36" t="str">
        <f t="shared" si="6"/>
        <v/>
      </c>
    </row>
    <row r="407" spans="5:5" ht="20" customHeight="1">
      <c r="E407" s="36" t="str">
        <f t="shared" si="6"/>
        <v/>
      </c>
    </row>
    <row r="408" spans="5:5" ht="20" customHeight="1">
      <c r="E408" s="36" t="str">
        <f t="shared" si="6"/>
        <v/>
      </c>
    </row>
    <row r="409" spans="5:5" ht="20" customHeight="1">
      <c r="E409" s="36" t="str">
        <f t="shared" si="6"/>
        <v/>
      </c>
    </row>
    <row r="410" spans="5:5" ht="20" customHeight="1">
      <c r="E410" s="36" t="str">
        <f t="shared" si="6"/>
        <v/>
      </c>
    </row>
    <row r="411" spans="5:5" ht="20" customHeight="1">
      <c r="E411" s="36" t="str">
        <f t="shared" si="6"/>
        <v/>
      </c>
    </row>
    <row r="412" spans="5:5" ht="20" customHeight="1">
      <c r="E412" s="36" t="str">
        <f t="shared" si="6"/>
        <v/>
      </c>
    </row>
    <row r="413" spans="5:5" ht="20" customHeight="1">
      <c r="E413" s="36" t="str">
        <f t="shared" si="6"/>
        <v/>
      </c>
    </row>
    <row r="414" spans="5:5" ht="20" customHeight="1">
      <c r="E414" s="36" t="str">
        <f t="shared" si="6"/>
        <v/>
      </c>
    </row>
    <row r="415" spans="5:5" ht="20" customHeight="1">
      <c r="E415" s="36" t="str">
        <f t="shared" si="6"/>
        <v/>
      </c>
    </row>
    <row r="416" spans="5:5" ht="20" customHeight="1">
      <c r="E416" s="36" t="str">
        <f t="shared" si="6"/>
        <v/>
      </c>
    </row>
    <row r="417" spans="5:5" ht="20" customHeight="1">
      <c r="E417" s="36" t="str">
        <f t="shared" si="6"/>
        <v/>
      </c>
    </row>
    <row r="418" spans="5:5" ht="20" customHeight="1">
      <c r="E418" s="36" t="str">
        <f t="shared" si="6"/>
        <v/>
      </c>
    </row>
    <row r="419" spans="5:5" ht="20" customHeight="1">
      <c r="E419" s="36" t="str">
        <f t="shared" si="6"/>
        <v/>
      </c>
    </row>
    <row r="420" spans="5:5" ht="20" customHeight="1">
      <c r="E420" s="36" t="str">
        <f t="shared" si="6"/>
        <v/>
      </c>
    </row>
    <row r="421" spans="5:5" ht="20" customHeight="1">
      <c r="E421" s="36" t="str">
        <f t="shared" si="6"/>
        <v/>
      </c>
    </row>
    <row r="422" spans="5:5" ht="20" customHeight="1">
      <c r="E422" s="36" t="str">
        <f t="shared" si="6"/>
        <v/>
      </c>
    </row>
    <row r="423" spans="5:5" ht="20" customHeight="1">
      <c r="E423" s="36" t="str">
        <f t="shared" si="6"/>
        <v/>
      </c>
    </row>
    <row r="424" spans="5:5" ht="20" customHeight="1">
      <c r="E424" s="36" t="str">
        <f t="shared" si="6"/>
        <v/>
      </c>
    </row>
    <row r="425" spans="5:5" ht="20" customHeight="1">
      <c r="E425" s="36" t="str">
        <f t="shared" si="6"/>
        <v/>
      </c>
    </row>
    <row r="426" spans="5:5" ht="20" customHeight="1">
      <c r="E426" s="36" t="str">
        <f t="shared" si="6"/>
        <v/>
      </c>
    </row>
    <row r="427" spans="5:5" ht="20" customHeight="1">
      <c r="E427" s="36" t="str">
        <f t="shared" si="6"/>
        <v/>
      </c>
    </row>
    <row r="428" spans="5:5" ht="20" customHeight="1">
      <c r="E428" s="36" t="str">
        <f t="shared" si="6"/>
        <v/>
      </c>
    </row>
    <row r="429" spans="5:5" ht="20" customHeight="1">
      <c r="E429" s="36" t="str">
        <f t="shared" si="6"/>
        <v/>
      </c>
    </row>
    <row r="430" spans="5:5" ht="20" customHeight="1">
      <c r="E430" s="36" t="str">
        <f t="shared" si="6"/>
        <v/>
      </c>
    </row>
    <row r="431" spans="5:5" ht="20" customHeight="1">
      <c r="E431" s="36" t="str">
        <f t="shared" si="6"/>
        <v/>
      </c>
    </row>
    <row r="432" spans="5:5" ht="20" customHeight="1">
      <c r="E432" s="36" t="str">
        <f t="shared" si="6"/>
        <v/>
      </c>
    </row>
    <row r="433" spans="5:5" ht="20" customHeight="1">
      <c r="E433" s="36" t="str">
        <f t="shared" si="6"/>
        <v/>
      </c>
    </row>
    <row r="434" spans="5:5" ht="20" customHeight="1">
      <c r="E434" s="36" t="str">
        <f t="shared" si="6"/>
        <v/>
      </c>
    </row>
    <row r="435" spans="5:5" ht="20" customHeight="1">
      <c r="E435" s="36" t="str">
        <f t="shared" si="6"/>
        <v/>
      </c>
    </row>
    <row r="436" spans="5:5" ht="20" customHeight="1">
      <c r="E436" s="36" t="str">
        <f t="shared" si="6"/>
        <v/>
      </c>
    </row>
    <row r="437" spans="5:5" ht="20" customHeight="1">
      <c r="E437" s="36" t="str">
        <f t="shared" si="6"/>
        <v/>
      </c>
    </row>
    <row r="438" spans="5:5" ht="20" customHeight="1">
      <c r="E438" s="36" t="str">
        <f t="shared" si="6"/>
        <v/>
      </c>
    </row>
    <row r="439" spans="5:5" ht="20" customHeight="1">
      <c r="E439" s="36" t="str">
        <f t="shared" si="6"/>
        <v/>
      </c>
    </row>
    <row r="440" spans="5:5" ht="20" customHeight="1">
      <c r="E440" s="36" t="str">
        <f t="shared" si="6"/>
        <v/>
      </c>
    </row>
    <row r="441" spans="5:5" ht="20" customHeight="1">
      <c r="E441" s="36" t="str">
        <f t="shared" si="6"/>
        <v/>
      </c>
    </row>
    <row r="442" spans="5:5" ht="20" customHeight="1">
      <c r="E442" s="36" t="str">
        <f t="shared" si="6"/>
        <v/>
      </c>
    </row>
    <row r="443" spans="5:5" ht="20" customHeight="1">
      <c r="E443" s="36" t="str">
        <f t="shared" si="6"/>
        <v/>
      </c>
    </row>
    <row r="444" spans="5:5" ht="20" customHeight="1">
      <c r="E444" s="36" t="str">
        <f t="shared" si="6"/>
        <v/>
      </c>
    </row>
    <row r="445" spans="5:5" ht="20" customHeight="1">
      <c r="E445" s="36" t="str">
        <f t="shared" si="6"/>
        <v/>
      </c>
    </row>
    <row r="446" spans="5:5" ht="20" customHeight="1">
      <c r="E446" s="36" t="str">
        <f t="shared" si="6"/>
        <v/>
      </c>
    </row>
    <row r="447" spans="5:5" ht="20" customHeight="1">
      <c r="E447" s="36" t="str">
        <f t="shared" si="6"/>
        <v/>
      </c>
    </row>
    <row r="448" spans="5:5" ht="20" customHeight="1">
      <c r="E448" s="36" t="str">
        <f t="shared" si="6"/>
        <v/>
      </c>
    </row>
    <row r="449" spans="5:5" ht="20" customHeight="1">
      <c r="E449" s="36" t="str">
        <f t="shared" ref="E449:E512" si="7">IF(A449="Inventa",D449*65,"")</f>
        <v/>
      </c>
    </row>
    <row r="450" spans="5:5" ht="20" customHeight="1">
      <c r="E450" s="36" t="str">
        <f t="shared" si="7"/>
        <v/>
      </c>
    </row>
    <row r="451" spans="5:5" ht="20" customHeight="1">
      <c r="E451" s="36" t="str">
        <f t="shared" si="7"/>
        <v/>
      </c>
    </row>
    <row r="452" spans="5:5" ht="20" customHeight="1">
      <c r="E452" s="36" t="str">
        <f t="shared" si="7"/>
        <v/>
      </c>
    </row>
    <row r="453" spans="5:5" ht="20" customHeight="1">
      <c r="E453" s="36" t="str">
        <f t="shared" si="7"/>
        <v/>
      </c>
    </row>
    <row r="454" spans="5:5" ht="20" customHeight="1">
      <c r="E454" s="36" t="str">
        <f t="shared" si="7"/>
        <v/>
      </c>
    </row>
    <row r="455" spans="5:5" ht="20" customHeight="1">
      <c r="E455" s="36" t="str">
        <f t="shared" si="7"/>
        <v/>
      </c>
    </row>
    <row r="456" spans="5:5" ht="20" customHeight="1">
      <c r="E456" s="36" t="str">
        <f t="shared" si="7"/>
        <v/>
      </c>
    </row>
    <row r="457" spans="5:5" ht="20" customHeight="1">
      <c r="E457" s="36" t="str">
        <f t="shared" si="7"/>
        <v/>
      </c>
    </row>
    <row r="458" spans="5:5" ht="20" customHeight="1">
      <c r="E458" s="36" t="str">
        <f t="shared" si="7"/>
        <v/>
      </c>
    </row>
    <row r="459" spans="5:5" ht="20" customHeight="1">
      <c r="E459" s="36" t="str">
        <f t="shared" si="7"/>
        <v/>
      </c>
    </row>
    <row r="460" spans="5:5" ht="20" customHeight="1">
      <c r="E460" s="36" t="str">
        <f t="shared" si="7"/>
        <v/>
      </c>
    </row>
    <row r="461" spans="5:5" ht="20" customHeight="1">
      <c r="E461" s="36" t="str">
        <f t="shared" si="7"/>
        <v/>
      </c>
    </row>
    <row r="462" spans="5:5" ht="20" customHeight="1">
      <c r="E462" s="36" t="str">
        <f t="shared" si="7"/>
        <v/>
      </c>
    </row>
    <row r="463" spans="5:5" ht="20" customHeight="1">
      <c r="E463" s="36" t="str">
        <f t="shared" si="7"/>
        <v/>
      </c>
    </row>
    <row r="464" spans="5:5" ht="20" customHeight="1">
      <c r="E464" s="36" t="str">
        <f t="shared" si="7"/>
        <v/>
      </c>
    </row>
    <row r="465" spans="5:5" ht="20" customHeight="1">
      <c r="E465" s="36" t="str">
        <f t="shared" si="7"/>
        <v/>
      </c>
    </row>
    <row r="466" spans="5:5" ht="20" customHeight="1">
      <c r="E466" s="36" t="str">
        <f t="shared" si="7"/>
        <v/>
      </c>
    </row>
    <row r="467" spans="5:5" ht="20" customHeight="1">
      <c r="E467" s="36" t="str">
        <f t="shared" si="7"/>
        <v/>
      </c>
    </row>
    <row r="468" spans="5:5" ht="20" customHeight="1">
      <c r="E468" s="36" t="str">
        <f t="shared" si="7"/>
        <v/>
      </c>
    </row>
    <row r="469" spans="5:5" ht="20" customHeight="1">
      <c r="E469" s="36" t="str">
        <f t="shared" si="7"/>
        <v/>
      </c>
    </row>
    <row r="470" spans="5:5" ht="20" customHeight="1">
      <c r="E470" s="36" t="str">
        <f t="shared" si="7"/>
        <v/>
      </c>
    </row>
    <row r="471" spans="5:5" ht="20" customHeight="1">
      <c r="E471" s="36" t="str">
        <f t="shared" si="7"/>
        <v/>
      </c>
    </row>
    <row r="472" spans="5:5" ht="20" customHeight="1">
      <c r="E472" s="36" t="str">
        <f t="shared" si="7"/>
        <v/>
      </c>
    </row>
    <row r="473" spans="5:5" ht="20" customHeight="1">
      <c r="E473" s="36" t="str">
        <f t="shared" si="7"/>
        <v/>
      </c>
    </row>
    <row r="474" spans="5:5" ht="20" customHeight="1">
      <c r="E474" s="36" t="str">
        <f t="shared" si="7"/>
        <v/>
      </c>
    </row>
    <row r="475" spans="5:5" ht="20" customHeight="1">
      <c r="E475" s="36" t="str">
        <f t="shared" si="7"/>
        <v/>
      </c>
    </row>
    <row r="476" spans="5:5" ht="20" customHeight="1">
      <c r="E476" s="36" t="str">
        <f t="shared" si="7"/>
        <v/>
      </c>
    </row>
    <row r="477" spans="5:5" ht="20" customHeight="1">
      <c r="E477" s="36" t="str">
        <f t="shared" si="7"/>
        <v/>
      </c>
    </row>
    <row r="478" spans="5:5" ht="20" customHeight="1">
      <c r="E478" s="36" t="str">
        <f t="shared" si="7"/>
        <v/>
      </c>
    </row>
    <row r="479" spans="5:5" ht="20" customHeight="1">
      <c r="E479" s="36" t="str">
        <f t="shared" si="7"/>
        <v/>
      </c>
    </row>
    <row r="480" spans="5:5" ht="20" customHeight="1">
      <c r="E480" s="36" t="str">
        <f t="shared" si="7"/>
        <v/>
      </c>
    </row>
    <row r="481" spans="5:5" ht="20" customHeight="1">
      <c r="E481" s="36" t="str">
        <f t="shared" si="7"/>
        <v/>
      </c>
    </row>
    <row r="482" spans="5:5" ht="20" customHeight="1">
      <c r="E482" s="36" t="str">
        <f t="shared" si="7"/>
        <v/>
      </c>
    </row>
    <row r="483" spans="5:5" ht="20" customHeight="1">
      <c r="E483" s="36" t="str">
        <f t="shared" si="7"/>
        <v/>
      </c>
    </row>
    <row r="484" spans="5:5" ht="20" customHeight="1">
      <c r="E484" s="36" t="str">
        <f t="shared" si="7"/>
        <v/>
      </c>
    </row>
    <row r="485" spans="5:5" ht="20" customHeight="1">
      <c r="E485" s="36" t="str">
        <f t="shared" si="7"/>
        <v/>
      </c>
    </row>
    <row r="486" spans="5:5" ht="20" customHeight="1">
      <c r="E486" s="36" t="str">
        <f t="shared" si="7"/>
        <v/>
      </c>
    </row>
    <row r="487" spans="5:5" ht="20" customHeight="1">
      <c r="E487" s="36" t="str">
        <f t="shared" si="7"/>
        <v/>
      </c>
    </row>
    <row r="488" spans="5:5" ht="20" customHeight="1">
      <c r="E488" s="36" t="str">
        <f t="shared" si="7"/>
        <v/>
      </c>
    </row>
    <row r="489" spans="5:5" ht="20" customHeight="1">
      <c r="E489" s="36" t="str">
        <f t="shared" si="7"/>
        <v/>
      </c>
    </row>
    <row r="490" spans="5:5" ht="20" customHeight="1">
      <c r="E490" s="36" t="str">
        <f t="shared" si="7"/>
        <v/>
      </c>
    </row>
    <row r="491" spans="5:5" ht="20" customHeight="1">
      <c r="E491" s="36" t="str">
        <f t="shared" si="7"/>
        <v/>
      </c>
    </row>
    <row r="492" spans="5:5" ht="20" customHeight="1">
      <c r="E492" s="36" t="str">
        <f t="shared" si="7"/>
        <v/>
      </c>
    </row>
    <row r="493" spans="5:5" ht="20" customHeight="1">
      <c r="E493" s="36" t="str">
        <f t="shared" si="7"/>
        <v/>
      </c>
    </row>
    <row r="494" spans="5:5" ht="20" customHeight="1">
      <c r="E494" s="36" t="str">
        <f t="shared" si="7"/>
        <v/>
      </c>
    </row>
    <row r="495" spans="5:5" ht="20" customHeight="1">
      <c r="E495" s="36" t="str">
        <f t="shared" si="7"/>
        <v/>
      </c>
    </row>
    <row r="496" spans="5:5" ht="20" customHeight="1">
      <c r="E496" s="36" t="str">
        <f t="shared" si="7"/>
        <v/>
      </c>
    </row>
    <row r="497" spans="5:5" ht="20" customHeight="1">
      <c r="E497" s="36" t="str">
        <f t="shared" si="7"/>
        <v/>
      </c>
    </row>
    <row r="498" spans="5:5" ht="20" customHeight="1">
      <c r="E498" s="36" t="str">
        <f t="shared" si="7"/>
        <v/>
      </c>
    </row>
    <row r="499" spans="5:5" ht="20" customHeight="1">
      <c r="E499" s="36" t="str">
        <f t="shared" si="7"/>
        <v/>
      </c>
    </row>
    <row r="500" spans="5:5" ht="20" customHeight="1">
      <c r="E500" s="36" t="str">
        <f t="shared" si="7"/>
        <v/>
      </c>
    </row>
    <row r="501" spans="5:5" ht="20" customHeight="1">
      <c r="E501" s="36" t="str">
        <f t="shared" si="7"/>
        <v/>
      </c>
    </row>
    <row r="502" spans="5:5" ht="20" customHeight="1">
      <c r="E502" s="36" t="str">
        <f t="shared" si="7"/>
        <v/>
      </c>
    </row>
    <row r="503" spans="5:5" ht="20" customHeight="1">
      <c r="E503" s="36" t="str">
        <f t="shared" si="7"/>
        <v/>
      </c>
    </row>
    <row r="504" spans="5:5" ht="20" customHeight="1">
      <c r="E504" s="36" t="str">
        <f t="shared" si="7"/>
        <v/>
      </c>
    </row>
    <row r="505" spans="5:5" ht="20" customHeight="1">
      <c r="E505" s="36" t="str">
        <f t="shared" si="7"/>
        <v/>
      </c>
    </row>
    <row r="506" spans="5:5" ht="20" customHeight="1">
      <c r="E506" s="36" t="str">
        <f t="shared" si="7"/>
        <v/>
      </c>
    </row>
    <row r="507" spans="5:5" ht="20" customHeight="1">
      <c r="E507" s="36" t="str">
        <f t="shared" si="7"/>
        <v/>
      </c>
    </row>
    <row r="508" spans="5:5" ht="20" customHeight="1">
      <c r="E508" s="36" t="str">
        <f t="shared" si="7"/>
        <v/>
      </c>
    </row>
    <row r="509" spans="5:5" ht="20" customHeight="1">
      <c r="E509" s="36" t="str">
        <f t="shared" si="7"/>
        <v/>
      </c>
    </row>
    <row r="510" spans="5:5" ht="20" customHeight="1">
      <c r="E510" s="36" t="str">
        <f t="shared" si="7"/>
        <v/>
      </c>
    </row>
    <row r="511" spans="5:5" ht="20" customHeight="1">
      <c r="E511" s="36" t="str">
        <f t="shared" si="7"/>
        <v/>
      </c>
    </row>
    <row r="512" spans="5:5" ht="20" customHeight="1">
      <c r="E512" s="36" t="str">
        <f t="shared" si="7"/>
        <v/>
      </c>
    </row>
    <row r="513" spans="5:5" ht="20" customHeight="1">
      <c r="E513" s="36" t="str">
        <f t="shared" ref="E513:E576" si="8">IF(A513="Inventa",D513*65,"")</f>
        <v/>
      </c>
    </row>
    <row r="514" spans="5:5" ht="20" customHeight="1">
      <c r="E514" s="36" t="str">
        <f t="shared" si="8"/>
        <v/>
      </c>
    </row>
    <row r="515" spans="5:5" ht="20" customHeight="1">
      <c r="E515" s="36" t="str">
        <f t="shared" si="8"/>
        <v/>
      </c>
    </row>
    <row r="516" spans="5:5" ht="20" customHeight="1">
      <c r="E516" s="36" t="str">
        <f t="shared" si="8"/>
        <v/>
      </c>
    </row>
    <row r="517" spans="5:5" ht="20" customHeight="1">
      <c r="E517" s="36" t="str">
        <f t="shared" si="8"/>
        <v/>
      </c>
    </row>
    <row r="518" spans="5:5" ht="20" customHeight="1">
      <c r="E518" s="36" t="str">
        <f t="shared" si="8"/>
        <v/>
      </c>
    </row>
    <row r="519" spans="5:5" ht="20" customHeight="1">
      <c r="E519" s="36" t="str">
        <f t="shared" si="8"/>
        <v/>
      </c>
    </row>
    <row r="520" spans="5:5" ht="20" customHeight="1">
      <c r="E520" s="36" t="str">
        <f t="shared" si="8"/>
        <v/>
      </c>
    </row>
    <row r="521" spans="5:5" ht="20" customHeight="1">
      <c r="E521" s="36" t="str">
        <f t="shared" si="8"/>
        <v/>
      </c>
    </row>
    <row r="522" spans="5:5" ht="20" customHeight="1">
      <c r="E522" s="36" t="str">
        <f t="shared" si="8"/>
        <v/>
      </c>
    </row>
    <row r="523" spans="5:5" ht="20" customHeight="1">
      <c r="E523" s="36" t="str">
        <f t="shared" si="8"/>
        <v/>
      </c>
    </row>
    <row r="524" spans="5:5" ht="20" customHeight="1">
      <c r="E524" s="36" t="str">
        <f t="shared" si="8"/>
        <v/>
      </c>
    </row>
    <row r="525" spans="5:5" ht="20" customHeight="1">
      <c r="E525" s="36" t="str">
        <f t="shared" si="8"/>
        <v/>
      </c>
    </row>
    <row r="526" spans="5:5" ht="20" customHeight="1">
      <c r="E526" s="36" t="str">
        <f t="shared" si="8"/>
        <v/>
      </c>
    </row>
    <row r="527" spans="5:5" ht="20" customHeight="1">
      <c r="E527" s="36" t="str">
        <f t="shared" si="8"/>
        <v/>
      </c>
    </row>
    <row r="528" spans="5:5" ht="20" customHeight="1">
      <c r="E528" s="36" t="str">
        <f t="shared" si="8"/>
        <v/>
      </c>
    </row>
    <row r="529" spans="5:5" ht="20" customHeight="1">
      <c r="E529" s="36" t="str">
        <f t="shared" si="8"/>
        <v/>
      </c>
    </row>
    <row r="530" spans="5:5" ht="20" customHeight="1">
      <c r="E530" s="36" t="str">
        <f t="shared" si="8"/>
        <v/>
      </c>
    </row>
    <row r="531" spans="5:5" ht="20" customHeight="1">
      <c r="E531" s="36" t="str">
        <f t="shared" si="8"/>
        <v/>
      </c>
    </row>
    <row r="532" spans="5:5" ht="20" customHeight="1">
      <c r="E532" s="36" t="str">
        <f t="shared" si="8"/>
        <v/>
      </c>
    </row>
    <row r="533" spans="5:5" ht="20" customHeight="1">
      <c r="E533" s="36" t="str">
        <f t="shared" si="8"/>
        <v/>
      </c>
    </row>
    <row r="534" spans="5:5" ht="20" customHeight="1">
      <c r="E534" s="36" t="str">
        <f t="shared" si="8"/>
        <v/>
      </c>
    </row>
    <row r="535" spans="5:5" ht="20" customHeight="1">
      <c r="E535" s="36" t="str">
        <f t="shared" si="8"/>
        <v/>
      </c>
    </row>
    <row r="536" spans="5:5" ht="20" customHeight="1">
      <c r="E536" s="36" t="str">
        <f t="shared" si="8"/>
        <v/>
      </c>
    </row>
    <row r="537" spans="5:5" ht="20" customHeight="1">
      <c r="E537" s="36" t="str">
        <f t="shared" si="8"/>
        <v/>
      </c>
    </row>
    <row r="538" spans="5:5" ht="20" customHeight="1">
      <c r="E538" s="36" t="str">
        <f t="shared" si="8"/>
        <v/>
      </c>
    </row>
    <row r="539" spans="5:5" ht="20" customHeight="1">
      <c r="E539" s="36" t="str">
        <f t="shared" si="8"/>
        <v/>
      </c>
    </row>
    <row r="540" spans="5:5" ht="20" customHeight="1">
      <c r="E540" s="36" t="str">
        <f t="shared" si="8"/>
        <v/>
      </c>
    </row>
    <row r="541" spans="5:5" ht="20" customHeight="1">
      <c r="E541" s="36" t="str">
        <f t="shared" si="8"/>
        <v/>
      </c>
    </row>
    <row r="542" spans="5:5" ht="20" customHeight="1">
      <c r="E542" s="36" t="str">
        <f t="shared" si="8"/>
        <v/>
      </c>
    </row>
    <row r="543" spans="5:5" ht="20" customHeight="1">
      <c r="E543" s="36" t="str">
        <f t="shared" si="8"/>
        <v/>
      </c>
    </row>
    <row r="544" spans="5:5" ht="20" customHeight="1">
      <c r="E544" s="36" t="str">
        <f t="shared" si="8"/>
        <v/>
      </c>
    </row>
    <row r="545" spans="5:5" ht="20" customHeight="1">
      <c r="E545" s="36" t="str">
        <f t="shared" si="8"/>
        <v/>
      </c>
    </row>
    <row r="546" spans="5:5" ht="20" customHeight="1">
      <c r="E546" s="36" t="str">
        <f t="shared" si="8"/>
        <v/>
      </c>
    </row>
    <row r="547" spans="5:5" ht="20" customHeight="1">
      <c r="E547" s="36" t="str">
        <f t="shared" si="8"/>
        <v/>
      </c>
    </row>
    <row r="548" spans="5:5" ht="20" customHeight="1">
      <c r="E548" s="36" t="str">
        <f t="shared" si="8"/>
        <v/>
      </c>
    </row>
    <row r="549" spans="5:5" ht="20" customHeight="1">
      <c r="E549" s="36" t="str">
        <f t="shared" si="8"/>
        <v/>
      </c>
    </row>
    <row r="550" spans="5:5" ht="20" customHeight="1">
      <c r="E550" s="36" t="str">
        <f t="shared" si="8"/>
        <v/>
      </c>
    </row>
    <row r="551" spans="5:5" ht="20" customHeight="1">
      <c r="E551" s="36" t="str">
        <f t="shared" si="8"/>
        <v/>
      </c>
    </row>
    <row r="552" spans="5:5" ht="20" customHeight="1">
      <c r="E552" s="36" t="str">
        <f t="shared" si="8"/>
        <v/>
      </c>
    </row>
    <row r="553" spans="5:5" ht="20" customHeight="1">
      <c r="E553" s="36" t="str">
        <f t="shared" si="8"/>
        <v/>
      </c>
    </row>
    <row r="554" spans="5:5" ht="20" customHeight="1">
      <c r="E554" s="36" t="str">
        <f t="shared" si="8"/>
        <v/>
      </c>
    </row>
    <row r="555" spans="5:5" ht="20" customHeight="1">
      <c r="E555" s="36" t="str">
        <f t="shared" si="8"/>
        <v/>
      </c>
    </row>
    <row r="556" spans="5:5" ht="20" customHeight="1">
      <c r="E556" s="36" t="str">
        <f t="shared" si="8"/>
        <v/>
      </c>
    </row>
    <row r="557" spans="5:5" ht="20" customHeight="1">
      <c r="E557" s="36" t="str">
        <f t="shared" si="8"/>
        <v/>
      </c>
    </row>
    <row r="558" spans="5:5" ht="20" customHeight="1">
      <c r="E558" s="36" t="str">
        <f t="shared" si="8"/>
        <v/>
      </c>
    </row>
    <row r="559" spans="5:5" ht="20" customHeight="1">
      <c r="E559" s="36" t="str">
        <f t="shared" si="8"/>
        <v/>
      </c>
    </row>
    <row r="560" spans="5:5" ht="20" customHeight="1">
      <c r="E560" s="36" t="str">
        <f t="shared" si="8"/>
        <v/>
      </c>
    </row>
    <row r="561" spans="5:5" ht="20" customHeight="1">
      <c r="E561" s="36" t="str">
        <f t="shared" si="8"/>
        <v/>
      </c>
    </row>
    <row r="562" spans="5:5" ht="20" customHeight="1">
      <c r="E562" s="36" t="str">
        <f t="shared" si="8"/>
        <v/>
      </c>
    </row>
    <row r="563" spans="5:5" ht="20" customHeight="1">
      <c r="E563" s="36" t="str">
        <f t="shared" si="8"/>
        <v/>
      </c>
    </row>
    <row r="564" spans="5:5" ht="20" customHeight="1">
      <c r="E564" s="36" t="str">
        <f t="shared" si="8"/>
        <v/>
      </c>
    </row>
    <row r="565" spans="5:5" ht="20" customHeight="1">
      <c r="E565" s="36" t="str">
        <f t="shared" si="8"/>
        <v/>
      </c>
    </row>
    <row r="566" spans="5:5" ht="20" customHeight="1">
      <c r="E566" s="36" t="str">
        <f t="shared" si="8"/>
        <v/>
      </c>
    </row>
    <row r="567" spans="5:5" ht="20" customHeight="1">
      <c r="E567" s="36" t="str">
        <f t="shared" si="8"/>
        <v/>
      </c>
    </row>
    <row r="568" spans="5:5" ht="20" customHeight="1">
      <c r="E568" s="36" t="str">
        <f t="shared" si="8"/>
        <v/>
      </c>
    </row>
    <row r="569" spans="5:5" ht="20" customHeight="1">
      <c r="E569" s="36" t="str">
        <f t="shared" si="8"/>
        <v/>
      </c>
    </row>
    <row r="570" spans="5:5" ht="20" customHeight="1">
      <c r="E570" s="36" t="str">
        <f t="shared" si="8"/>
        <v/>
      </c>
    </row>
    <row r="571" spans="5:5" ht="20" customHeight="1">
      <c r="E571" s="36" t="str">
        <f t="shared" si="8"/>
        <v/>
      </c>
    </row>
    <row r="572" spans="5:5" ht="20" customHeight="1">
      <c r="E572" s="36" t="str">
        <f t="shared" si="8"/>
        <v/>
      </c>
    </row>
    <row r="573" spans="5:5" ht="20" customHeight="1">
      <c r="E573" s="36" t="str">
        <f t="shared" si="8"/>
        <v/>
      </c>
    </row>
    <row r="574" spans="5:5" ht="20" customHeight="1">
      <c r="E574" s="36" t="str">
        <f t="shared" si="8"/>
        <v/>
      </c>
    </row>
    <row r="575" spans="5:5" ht="20" customHeight="1">
      <c r="E575" s="36" t="str">
        <f t="shared" si="8"/>
        <v/>
      </c>
    </row>
    <row r="576" spans="5:5" ht="20" customHeight="1">
      <c r="E576" s="36" t="str">
        <f t="shared" si="8"/>
        <v/>
      </c>
    </row>
    <row r="577" spans="5:5" ht="20" customHeight="1">
      <c r="E577" s="36" t="str">
        <f t="shared" ref="E577:E640" si="9">IF(A577="Inventa",D577*65,"")</f>
        <v/>
      </c>
    </row>
    <row r="578" spans="5:5" ht="20" customHeight="1">
      <c r="E578" s="36" t="str">
        <f t="shared" si="9"/>
        <v/>
      </c>
    </row>
    <row r="579" spans="5:5" ht="20" customHeight="1">
      <c r="E579" s="36" t="str">
        <f t="shared" si="9"/>
        <v/>
      </c>
    </row>
    <row r="580" spans="5:5" ht="20" customHeight="1">
      <c r="E580" s="36" t="str">
        <f t="shared" si="9"/>
        <v/>
      </c>
    </row>
    <row r="581" spans="5:5" ht="20" customHeight="1">
      <c r="E581" s="36" t="str">
        <f t="shared" si="9"/>
        <v/>
      </c>
    </row>
    <row r="582" spans="5:5" ht="20" customHeight="1">
      <c r="E582" s="36" t="str">
        <f t="shared" si="9"/>
        <v/>
      </c>
    </row>
    <row r="583" spans="5:5" ht="20" customHeight="1">
      <c r="E583" s="36" t="str">
        <f t="shared" si="9"/>
        <v/>
      </c>
    </row>
    <row r="584" spans="5:5" ht="20" customHeight="1">
      <c r="E584" s="36" t="str">
        <f t="shared" si="9"/>
        <v/>
      </c>
    </row>
    <row r="585" spans="5:5" ht="20" customHeight="1">
      <c r="E585" s="36" t="str">
        <f t="shared" si="9"/>
        <v/>
      </c>
    </row>
    <row r="586" spans="5:5" ht="20" customHeight="1">
      <c r="E586" s="36" t="str">
        <f t="shared" si="9"/>
        <v/>
      </c>
    </row>
    <row r="587" spans="5:5" ht="20" customHeight="1">
      <c r="E587" s="36" t="str">
        <f t="shared" si="9"/>
        <v/>
      </c>
    </row>
    <row r="588" spans="5:5" ht="20" customHeight="1">
      <c r="E588" s="36" t="str">
        <f t="shared" si="9"/>
        <v/>
      </c>
    </row>
    <row r="589" spans="5:5" ht="20" customHeight="1">
      <c r="E589" s="36" t="str">
        <f t="shared" si="9"/>
        <v/>
      </c>
    </row>
    <row r="590" spans="5:5" ht="20" customHeight="1">
      <c r="E590" s="36" t="str">
        <f t="shared" si="9"/>
        <v/>
      </c>
    </row>
    <row r="591" spans="5:5" ht="20" customHeight="1">
      <c r="E591" s="36" t="str">
        <f t="shared" si="9"/>
        <v/>
      </c>
    </row>
    <row r="592" spans="5:5" ht="20" customHeight="1">
      <c r="E592" s="36" t="str">
        <f t="shared" si="9"/>
        <v/>
      </c>
    </row>
    <row r="593" spans="5:5" ht="20" customHeight="1">
      <c r="E593" s="36" t="str">
        <f t="shared" si="9"/>
        <v/>
      </c>
    </row>
    <row r="594" spans="5:5" ht="20" customHeight="1">
      <c r="E594" s="36" t="str">
        <f t="shared" si="9"/>
        <v/>
      </c>
    </row>
    <row r="595" spans="5:5" ht="20" customHeight="1">
      <c r="E595" s="36" t="str">
        <f t="shared" si="9"/>
        <v/>
      </c>
    </row>
    <row r="596" spans="5:5" ht="20" customHeight="1">
      <c r="E596" s="36" t="str">
        <f t="shared" si="9"/>
        <v/>
      </c>
    </row>
    <row r="597" spans="5:5" ht="20" customHeight="1">
      <c r="E597" s="36" t="str">
        <f t="shared" si="9"/>
        <v/>
      </c>
    </row>
    <row r="598" spans="5:5" ht="20" customHeight="1">
      <c r="E598" s="36" t="str">
        <f t="shared" si="9"/>
        <v/>
      </c>
    </row>
    <row r="599" spans="5:5" ht="20" customHeight="1">
      <c r="E599" s="36" t="str">
        <f t="shared" si="9"/>
        <v/>
      </c>
    </row>
    <row r="600" spans="5:5" ht="20" customHeight="1">
      <c r="E600" s="36" t="str">
        <f t="shared" si="9"/>
        <v/>
      </c>
    </row>
    <row r="601" spans="5:5" ht="20" customHeight="1">
      <c r="E601" s="36" t="str">
        <f t="shared" si="9"/>
        <v/>
      </c>
    </row>
    <row r="602" spans="5:5" ht="20" customHeight="1">
      <c r="E602" s="36" t="str">
        <f t="shared" si="9"/>
        <v/>
      </c>
    </row>
    <row r="603" spans="5:5" ht="20" customHeight="1">
      <c r="E603" s="36" t="str">
        <f t="shared" si="9"/>
        <v/>
      </c>
    </row>
    <row r="604" spans="5:5" ht="20" customHeight="1">
      <c r="E604" s="36" t="str">
        <f t="shared" si="9"/>
        <v/>
      </c>
    </row>
    <row r="605" spans="5:5" ht="20" customHeight="1">
      <c r="E605" s="36" t="str">
        <f t="shared" si="9"/>
        <v/>
      </c>
    </row>
    <row r="606" spans="5:5" ht="20" customHeight="1">
      <c r="E606" s="36" t="str">
        <f t="shared" si="9"/>
        <v/>
      </c>
    </row>
    <row r="607" spans="5:5" ht="20" customHeight="1">
      <c r="E607" s="36" t="str">
        <f t="shared" si="9"/>
        <v/>
      </c>
    </row>
    <row r="608" spans="5:5" ht="20" customHeight="1">
      <c r="E608" s="36" t="str">
        <f t="shared" si="9"/>
        <v/>
      </c>
    </row>
    <row r="609" spans="5:5" ht="20" customHeight="1">
      <c r="E609" s="36" t="str">
        <f t="shared" si="9"/>
        <v/>
      </c>
    </row>
    <row r="610" spans="5:5" ht="20" customHeight="1">
      <c r="E610" s="36" t="str">
        <f t="shared" si="9"/>
        <v/>
      </c>
    </row>
    <row r="611" spans="5:5" ht="20" customHeight="1">
      <c r="E611" s="36" t="str">
        <f t="shared" si="9"/>
        <v/>
      </c>
    </row>
    <row r="612" spans="5:5" ht="20" customHeight="1">
      <c r="E612" s="36" t="str">
        <f t="shared" si="9"/>
        <v/>
      </c>
    </row>
    <row r="613" spans="5:5" ht="20" customHeight="1">
      <c r="E613" s="36" t="str">
        <f t="shared" si="9"/>
        <v/>
      </c>
    </row>
    <row r="614" spans="5:5" ht="20" customHeight="1">
      <c r="E614" s="36" t="str">
        <f t="shared" si="9"/>
        <v/>
      </c>
    </row>
    <row r="615" spans="5:5" ht="20" customHeight="1">
      <c r="E615" s="36" t="str">
        <f t="shared" si="9"/>
        <v/>
      </c>
    </row>
    <row r="616" spans="5:5" ht="20" customHeight="1">
      <c r="E616" s="36" t="str">
        <f t="shared" si="9"/>
        <v/>
      </c>
    </row>
    <row r="617" spans="5:5" ht="20" customHeight="1">
      <c r="E617" s="36" t="str">
        <f t="shared" si="9"/>
        <v/>
      </c>
    </row>
    <row r="618" spans="5:5" ht="20" customHeight="1">
      <c r="E618" s="36" t="str">
        <f t="shared" si="9"/>
        <v/>
      </c>
    </row>
    <row r="619" spans="5:5" ht="20" customHeight="1">
      <c r="E619" s="36" t="str">
        <f t="shared" si="9"/>
        <v/>
      </c>
    </row>
    <row r="620" spans="5:5" ht="20" customHeight="1">
      <c r="E620" s="36" t="str">
        <f t="shared" si="9"/>
        <v/>
      </c>
    </row>
    <row r="621" spans="5:5" ht="20" customHeight="1">
      <c r="E621" s="36" t="str">
        <f t="shared" si="9"/>
        <v/>
      </c>
    </row>
    <row r="622" spans="5:5" ht="20" customHeight="1">
      <c r="E622" s="36" t="str">
        <f t="shared" si="9"/>
        <v/>
      </c>
    </row>
    <row r="623" spans="5:5" ht="20" customHeight="1">
      <c r="E623" s="36" t="str">
        <f t="shared" si="9"/>
        <v/>
      </c>
    </row>
    <row r="624" spans="5:5" ht="20" customHeight="1">
      <c r="E624" s="36" t="str">
        <f t="shared" si="9"/>
        <v/>
      </c>
    </row>
    <row r="625" spans="5:5" ht="20" customHeight="1">
      <c r="E625" s="36" t="str">
        <f t="shared" si="9"/>
        <v/>
      </c>
    </row>
    <row r="626" spans="5:5" ht="20" customHeight="1">
      <c r="E626" s="36" t="str">
        <f t="shared" si="9"/>
        <v/>
      </c>
    </row>
    <row r="627" spans="5:5" ht="20" customHeight="1">
      <c r="E627" s="36" t="str">
        <f t="shared" si="9"/>
        <v/>
      </c>
    </row>
    <row r="628" spans="5:5" ht="20" customHeight="1">
      <c r="E628" s="36" t="str">
        <f t="shared" si="9"/>
        <v/>
      </c>
    </row>
    <row r="629" spans="5:5" ht="20" customHeight="1">
      <c r="E629" s="36" t="str">
        <f t="shared" si="9"/>
        <v/>
      </c>
    </row>
    <row r="630" spans="5:5" ht="20" customHeight="1">
      <c r="E630" s="36" t="str">
        <f t="shared" si="9"/>
        <v/>
      </c>
    </row>
    <row r="631" spans="5:5" ht="20" customHeight="1">
      <c r="E631" s="36" t="str">
        <f t="shared" si="9"/>
        <v/>
      </c>
    </row>
    <row r="632" spans="5:5" ht="20" customHeight="1">
      <c r="E632" s="36" t="str">
        <f t="shared" si="9"/>
        <v/>
      </c>
    </row>
    <row r="633" spans="5:5" ht="20" customHeight="1">
      <c r="E633" s="36" t="str">
        <f t="shared" si="9"/>
        <v/>
      </c>
    </row>
    <row r="634" spans="5:5" ht="20" customHeight="1">
      <c r="E634" s="36" t="str">
        <f t="shared" si="9"/>
        <v/>
      </c>
    </row>
    <row r="635" spans="5:5" ht="20" customHeight="1">
      <c r="E635" s="36" t="str">
        <f t="shared" si="9"/>
        <v/>
      </c>
    </row>
    <row r="636" spans="5:5" ht="20" customHeight="1">
      <c r="E636" s="36" t="str">
        <f t="shared" si="9"/>
        <v/>
      </c>
    </row>
    <row r="637" spans="5:5" ht="20" customHeight="1">
      <c r="E637" s="36" t="str">
        <f t="shared" si="9"/>
        <v/>
      </c>
    </row>
    <row r="638" spans="5:5" ht="20" customHeight="1">
      <c r="E638" s="36" t="str">
        <f t="shared" si="9"/>
        <v/>
      </c>
    </row>
    <row r="639" spans="5:5" ht="20" customHeight="1">
      <c r="E639" s="36" t="str">
        <f t="shared" si="9"/>
        <v/>
      </c>
    </row>
    <row r="640" spans="5:5" ht="20" customHeight="1">
      <c r="E640" s="36" t="str">
        <f t="shared" si="9"/>
        <v/>
      </c>
    </row>
    <row r="641" spans="5:5" ht="20" customHeight="1">
      <c r="E641" s="36" t="str">
        <f t="shared" ref="E641:E704" si="10">IF(A641="Inventa",D641*65,"")</f>
        <v/>
      </c>
    </row>
    <row r="642" spans="5:5" ht="20" customHeight="1">
      <c r="E642" s="36" t="str">
        <f t="shared" si="10"/>
        <v/>
      </c>
    </row>
    <row r="643" spans="5:5" ht="20" customHeight="1">
      <c r="E643" s="36" t="str">
        <f t="shared" si="10"/>
        <v/>
      </c>
    </row>
    <row r="644" spans="5:5" ht="20" customHeight="1">
      <c r="E644" s="36" t="str">
        <f t="shared" si="10"/>
        <v/>
      </c>
    </row>
    <row r="645" spans="5:5" ht="20" customHeight="1">
      <c r="E645" s="36" t="str">
        <f t="shared" si="10"/>
        <v/>
      </c>
    </row>
    <row r="646" spans="5:5" ht="20" customHeight="1">
      <c r="E646" s="36" t="str">
        <f t="shared" si="10"/>
        <v/>
      </c>
    </row>
    <row r="647" spans="5:5" ht="20" customHeight="1">
      <c r="E647" s="36" t="str">
        <f t="shared" si="10"/>
        <v/>
      </c>
    </row>
    <row r="648" spans="5:5" ht="20" customHeight="1">
      <c r="E648" s="36" t="str">
        <f t="shared" si="10"/>
        <v/>
      </c>
    </row>
    <row r="649" spans="5:5" ht="20" customHeight="1">
      <c r="E649" s="36" t="str">
        <f t="shared" si="10"/>
        <v/>
      </c>
    </row>
    <row r="650" spans="5:5" ht="20" customHeight="1">
      <c r="E650" s="36" t="str">
        <f t="shared" si="10"/>
        <v/>
      </c>
    </row>
    <row r="651" spans="5:5" ht="20" customHeight="1">
      <c r="E651" s="36" t="str">
        <f t="shared" si="10"/>
        <v/>
      </c>
    </row>
    <row r="652" spans="5:5" ht="20" customHeight="1">
      <c r="E652" s="36" t="str">
        <f t="shared" si="10"/>
        <v/>
      </c>
    </row>
    <row r="653" spans="5:5" ht="20" customHeight="1">
      <c r="E653" s="36" t="str">
        <f t="shared" si="10"/>
        <v/>
      </c>
    </row>
    <row r="654" spans="5:5" ht="20" customHeight="1">
      <c r="E654" s="36" t="str">
        <f t="shared" si="10"/>
        <v/>
      </c>
    </row>
    <row r="655" spans="5:5" ht="20" customHeight="1">
      <c r="E655" s="36" t="str">
        <f t="shared" si="10"/>
        <v/>
      </c>
    </row>
    <row r="656" spans="5:5" ht="20" customHeight="1">
      <c r="E656" s="36" t="str">
        <f t="shared" si="10"/>
        <v/>
      </c>
    </row>
    <row r="657" spans="5:5" ht="20" customHeight="1">
      <c r="E657" s="36" t="str">
        <f t="shared" si="10"/>
        <v/>
      </c>
    </row>
    <row r="658" spans="5:5" ht="20" customHeight="1">
      <c r="E658" s="36" t="str">
        <f t="shared" si="10"/>
        <v/>
      </c>
    </row>
    <row r="659" spans="5:5" ht="20" customHeight="1">
      <c r="E659" s="36" t="str">
        <f t="shared" si="10"/>
        <v/>
      </c>
    </row>
    <row r="660" spans="5:5" ht="20" customHeight="1">
      <c r="E660" s="36" t="str">
        <f t="shared" si="10"/>
        <v/>
      </c>
    </row>
    <row r="661" spans="5:5" ht="20" customHeight="1">
      <c r="E661" s="36" t="str">
        <f t="shared" si="10"/>
        <v/>
      </c>
    </row>
    <row r="662" spans="5:5" ht="20" customHeight="1">
      <c r="E662" s="36" t="str">
        <f t="shared" si="10"/>
        <v/>
      </c>
    </row>
    <row r="663" spans="5:5" ht="20" customHeight="1">
      <c r="E663" s="36" t="str">
        <f t="shared" si="10"/>
        <v/>
      </c>
    </row>
    <row r="664" spans="5:5" ht="20" customHeight="1">
      <c r="E664" s="36" t="str">
        <f t="shared" si="10"/>
        <v/>
      </c>
    </row>
    <row r="665" spans="5:5" ht="20" customHeight="1">
      <c r="E665" s="36" t="str">
        <f t="shared" si="10"/>
        <v/>
      </c>
    </row>
    <row r="666" spans="5:5" ht="20" customHeight="1">
      <c r="E666" s="36" t="str">
        <f t="shared" si="10"/>
        <v/>
      </c>
    </row>
    <row r="667" spans="5:5" ht="20" customHeight="1">
      <c r="E667" s="36" t="str">
        <f t="shared" si="10"/>
        <v/>
      </c>
    </row>
    <row r="668" spans="5:5" ht="20" customHeight="1">
      <c r="E668" s="36" t="str">
        <f t="shared" si="10"/>
        <v/>
      </c>
    </row>
    <row r="669" spans="5:5" ht="20" customHeight="1">
      <c r="E669" s="36" t="str">
        <f t="shared" si="10"/>
        <v/>
      </c>
    </row>
    <row r="670" spans="5:5" ht="20" customHeight="1">
      <c r="E670" s="36" t="str">
        <f t="shared" si="10"/>
        <v/>
      </c>
    </row>
    <row r="671" spans="5:5" ht="20" customHeight="1">
      <c r="E671" s="36" t="str">
        <f t="shared" si="10"/>
        <v/>
      </c>
    </row>
    <row r="672" spans="5:5" ht="20" customHeight="1">
      <c r="E672" s="36" t="str">
        <f t="shared" si="10"/>
        <v/>
      </c>
    </row>
    <row r="673" spans="5:5" ht="20" customHeight="1">
      <c r="E673" s="36" t="str">
        <f t="shared" si="10"/>
        <v/>
      </c>
    </row>
    <row r="674" spans="5:5" ht="20" customHeight="1">
      <c r="E674" s="36" t="str">
        <f t="shared" si="10"/>
        <v/>
      </c>
    </row>
    <row r="675" spans="5:5" ht="20" customHeight="1">
      <c r="E675" s="36" t="str">
        <f t="shared" si="10"/>
        <v/>
      </c>
    </row>
    <row r="676" spans="5:5" ht="20" customHeight="1">
      <c r="E676" s="36" t="str">
        <f t="shared" si="10"/>
        <v/>
      </c>
    </row>
    <row r="677" spans="5:5" ht="20" customHeight="1">
      <c r="E677" s="36" t="str">
        <f t="shared" si="10"/>
        <v/>
      </c>
    </row>
    <row r="678" spans="5:5" ht="20" customHeight="1">
      <c r="E678" s="36" t="str">
        <f t="shared" si="10"/>
        <v/>
      </c>
    </row>
    <row r="679" spans="5:5" ht="20" customHeight="1">
      <c r="E679" s="36" t="str">
        <f t="shared" si="10"/>
        <v/>
      </c>
    </row>
    <row r="680" spans="5:5" ht="20" customHeight="1">
      <c r="E680" s="36" t="str">
        <f t="shared" si="10"/>
        <v/>
      </c>
    </row>
    <row r="681" spans="5:5" ht="20" customHeight="1">
      <c r="E681" s="36" t="str">
        <f t="shared" si="10"/>
        <v/>
      </c>
    </row>
    <row r="682" spans="5:5" ht="20" customHeight="1">
      <c r="E682" s="36" t="str">
        <f t="shared" si="10"/>
        <v/>
      </c>
    </row>
    <row r="683" spans="5:5" ht="20" customHeight="1">
      <c r="E683" s="36" t="str">
        <f t="shared" si="10"/>
        <v/>
      </c>
    </row>
    <row r="684" spans="5:5" ht="20" customHeight="1">
      <c r="E684" s="36" t="str">
        <f t="shared" si="10"/>
        <v/>
      </c>
    </row>
    <row r="685" spans="5:5" ht="20" customHeight="1">
      <c r="E685" s="36" t="str">
        <f t="shared" si="10"/>
        <v/>
      </c>
    </row>
    <row r="686" spans="5:5" ht="20" customHeight="1">
      <c r="E686" s="36" t="str">
        <f t="shared" si="10"/>
        <v/>
      </c>
    </row>
    <row r="687" spans="5:5" ht="20" customHeight="1">
      <c r="E687" s="36" t="str">
        <f t="shared" si="10"/>
        <v/>
      </c>
    </row>
    <row r="688" spans="5:5" ht="20" customHeight="1">
      <c r="E688" s="36" t="str">
        <f t="shared" si="10"/>
        <v/>
      </c>
    </row>
    <row r="689" spans="5:5" ht="20" customHeight="1">
      <c r="E689" s="36" t="str">
        <f t="shared" si="10"/>
        <v/>
      </c>
    </row>
    <row r="690" spans="5:5" ht="20" customHeight="1">
      <c r="E690" s="36" t="str">
        <f t="shared" si="10"/>
        <v/>
      </c>
    </row>
    <row r="691" spans="5:5" ht="20" customHeight="1">
      <c r="E691" s="36" t="str">
        <f t="shared" si="10"/>
        <v/>
      </c>
    </row>
    <row r="692" spans="5:5" ht="20" customHeight="1">
      <c r="E692" s="36" t="str">
        <f t="shared" si="10"/>
        <v/>
      </c>
    </row>
    <row r="693" spans="5:5" ht="20" customHeight="1">
      <c r="E693" s="36" t="str">
        <f t="shared" si="10"/>
        <v/>
      </c>
    </row>
    <row r="694" spans="5:5" ht="20" customHeight="1">
      <c r="E694" s="36" t="str">
        <f t="shared" si="10"/>
        <v/>
      </c>
    </row>
    <row r="695" spans="5:5" ht="20" customHeight="1">
      <c r="E695" s="36" t="str">
        <f t="shared" si="10"/>
        <v/>
      </c>
    </row>
    <row r="696" spans="5:5" ht="20" customHeight="1">
      <c r="E696" s="36" t="str">
        <f t="shared" si="10"/>
        <v/>
      </c>
    </row>
    <row r="697" spans="5:5" ht="20" customHeight="1">
      <c r="E697" s="36" t="str">
        <f t="shared" si="10"/>
        <v/>
      </c>
    </row>
    <row r="698" spans="5:5" ht="20" customHeight="1">
      <c r="E698" s="36" t="str">
        <f t="shared" si="10"/>
        <v/>
      </c>
    </row>
    <row r="699" spans="5:5" ht="20" customHeight="1">
      <c r="E699" s="36" t="str">
        <f t="shared" si="10"/>
        <v/>
      </c>
    </row>
    <row r="700" spans="5:5" ht="20" customHeight="1">
      <c r="E700" s="36" t="str">
        <f t="shared" si="10"/>
        <v/>
      </c>
    </row>
    <row r="701" spans="5:5" ht="20" customHeight="1">
      <c r="E701" s="36" t="str">
        <f t="shared" si="10"/>
        <v/>
      </c>
    </row>
    <row r="702" spans="5:5" ht="20" customHeight="1">
      <c r="E702" s="36" t="str">
        <f t="shared" si="10"/>
        <v/>
      </c>
    </row>
    <row r="703" spans="5:5" ht="20" customHeight="1">
      <c r="E703" s="36" t="str">
        <f t="shared" si="10"/>
        <v/>
      </c>
    </row>
    <row r="704" spans="5:5" ht="20" customHeight="1">
      <c r="E704" s="36" t="str">
        <f t="shared" si="10"/>
        <v/>
      </c>
    </row>
    <row r="705" spans="5:5" ht="20" customHeight="1">
      <c r="E705" s="36" t="str">
        <f t="shared" ref="E705:E768" si="11">IF(A705="Inventa",D705*65,"")</f>
        <v/>
      </c>
    </row>
    <row r="706" spans="5:5" ht="20" customHeight="1">
      <c r="E706" s="36" t="str">
        <f t="shared" si="11"/>
        <v/>
      </c>
    </row>
    <row r="707" spans="5:5" ht="20" customHeight="1">
      <c r="E707" s="36" t="str">
        <f t="shared" si="11"/>
        <v/>
      </c>
    </row>
    <row r="708" spans="5:5" ht="20" customHeight="1">
      <c r="E708" s="36" t="str">
        <f t="shared" si="11"/>
        <v/>
      </c>
    </row>
    <row r="709" spans="5:5" ht="20" customHeight="1">
      <c r="E709" s="36" t="str">
        <f t="shared" si="11"/>
        <v/>
      </c>
    </row>
    <row r="710" spans="5:5" ht="20" customHeight="1">
      <c r="E710" s="36" t="str">
        <f t="shared" si="11"/>
        <v/>
      </c>
    </row>
    <row r="711" spans="5:5" ht="20" customHeight="1">
      <c r="E711" s="36" t="str">
        <f t="shared" si="11"/>
        <v/>
      </c>
    </row>
    <row r="712" spans="5:5" ht="20" customHeight="1">
      <c r="E712" s="36" t="str">
        <f t="shared" si="11"/>
        <v/>
      </c>
    </row>
    <row r="713" spans="5:5" ht="20" customHeight="1">
      <c r="E713" s="36" t="str">
        <f t="shared" si="11"/>
        <v/>
      </c>
    </row>
    <row r="714" spans="5:5" ht="20" customHeight="1">
      <c r="E714" s="36" t="str">
        <f t="shared" si="11"/>
        <v/>
      </c>
    </row>
    <row r="715" spans="5:5" ht="20" customHeight="1">
      <c r="E715" s="36" t="str">
        <f t="shared" si="11"/>
        <v/>
      </c>
    </row>
    <row r="716" spans="5:5" ht="20" customHeight="1">
      <c r="E716" s="36" t="str">
        <f t="shared" si="11"/>
        <v/>
      </c>
    </row>
    <row r="717" spans="5:5" ht="20" customHeight="1">
      <c r="E717" s="36" t="str">
        <f t="shared" si="11"/>
        <v/>
      </c>
    </row>
    <row r="718" spans="5:5" ht="20" customHeight="1">
      <c r="E718" s="36" t="str">
        <f t="shared" si="11"/>
        <v/>
      </c>
    </row>
    <row r="719" spans="5:5" ht="20" customHeight="1">
      <c r="E719" s="36" t="str">
        <f t="shared" si="11"/>
        <v/>
      </c>
    </row>
    <row r="720" spans="5:5" ht="20" customHeight="1">
      <c r="E720" s="36" t="str">
        <f t="shared" si="11"/>
        <v/>
      </c>
    </row>
    <row r="721" spans="5:5" ht="20" customHeight="1">
      <c r="E721" s="36" t="str">
        <f t="shared" si="11"/>
        <v/>
      </c>
    </row>
    <row r="722" spans="5:5" ht="20" customHeight="1">
      <c r="E722" s="36" t="str">
        <f t="shared" si="11"/>
        <v/>
      </c>
    </row>
    <row r="723" spans="5:5" ht="20" customHeight="1">
      <c r="E723" s="36" t="str">
        <f t="shared" si="11"/>
        <v/>
      </c>
    </row>
    <row r="724" spans="5:5" ht="20" customHeight="1">
      <c r="E724" s="36" t="str">
        <f t="shared" si="11"/>
        <v/>
      </c>
    </row>
    <row r="725" spans="5:5" ht="20" customHeight="1">
      <c r="E725" s="36" t="str">
        <f t="shared" si="11"/>
        <v/>
      </c>
    </row>
    <row r="726" spans="5:5" ht="20" customHeight="1">
      <c r="E726" s="36" t="str">
        <f t="shared" si="11"/>
        <v/>
      </c>
    </row>
    <row r="727" spans="5:5" ht="20" customHeight="1">
      <c r="E727" s="36" t="str">
        <f t="shared" si="11"/>
        <v/>
      </c>
    </row>
    <row r="728" spans="5:5" ht="20" customHeight="1">
      <c r="E728" s="36" t="str">
        <f t="shared" si="11"/>
        <v/>
      </c>
    </row>
    <row r="729" spans="5:5" ht="20" customHeight="1">
      <c r="E729" s="36" t="str">
        <f t="shared" si="11"/>
        <v/>
      </c>
    </row>
    <row r="730" spans="5:5" ht="20" customHeight="1">
      <c r="E730" s="36" t="str">
        <f t="shared" si="11"/>
        <v/>
      </c>
    </row>
    <row r="731" spans="5:5" ht="20" customHeight="1">
      <c r="E731" s="36" t="str">
        <f t="shared" si="11"/>
        <v/>
      </c>
    </row>
    <row r="732" spans="5:5" ht="20" customHeight="1">
      <c r="E732" s="36" t="str">
        <f t="shared" si="11"/>
        <v/>
      </c>
    </row>
    <row r="733" spans="5:5" ht="20" customHeight="1">
      <c r="E733" s="36" t="str">
        <f t="shared" si="11"/>
        <v/>
      </c>
    </row>
    <row r="734" spans="5:5" ht="20" customHeight="1">
      <c r="E734" s="36" t="str">
        <f t="shared" si="11"/>
        <v/>
      </c>
    </row>
    <row r="735" spans="5:5" ht="20" customHeight="1">
      <c r="E735" s="36" t="str">
        <f t="shared" si="11"/>
        <v/>
      </c>
    </row>
    <row r="736" spans="5:5" ht="20" customHeight="1">
      <c r="E736" s="36" t="str">
        <f t="shared" si="11"/>
        <v/>
      </c>
    </row>
    <row r="737" spans="5:5" ht="20" customHeight="1">
      <c r="E737" s="36" t="str">
        <f t="shared" si="11"/>
        <v/>
      </c>
    </row>
    <row r="738" spans="5:5" ht="20" customHeight="1">
      <c r="E738" s="36" t="str">
        <f t="shared" si="11"/>
        <v/>
      </c>
    </row>
    <row r="739" spans="5:5" ht="20" customHeight="1">
      <c r="E739" s="36" t="str">
        <f t="shared" si="11"/>
        <v/>
      </c>
    </row>
    <row r="740" spans="5:5" ht="20" customHeight="1">
      <c r="E740" s="36" t="str">
        <f t="shared" si="11"/>
        <v/>
      </c>
    </row>
    <row r="741" spans="5:5" ht="20" customHeight="1">
      <c r="E741" s="36" t="str">
        <f t="shared" si="11"/>
        <v/>
      </c>
    </row>
    <row r="742" spans="5:5" ht="20" customHeight="1">
      <c r="E742" s="36" t="str">
        <f t="shared" si="11"/>
        <v/>
      </c>
    </row>
    <row r="743" spans="5:5" ht="20" customHeight="1">
      <c r="E743" s="36" t="str">
        <f t="shared" si="11"/>
        <v/>
      </c>
    </row>
    <row r="744" spans="5:5" ht="20" customHeight="1">
      <c r="E744" s="36" t="str">
        <f t="shared" si="11"/>
        <v/>
      </c>
    </row>
    <row r="745" spans="5:5" ht="20" customHeight="1">
      <c r="E745" s="36" t="str">
        <f t="shared" si="11"/>
        <v/>
      </c>
    </row>
    <row r="746" spans="5:5" ht="20" customHeight="1">
      <c r="E746" s="36" t="str">
        <f t="shared" si="11"/>
        <v/>
      </c>
    </row>
    <row r="747" spans="5:5" ht="20" customHeight="1">
      <c r="E747" s="36" t="str">
        <f t="shared" si="11"/>
        <v/>
      </c>
    </row>
    <row r="748" spans="5:5" ht="20" customHeight="1">
      <c r="E748" s="36" t="str">
        <f t="shared" si="11"/>
        <v/>
      </c>
    </row>
    <row r="749" spans="5:5" ht="20" customHeight="1">
      <c r="E749" s="36" t="str">
        <f t="shared" si="11"/>
        <v/>
      </c>
    </row>
    <row r="750" spans="5:5" ht="20" customHeight="1">
      <c r="E750" s="36" t="str">
        <f t="shared" si="11"/>
        <v/>
      </c>
    </row>
    <row r="751" spans="5:5" ht="20" customHeight="1">
      <c r="E751" s="36" t="str">
        <f t="shared" si="11"/>
        <v/>
      </c>
    </row>
    <row r="752" spans="5:5" ht="20" customHeight="1">
      <c r="E752" s="36" t="str">
        <f t="shared" si="11"/>
        <v/>
      </c>
    </row>
    <row r="753" spans="5:5" ht="20" customHeight="1">
      <c r="E753" s="36" t="str">
        <f t="shared" si="11"/>
        <v/>
      </c>
    </row>
    <row r="754" spans="5:5" ht="20" customHeight="1">
      <c r="E754" s="36" t="str">
        <f t="shared" si="11"/>
        <v/>
      </c>
    </row>
    <row r="755" spans="5:5" ht="20" customHeight="1">
      <c r="E755" s="36" t="str">
        <f t="shared" si="11"/>
        <v/>
      </c>
    </row>
    <row r="756" spans="5:5" ht="20" customHeight="1">
      <c r="E756" s="36" t="str">
        <f t="shared" si="11"/>
        <v/>
      </c>
    </row>
    <row r="757" spans="5:5" ht="20" customHeight="1">
      <c r="E757" s="36" t="str">
        <f t="shared" si="11"/>
        <v/>
      </c>
    </row>
    <row r="758" spans="5:5" ht="20" customHeight="1">
      <c r="E758" s="36" t="str">
        <f t="shared" si="11"/>
        <v/>
      </c>
    </row>
    <row r="759" spans="5:5" ht="20" customHeight="1">
      <c r="E759" s="36" t="str">
        <f t="shared" si="11"/>
        <v/>
      </c>
    </row>
    <row r="760" spans="5:5" ht="20" customHeight="1">
      <c r="E760" s="36" t="str">
        <f t="shared" si="11"/>
        <v/>
      </c>
    </row>
    <row r="761" spans="5:5" ht="20" customHeight="1">
      <c r="E761" s="36" t="str">
        <f t="shared" si="11"/>
        <v/>
      </c>
    </row>
    <row r="762" spans="5:5" ht="20" customHeight="1">
      <c r="E762" s="36" t="str">
        <f t="shared" si="11"/>
        <v/>
      </c>
    </row>
    <row r="763" spans="5:5" ht="20" customHeight="1">
      <c r="E763" s="36" t="str">
        <f t="shared" si="11"/>
        <v/>
      </c>
    </row>
    <row r="764" spans="5:5" ht="20" customHeight="1">
      <c r="E764" s="36" t="str">
        <f t="shared" si="11"/>
        <v/>
      </c>
    </row>
    <row r="765" spans="5:5" ht="20" customHeight="1">
      <c r="E765" s="36" t="str">
        <f t="shared" si="11"/>
        <v/>
      </c>
    </row>
    <row r="766" spans="5:5" ht="20" customHeight="1">
      <c r="E766" s="36" t="str">
        <f t="shared" si="11"/>
        <v/>
      </c>
    </row>
    <row r="767" spans="5:5" ht="20" customHeight="1">
      <c r="E767" s="36" t="str">
        <f t="shared" si="11"/>
        <v/>
      </c>
    </row>
    <row r="768" spans="5:5" ht="20" customHeight="1">
      <c r="E768" s="36" t="str">
        <f t="shared" si="11"/>
        <v/>
      </c>
    </row>
    <row r="769" spans="5:5" ht="20" customHeight="1">
      <c r="E769" s="36" t="str">
        <f t="shared" ref="E769:E773" si="12">IF(A769="Inventa",D769*65,"")</f>
        <v/>
      </c>
    </row>
    <row r="770" spans="5:5" ht="20" customHeight="1">
      <c r="E770" s="36" t="str">
        <f t="shared" si="12"/>
        <v/>
      </c>
    </row>
    <row r="771" spans="5:5" ht="20" customHeight="1">
      <c r="E771" s="36" t="str">
        <f t="shared" si="12"/>
        <v/>
      </c>
    </row>
    <row r="772" spans="5:5" ht="20" customHeight="1">
      <c r="E772" s="36" t="str">
        <f t="shared" si="12"/>
        <v/>
      </c>
    </row>
    <row r="773" spans="5:5" ht="20" customHeight="1">
      <c r="E773" s="36" t="str">
        <f t="shared" si="12"/>
        <v/>
      </c>
    </row>
  </sheetData>
  <mergeCells count="6">
    <mergeCell ref="I8:N10"/>
    <mergeCell ref="I7:N7"/>
    <mergeCell ref="I3:K3"/>
    <mergeCell ref="L3:N3"/>
    <mergeCell ref="I4:K6"/>
    <mergeCell ref="L4:N6"/>
  </mergeCells>
  <phoneticPr fontId="5" type="noConversion"/>
  <conditionalFormatting sqref="A2:F12 A14:F599 A13:B13 D13:F13">
    <cfRule type="expression" dxfId="7" priority="4">
      <formula>$F2="DA"</formula>
    </cfRule>
    <cfRule type="expression" dxfId="6" priority="5">
      <formula>$F2="NE"</formula>
    </cfRule>
  </conditionalFormatting>
  <pageMargins left="0.7" right="0.7" top="0.75" bottom="0.75" header="0.3" footer="0.3"/>
  <ignoredErrors>
    <ignoredError sqref="E14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"/>
  <sheetViews>
    <sheetView tabSelected="1" topLeftCell="A106" zoomScale="90" zoomScaleNormal="90" zoomScalePageLayoutView="90" workbookViewId="0">
      <selection activeCell="F141" sqref="F141"/>
    </sheetView>
  </sheetViews>
  <sheetFormatPr baseColWidth="10" defaultColWidth="8.83203125" defaultRowHeight="14" x14ac:dyDescent="0"/>
  <cols>
    <col min="1" max="1" width="22" style="1" customWidth="1"/>
    <col min="2" max="2" width="24.6640625" style="1" customWidth="1"/>
    <col min="3" max="3" width="18.6640625" style="10" customWidth="1"/>
    <col min="4" max="4" width="18.6640625" style="18" customWidth="1"/>
    <col min="5" max="5" width="18.6640625" style="2" customWidth="1"/>
    <col min="6" max="6" width="18.6640625" style="1" customWidth="1"/>
    <col min="12" max="12" width="10.83203125" bestFit="1" customWidth="1"/>
    <col min="15" max="15" width="13.5" customWidth="1"/>
    <col min="16" max="16" width="15.5" customWidth="1"/>
  </cols>
  <sheetData>
    <row r="1" spans="1:16">
      <c r="A1"/>
      <c r="B1"/>
      <c r="C1" s="7"/>
      <c r="D1" s="15"/>
      <c r="E1"/>
      <c r="F1"/>
    </row>
    <row r="2" spans="1:16" ht="20" customHeight="1">
      <c r="A2" s="5" t="s">
        <v>0</v>
      </c>
      <c r="B2" s="5" t="s">
        <v>1</v>
      </c>
      <c r="C2" s="8" t="s">
        <v>12</v>
      </c>
      <c r="D2" s="16" t="s">
        <v>19</v>
      </c>
      <c r="E2" s="6" t="s">
        <v>2</v>
      </c>
      <c r="F2" s="5" t="s">
        <v>3</v>
      </c>
      <c r="I2" s="44" t="s">
        <v>69</v>
      </c>
      <c r="J2" s="44"/>
      <c r="K2" s="44"/>
      <c r="L2" s="44"/>
      <c r="M2" s="44" t="s">
        <v>3</v>
      </c>
      <c r="N2" s="44"/>
      <c r="P2" s="12" t="s">
        <v>14</v>
      </c>
    </row>
    <row r="3" spans="1:16" ht="14" customHeight="1">
      <c r="A3" s="45" t="s">
        <v>51</v>
      </c>
      <c r="B3" s="46"/>
      <c r="C3" s="46"/>
      <c r="D3" s="46"/>
      <c r="E3" s="46"/>
      <c r="F3" s="47"/>
      <c r="I3" s="48">
        <f>SUM(E4:E35)</f>
        <v>13611</v>
      </c>
      <c r="J3" s="49"/>
      <c r="K3" s="49"/>
      <c r="L3" s="50"/>
      <c r="M3" s="48">
        <f>SUMIF(F4:F35,"DA",E4:E35)</f>
        <v>13611</v>
      </c>
      <c r="N3" s="50"/>
      <c r="P3" s="12"/>
    </row>
    <row r="4" spans="1:16" ht="20" customHeight="1">
      <c r="A4" s="3" t="s">
        <v>4</v>
      </c>
      <c r="B4" s="3" t="s">
        <v>6</v>
      </c>
      <c r="C4" s="9" t="s">
        <v>13</v>
      </c>
      <c r="D4" s="17" t="s">
        <v>13</v>
      </c>
      <c r="E4" s="4">
        <v>800</v>
      </c>
      <c r="F4" s="3" t="s">
        <v>8</v>
      </c>
      <c r="I4" s="51"/>
      <c r="J4" s="52"/>
      <c r="K4" s="52"/>
      <c r="L4" s="53"/>
      <c r="M4" s="51"/>
      <c r="N4" s="53"/>
      <c r="P4" s="13">
        <f>SUM(I3,-M3)</f>
        <v>0</v>
      </c>
    </row>
    <row r="5" spans="1:16" ht="20" customHeight="1">
      <c r="A5" s="3" t="s">
        <v>47</v>
      </c>
      <c r="B5" s="3" t="s">
        <v>7</v>
      </c>
      <c r="C5" s="9" t="s">
        <v>46</v>
      </c>
      <c r="D5" s="17" t="s">
        <v>13</v>
      </c>
      <c r="E5" s="4">
        <v>500</v>
      </c>
      <c r="F5" s="3" t="s">
        <v>8</v>
      </c>
      <c r="I5" s="54"/>
      <c r="J5" s="55"/>
      <c r="K5" s="55"/>
      <c r="L5" s="56"/>
      <c r="M5" s="54"/>
      <c r="N5" s="56"/>
      <c r="P5" s="14"/>
    </row>
    <row r="6" spans="1:16" ht="20" customHeight="1">
      <c r="A6" s="3" t="s">
        <v>5</v>
      </c>
      <c r="B6" s="3" t="s">
        <v>5</v>
      </c>
      <c r="C6" s="9" t="s">
        <v>13</v>
      </c>
      <c r="D6" s="17" t="s">
        <v>13</v>
      </c>
      <c r="E6" s="4">
        <v>600</v>
      </c>
      <c r="F6" s="3" t="s">
        <v>8</v>
      </c>
      <c r="I6" s="58" t="s">
        <v>67</v>
      </c>
      <c r="J6" s="59"/>
      <c r="K6" s="59"/>
      <c r="L6" s="59"/>
      <c r="M6" s="59"/>
      <c r="N6" s="60"/>
    </row>
    <row r="7" spans="1:16" ht="20" customHeight="1">
      <c r="A7" s="3" t="s">
        <v>10</v>
      </c>
      <c r="B7" s="3" t="s">
        <v>11</v>
      </c>
      <c r="C7" s="9">
        <v>40401</v>
      </c>
      <c r="D7" s="17" t="s">
        <v>13</v>
      </c>
      <c r="E7" s="4">
        <v>100</v>
      </c>
      <c r="F7" s="3" t="s">
        <v>8</v>
      </c>
      <c r="I7" s="61">
        <f>SUM(I3,-M3)</f>
        <v>0</v>
      </c>
      <c r="J7" s="62"/>
      <c r="K7" s="62"/>
      <c r="L7" s="62"/>
      <c r="M7" s="62"/>
      <c r="N7" s="63"/>
    </row>
    <row r="8" spans="1:16" ht="20" customHeight="1">
      <c r="A8" s="3" t="s">
        <v>16</v>
      </c>
      <c r="B8" s="3" t="s">
        <v>15</v>
      </c>
      <c r="C8" s="9">
        <v>40406</v>
      </c>
      <c r="D8" s="17">
        <v>18</v>
      </c>
      <c r="E8" s="4">
        <v>450</v>
      </c>
      <c r="F8" s="3" t="s">
        <v>8</v>
      </c>
      <c r="I8" s="61"/>
      <c r="J8" s="62"/>
      <c r="K8" s="62"/>
      <c r="L8" s="62"/>
      <c r="M8" s="62"/>
      <c r="N8" s="63"/>
    </row>
    <row r="9" spans="1:16" ht="20" customHeight="1">
      <c r="A9" s="3" t="s">
        <v>16</v>
      </c>
      <c r="B9" s="3" t="s">
        <v>17</v>
      </c>
      <c r="C9" s="9" t="s">
        <v>18</v>
      </c>
      <c r="D9" s="17">
        <v>31</v>
      </c>
      <c r="E9" s="4">
        <v>775</v>
      </c>
      <c r="F9" s="3" t="s">
        <v>8</v>
      </c>
      <c r="I9" s="61"/>
      <c r="J9" s="62"/>
      <c r="K9" s="62"/>
      <c r="L9" s="62"/>
      <c r="M9" s="62"/>
      <c r="N9" s="63"/>
    </row>
    <row r="10" spans="1:16" ht="20" customHeight="1">
      <c r="A10" s="3" t="s">
        <v>20</v>
      </c>
      <c r="B10" s="3" t="s">
        <v>21</v>
      </c>
      <c r="C10" s="9">
        <v>40431</v>
      </c>
      <c r="D10" s="17">
        <v>2</v>
      </c>
      <c r="E10" s="20">
        <v>100</v>
      </c>
      <c r="F10" s="3" t="s">
        <v>8</v>
      </c>
    </row>
    <row r="11" spans="1:16" ht="20" customHeight="1">
      <c r="A11" s="3" t="s">
        <v>20</v>
      </c>
      <c r="B11" s="3" t="s">
        <v>21</v>
      </c>
      <c r="C11" s="9">
        <v>40432</v>
      </c>
      <c r="D11" s="17">
        <v>2</v>
      </c>
      <c r="E11" s="20">
        <v>100</v>
      </c>
      <c r="F11" s="3" t="s">
        <v>8</v>
      </c>
    </row>
    <row r="12" spans="1:16" ht="20" customHeight="1">
      <c r="A12" s="3" t="s">
        <v>20</v>
      </c>
      <c r="B12" s="3" t="s">
        <v>25</v>
      </c>
      <c r="C12" s="9">
        <v>40439</v>
      </c>
      <c r="D12" s="17">
        <v>4</v>
      </c>
      <c r="E12" s="22">
        <v>200</v>
      </c>
      <c r="F12" s="3" t="s">
        <v>8</v>
      </c>
    </row>
    <row r="13" spans="1:16" ht="20" customHeight="1">
      <c r="A13" s="3" t="s">
        <v>20</v>
      </c>
      <c r="B13" s="3" t="s">
        <v>25</v>
      </c>
      <c r="C13" s="9">
        <v>40440</v>
      </c>
      <c r="D13" s="17">
        <v>4</v>
      </c>
      <c r="E13" s="22">
        <v>200</v>
      </c>
      <c r="F13" s="3" t="s">
        <v>8</v>
      </c>
    </row>
    <row r="14" spans="1:16" ht="20" customHeight="1">
      <c r="A14" s="3" t="s">
        <v>20</v>
      </c>
      <c r="B14" s="3" t="s">
        <v>26</v>
      </c>
      <c r="C14" s="9">
        <v>40446</v>
      </c>
      <c r="D14" s="17">
        <v>6</v>
      </c>
      <c r="E14" s="23">
        <v>300</v>
      </c>
      <c r="F14" s="3" t="s">
        <v>8</v>
      </c>
    </row>
    <row r="15" spans="1:16" ht="20" customHeight="1">
      <c r="A15" s="3" t="s">
        <v>20</v>
      </c>
      <c r="B15" s="3" t="s">
        <v>27</v>
      </c>
      <c r="C15" s="9">
        <v>40453</v>
      </c>
      <c r="D15" s="17">
        <v>6</v>
      </c>
      <c r="E15" s="24">
        <v>300</v>
      </c>
      <c r="F15" s="3" t="s">
        <v>8</v>
      </c>
    </row>
    <row r="16" spans="1:16" ht="20" customHeight="1">
      <c r="A16" s="3" t="s">
        <v>22</v>
      </c>
      <c r="B16" s="3" t="s">
        <v>49</v>
      </c>
      <c r="C16" s="9" t="s">
        <v>23</v>
      </c>
      <c r="D16" s="17"/>
      <c r="E16" s="21">
        <v>480</v>
      </c>
      <c r="F16" s="3" t="s">
        <v>8</v>
      </c>
    </row>
    <row r="17" spans="1:11" ht="20" customHeight="1">
      <c r="A17" s="3" t="s">
        <v>24</v>
      </c>
      <c r="B17" s="3"/>
      <c r="C17" s="9" t="s">
        <v>23</v>
      </c>
      <c r="D17" s="17"/>
      <c r="E17" s="4">
        <v>580</v>
      </c>
      <c r="F17" s="3" t="s">
        <v>8</v>
      </c>
    </row>
    <row r="18" spans="1:11" ht="20" customHeight="1">
      <c r="A18" s="3" t="s">
        <v>28</v>
      </c>
      <c r="B18" s="3" t="s">
        <v>5</v>
      </c>
      <c r="C18" s="9">
        <v>40449</v>
      </c>
      <c r="D18" s="17"/>
      <c r="E18" s="25">
        <v>600</v>
      </c>
      <c r="F18" s="3" t="s">
        <v>8</v>
      </c>
    </row>
    <row r="19" spans="1:11" ht="20" customHeight="1">
      <c r="A19" s="3" t="s">
        <v>24</v>
      </c>
      <c r="B19" s="3"/>
      <c r="C19" s="9" t="s">
        <v>29</v>
      </c>
      <c r="D19" s="17"/>
      <c r="E19" s="19">
        <v>580</v>
      </c>
      <c r="F19" s="3" t="s">
        <v>8</v>
      </c>
    </row>
    <row r="20" spans="1:11" ht="20" customHeight="1">
      <c r="A20" s="3" t="s">
        <v>22</v>
      </c>
      <c r="B20" s="3" t="s">
        <v>49</v>
      </c>
      <c r="C20" s="9" t="s">
        <v>29</v>
      </c>
      <c r="D20" s="17"/>
      <c r="E20" s="4">
        <v>240</v>
      </c>
      <c r="F20" s="3" t="s">
        <v>8</v>
      </c>
    </row>
    <row r="21" spans="1:11" ht="20" customHeight="1">
      <c r="A21" s="3" t="s">
        <v>30</v>
      </c>
      <c r="B21" s="3" t="s">
        <v>31</v>
      </c>
      <c r="C21" s="9">
        <v>40470</v>
      </c>
      <c r="D21" s="17">
        <v>6</v>
      </c>
      <c r="E21" s="4">
        <v>150</v>
      </c>
      <c r="F21" s="3" t="s">
        <v>8</v>
      </c>
    </row>
    <row r="22" spans="1:11" ht="20" customHeight="1">
      <c r="A22" s="3" t="s">
        <v>32</v>
      </c>
      <c r="B22" s="3"/>
      <c r="C22" s="9" t="s">
        <v>35</v>
      </c>
      <c r="D22" s="17">
        <v>8</v>
      </c>
      <c r="E22" s="4">
        <v>160</v>
      </c>
      <c r="F22" s="3" t="s">
        <v>8</v>
      </c>
    </row>
    <row r="23" spans="1:11" ht="20" customHeight="1">
      <c r="A23" s="3" t="s">
        <v>22</v>
      </c>
      <c r="B23" s="3" t="s">
        <v>49</v>
      </c>
      <c r="C23" s="9" t="s">
        <v>36</v>
      </c>
      <c r="D23" s="17"/>
      <c r="E23" s="26">
        <v>240</v>
      </c>
      <c r="F23" s="3" t="s">
        <v>8</v>
      </c>
    </row>
    <row r="24" spans="1:11" ht="20" customHeight="1">
      <c r="A24" s="3" t="s">
        <v>24</v>
      </c>
      <c r="B24" s="3"/>
      <c r="C24" s="9" t="s">
        <v>36</v>
      </c>
      <c r="D24" s="17"/>
      <c r="E24" s="4">
        <v>580</v>
      </c>
      <c r="F24" s="3" t="s">
        <v>8</v>
      </c>
      <c r="I24" s="57"/>
      <c r="J24" s="57"/>
      <c r="K24" s="57"/>
    </row>
    <row r="25" spans="1:11" ht="20" customHeight="1">
      <c r="A25" s="3" t="s">
        <v>33</v>
      </c>
      <c r="B25" s="3" t="s">
        <v>34</v>
      </c>
      <c r="C25" s="9">
        <v>40494</v>
      </c>
      <c r="D25" s="17"/>
      <c r="E25" s="4">
        <v>306</v>
      </c>
      <c r="F25" s="3" t="s">
        <v>8</v>
      </c>
    </row>
    <row r="26" spans="1:11" ht="20" customHeight="1">
      <c r="A26" s="3" t="s">
        <v>37</v>
      </c>
      <c r="B26" s="3" t="s">
        <v>38</v>
      </c>
      <c r="C26" s="9">
        <v>40520</v>
      </c>
      <c r="D26" s="17"/>
      <c r="E26" s="4">
        <v>500</v>
      </c>
      <c r="F26" s="3" t="s">
        <v>8</v>
      </c>
    </row>
    <row r="27" spans="1:11" ht="20" customHeight="1">
      <c r="A27" s="3" t="s">
        <v>37</v>
      </c>
      <c r="B27" s="3" t="s">
        <v>39</v>
      </c>
      <c r="C27" s="9">
        <v>40521</v>
      </c>
      <c r="D27" s="17"/>
      <c r="E27" s="4">
        <v>250</v>
      </c>
      <c r="F27" s="3" t="s">
        <v>8</v>
      </c>
    </row>
    <row r="28" spans="1:11" ht="20" customHeight="1">
      <c r="A28" s="3" t="s">
        <v>5</v>
      </c>
      <c r="B28" s="3" t="s">
        <v>5</v>
      </c>
      <c r="C28" s="9">
        <v>40522</v>
      </c>
      <c r="D28" s="17"/>
      <c r="E28" s="4">
        <v>600</v>
      </c>
      <c r="F28" s="3" t="s">
        <v>8</v>
      </c>
    </row>
    <row r="29" spans="1:11" ht="20" customHeight="1">
      <c r="A29" s="3" t="s">
        <v>20</v>
      </c>
      <c r="B29" s="3" t="s">
        <v>40</v>
      </c>
      <c r="C29" s="9">
        <v>40522</v>
      </c>
      <c r="D29" s="17"/>
      <c r="E29" s="4">
        <v>300</v>
      </c>
      <c r="F29" s="3" t="s">
        <v>8</v>
      </c>
    </row>
    <row r="30" spans="1:11" ht="20" customHeight="1">
      <c r="A30" s="3" t="s">
        <v>24</v>
      </c>
      <c r="B30" s="3"/>
      <c r="C30" s="9" t="s">
        <v>41</v>
      </c>
      <c r="D30" s="17"/>
      <c r="E30" s="4">
        <v>580</v>
      </c>
      <c r="F30" s="3" t="s">
        <v>8</v>
      </c>
    </row>
    <row r="31" spans="1:11" ht="20" customHeight="1">
      <c r="A31" s="3" t="s">
        <v>42</v>
      </c>
      <c r="B31" s="3" t="s">
        <v>43</v>
      </c>
      <c r="C31" s="9">
        <v>40527</v>
      </c>
      <c r="D31" s="17">
        <v>4</v>
      </c>
      <c r="E31" s="4">
        <v>100</v>
      </c>
      <c r="F31" s="3" t="s">
        <v>8</v>
      </c>
    </row>
    <row r="32" spans="1:11" ht="20" customHeight="1">
      <c r="A32" s="3" t="s">
        <v>37</v>
      </c>
      <c r="B32" s="3" t="s">
        <v>44</v>
      </c>
      <c r="C32" s="9">
        <v>40529</v>
      </c>
      <c r="D32" s="17"/>
      <c r="E32" s="4">
        <v>500</v>
      </c>
      <c r="F32" s="3" t="s">
        <v>8</v>
      </c>
    </row>
    <row r="33" spans="1:18" ht="20" customHeight="1">
      <c r="A33" s="3" t="s">
        <v>22</v>
      </c>
      <c r="B33" s="3" t="s">
        <v>49</v>
      </c>
      <c r="C33" s="9" t="s">
        <v>41</v>
      </c>
      <c r="D33" s="17"/>
      <c r="E33" s="4">
        <v>240</v>
      </c>
      <c r="F33" s="3" t="s">
        <v>8</v>
      </c>
    </row>
    <row r="34" spans="1:18" ht="20" customHeight="1">
      <c r="A34" s="3" t="s">
        <v>45</v>
      </c>
      <c r="B34" s="3" t="s">
        <v>45</v>
      </c>
      <c r="C34" s="9"/>
      <c r="D34" s="17"/>
      <c r="E34" s="4">
        <v>2000</v>
      </c>
      <c r="F34" s="3" t="s">
        <v>8</v>
      </c>
      <c r="G34" s="28"/>
    </row>
    <row r="35" spans="1:18" ht="20" customHeight="1">
      <c r="A35" s="3" t="s">
        <v>22</v>
      </c>
      <c r="B35" s="3" t="s">
        <v>48</v>
      </c>
      <c r="C35" s="9">
        <v>40543</v>
      </c>
      <c r="D35" s="17"/>
      <c r="E35" s="4">
        <v>200</v>
      </c>
      <c r="F35" s="3" t="s">
        <v>8</v>
      </c>
    </row>
    <row r="36" spans="1:18" ht="14" customHeight="1">
      <c r="A36" s="45" t="s">
        <v>52</v>
      </c>
      <c r="B36" s="46"/>
      <c r="C36" s="46"/>
      <c r="D36" s="46"/>
      <c r="E36" s="46"/>
      <c r="F36" s="47"/>
    </row>
    <row r="37" spans="1:18" ht="20" customHeight="1">
      <c r="A37" s="3" t="s">
        <v>22</v>
      </c>
      <c r="B37" s="3" t="s">
        <v>49</v>
      </c>
      <c r="C37" s="9" t="s">
        <v>50</v>
      </c>
      <c r="D37" s="17"/>
      <c r="E37" s="4">
        <v>240</v>
      </c>
      <c r="F37" s="3" t="s">
        <v>8</v>
      </c>
      <c r="I37" s="64" t="s">
        <v>68</v>
      </c>
      <c r="J37" s="65"/>
      <c r="K37" s="65"/>
      <c r="L37" s="66"/>
      <c r="M37" s="64" t="s">
        <v>3</v>
      </c>
      <c r="N37" s="66"/>
    </row>
    <row r="38" spans="1:18" ht="20" customHeight="1">
      <c r="A38" s="3" t="s">
        <v>37</v>
      </c>
      <c r="B38" s="3" t="s">
        <v>53</v>
      </c>
      <c r="C38" s="9" t="s">
        <v>50</v>
      </c>
      <c r="D38" s="17"/>
      <c r="E38" s="4">
        <v>150</v>
      </c>
      <c r="F38" s="3" t="s">
        <v>8</v>
      </c>
      <c r="I38" s="48">
        <f>SUM(E37:E68)</f>
        <v>20940</v>
      </c>
      <c r="J38" s="49"/>
      <c r="K38" s="49"/>
      <c r="L38" s="50"/>
      <c r="M38" s="48">
        <f>SUMIF(F37:F68,"DA",E37:E68)</f>
        <v>20940</v>
      </c>
      <c r="N38" s="50"/>
    </row>
    <row r="39" spans="1:18" ht="20" customHeight="1">
      <c r="A39" s="3" t="s">
        <v>22</v>
      </c>
      <c r="B39" s="3" t="s">
        <v>49</v>
      </c>
      <c r="C39" s="9" t="s">
        <v>54</v>
      </c>
      <c r="D39" s="17"/>
      <c r="E39" s="4">
        <v>120</v>
      </c>
      <c r="F39" s="3" t="s">
        <v>8</v>
      </c>
      <c r="I39" s="51"/>
      <c r="J39" s="52"/>
      <c r="K39" s="52"/>
      <c r="L39" s="53"/>
      <c r="M39" s="51"/>
      <c r="N39" s="53"/>
    </row>
    <row r="40" spans="1:18" ht="20" customHeight="1">
      <c r="A40" s="3" t="s">
        <v>22</v>
      </c>
      <c r="B40" s="3" t="s">
        <v>49</v>
      </c>
      <c r="C40" s="9" t="s">
        <v>55</v>
      </c>
      <c r="D40" s="17"/>
      <c r="E40" s="4">
        <v>840</v>
      </c>
      <c r="F40" s="3" t="s">
        <v>8</v>
      </c>
      <c r="I40" s="54"/>
      <c r="J40" s="55"/>
      <c r="K40" s="55"/>
      <c r="L40" s="56"/>
      <c r="M40" s="54"/>
      <c r="N40" s="56"/>
      <c r="R40" s="29"/>
    </row>
    <row r="41" spans="1:18" ht="20" customHeight="1">
      <c r="A41" s="3" t="s">
        <v>5</v>
      </c>
      <c r="B41" s="3" t="s">
        <v>5</v>
      </c>
      <c r="C41" s="9">
        <v>40647</v>
      </c>
      <c r="D41" s="17"/>
      <c r="E41" s="4">
        <v>200</v>
      </c>
      <c r="F41" s="3" t="s">
        <v>8</v>
      </c>
      <c r="I41" s="58" t="s">
        <v>67</v>
      </c>
      <c r="J41" s="59"/>
      <c r="K41" s="59"/>
      <c r="L41" s="59"/>
      <c r="M41" s="59"/>
      <c r="N41" s="60"/>
    </row>
    <row r="42" spans="1:18" ht="20" customHeight="1">
      <c r="A42" s="3" t="s">
        <v>22</v>
      </c>
      <c r="B42" s="3" t="s">
        <v>49</v>
      </c>
      <c r="C42" s="9" t="s">
        <v>56</v>
      </c>
      <c r="D42" s="17"/>
      <c r="E42" s="4">
        <v>600</v>
      </c>
      <c r="F42" s="3" t="s">
        <v>8</v>
      </c>
      <c r="I42" s="61">
        <f>SUM(I38,-M38)</f>
        <v>0</v>
      </c>
      <c r="J42" s="62"/>
      <c r="K42" s="62"/>
      <c r="L42" s="62"/>
      <c r="M42" s="62"/>
      <c r="N42" s="63"/>
    </row>
    <row r="43" spans="1:18" ht="20" customHeight="1">
      <c r="A43" s="3" t="s">
        <v>42</v>
      </c>
      <c r="B43" s="3" t="s">
        <v>57</v>
      </c>
      <c r="C43" s="9">
        <v>40669</v>
      </c>
      <c r="D43" s="17">
        <v>15</v>
      </c>
      <c r="E43" s="27">
        <f>15*25</f>
        <v>375</v>
      </c>
      <c r="F43" s="3" t="s">
        <v>8</v>
      </c>
      <c r="I43" s="61"/>
      <c r="J43" s="62"/>
      <c r="K43" s="62"/>
      <c r="L43" s="62"/>
      <c r="M43" s="62"/>
      <c r="N43" s="63"/>
      <c r="R43" s="29"/>
    </row>
    <row r="44" spans="1:18" ht="20" customHeight="1">
      <c r="A44" s="3" t="s">
        <v>65</v>
      </c>
      <c r="B44" s="3" t="s">
        <v>58</v>
      </c>
      <c r="C44" s="9" t="s">
        <v>59</v>
      </c>
      <c r="D44" s="17"/>
      <c r="E44" s="4">
        <v>2400</v>
      </c>
      <c r="F44" s="3" t="s">
        <v>8</v>
      </c>
      <c r="I44" s="61"/>
      <c r="J44" s="62"/>
      <c r="K44" s="62"/>
      <c r="L44" s="62"/>
      <c r="M44" s="62"/>
      <c r="N44" s="63"/>
    </row>
    <row r="45" spans="1:18" ht="20" customHeight="1">
      <c r="A45" s="3" t="s">
        <v>60</v>
      </c>
      <c r="B45" s="3" t="s">
        <v>60</v>
      </c>
      <c r="C45" s="9" t="s">
        <v>61</v>
      </c>
      <c r="D45" s="17"/>
      <c r="E45" s="4">
        <v>1350</v>
      </c>
      <c r="F45" s="3" t="s">
        <v>8</v>
      </c>
      <c r="R45" s="29"/>
    </row>
    <row r="46" spans="1:18" ht="20" customHeight="1">
      <c r="A46" s="3" t="s">
        <v>62</v>
      </c>
      <c r="B46" s="3" t="s">
        <v>63</v>
      </c>
      <c r="C46" s="9"/>
      <c r="D46" s="17">
        <v>8</v>
      </c>
      <c r="E46" s="27">
        <v>200</v>
      </c>
      <c r="F46" s="3" t="s">
        <v>8</v>
      </c>
    </row>
    <row r="47" spans="1:18" ht="20" customHeight="1">
      <c r="A47" s="3" t="s">
        <v>64</v>
      </c>
      <c r="B47" s="3"/>
      <c r="C47" s="9"/>
      <c r="D47" s="17"/>
      <c r="E47" s="27">
        <v>1000</v>
      </c>
      <c r="F47" s="3" t="s">
        <v>8</v>
      </c>
    </row>
    <row r="48" spans="1:18" ht="20" customHeight="1">
      <c r="A48" s="3" t="s">
        <v>5</v>
      </c>
      <c r="B48" s="3" t="s">
        <v>5</v>
      </c>
      <c r="C48" s="9">
        <v>40781</v>
      </c>
      <c r="D48" s="17"/>
      <c r="E48" s="27">
        <v>600</v>
      </c>
      <c r="F48" s="3" t="s">
        <v>8</v>
      </c>
    </row>
    <row r="49" spans="1:15" ht="20" customHeight="1">
      <c r="A49" s="3" t="s">
        <v>22</v>
      </c>
      <c r="B49" s="3" t="s">
        <v>66</v>
      </c>
      <c r="C49" s="9">
        <v>40791</v>
      </c>
      <c r="D49" s="17"/>
      <c r="E49" s="27">
        <v>520</v>
      </c>
      <c r="F49" s="3" t="s">
        <v>8</v>
      </c>
    </row>
    <row r="50" spans="1:15" ht="20" customHeight="1">
      <c r="A50" s="3" t="s">
        <v>22</v>
      </c>
      <c r="B50" s="3" t="s">
        <v>70</v>
      </c>
      <c r="C50" s="9">
        <v>40798</v>
      </c>
      <c r="D50" s="17"/>
      <c r="E50" s="27">
        <v>210</v>
      </c>
      <c r="F50" s="3" t="s">
        <v>8</v>
      </c>
    </row>
    <row r="51" spans="1:15" ht="20" customHeight="1">
      <c r="A51" s="3" t="s">
        <v>22</v>
      </c>
      <c r="B51" s="3" t="s">
        <v>71</v>
      </c>
      <c r="C51" s="9">
        <v>40803</v>
      </c>
      <c r="D51" s="17"/>
      <c r="E51" s="27">
        <v>686</v>
      </c>
      <c r="F51" s="3" t="s">
        <v>8</v>
      </c>
    </row>
    <row r="52" spans="1:15" ht="20" customHeight="1">
      <c r="A52" s="3" t="s">
        <v>42</v>
      </c>
      <c r="B52" s="3"/>
      <c r="C52" s="9">
        <v>40803</v>
      </c>
      <c r="D52" s="17"/>
      <c r="E52" s="27">
        <v>100</v>
      </c>
      <c r="F52" s="3" t="s">
        <v>8</v>
      </c>
      <c r="O52" s="30"/>
    </row>
    <row r="53" spans="1:15" ht="20" customHeight="1">
      <c r="A53" s="3" t="s">
        <v>24</v>
      </c>
      <c r="B53" s="3"/>
      <c r="C53" s="9" t="s">
        <v>23</v>
      </c>
      <c r="D53" s="17"/>
      <c r="E53" s="27">
        <v>576</v>
      </c>
      <c r="F53" s="3" t="s">
        <v>8</v>
      </c>
      <c r="O53" s="30"/>
    </row>
    <row r="54" spans="1:15" ht="20" customHeight="1">
      <c r="A54" s="3" t="s">
        <v>72</v>
      </c>
      <c r="B54" s="31" t="s">
        <v>73</v>
      </c>
      <c r="C54" s="9"/>
      <c r="D54" s="17"/>
      <c r="E54" s="27">
        <v>2000</v>
      </c>
      <c r="F54" s="3" t="s">
        <v>8</v>
      </c>
    </row>
    <row r="55" spans="1:15" ht="20" customHeight="1">
      <c r="A55" s="3" t="s">
        <v>74</v>
      </c>
      <c r="B55" s="32" t="s">
        <v>75</v>
      </c>
      <c r="C55" s="9"/>
      <c r="D55" s="17"/>
      <c r="E55" s="27">
        <v>1300</v>
      </c>
      <c r="F55" s="3" t="s">
        <v>8</v>
      </c>
    </row>
    <row r="56" spans="1:15" ht="20" customHeight="1">
      <c r="A56" s="3" t="s">
        <v>76</v>
      </c>
      <c r="B56" s="3"/>
      <c r="C56" s="9"/>
      <c r="D56" s="17"/>
      <c r="E56" s="27">
        <v>900</v>
      </c>
      <c r="F56" s="3" t="s">
        <v>8</v>
      </c>
    </row>
    <row r="57" spans="1:15" ht="20" customHeight="1">
      <c r="A57" s="3" t="s">
        <v>22</v>
      </c>
      <c r="B57" s="3" t="s">
        <v>49</v>
      </c>
      <c r="C57" s="9" t="s">
        <v>23</v>
      </c>
      <c r="D57" s="17"/>
      <c r="E57" s="27">
        <v>120</v>
      </c>
      <c r="F57" s="3" t="s">
        <v>8</v>
      </c>
    </row>
    <row r="58" spans="1:15" ht="20" customHeight="1">
      <c r="A58" s="3" t="s">
        <v>24</v>
      </c>
      <c r="B58" s="3"/>
      <c r="C58" s="9" t="s">
        <v>29</v>
      </c>
      <c r="D58" s="17"/>
      <c r="E58" s="27">
        <v>576</v>
      </c>
      <c r="F58" s="3" t="s">
        <v>8</v>
      </c>
    </row>
    <row r="59" spans="1:15" ht="20" customHeight="1">
      <c r="A59" s="3" t="s">
        <v>5</v>
      </c>
      <c r="B59" s="3" t="s">
        <v>5</v>
      </c>
      <c r="C59" s="9"/>
      <c r="D59" s="17"/>
      <c r="E59" s="27">
        <v>400</v>
      </c>
      <c r="F59" s="3" t="s">
        <v>8</v>
      </c>
    </row>
    <row r="60" spans="1:15" ht="20" customHeight="1">
      <c r="A60" s="3" t="s">
        <v>42</v>
      </c>
      <c r="B60" s="3" t="s">
        <v>77</v>
      </c>
      <c r="C60" s="9"/>
      <c r="D60" s="17">
        <v>5</v>
      </c>
      <c r="E60" s="27">
        <v>125</v>
      </c>
      <c r="F60" s="3" t="s">
        <v>8</v>
      </c>
    </row>
    <row r="61" spans="1:15" ht="20" customHeight="1">
      <c r="A61" s="3" t="s">
        <v>22</v>
      </c>
      <c r="B61" s="3" t="s">
        <v>33</v>
      </c>
      <c r="C61" s="9"/>
      <c r="D61" s="17"/>
      <c r="E61" s="27">
        <v>550</v>
      </c>
      <c r="F61" s="3" t="s">
        <v>8</v>
      </c>
    </row>
    <row r="62" spans="1:15" ht="20" customHeight="1">
      <c r="A62" s="3" t="s">
        <v>78</v>
      </c>
      <c r="B62" s="3" t="s">
        <v>79</v>
      </c>
      <c r="C62" s="9"/>
      <c r="D62" s="17"/>
      <c r="E62" s="27">
        <v>1700</v>
      </c>
      <c r="F62" s="3" t="s">
        <v>8</v>
      </c>
    </row>
    <row r="63" spans="1:15" ht="20" customHeight="1">
      <c r="A63" s="3" t="s">
        <v>22</v>
      </c>
      <c r="B63" s="3" t="s">
        <v>80</v>
      </c>
      <c r="C63" s="9"/>
      <c r="D63" s="17"/>
      <c r="E63" s="27">
        <v>600</v>
      </c>
      <c r="F63" s="3" t="s">
        <v>8</v>
      </c>
    </row>
    <row r="64" spans="1:15" ht="20" customHeight="1">
      <c r="A64" s="3" t="s">
        <v>81</v>
      </c>
      <c r="B64" s="3" t="s">
        <v>82</v>
      </c>
      <c r="C64" s="9" t="s">
        <v>29</v>
      </c>
      <c r="D64" s="17"/>
      <c r="E64" s="27">
        <v>500</v>
      </c>
      <c r="F64" s="3" t="s">
        <v>8</v>
      </c>
    </row>
    <row r="65" spans="1:14" ht="20" customHeight="1">
      <c r="A65" s="3" t="s">
        <v>24</v>
      </c>
      <c r="B65" s="3"/>
      <c r="C65" s="9" t="s">
        <v>36</v>
      </c>
      <c r="D65" s="17"/>
      <c r="E65" s="27">
        <v>576</v>
      </c>
      <c r="F65" s="3" t="s">
        <v>8</v>
      </c>
    </row>
    <row r="66" spans="1:14" ht="20" customHeight="1">
      <c r="A66" s="3" t="s">
        <v>22</v>
      </c>
      <c r="B66" s="3" t="s">
        <v>83</v>
      </c>
      <c r="C66" s="9"/>
      <c r="D66" s="17"/>
      <c r="E66" s="27">
        <v>250</v>
      </c>
      <c r="F66" s="3" t="s">
        <v>8</v>
      </c>
    </row>
    <row r="67" spans="1:14" ht="20" customHeight="1">
      <c r="A67" s="3" t="s">
        <v>5</v>
      </c>
      <c r="B67" s="3" t="s">
        <v>5</v>
      </c>
      <c r="C67" s="9"/>
      <c r="D67" s="17"/>
      <c r="E67" s="27">
        <v>600</v>
      </c>
      <c r="F67" s="3" t="s">
        <v>8</v>
      </c>
    </row>
    <row r="68" spans="1:14" ht="20" customHeight="1">
      <c r="A68" s="3" t="s">
        <v>24</v>
      </c>
      <c r="B68" s="3"/>
      <c r="C68" s="9" t="s">
        <v>41</v>
      </c>
      <c r="D68" s="17"/>
      <c r="E68" s="27">
        <v>576</v>
      </c>
      <c r="F68" s="3" t="s">
        <v>8</v>
      </c>
    </row>
    <row r="69" spans="1:14" ht="14" customHeight="1">
      <c r="A69" s="70" t="s">
        <v>84</v>
      </c>
      <c r="B69" s="71"/>
      <c r="C69" s="71"/>
      <c r="D69" s="71"/>
      <c r="E69" s="71"/>
      <c r="F69" s="72"/>
    </row>
    <row r="70" spans="1:14" ht="20" customHeight="1">
      <c r="A70" s="3" t="s">
        <v>85</v>
      </c>
      <c r="B70" s="3" t="s">
        <v>86</v>
      </c>
      <c r="C70" s="9"/>
      <c r="D70" s="17"/>
      <c r="E70" s="27">
        <v>1100</v>
      </c>
      <c r="F70" s="3" t="s">
        <v>8</v>
      </c>
      <c r="I70" s="64" t="s">
        <v>91</v>
      </c>
      <c r="J70" s="65"/>
      <c r="K70" s="65"/>
      <c r="L70" s="66"/>
      <c r="M70" s="64" t="s">
        <v>3</v>
      </c>
      <c r="N70" s="66"/>
    </row>
    <row r="71" spans="1:14" ht="20" customHeight="1">
      <c r="A71" s="3" t="s">
        <v>76</v>
      </c>
      <c r="B71" s="3"/>
      <c r="C71" s="9"/>
      <c r="D71" s="17"/>
      <c r="E71" s="27">
        <v>900</v>
      </c>
      <c r="F71" s="3" t="s">
        <v>8</v>
      </c>
      <c r="I71" s="48">
        <f>SUM(E70:E172)</f>
        <v>43060</v>
      </c>
      <c r="J71" s="49"/>
      <c r="K71" s="49"/>
      <c r="L71" s="50"/>
      <c r="M71" s="48">
        <f>SUMIF(F70:F172,"DA",E70:E172)</f>
        <v>41560</v>
      </c>
      <c r="N71" s="50"/>
    </row>
    <row r="72" spans="1:14" ht="20" customHeight="1">
      <c r="A72" s="3" t="s">
        <v>87</v>
      </c>
      <c r="B72" s="3" t="s">
        <v>92</v>
      </c>
      <c r="C72" s="9"/>
      <c r="D72" s="17">
        <v>9</v>
      </c>
      <c r="E72" s="27">
        <v>450</v>
      </c>
      <c r="F72" s="3" t="s">
        <v>8</v>
      </c>
      <c r="I72" s="51"/>
      <c r="J72" s="52"/>
      <c r="K72" s="52"/>
      <c r="L72" s="53"/>
      <c r="M72" s="51"/>
      <c r="N72" s="53"/>
    </row>
    <row r="73" spans="1:14" ht="20" customHeight="1">
      <c r="A73" s="3" t="s">
        <v>24</v>
      </c>
      <c r="B73" s="3"/>
      <c r="C73" s="9" t="s">
        <v>50</v>
      </c>
      <c r="D73" s="17"/>
      <c r="E73" s="27">
        <v>576</v>
      </c>
      <c r="F73" s="3" t="s">
        <v>8</v>
      </c>
      <c r="I73" s="54"/>
      <c r="J73" s="55"/>
      <c r="K73" s="55"/>
      <c r="L73" s="56"/>
      <c r="M73" s="54"/>
      <c r="N73" s="56"/>
    </row>
    <row r="74" spans="1:14" ht="20" customHeight="1">
      <c r="A74" s="3" t="s">
        <v>24</v>
      </c>
      <c r="B74" s="3"/>
      <c r="C74" s="9" t="s">
        <v>54</v>
      </c>
      <c r="D74" s="17"/>
      <c r="E74" s="27">
        <v>576</v>
      </c>
      <c r="F74" s="3" t="s">
        <v>8</v>
      </c>
      <c r="I74" s="58" t="s">
        <v>67</v>
      </c>
      <c r="J74" s="59"/>
      <c r="K74" s="59"/>
      <c r="L74" s="59"/>
      <c r="M74" s="59"/>
      <c r="N74" s="60"/>
    </row>
    <row r="75" spans="1:14" ht="20" customHeight="1">
      <c r="A75" s="3" t="s">
        <v>4</v>
      </c>
      <c r="B75" s="3" t="s">
        <v>88</v>
      </c>
      <c r="C75" s="9"/>
      <c r="D75" s="17"/>
      <c r="E75" s="27">
        <v>1500</v>
      </c>
      <c r="F75" s="3" t="s">
        <v>9</v>
      </c>
      <c r="I75" s="67">
        <f>SUM(I71,-M71)</f>
        <v>1500</v>
      </c>
      <c r="J75" s="68"/>
      <c r="K75" s="68"/>
      <c r="L75" s="68"/>
      <c r="M75" s="68"/>
      <c r="N75" s="69"/>
    </row>
    <row r="76" spans="1:14" ht="20" customHeight="1">
      <c r="A76" s="3" t="s">
        <v>87</v>
      </c>
      <c r="B76" s="3" t="s">
        <v>89</v>
      </c>
      <c r="C76" s="9"/>
      <c r="D76" s="17">
        <v>8</v>
      </c>
      <c r="E76" s="27">
        <v>520</v>
      </c>
      <c r="F76" s="3" t="s">
        <v>8</v>
      </c>
      <c r="I76" s="67"/>
      <c r="J76" s="68"/>
      <c r="K76" s="68"/>
      <c r="L76" s="68"/>
      <c r="M76" s="68"/>
      <c r="N76" s="69"/>
    </row>
    <row r="77" spans="1:14" ht="20" customHeight="1">
      <c r="A77" s="3" t="s">
        <v>87</v>
      </c>
      <c r="B77" s="3" t="s">
        <v>102</v>
      </c>
      <c r="C77" s="9"/>
      <c r="D77" s="17">
        <v>8</v>
      </c>
      <c r="E77" s="27">
        <f>8*65</f>
        <v>520</v>
      </c>
      <c r="F77" s="3" t="s">
        <v>8</v>
      </c>
      <c r="I77" s="67"/>
      <c r="J77" s="68"/>
      <c r="K77" s="68"/>
      <c r="L77" s="68"/>
      <c r="M77" s="68"/>
      <c r="N77" s="69"/>
    </row>
    <row r="78" spans="1:14" ht="20" customHeight="1">
      <c r="A78" s="3" t="s">
        <v>87</v>
      </c>
      <c r="B78" s="3" t="s">
        <v>90</v>
      </c>
      <c r="C78" s="9"/>
      <c r="D78" s="17">
        <v>7</v>
      </c>
      <c r="E78" s="27">
        <v>455</v>
      </c>
      <c r="F78" s="3" t="s">
        <v>8</v>
      </c>
    </row>
    <row r="79" spans="1:14" ht="20" customHeight="1">
      <c r="A79" s="3" t="s">
        <v>87</v>
      </c>
      <c r="B79" s="3" t="s">
        <v>93</v>
      </c>
      <c r="C79" s="9"/>
      <c r="D79" s="17">
        <v>5</v>
      </c>
      <c r="E79" s="27">
        <f>5*65</f>
        <v>325</v>
      </c>
      <c r="F79" s="3" t="s">
        <v>8</v>
      </c>
    </row>
    <row r="80" spans="1:14" ht="20" customHeight="1">
      <c r="A80" s="3" t="s">
        <v>87</v>
      </c>
      <c r="B80" s="3" t="s">
        <v>94</v>
      </c>
      <c r="C80" s="9"/>
      <c r="D80" s="17">
        <v>2</v>
      </c>
      <c r="E80" s="27">
        <v>130</v>
      </c>
      <c r="F80" s="3" t="s">
        <v>8</v>
      </c>
    </row>
    <row r="81" spans="1:6" ht="20" customHeight="1">
      <c r="A81" s="3" t="s">
        <v>24</v>
      </c>
      <c r="B81" s="3"/>
      <c r="C81" s="9" t="s">
        <v>55</v>
      </c>
      <c r="D81" s="17"/>
      <c r="E81" s="27">
        <v>576</v>
      </c>
      <c r="F81" s="3" t="s">
        <v>8</v>
      </c>
    </row>
    <row r="82" spans="1:6" ht="20" customHeight="1">
      <c r="A82" s="3" t="s">
        <v>87</v>
      </c>
      <c r="B82" s="3" t="s">
        <v>95</v>
      </c>
      <c r="C82" s="9"/>
      <c r="D82" s="17">
        <v>5</v>
      </c>
      <c r="E82" s="27">
        <f>5*65</f>
        <v>325</v>
      </c>
      <c r="F82" s="3" t="s">
        <v>8</v>
      </c>
    </row>
    <row r="83" spans="1:6" ht="20" customHeight="1">
      <c r="A83" s="3" t="s">
        <v>87</v>
      </c>
      <c r="B83" s="3" t="s">
        <v>99</v>
      </c>
      <c r="C83" s="9"/>
      <c r="D83" s="17">
        <v>12.5</v>
      </c>
      <c r="E83" s="27">
        <f>13*65</f>
        <v>845</v>
      </c>
      <c r="F83" s="3" t="s">
        <v>8</v>
      </c>
    </row>
    <row r="84" spans="1:6" ht="20" customHeight="1">
      <c r="A84" s="3" t="s">
        <v>87</v>
      </c>
      <c r="B84" s="3" t="s">
        <v>96</v>
      </c>
      <c r="C84" s="9"/>
      <c r="D84" s="17">
        <v>1</v>
      </c>
      <c r="E84" s="27">
        <v>65</v>
      </c>
      <c r="F84" s="3" t="s">
        <v>8</v>
      </c>
    </row>
    <row r="85" spans="1:6" ht="20" customHeight="1">
      <c r="A85" s="3" t="s">
        <v>87</v>
      </c>
      <c r="B85" s="3" t="s">
        <v>97</v>
      </c>
      <c r="C85" s="9"/>
      <c r="D85" s="17">
        <v>1</v>
      </c>
      <c r="E85" s="27">
        <v>65</v>
      </c>
      <c r="F85" s="3" t="s">
        <v>8</v>
      </c>
    </row>
    <row r="86" spans="1:6" ht="20" customHeight="1">
      <c r="A86" s="3" t="s">
        <v>87</v>
      </c>
      <c r="B86" s="3" t="s">
        <v>98</v>
      </c>
      <c r="C86" s="9"/>
      <c r="D86" s="17">
        <v>1</v>
      </c>
      <c r="E86" s="27">
        <v>65</v>
      </c>
      <c r="F86" s="3" t="s">
        <v>8</v>
      </c>
    </row>
    <row r="87" spans="1:6" ht="20" customHeight="1">
      <c r="A87" s="3" t="s">
        <v>87</v>
      </c>
      <c r="B87" s="3" t="s">
        <v>100</v>
      </c>
      <c r="C87" s="9"/>
      <c r="D87" s="17">
        <v>4</v>
      </c>
      <c r="E87" s="27">
        <v>260</v>
      </c>
      <c r="F87" s="3" t="s">
        <v>8</v>
      </c>
    </row>
    <row r="88" spans="1:6" ht="20" customHeight="1">
      <c r="A88" s="3" t="s">
        <v>87</v>
      </c>
      <c r="B88" s="3" t="s">
        <v>101</v>
      </c>
      <c r="C88" s="9"/>
      <c r="D88" s="17">
        <v>4</v>
      </c>
      <c r="E88" s="27">
        <f>4*65</f>
        <v>260</v>
      </c>
      <c r="F88" s="3" t="s">
        <v>8</v>
      </c>
    </row>
    <row r="89" spans="1:6" ht="20" customHeight="1">
      <c r="A89" s="3" t="s">
        <v>87</v>
      </c>
      <c r="B89" s="3" t="s">
        <v>113</v>
      </c>
      <c r="C89" s="9"/>
      <c r="D89" s="17">
        <v>2</v>
      </c>
      <c r="E89" s="27">
        <f>D89*65</f>
        <v>130</v>
      </c>
      <c r="F89" s="3" t="s">
        <v>8</v>
      </c>
    </row>
    <row r="90" spans="1:6" ht="20" customHeight="1">
      <c r="A90" s="3" t="s">
        <v>103</v>
      </c>
      <c r="B90" s="3" t="s">
        <v>104</v>
      </c>
      <c r="C90" s="9"/>
      <c r="D90" s="17">
        <v>34</v>
      </c>
      <c r="E90" s="27">
        <f>D90*90</f>
        <v>3060</v>
      </c>
      <c r="F90" s="3" t="s">
        <v>8</v>
      </c>
    </row>
    <row r="91" spans="1:6" ht="20" customHeight="1">
      <c r="A91" s="3" t="s">
        <v>5</v>
      </c>
      <c r="B91" s="3" t="s">
        <v>5</v>
      </c>
      <c r="C91" s="9"/>
      <c r="D91" s="17"/>
      <c r="E91" s="27">
        <v>1000</v>
      </c>
      <c r="F91" s="3" t="s">
        <v>8</v>
      </c>
    </row>
    <row r="92" spans="1:6" ht="20" customHeight="1">
      <c r="A92" s="3" t="s">
        <v>87</v>
      </c>
      <c r="B92" s="3" t="s">
        <v>105</v>
      </c>
      <c r="C92" s="9"/>
      <c r="D92" s="17">
        <v>1</v>
      </c>
      <c r="E92" s="27">
        <v>65</v>
      </c>
      <c r="F92" s="3" t="s">
        <v>8</v>
      </c>
    </row>
    <row r="93" spans="1:6" ht="20" customHeight="1">
      <c r="A93" s="3" t="s">
        <v>87</v>
      </c>
      <c r="B93" s="3" t="s">
        <v>106</v>
      </c>
      <c r="C93" s="9"/>
      <c r="D93" s="17">
        <v>1</v>
      </c>
      <c r="E93" s="27">
        <v>65</v>
      </c>
      <c r="F93" s="3" t="s">
        <v>8</v>
      </c>
    </row>
    <row r="94" spans="1:6" ht="20" customHeight="1">
      <c r="A94" s="3" t="s">
        <v>87</v>
      </c>
      <c r="B94" s="3" t="s">
        <v>107</v>
      </c>
      <c r="C94" s="9"/>
      <c r="D94" s="17">
        <v>7</v>
      </c>
      <c r="E94" s="27">
        <f>7*65</f>
        <v>455</v>
      </c>
      <c r="F94" s="3" t="s">
        <v>8</v>
      </c>
    </row>
    <row r="95" spans="1:6" ht="20" customHeight="1">
      <c r="A95" s="3" t="s">
        <v>108</v>
      </c>
      <c r="B95" s="3" t="s">
        <v>108</v>
      </c>
      <c r="C95" s="9"/>
      <c r="D95" s="17"/>
      <c r="E95" s="27">
        <v>500</v>
      </c>
      <c r="F95" s="3" t="s">
        <v>8</v>
      </c>
    </row>
    <row r="96" spans="1:6" ht="20" customHeight="1">
      <c r="A96" s="3" t="s">
        <v>87</v>
      </c>
      <c r="B96" s="3" t="s">
        <v>109</v>
      </c>
      <c r="C96" s="9"/>
      <c r="D96" s="17">
        <v>2</v>
      </c>
      <c r="E96" s="27">
        <f>2*65</f>
        <v>130</v>
      </c>
      <c r="F96" s="3" t="s">
        <v>8</v>
      </c>
    </row>
    <row r="97" spans="1:12" ht="20" customHeight="1">
      <c r="A97" s="3" t="s">
        <v>87</v>
      </c>
      <c r="B97" s="3" t="s">
        <v>97</v>
      </c>
      <c r="C97" s="9"/>
      <c r="D97" s="17">
        <v>2</v>
      </c>
      <c r="E97" s="27">
        <v>130</v>
      </c>
      <c r="F97" s="3" t="s">
        <v>8</v>
      </c>
    </row>
    <row r="98" spans="1:12" ht="20" customHeight="1">
      <c r="A98" s="3" t="s">
        <v>24</v>
      </c>
      <c r="B98" s="3"/>
      <c r="C98" s="3" t="s">
        <v>56</v>
      </c>
      <c r="D98" s="17"/>
      <c r="E98" s="27">
        <v>576</v>
      </c>
      <c r="F98" s="3" t="s">
        <v>8</v>
      </c>
    </row>
    <row r="99" spans="1:12" ht="20" customHeight="1">
      <c r="A99" s="3" t="s">
        <v>87</v>
      </c>
      <c r="B99" s="33" t="s">
        <v>112</v>
      </c>
      <c r="C99" s="9" t="s">
        <v>110</v>
      </c>
      <c r="D99" s="17">
        <v>2</v>
      </c>
      <c r="E99" s="27">
        <f>D99*65</f>
        <v>130</v>
      </c>
      <c r="F99" s="3" t="s">
        <v>8</v>
      </c>
    </row>
    <row r="100" spans="1:12" ht="20" customHeight="1">
      <c r="A100" s="3" t="s">
        <v>87</v>
      </c>
      <c r="B100" s="3" t="s">
        <v>111</v>
      </c>
      <c r="C100" s="9"/>
      <c r="D100" s="17">
        <v>47</v>
      </c>
      <c r="E100" s="27">
        <f>47*65</f>
        <v>3055</v>
      </c>
      <c r="F100" s="3" t="s">
        <v>8</v>
      </c>
    </row>
    <row r="101" spans="1:12" ht="20" customHeight="1">
      <c r="A101" s="3" t="s">
        <v>5</v>
      </c>
      <c r="B101" s="3" t="s">
        <v>5</v>
      </c>
      <c r="C101" s="9"/>
      <c r="D101" s="17"/>
      <c r="E101" s="27">
        <v>200</v>
      </c>
      <c r="F101" s="3" t="s">
        <v>8</v>
      </c>
    </row>
    <row r="102" spans="1:12" ht="20" customHeight="1">
      <c r="A102" s="3" t="s">
        <v>24</v>
      </c>
      <c r="B102" s="3" t="s">
        <v>114</v>
      </c>
      <c r="C102" s="9"/>
      <c r="D102" s="17"/>
      <c r="E102" s="27">
        <v>576</v>
      </c>
      <c r="F102" s="3" t="s">
        <v>8</v>
      </c>
    </row>
    <row r="103" spans="1:12" ht="20" customHeight="1">
      <c r="A103" s="3" t="s">
        <v>5</v>
      </c>
      <c r="B103" s="3" t="s">
        <v>5</v>
      </c>
      <c r="C103" s="9"/>
      <c r="D103" s="17"/>
      <c r="E103" s="27">
        <v>200</v>
      </c>
      <c r="F103" s="3" t="s">
        <v>8</v>
      </c>
      <c r="L103" s="11"/>
    </row>
    <row r="104" spans="1:12" ht="20" customHeight="1">
      <c r="A104" s="3" t="s">
        <v>87</v>
      </c>
      <c r="B104" s="3" t="s">
        <v>115</v>
      </c>
      <c r="C104" s="9"/>
      <c r="D104" s="17">
        <v>1</v>
      </c>
      <c r="E104" s="27">
        <v>65</v>
      </c>
      <c r="F104" s="3" t="s">
        <v>8</v>
      </c>
    </row>
    <row r="105" spans="1:12" ht="20" customHeight="1">
      <c r="A105" s="3" t="s">
        <v>87</v>
      </c>
      <c r="B105" s="3" t="s">
        <v>116</v>
      </c>
      <c r="C105" s="9"/>
      <c r="D105" s="17">
        <v>1</v>
      </c>
      <c r="E105" s="27">
        <v>65</v>
      </c>
      <c r="F105" s="3" t="s">
        <v>8</v>
      </c>
    </row>
    <row r="106" spans="1:12" ht="20" customHeight="1">
      <c r="A106" s="3" t="s">
        <v>87</v>
      </c>
      <c r="B106" s="3" t="s">
        <v>117</v>
      </c>
      <c r="C106" s="9"/>
      <c r="D106" s="17">
        <v>3</v>
      </c>
      <c r="E106" s="27">
        <f>3*65</f>
        <v>195</v>
      </c>
      <c r="F106" s="3" t="s">
        <v>8</v>
      </c>
    </row>
    <row r="107" spans="1:12" ht="20" customHeight="1">
      <c r="A107" s="3" t="s">
        <v>5</v>
      </c>
      <c r="B107" s="3" t="s">
        <v>5</v>
      </c>
      <c r="C107" s="9"/>
      <c r="D107" s="17"/>
      <c r="E107" s="27">
        <v>200</v>
      </c>
      <c r="F107" s="3" t="s">
        <v>8</v>
      </c>
    </row>
    <row r="108" spans="1:12" ht="20" customHeight="1">
      <c r="A108" s="3" t="s">
        <v>5</v>
      </c>
      <c r="B108" s="3" t="s">
        <v>5</v>
      </c>
      <c r="C108" s="9"/>
      <c r="D108" s="17"/>
      <c r="E108" s="27">
        <v>200</v>
      </c>
      <c r="F108" s="3" t="s">
        <v>8</v>
      </c>
    </row>
    <row r="109" spans="1:12" ht="20" customHeight="1">
      <c r="A109" s="3" t="s">
        <v>118</v>
      </c>
      <c r="B109" s="3" t="s">
        <v>119</v>
      </c>
      <c r="C109" s="9"/>
      <c r="D109" s="17">
        <v>15</v>
      </c>
      <c r="E109" s="27">
        <f>D109*70</f>
        <v>1050</v>
      </c>
      <c r="F109" s="3" t="s">
        <v>8</v>
      </c>
    </row>
    <row r="110" spans="1:12" ht="20" customHeight="1">
      <c r="A110" s="3" t="s">
        <v>87</v>
      </c>
      <c r="B110" s="3" t="s">
        <v>120</v>
      </c>
      <c r="C110" s="9"/>
      <c r="D110" s="17">
        <v>1</v>
      </c>
      <c r="E110" s="27">
        <v>65</v>
      </c>
      <c r="F110" s="3" t="s">
        <v>8</v>
      </c>
    </row>
    <row r="111" spans="1:12" ht="20" customHeight="1">
      <c r="A111" s="3" t="s">
        <v>87</v>
      </c>
      <c r="B111" s="3" t="s">
        <v>121</v>
      </c>
      <c r="C111" s="9"/>
      <c r="D111" s="17">
        <v>1</v>
      </c>
      <c r="E111" s="27">
        <v>65</v>
      </c>
      <c r="F111" s="3" t="s">
        <v>8</v>
      </c>
    </row>
    <row r="112" spans="1:12" ht="20" customHeight="1">
      <c r="A112" s="3" t="s">
        <v>87</v>
      </c>
      <c r="B112" s="3" t="s">
        <v>122</v>
      </c>
      <c r="C112" s="9"/>
      <c r="D112" s="17">
        <v>8</v>
      </c>
      <c r="E112" s="27">
        <f t="shared" ref="E112:E117" si="0">D112*65</f>
        <v>520</v>
      </c>
      <c r="F112" s="3" t="s">
        <v>8</v>
      </c>
    </row>
    <row r="113" spans="1:6" ht="20" customHeight="1">
      <c r="A113" s="3" t="s">
        <v>87</v>
      </c>
      <c r="B113" s="3" t="s">
        <v>123</v>
      </c>
      <c r="C113" s="9"/>
      <c r="D113" s="17">
        <v>4</v>
      </c>
      <c r="E113" s="27">
        <f t="shared" si="0"/>
        <v>260</v>
      </c>
      <c r="F113" s="3" t="s">
        <v>8</v>
      </c>
    </row>
    <row r="114" spans="1:6" ht="20" customHeight="1">
      <c r="A114" s="3" t="s">
        <v>87</v>
      </c>
      <c r="B114" s="3" t="s">
        <v>124</v>
      </c>
      <c r="C114" s="9" t="s">
        <v>125</v>
      </c>
      <c r="D114" s="17">
        <v>5</v>
      </c>
      <c r="E114" s="27">
        <f t="shared" si="0"/>
        <v>325</v>
      </c>
      <c r="F114" s="3" t="s">
        <v>8</v>
      </c>
    </row>
    <row r="115" spans="1:6" ht="20" customHeight="1">
      <c r="A115" s="3" t="s">
        <v>87</v>
      </c>
      <c r="B115" s="3" t="s">
        <v>126</v>
      </c>
      <c r="C115" s="9"/>
      <c r="D115" s="17">
        <v>8</v>
      </c>
      <c r="E115" s="27">
        <f t="shared" si="0"/>
        <v>520</v>
      </c>
      <c r="F115" s="3" t="s">
        <v>8</v>
      </c>
    </row>
    <row r="116" spans="1:6" ht="20" customHeight="1">
      <c r="A116" s="3" t="s">
        <v>87</v>
      </c>
      <c r="B116" s="3" t="s">
        <v>127</v>
      </c>
      <c r="C116" s="9"/>
      <c r="D116" s="17">
        <v>15</v>
      </c>
      <c r="E116" s="27">
        <f t="shared" si="0"/>
        <v>975</v>
      </c>
      <c r="F116" s="3" t="s">
        <v>8</v>
      </c>
    </row>
    <row r="117" spans="1:6" ht="20" customHeight="1">
      <c r="A117" s="3" t="s">
        <v>87</v>
      </c>
      <c r="B117" s="3" t="s">
        <v>128</v>
      </c>
      <c r="C117" s="9"/>
      <c r="D117" s="17">
        <v>8</v>
      </c>
      <c r="E117" s="27">
        <f t="shared" si="0"/>
        <v>520</v>
      </c>
      <c r="F117" s="3" t="s">
        <v>8</v>
      </c>
    </row>
    <row r="118" spans="1:6" ht="20" customHeight="1">
      <c r="A118" s="3" t="s">
        <v>85</v>
      </c>
      <c r="B118" s="3" t="s">
        <v>129</v>
      </c>
      <c r="C118" s="9"/>
      <c r="D118" s="17"/>
      <c r="E118" s="27">
        <v>1500</v>
      </c>
      <c r="F118" s="3" t="s">
        <v>8</v>
      </c>
    </row>
    <row r="119" spans="1:6" ht="20" customHeight="1">
      <c r="A119" s="3" t="s">
        <v>130</v>
      </c>
      <c r="B119" s="3" t="s">
        <v>130</v>
      </c>
      <c r="C119" s="9"/>
      <c r="D119" s="17"/>
      <c r="E119" s="27">
        <v>2050</v>
      </c>
      <c r="F119" s="3" t="s">
        <v>8</v>
      </c>
    </row>
    <row r="120" spans="1:6" ht="20" customHeight="1">
      <c r="A120" s="3" t="s">
        <v>131</v>
      </c>
      <c r="B120" s="3" t="s">
        <v>131</v>
      </c>
      <c r="C120" s="9"/>
      <c r="D120" s="17"/>
      <c r="E120" s="27">
        <v>750</v>
      </c>
      <c r="F120" s="3" t="s">
        <v>8</v>
      </c>
    </row>
    <row r="121" spans="1:6" ht="20" customHeight="1">
      <c r="A121" s="3" t="s">
        <v>87</v>
      </c>
      <c r="B121" s="3" t="s">
        <v>132</v>
      </c>
      <c r="C121" s="9"/>
      <c r="D121" s="17">
        <v>4</v>
      </c>
      <c r="E121" s="27">
        <f>D121*65</f>
        <v>260</v>
      </c>
      <c r="F121" s="3" t="s">
        <v>8</v>
      </c>
    </row>
    <row r="122" spans="1:6" ht="20" customHeight="1">
      <c r="A122" s="3" t="s">
        <v>87</v>
      </c>
      <c r="B122" s="3" t="s">
        <v>133</v>
      </c>
      <c r="C122" s="9"/>
      <c r="D122" s="17">
        <v>2</v>
      </c>
      <c r="E122" s="27">
        <f>D122*65</f>
        <v>130</v>
      </c>
      <c r="F122" s="3" t="s">
        <v>8</v>
      </c>
    </row>
    <row r="123" spans="1:6" ht="20" customHeight="1">
      <c r="A123" s="3" t="s">
        <v>87</v>
      </c>
      <c r="B123" s="3" t="s">
        <v>134</v>
      </c>
      <c r="C123" s="9" t="s">
        <v>135</v>
      </c>
      <c r="D123" s="17">
        <v>4</v>
      </c>
      <c r="E123" s="27">
        <f>D123*65</f>
        <v>260</v>
      </c>
      <c r="F123" s="3" t="s">
        <v>8</v>
      </c>
    </row>
    <row r="124" spans="1:6" ht="20" customHeight="1">
      <c r="A124" s="3" t="s">
        <v>5</v>
      </c>
      <c r="B124" s="3" t="s">
        <v>5</v>
      </c>
      <c r="C124" s="9"/>
      <c r="D124" s="17"/>
      <c r="E124" s="27">
        <v>800</v>
      </c>
      <c r="F124" s="3" t="s">
        <v>8</v>
      </c>
    </row>
    <row r="125" spans="1:6" ht="20" customHeight="1">
      <c r="A125" s="3" t="s">
        <v>87</v>
      </c>
      <c r="B125" s="3" t="s">
        <v>136</v>
      </c>
      <c r="C125" s="9"/>
      <c r="D125" s="17">
        <v>1</v>
      </c>
      <c r="E125" s="27">
        <f>D125*65</f>
        <v>65</v>
      </c>
      <c r="F125" s="3" t="s">
        <v>8</v>
      </c>
    </row>
    <row r="126" spans="1:6" ht="20" customHeight="1">
      <c r="A126" s="3" t="s">
        <v>87</v>
      </c>
      <c r="B126" s="3" t="s">
        <v>137</v>
      </c>
      <c r="C126" s="9"/>
      <c r="D126" s="17">
        <v>1</v>
      </c>
      <c r="E126" s="27">
        <f>IF(A126="Inventa",D126*65,"")</f>
        <v>65</v>
      </c>
      <c r="F126" s="3" t="s">
        <v>8</v>
      </c>
    </row>
    <row r="127" spans="1:6" ht="20" customHeight="1">
      <c r="A127" s="3" t="s">
        <v>87</v>
      </c>
      <c r="B127" s="3"/>
      <c r="C127" s="9" t="s">
        <v>23</v>
      </c>
      <c r="D127" s="17">
        <v>3</v>
      </c>
      <c r="E127" s="27">
        <f t="shared" ref="E127:E172" si="1">IF(A127="Inventa",D127*65,"")</f>
        <v>195</v>
      </c>
      <c r="F127" s="3" t="s">
        <v>8</v>
      </c>
    </row>
    <row r="128" spans="1:6" ht="20" customHeight="1">
      <c r="A128" s="3" t="s">
        <v>87</v>
      </c>
      <c r="B128" s="3" t="s">
        <v>138</v>
      </c>
      <c r="C128" s="9"/>
      <c r="D128" s="17">
        <v>1</v>
      </c>
      <c r="E128" s="27">
        <f t="shared" si="1"/>
        <v>65</v>
      </c>
      <c r="F128" s="3" t="s">
        <v>8</v>
      </c>
    </row>
    <row r="129" spans="1:7" ht="20" customHeight="1">
      <c r="A129" s="3" t="s">
        <v>87</v>
      </c>
      <c r="B129" s="3" t="s">
        <v>139</v>
      </c>
      <c r="C129" s="9"/>
      <c r="D129" s="17">
        <v>2</v>
      </c>
      <c r="E129" s="27">
        <f t="shared" si="1"/>
        <v>130</v>
      </c>
      <c r="F129" s="3" t="s">
        <v>8</v>
      </c>
    </row>
    <row r="130" spans="1:7" ht="20" customHeight="1">
      <c r="A130" s="3" t="s">
        <v>87</v>
      </c>
      <c r="B130" s="3" t="s">
        <v>140</v>
      </c>
      <c r="C130" s="9"/>
      <c r="D130" s="17">
        <v>5</v>
      </c>
      <c r="E130" s="27">
        <f t="shared" si="1"/>
        <v>325</v>
      </c>
      <c r="F130" s="3" t="s">
        <v>8</v>
      </c>
    </row>
    <row r="131" spans="1:7" ht="20" customHeight="1">
      <c r="A131" s="3" t="s">
        <v>87</v>
      </c>
      <c r="B131" s="3" t="s">
        <v>100</v>
      </c>
      <c r="C131" s="9"/>
      <c r="D131" s="17">
        <v>5</v>
      </c>
      <c r="E131" s="27">
        <f t="shared" si="1"/>
        <v>325</v>
      </c>
      <c r="F131" s="3" t="s">
        <v>8</v>
      </c>
    </row>
    <row r="132" spans="1:7" ht="20" customHeight="1">
      <c r="A132" s="3" t="s">
        <v>87</v>
      </c>
      <c r="B132" s="3" t="s">
        <v>141</v>
      </c>
      <c r="C132" s="9"/>
      <c r="D132" s="17">
        <v>4</v>
      </c>
      <c r="E132" s="27">
        <f t="shared" si="1"/>
        <v>260</v>
      </c>
      <c r="F132" s="3" t="s">
        <v>8</v>
      </c>
    </row>
    <row r="133" spans="1:7" ht="20" customHeight="1">
      <c r="A133" s="3" t="s">
        <v>142</v>
      </c>
      <c r="B133" s="3" t="s">
        <v>143</v>
      </c>
      <c r="C133" s="9"/>
      <c r="D133" s="17"/>
      <c r="E133" s="27">
        <v>1000</v>
      </c>
      <c r="F133" s="3" t="s">
        <v>8</v>
      </c>
    </row>
    <row r="134" spans="1:7" ht="20" customHeight="1">
      <c r="A134" s="3" t="s">
        <v>87</v>
      </c>
      <c r="B134" s="3" t="s">
        <v>144</v>
      </c>
      <c r="C134" s="9"/>
      <c r="D134" s="17">
        <v>8</v>
      </c>
      <c r="E134" s="27">
        <f t="shared" si="1"/>
        <v>520</v>
      </c>
      <c r="F134" s="3" t="s">
        <v>8</v>
      </c>
      <c r="G134" s="34"/>
    </row>
    <row r="135" spans="1:7" ht="20" customHeight="1">
      <c r="A135" s="3" t="s">
        <v>87</v>
      </c>
      <c r="B135" s="3" t="s">
        <v>145</v>
      </c>
      <c r="C135" s="9"/>
      <c r="D135" s="17">
        <v>22</v>
      </c>
      <c r="E135" s="27">
        <f t="shared" si="1"/>
        <v>1430</v>
      </c>
      <c r="F135" s="3" t="s">
        <v>8</v>
      </c>
    </row>
    <row r="136" spans="1:7" ht="20" customHeight="1">
      <c r="A136" s="3" t="s">
        <v>87</v>
      </c>
      <c r="B136" s="3" t="s">
        <v>146</v>
      </c>
      <c r="C136" s="9"/>
      <c r="D136" s="17">
        <v>10</v>
      </c>
      <c r="E136" s="27">
        <f t="shared" si="1"/>
        <v>650</v>
      </c>
      <c r="F136" s="3" t="s">
        <v>8</v>
      </c>
    </row>
    <row r="137" spans="1:7" ht="20" customHeight="1">
      <c r="A137" s="3" t="s">
        <v>147</v>
      </c>
      <c r="B137" s="3" t="s">
        <v>148</v>
      </c>
      <c r="C137" s="9"/>
      <c r="D137" s="17">
        <v>8</v>
      </c>
      <c r="E137" s="27">
        <v>250</v>
      </c>
      <c r="F137" s="3" t="s">
        <v>8</v>
      </c>
    </row>
    <row r="138" spans="1:7" ht="20" customHeight="1">
      <c r="A138" s="3" t="s">
        <v>87</v>
      </c>
      <c r="B138" s="3" t="s">
        <v>149</v>
      </c>
      <c r="C138" s="9"/>
      <c r="D138" s="17">
        <v>20</v>
      </c>
      <c r="E138" s="27">
        <f t="shared" si="1"/>
        <v>1300</v>
      </c>
      <c r="F138" s="3" t="s">
        <v>8</v>
      </c>
    </row>
    <row r="139" spans="1:7" ht="20" customHeight="1">
      <c r="A139" s="3" t="s">
        <v>87</v>
      </c>
      <c r="B139" s="3" t="s">
        <v>150</v>
      </c>
      <c r="C139" s="9"/>
      <c r="D139" s="17">
        <v>15</v>
      </c>
      <c r="E139" s="27">
        <f t="shared" si="1"/>
        <v>975</v>
      </c>
      <c r="F139" s="3" t="s">
        <v>8</v>
      </c>
    </row>
    <row r="140" spans="1:7" ht="20" customHeight="1">
      <c r="A140" s="3" t="s">
        <v>118</v>
      </c>
      <c r="B140" s="3" t="s">
        <v>151</v>
      </c>
      <c r="C140" s="9"/>
      <c r="D140" s="17">
        <v>61</v>
      </c>
      <c r="E140" s="27">
        <v>3000</v>
      </c>
      <c r="F140" s="3" t="s">
        <v>8</v>
      </c>
    </row>
    <row r="141" spans="1:7" ht="20" customHeight="1">
      <c r="A141" s="3" t="s">
        <v>5</v>
      </c>
      <c r="B141" s="3" t="s">
        <v>5</v>
      </c>
      <c r="C141" s="9"/>
      <c r="D141" s="17"/>
      <c r="E141" s="27">
        <v>600</v>
      </c>
      <c r="F141" s="3" t="s">
        <v>8</v>
      </c>
    </row>
    <row r="142" spans="1:7" ht="20" customHeight="1">
      <c r="A142" s="3" t="s">
        <v>161</v>
      </c>
      <c r="B142" s="3" t="s">
        <v>152</v>
      </c>
      <c r="C142" s="9"/>
      <c r="D142" s="17"/>
      <c r="E142" s="27">
        <v>500</v>
      </c>
      <c r="F142" s="3" t="s">
        <v>8</v>
      </c>
    </row>
    <row r="143" spans="1:7" ht="20" customHeight="1">
      <c r="A143" s="3" t="s">
        <v>87</v>
      </c>
      <c r="B143" s="3" t="s">
        <v>153</v>
      </c>
      <c r="C143" s="9"/>
      <c r="D143" s="17">
        <v>13</v>
      </c>
      <c r="E143" s="27">
        <f t="shared" si="1"/>
        <v>845</v>
      </c>
      <c r="F143" s="3" t="s">
        <v>8</v>
      </c>
    </row>
    <row r="144" spans="1:7" ht="20" customHeight="1">
      <c r="A144" s="3"/>
      <c r="B144" s="3"/>
      <c r="C144" s="9"/>
      <c r="D144" s="17"/>
      <c r="E144" s="27" t="str">
        <f t="shared" si="1"/>
        <v/>
      </c>
      <c r="F144" s="3"/>
    </row>
    <row r="145" spans="1:6" ht="20" customHeight="1">
      <c r="A145" s="3"/>
      <c r="B145" s="3"/>
      <c r="C145" s="9"/>
      <c r="D145" s="17"/>
      <c r="E145" s="27" t="str">
        <f t="shared" si="1"/>
        <v/>
      </c>
      <c r="F145" s="3"/>
    </row>
    <row r="146" spans="1:6" ht="20" customHeight="1">
      <c r="A146" s="3"/>
      <c r="B146" s="3"/>
      <c r="C146" s="9"/>
      <c r="D146" s="17"/>
      <c r="E146" s="27" t="str">
        <f t="shared" si="1"/>
        <v/>
      </c>
      <c r="F146" s="3"/>
    </row>
    <row r="147" spans="1:6" ht="20" customHeight="1">
      <c r="A147" s="3"/>
      <c r="B147" s="3"/>
      <c r="C147" s="9"/>
      <c r="D147" s="17"/>
      <c r="E147" s="27" t="str">
        <f t="shared" si="1"/>
        <v/>
      </c>
      <c r="F147" s="3"/>
    </row>
    <row r="148" spans="1:6" ht="20" customHeight="1">
      <c r="A148" s="3"/>
      <c r="B148" s="3"/>
      <c r="C148" s="9"/>
      <c r="D148" s="17"/>
      <c r="E148" s="27" t="str">
        <f t="shared" si="1"/>
        <v/>
      </c>
      <c r="F148" s="3"/>
    </row>
    <row r="149" spans="1:6" ht="20" customHeight="1">
      <c r="A149" s="3"/>
      <c r="B149" s="3"/>
      <c r="C149" s="9"/>
      <c r="D149" s="17"/>
      <c r="E149" s="27" t="str">
        <f t="shared" si="1"/>
        <v/>
      </c>
      <c r="F149" s="3"/>
    </row>
    <row r="150" spans="1:6" ht="20" customHeight="1">
      <c r="A150" s="3"/>
      <c r="B150" s="3"/>
      <c r="C150" s="9"/>
      <c r="D150" s="17"/>
      <c r="E150" s="27" t="str">
        <f t="shared" si="1"/>
        <v/>
      </c>
      <c r="F150" s="3"/>
    </row>
    <row r="151" spans="1:6" ht="20" customHeight="1">
      <c r="A151" s="3"/>
      <c r="B151" s="3"/>
      <c r="C151" s="9"/>
      <c r="D151" s="17"/>
      <c r="E151" s="27" t="str">
        <f t="shared" si="1"/>
        <v/>
      </c>
      <c r="F151" s="3"/>
    </row>
    <row r="152" spans="1:6" ht="20" customHeight="1">
      <c r="A152" s="3"/>
      <c r="B152" s="3"/>
      <c r="C152" s="9"/>
      <c r="D152" s="17"/>
      <c r="E152" s="27" t="str">
        <f t="shared" si="1"/>
        <v/>
      </c>
      <c r="F152" s="3"/>
    </row>
    <row r="153" spans="1:6" ht="20" customHeight="1">
      <c r="A153" s="3"/>
      <c r="B153" s="3"/>
      <c r="C153" s="9"/>
      <c r="D153" s="17"/>
      <c r="E153" s="27" t="str">
        <f t="shared" si="1"/>
        <v/>
      </c>
      <c r="F153" s="3"/>
    </row>
    <row r="154" spans="1:6" ht="20" customHeight="1">
      <c r="A154" s="3"/>
      <c r="B154" s="3"/>
      <c r="C154" s="9"/>
      <c r="D154" s="17"/>
      <c r="E154" s="27" t="str">
        <f t="shared" si="1"/>
        <v/>
      </c>
      <c r="F154" s="3"/>
    </row>
    <row r="155" spans="1:6" ht="20" customHeight="1">
      <c r="A155" s="3"/>
      <c r="B155" s="3"/>
      <c r="C155" s="9"/>
      <c r="D155" s="17"/>
      <c r="E155" s="27" t="str">
        <f t="shared" si="1"/>
        <v/>
      </c>
      <c r="F155" s="3"/>
    </row>
    <row r="156" spans="1:6" ht="20" customHeight="1">
      <c r="A156" s="3"/>
      <c r="B156" s="3"/>
      <c r="C156" s="9"/>
      <c r="D156" s="17"/>
      <c r="E156" s="27" t="str">
        <f t="shared" si="1"/>
        <v/>
      </c>
      <c r="F156" s="3"/>
    </row>
    <row r="157" spans="1:6" ht="20" customHeight="1">
      <c r="A157" s="3"/>
      <c r="B157" s="3"/>
      <c r="C157" s="9"/>
      <c r="D157" s="17"/>
      <c r="E157" s="27" t="str">
        <f t="shared" si="1"/>
        <v/>
      </c>
      <c r="F157" s="3"/>
    </row>
    <row r="158" spans="1:6" ht="20" customHeight="1">
      <c r="A158" s="3"/>
      <c r="B158" s="3"/>
      <c r="C158" s="9"/>
      <c r="D158" s="17"/>
      <c r="E158" s="27" t="str">
        <f t="shared" si="1"/>
        <v/>
      </c>
      <c r="F158" s="3"/>
    </row>
    <row r="159" spans="1:6" ht="20" customHeight="1">
      <c r="A159" s="3"/>
      <c r="B159" s="3"/>
      <c r="C159" s="9"/>
      <c r="D159" s="17"/>
      <c r="E159" s="27" t="str">
        <f t="shared" si="1"/>
        <v/>
      </c>
      <c r="F159" s="3"/>
    </row>
    <row r="160" spans="1:6" ht="20" customHeight="1">
      <c r="A160" s="3"/>
      <c r="B160" s="3"/>
      <c r="C160" s="9"/>
      <c r="D160" s="17"/>
      <c r="E160" s="27" t="str">
        <f t="shared" si="1"/>
        <v/>
      </c>
      <c r="F160" s="3"/>
    </row>
    <row r="161" spans="1:6" ht="20" customHeight="1">
      <c r="A161" s="3"/>
      <c r="B161" s="3"/>
      <c r="C161" s="9"/>
      <c r="D161" s="17"/>
      <c r="E161" s="27" t="str">
        <f t="shared" si="1"/>
        <v/>
      </c>
      <c r="F161" s="3"/>
    </row>
    <row r="162" spans="1:6" ht="20" customHeight="1">
      <c r="A162" s="3"/>
      <c r="B162" s="3"/>
      <c r="C162" s="9"/>
      <c r="D162" s="17"/>
      <c r="E162" s="27" t="str">
        <f t="shared" si="1"/>
        <v/>
      </c>
      <c r="F162" s="3"/>
    </row>
    <row r="163" spans="1:6" ht="20" customHeight="1">
      <c r="A163" s="3"/>
      <c r="B163" s="3"/>
      <c r="C163" s="9"/>
      <c r="D163" s="17"/>
      <c r="E163" s="27" t="str">
        <f t="shared" si="1"/>
        <v/>
      </c>
      <c r="F163" s="3"/>
    </row>
    <row r="164" spans="1:6" ht="20" customHeight="1">
      <c r="A164" s="3"/>
      <c r="B164" s="3"/>
      <c r="C164" s="9"/>
      <c r="D164" s="17"/>
      <c r="E164" s="27" t="str">
        <f t="shared" si="1"/>
        <v/>
      </c>
      <c r="F164" s="3"/>
    </row>
    <row r="165" spans="1:6" ht="20" customHeight="1">
      <c r="A165" s="3"/>
      <c r="B165" s="3"/>
      <c r="C165" s="9"/>
      <c r="D165" s="17"/>
      <c r="E165" s="27" t="str">
        <f t="shared" si="1"/>
        <v/>
      </c>
      <c r="F165" s="3"/>
    </row>
    <row r="166" spans="1:6" ht="20" customHeight="1">
      <c r="A166" s="3"/>
      <c r="B166" s="3"/>
      <c r="C166" s="9"/>
      <c r="D166" s="17"/>
      <c r="E166" s="27" t="str">
        <f t="shared" si="1"/>
        <v/>
      </c>
      <c r="F166" s="3"/>
    </row>
    <row r="167" spans="1:6" ht="20" customHeight="1">
      <c r="A167" s="3"/>
      <c r="B167" s="3"/>
      <c r="C167" s="9"/>
      <c r="D167" s="17"/>
      <c r="E167" s="27" t="str">
        <f t="shared" si="1"/>
        <v/>
      </c>
      <c r="F167" s="3"/>
    </row>
    <row r="168" spans="1:6" ht="20" customHeight="1">
      <c r="A168" s="3"/>
      <c r="B168" s="3"/>
      <c r="C168" s="9"/>
      <c r="D168" s="17"/>
      <c r="E168" s="27" t="str">
        <f t="shared" si="1"/>
        <v/>
      </c>
      <c r="F168" s="3"/>
    </row>
    <row r="169" spans="1:6" ht="20" customHeight="1">
      <c r="A169" s="3"/>
      <c r="B169" s="3"/>
      <c r="C169" s="9"/>
      <c r="D169" s="17"/>
      <c r="E169" s="27" t="str">
        <f t="shared" si="1"/>
        <v/>
      </c>
      <c r="F169" s="3"/>
    </row>
    <row r="170" spans="1:6" ht="20" customHeight="1">
      <c r="A170" s="3"/>
      <c r="B170" s="3"/>
      <c r="C170" s="9"/>
      <c r="D170" s="17"/>
      <c r="E170" s="27" t="str">
        <f t="shared" si="1"/>
        <v/>
      </c>
      <c r="F170" s="3"/>
    </row>
    <row r="171" spans="1:6" ht="20" customHeight="1">
      <c r="A171" s="3"/>
      <c r="B171" s="3"/>
      <c r="C171" s="9"/>
      <c r="D171" s="17"/>
      <c r="E171" s="27" t="str">
        <f t="shared" si="1"/>
        <v/>
      </c>
      <c r="F171" s="3"/>
    </row>
    <row r="172" spans="1:6" ht="20" customHeight="1">
      <c r="A172" s="3"/>
      <c r="B172" s="3"/>
      <c r="C172" s="9"/>
      <c r="D172" s="17"/>
      <c r="E172" s="27" t="str">
        <f t="shared" si="1"/>
        <v/>
      </c>
      <c r="F172" s="3"/>
    </row>
    <row r="173" spans="1:6" ht="20" customHeight="1"/>
    <row r="174" spans="1:6" ht="20" customHeight="1"/>
    <row r="175" spans="1:6" ht="20" customHeight="1"/>
    <row r="176" spans="1: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  <row r="257" ht="20" customHeight="1"/>
    <row r="258" ht="20" customHeight="1"/>
    <row r="259" ht="20" customHeight="1"/>
    <row r="260" ht="20" customHeight="1"/>
    <row r="261" ht="20" customHeight="1"/>
    <row r="262" ht="20" customHeight="1"/>
    <row r="263" ht="20" customHeight="1"/>
    <row r="264" ht="20" customHeight="1"/>
    <row r="265" ht="20" customHeight="1"/>
    <row r="266" ht="20" customHeight="1"/>
    <row r="267" ht="20" customHeight="1"/>
    <row r="268" ht="20" customHeight="1"/>
    <row r="269" ht="20" customHeight="1"/>
    <row r="270" ht="20" customHeight="1"/>
    <row r="271" ht="20" customHeight="1"/>
    <row r="272" ht="20" customHeight="1"/>
    <row r="273" ht="20" customHeight="1"/>
    <row r="274" ht="20" customHeight="1"/>
    <row r="275" ht="20" customHeight="1"/>
    <row r="276" ht="20" customHeight="1"/>
    <row r="277" ht="20" customHeight="1"/>
    <row r="278" ht="20" customHeight="1"/>
    <row r="279" ht="20" customHeight="1"/>
    <row r="280" ht="20" customHeight="1"/>
    <row r="281" ht="20" customHeight="1"/>
    <row r="282" ht="20" customHeight="1"/>
    <row r="283" ht="20" customHeight="1"/>
    <row r="284" ht="20" customHeight="1"/>
    <row r="285" ht="20" customHeight="1"/>
    <row r="286" ht="20" customHeight="1"/>
    <row r="287" ht="20" customHeight="1"/>
    <row r="288" ht="20" customHeight="1"/>
    <row r="289" ht="20" customHeight="1"/>
    <row r="290" ht="20" customHeight="1"/>
    <row r="291" ht="20" customHeight="1"/>
    <row r="292" ht="20" customHeight="1"/>
    <row r="293" ht="20" customHeight="1"/>
    <row r="294" ht="20" customHeight="1"/>
    <row r="295" ht="20" customHeight="1"/>
    <row r="296" ht="20" customHeight="1"/>
    <row r="297" ht="20" customHeight="1"/>
    <row r="298" ht="20" customHeight="1"/>
    <row r="299" ht="20" customHeight="1"/>
    <row r="300" ht="20" customHeight="1"/>
  </sheetData>
  <mergeCells count="22">
    <mergeCell ref="I74:N74"/>
    <mergeCell ref="I75:N77"/>
    <mergeCell ref="A69:F69"/>
    <mergeCell ref="I70:L70"/>
    <mergeCell ref="M70:N70"/>
    <mergeCell ref="I71:L73"/>
    <mergeCell ref="M71:N73"/>
    <mergeCell ref="I42:N44"/>
    <mergeCell ref="I37:L37"/>
    <mergeCell ref="M37:N37"/>
    <mergeCell ref="I38:L40"/>
    <mergeCell ref="M38:N40"/>
    <mergeCell ref="I41:N41"/>
    <mergeCell ref="A36:F36"/>
    <mergeCell ref="I3:L5"/>
    <mergeCell ref="M3:N5"/>
    <mergeCell ref="A3:F3"/>
    <mergeCell ref="I2:L2"/>
    <mergeCell ref="M2:N2"/>
    <mergeCell ref="I24:K24"/>
    <mergeCell ref="I6:N6"/>
    <mergeCell ref="I7:N9"/>
  </mergeCells>
  <conditionalFormatting sqref="A4:F45 A75:F230">
    <cfRule type="expression" dxfId="5" priority="12">
      <formula>$F4="DA"</formula>
    </cfRule>
  </conditionalFormatting>
  <conditionalFormatting sqref="A46:F59 B60:F68 B70:F74">
    <cfRule type="expression" dxfId="4" priority="5">
      <formula>$F46="NE"</formula>
    </cfRule>
    <cfRule type="expression" dxfId="3" priority="6">
      <formula>$F46="DA"</formula>
    </cfRule>
  </conditionalFormatting>
  <conditionalFormatting sqref="A60:A74">
    <cfRule type="expression" dxfId="2" priority="3">
      <formula>$F60="NE"</formula>
    </cfRule>
    <cfRule type="expression" dxfId="1" priority="4">
      <formula>$F60="DA"</formula>
    </cfRule>
  </conditionalFormatting>
  <conditionalFormatting sqref="A4:F45 A75:F172">
    <cfRule type="expression" dxfId="0" priority="11">
      <formula>$F4="NE"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8.832031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2013.</vt:lpstr>
      <vt:lpstr>Sheet1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Filip Jukic</cp:lastModifiedBy>
  <dcterms:created xsi:type="dcterms:W3CDTF">2010-08-08T17:46:10Z</dcterms:created>
  <dcterms:modified xsi:type="dcterms:W3CDTF">2013-07-28T15:08:05Z</dcterms:modified>
</cp:coreProperties>
</file>