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bezlio\bezlio-rdb\Bezlio Remote Data Broker\Data\"/>
    </mc:Choice>
  </mc:AlternateContent>
  <bookViews>
    <workbookView xWindow="0" yWindow="0" windowWidth="28800" windowHeight="12210" activeTab="2"/>
  </bookViews>
  <sheets>
    <sheet name="Production Stats" sheetId="1" r:id="rId1"/>
    <sheet name="Job Schedule" sheetId="2" r:id="rId2"/>
    <sheet name="Resources" sheetId="3" r:id="rId3"/>
  </sheets>
  <calcPr calcId="171027"/>
  <customWorkbookViews>
    <customWorkbookView name="Adam Ellis - Personal View" guid="{A27662F9-F9C2-4FF4-B701-3DEAA9011B6D}" mergeInterval="0" personalView="1" maximized="1" xWindow="1912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2" i="2"/>
  <c r="E29" i="1"/>
  <c r="D29" i="1"/>
  <c r="F29" i="1" s="1"/>
  <c r="H29" i="1" s="1"/>
  <c r="C29" i="1"/>
  <c r="E28" i="1"/>
  <c r="D28" i="1"/>
  <c r="F28" i="1" s="1"/>
  <c r="H28" i="1" s="1"/>
  <c r="C28" i="1"/>
  <c r="F27" i="1"/>
  <c r="H27" i="1" s="1"/>
  <c r="E27" i="1"/>
  <c r="D27" i="1"/>
  <c r="C27" i="1"/>
  <c r="E26" i="1"/>
  <c r="D26" i="1"/>
  <c r="F26" i="1" s="1"/>
  <c r="H26" i="1" s="1"/>
  <c r="C26" i="1"/>
  <c r="E25" i="1"/>
  <c r="D25" i="1"/>
  <c r="F25" i="1" s="1"/>
  <c r="H25" i="1" s="1"/>
  <c r="C25" i="1"/>
  <c r="E24" i="1"/>
  <c r="D24" i="1"/>
  <c r="F24" i="1" s="1"/>
  <c r="H24" i="1" s="1"/>
  <c r="C24" i="1"/>
  <c r="F23" i="1"/>
  <c r="H23" i="1" s="1"/>
  <c r="E23" i="1"/>
  <c r="D23" i="1"/>
  <c r="C23" i="1"/>
  <c r="E22" i="1"/>
  <c r="D22" i="1"/>
  <c r="F22" i="1" s="1"/>
  <c r="H22" i="1" s="1"/>
  <c r="C22" i="1"/>
  <c r="E21" i="1"/>
  <c r="D21" i="1"/>
  <c r="F21" i="1" s="1"/>
  <c r="H21" i="1" s="1"/>
  <c r="C21" i="1"/>
  <c r="E20" i="1"/>
  <c r="D20" i="1"/>
  <c r="F20" i="1" s="1"/>
  <c r="H20" i="1" s="1"/>
  <c r="C20" i="1"/>
  <c r="F19" i="1"/>
  <c r="H19" i="1" s="1"/>
  <c r="E19" i="1"/>
  <c r="D19" i="1"/>
  <c r="C19" i="1"/>
  <c r="E18" i="1"/>
  <c r="D18" i="1"/>
  <c r="F18" i="1" s="1"/>
  <c r="H18" i="1" s="1"/>
  <c r="C18" i="1"/>
  <c r="E17" i="1"/>
  <c r="D17" i="1"/>
  <c r="F17" i="1" s="1"/>
  <c r="H17" i="1" s="1"/>
  <c r="C17" i="1"/>
  <c r="E16" i="1"/>
  <c r="D16" i="1"/>
  <c r="F16" i="1" s="1"/>
  <c r="H16" i="1" s="1"/>
  <c r="C16" i="1"/>
  <c r="F15" i="1"/>
  <c r="H15" i="1" s="1"/>
  <c r="E15" i="1"/>
  <c r="D15" i="1"/>
  <c r="C15" i="1"/>
  <c r="E14" i="1"/>
  <c r="D14" i="1"/>
  <c r="F14" i="1" s="1"/>
  <c r="H14" i="1" s="1"/>
  <c r="C14" i="1"/>
  <c r="E13" i="1"/>
  <c r="D13" i="1"/>
  <c r="F13" i="1" s="1"/>
  <c r="H13" i="1" s="1"/>
  <c r="C13" i="1"/>
  <c r="E12" i="1"/>
  <c r="D12" i="1"/>
  <c r="F12" i="1" s="1"/>
  <c r="H12" i="1" s="1"/>
  <c r="C12" i="1"/>
  <c r="F11" i="1"/>
  <c r="H11" i="1" s="1"/>
  <c r="E11" i="1"/>
  <c r="D11" i="1"/>
  <c r="C11" i="1"/>
  <c r="E10" i="1"/>
  <c r="D10" i="1"/>
  <c r="F10" i="1" s="1"/>
  <c r="H10" i="1" s="1"/>
  <c r="C10" i="1"/>
  <c r="E9" i="1"/>
  <c r="D9" i="1"/>
  <c r="F9" i="1" s="1"/>
  <c r="H9" i="1" s="1"/>
  <c r="C9" i="1"/>
  <c r="E8" i="1"/>
  <c r="D8" i="1"/>
  <c r="F8" i="1" s="1"/>
  <c r="H8" i="1" s="1"/>
  <c r="C8" i="1"/>
  <c r="F7" i="1"/>
  <c r="H7" i="1" s="1"/>
  <c r="E7" i="1"/>
  <c r="D7" i="1"/>
  <c r="C7" i="1"/>
  <c r="E6" i="1"/>
  <c r="D6" i="1"/>
  <c r="F6" i="1" s="1"/>
  <c r="H6" i="1" s="1"/>
  <c r="C6" i="1"/>
  <c r="E5" i="1"/>
  <c r="D5" i="1"/>
  <c r="F5" i="1" s="1"/>
  <c r="H5" i="1" s="1"/>
  <c r="C5" i="1"/>
  <c r="E4" i="1"/>
  <c r="D4" i="1"/>
  <c r="F4" i="1" s="1"/>
  <c r="H4" i="1" s="1"/>
  <c r="C4" i="1"/>
  <c r="F3" i="1"/>
  <c r="H3" i="1" s="1"/>
  <c r="E3" i="1"/>
  <c r="D3" i="1"/>
  <c r="C3" i="1"/>
  <c r="H2" i="1"/>
  <c r="F2" i="1"/>
  <c r="E2" i="1"/>
  <c r="D2" i="1"/>
  <c r="C2" i="1"/>
</calcChain>
</file>

<file path=xl/sharedStrings.xml><?xml version="1.0" encoding="utf-8"?>
<sst xmlns="http://schemas.openxmlformats.org/spreadsheetml/2006/main" count="733" uniqueCount="134">
  <si>
    <t>Location</t>
  </si>
  <si>
    <t>JobNumber</t>
  </si>
  <si>
    <t>JobDesc</t>
  </si>
  <si>
    <t>CustomerName</t>
  </si>
  <si>
    <t>DueDate</t>
  </si>
  <si>
    <t>JobSequence</t>
  </si>
  <si>
    <t>WorkCenter</t>
  </si>
  <si>
    <t>ResourceID</t>
  </si>
  <si>
    <t>ResourceSequence</t>
  </si>
  <si>
    <t>Active</t>
  </si>
  <si>
    <t>ReqQty</t>
  </si>
  <si>
    <t>CompleteQty</t>
  </si>
  <si>
    <t>PercentComplete</t>
  </si>
  <si>
    <t>Comments</t>
  </si>
  <si>
    <t>Bellevue, Washington</t>
  </si>
  <si>
    <t>HL Mountain Frame - Black, 38</t>
  </si>
  <si>
    <t>Finer Sales and Service</t>
  </si>
  <si>
    <t>Cutting</t>
  </si>
  <si>
    <t>WC10-1</t>
  </si>
  <si>
    <t>CNC</t>
  </si>
  <si>
    <t>WC20-1</t>
  </si>
  <si>
    <t>Edgebanding</t>
  </si>
  <si>
    <t>WC30-1</t>
  </si>
  <si>
    <t>Powder Coating</t>
  </si>
  <si>
    <t>WC40-1</t>
  </si>
  <si>
    <t>Assembly</t>
  </si>
  <si>
    <t>WC50-1</t>
  </si>
  <si>
    <t>X</t>
  </si>
  <si>
    <t>0.75</t>
  </si>
  <si>
    <t>Packaging</t>
  </si>
  <si>
    <t>WC60-1</t>
  </si>
  <si>
    <t>HL Mountain Frame - Silver, 38</t>
  </si>
  <si>
    <t>Finer Riding Supplies</t>
  </si>
  <si>
    <t>WC10-2</t>
  </si>
  <si>
    <t>WC20-2</t>
  </si>
  <si>
    <t>LL Touring Frame - Yellow, 50</t>
  </si>
  <si>
    <t>Stylish Department Stores</t>
  </si>
  <si>
    <t>Painting</t>
  </si>
  <si>
    <t>WC45-1</t>
  </si>
  <si>
    <t>WC50-2</t>
  </si>
  <si>
    <t>Favorite Toy Distributor</t>
  </si>
  <si>
    <t>WC10-3</t>
  </si>
  <si>
    <t>WC20-3</t>
  </si>
  <si>
    <t>WC30-2</t>
  </si>
  <si>
    <t>WC60-2</t>
  </si>
  <si>
    <t>HL Mountain Frame - Black, 42</t>
  </si>
  <si>
    <t>Sports Sales and Rental</t>
  </si>
  <si>
    <t>Closeout Boutique</t>
  </si>
  <si>
    <t>Self-Contained Cycle Parts Company</t>
  </si>
  <si>
    <t>Ultimate Bicycle Company</t>
  </si>
  <si>
    <t>LL Touring Frame - Yellow, 62</t>
  </si>
  <si>
    <t>Local Sales and Rental</t>
  </si>
  <si>
    <t>Roadway Bicycle Supply</t>
  </si>
  <si>
    <t>Bothell, Washington</t>
  </si>
  <si>
    <t>Engineered Bike Systems</t>
  </si>
  <si>
    <t>Only Bikes and Accessories</t>
  </si>
  <si>
    <t>HL Touring Frame - Blue, 54</t>
  </si>
  <si>
    <t>Orange Bicycle Company</t>
  </si>
  <si>
    <t>ResourceName</t>
  </si>
  <si>
    <t>CurrentStatus</t>
  </si>
  <si>
    <t>Capable Pieces Per Hour</t>
  </si>
  <si>
    <t>Current Pieces Per Hour</t>
  </si>
  <si>
    <t>Notes</t>
  </si>
  <si>
    <t>Saw #1</t>
  </si>
  <si>
    <t>Online</t>
  </si>
  <si>
    <t>Saw #2</t>
  </si>
  <si>
    <t>Saw #3</t>
  </si>
  <si>
    <t>BIMA 210 #1</t>
  </si>
  <si>
    <t>BIMA 210 #2</t>
  </si>
  <si>
    <t>BIMA 310</t>
  </si>
  <si>
    <t>Edgebander #1</t>
  </si>
  <si>
    <t>Edgebander #2</t>
  </si>
  <si>
    <t>Paining Team</t>
  </si>
  <si>
    <t>Assembly Team North</t>
  </si>
  <si>
    <t>Offline</t>
  </si>
  <si>
    <t>Down for maintenance @ 10:45 AM</t>
  </si>
  <si>
    <t>Assembly Team South</t>
  </si>
  <si>
    <t>Packing Team A</t>
  </si>
  <si>
    <t>Packing Team B</t>
  </si>
  <si>
    <t>Carnation, Washington</t>
  </si>
  <si>
    <t>Everett, Washington</t>
  </si>
  <si>
    <t>Work Center</t>
  </si>
  <si>
    <t>Total Machines</t>
  </si>
  <si>
    <t>Current Throughput</t>
  </si>
  <si>
    <t>Potential Throughput</t>
  </si>
  <si>
    <t>Current Percentage</t>
  </si>
  <si>
    <t>Target Percentage</t>
  </si>
  <si>
    <t>Variance To Target</t>
  </si>
  <si>
    <t>Defective chain.  Repairing</t>
  </si>
  <si>
    <t>DueToday</t>
  </si>
  <si>
    <t>PastDue</t>
  </si>
  <si>
    <t>UniqueID</t>
  </si>
  <si>
    <t>WC70-1</t>
  </si>
  <si>
    <t>WC70-2</t>
  </si>
  <si>
    <t>WC70-3</t>
  </si>
  <si>
    <t>WC80-1</t>
  </si>
  <si>
    <t>WC80-2</t>
  </si>
  <si>
    <t>WC80-3</t>
  </si>
  <si>
    <t>WC90-1</t>
  </si>
  <si>
    <t>WC90-2</t>
  </si>
  <si>
    <t>WC100-1</t>
  </si>
  <si>
    <t>WC110-1</t>
  </si>
  <si>
    <t>WC105-1</t>
  </si>
  <si>
    <t>WC110-2</t>
  </si>
  <si>
    <t>WC120-1</t>
  </si>
  <si>
    <t>WC120-2</t>
  </si>
  <si>
    <t>WC130-1</t>
  </si>
  <si>
    <t>WC140-2</t>
  </si>
  <si>
    <t>WC150-3</t>
  </si>
  <si>
    <t>WC160-1</t>
  </si>
  <si>
    <t>WC160-2</t>
  </si>
  <si>
    <t>WC160-3</t>
  </si>
  <si>
    <t>WC170-1</t>
  </si>
  <si>
    <t>WC170-2</t>
  </si>
  <si>
    <t>WC180-1</t>
  </si>
  <si>
    <t>WC185-1</t>
  </si>
  <si>
    <t>WC190-1</t>
  </si>
  <si>
    <t>WC190-2</t>
  </si>
  <si>
    <t>WC200-1</t>
  </si>
  <si>
    <t>WC200-2</t>
  </si>
  <si>
    <t>WC210-1</t>
  </si>
  <si>
    <t>WC210-2</t>
  </si>
  <si>
    <t>WC210-3</t>
  </si>
  <si>
    <t>WC220-1</t>
  </si>
  <si>
    <t>WC220-2</t>
  </si>
  <si>
    <t>W2C20-3</t>
  </si>
  <si>
    <t>WC230-1</t>
  </si>
  <si>
    <t>WC230-2</t>
  </si>
  <si>
    <t>WC240-1</t>
  </si>
  <si>
    <t>WC245-1</t>
  </si>
  <si>
    <t>WC250-1</t>
  </si>
  <si>
    <t>WC250-2</t>
  </si>
  <si>
    <t>WC260-1</t>
  </si>
  <si>
    <t>WC260-2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</si>
</sst>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9" fontId="0" fillId="0" borderId="0" xfId="1" applyNumberFormat="1" applyFont="1" applyFill="1" applyBorder="1"/>
    <xf numFmtId="10" fontId="0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/>
    </xf>
    <xf numFmtId="9" fontId="6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5B26D6B-2B96-43F2-8735-D571A5596ADF}" diskRevisions="1" revisionId="347" version="7">
  <header guid="{C68EF4E0-AE51-4064-9C29-6BFD1CE8FBC8}" dateTime="2017-10-04T10:08:15" maxSheetId="4" userName="Adam Ellis" r:id="rId1">
    <sheetIdMap count="3">
      <sheetId val="1"/>
      <sheetId val="2"/>
      <sheetId val="3"/>
    </sheetIdMap>
  </header>
  <header guid="{754FD7A7-21B7-4AED-8918-0D5F8F5C1DCE}" dateTime="2017-10-04T13:03:47" maxSheetId="4" userName="Adam Ellis" r:id="rId2" minRId="1">
    <sheetIdMap count="3">
      <sheetId val="1"/>
      <sheetId val="2"/>
      <sheetId val="3"/>
    </sheetIdMap>
  </header>
  <header guid="{6619F1B5-A98B-43CB-BB5F-F77FABA21C27}" dateTime="2017-10-04T13:07:18" maxSheetId="4" userName="Adam Ellis" r:id="rId3" minRId="2" maxRId="52">
    <sheetIdMap count="3">
      <sheetId val="1"/>
      <sheetId val="2"/>
      <sheetId val="3"/>
    </sheetIdMap>
  </header>
  <header guid="{8FA39C88-89C3-4D07-932F-7006EB119506}" dateTime="2017-10-04T13:40:05" maxSheetId="4" userName="Adam Ellis" r:id="rId4" minRId="53">
    <sheetIdMap count="3">
      <sheetId val="1"/>
      <sheetId val="2"/>
      <sheetId val="3"/>
    </sheetIdMap>
  </header>
  <header guid="{A9F81E16-B251-4877-921E-48BAB68B0E4C}" dateTime="2017-10-04T14:35:17" maxSheetId="4" userName="Adam Ellis" r:id="rId5" minRId="54" maxRId="64">
    <sheetIdMap count="3">
      <sheetId val="1"/>
      <sheetId val="2"/>
      <sheetId val="3"/>
    </sheetIdMap>
  </header>
  <header guid="{EADD2E35-E5B3-47CC-B820-D8C262FB5C70}" dateTime="2017-10-04T15:20:42" maxSheetId="4" userName="Adam Ellis" r:id="rId6" minRId="65" maxRId="305">
    <sheetIdMap count="3">
      <sheetId val="1"/>
      <sheetId val="2"/>
      <sheetId val="3"/>
    </sheetIdMap>
  </header>
  <header guid="{A5B26D6B-2B96-43F2-8735-D571A5596ADF}" dateTime="2017-10-04T15:42:59" maxSheetId="4" userName="Adam Ellis" r:id="rId7" minRId="306" maxRId="347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odxf="1" dxf="1">
    <oc r="I1" t="inlineStr">
      <is>
        <t>CurrentCell</t>
      </is>
    </oc>
    <nc r="I1" t="inlineStr">
      <is>
        <t>Active</t>
      </is>
    </nc>
    <odxf/>
    <ndxf/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" sId="2" ref="I1:I1048576" action="insertCol"/>
  <rcc rId="3" sId="2" odxf="1" dxf="1">
    <oc r="F1" t="inlineStr">
      <is>
        <t>Sequence</t>
      </is>
    </oc>
    <nc r="F1" t="inlineStr">
      <is>
        <t>JobSequence</t>
      </is>
    </nc>
    <odxf/>
    <ndxf/>
  </rcc>
  <rcc rId="4" sId="2" odxf="1" dxf="1">
    <nc r="I1" t="inlineStr">
      <is>
        <t>ResourceSequence</t>
      </is>
    </nc>
    <odxf/>
    <ndxf/>
  </rcc>
  <rcc rId="5" sId="2">
    <nc r="I2">
      <v>10</v>
    </nc>
  </rcc>
  <rcc rId="6" sId="2">
    <nc r="I3">
      <v>10</v>
    </nc>
  </rcc>
  <rcc rId="7" sId="2">
    <nc r="I4">
      <v>10</v>
    </nc>
  </rcc>
  <rcc rId="8" sId="2">
    <nc r="I5">
      <v>10</v>
    </nc>
  </rcc>
  <rcc rId="9" sId="2">
    <nc r="I6">
      <v>10</v>
    </nc>
  </rcc>
  <rcc rId="10" sId="2">
    <nc r="I7">
      <v>10</v>
    </nc>
  </rcc>
  <rcc rId="11" sId="2">
    <nc r="I8">
      <v>10</v>
    </nc>
  </rcc>
  <rcc rId="12" sId="2">
    <nc r="I9">
      <v>10</v>
    </nc>
  </rcc>
  <rcc rId="13" sId="2">
    <nc r="I10">
      <v>10</v>
    </nc>
  </rcc>
  <rcc rId="14" sId="2">
    <nc r="I11">
      <v>10</v>
    </nc>
  </rcc>
  <rcc rId="15" sId="2">
    <nc r="I12">
      <v>10</v>
    </nc>
  </rcc>
  <rcc rId="16" sId="2">
    <nc r="I13">
      <v>10</v>
    </nc>
  </rcc>
  <rcc rId="17" sId="2">
    <nc r="I14">
      <v>10</v>
    </nc>
  </rcc>
  <rcc rId="18" sId="2">
    <nc r="I15">
      <v>10</v>
    </nc>
  </rcc>
  <rcc rId="19" sId="2">
    <nc r="I16">
      <v>10</v>
    </nc>
  </rcc>
  <rcc rId="20" sId="2">
    <nc r="I17">
      <v>10</v>
    </nc>
  </rcc>
  <rcc rId="21" sId="2">
    <nc r="I18">
      <v>10</v>
    </nc>
  </rcc>
  <rcc rId="22" sId="2">
    <nc r="I19">
      <v>10</v>
    </nc>
  </rcc>
  <rcc rId="23" sId="2">
    <nc r="I20">
      <v>10</v>
    </nc>
  </rcc>
  <rcc rId="24" sId="2">
    <nc r="I21">
      <v>10</v>
    </nc>
  </rcc>
  <rcc rId="25" sId="2">
    <nc r="I22">
      <v>10</v>
    </nc>
  </rcc>
  <rcc rId="26" sId="2">
    <nc r="I23">
      <v>10</v>
    </nc>
  </rcc>
  <rcc rId="27" sId="2">
    <nc r="I24">
      <v>10</v>
    </nc>
  </rcc>
  <rcc rId="28" sId="2">
    <nc r="I25">
      <v>10</v>
    </nc>
  </rcc>
  <rcc rId="29" sId="2">
    <nc r="I26">
      <v>10</v>
    </nc>
  </rcc>
  <rcc rId="30" sId="2">
    <nc r="I27">
      <v>10</v>
    </nc>
  </rcc>
  <rcc rId="31" sId="2">
    <nc r="I28">
      <v>10</v>
    </nc>
  </rcc>
  <rcc rId="32" sId="2">
    <nc r="I29">
      <v>10</v>
    </nc>
  </rcc>
  <rcc rId="33" sId="2">
    <nc r="I30">
      <v>10</v>
    </nc>
  </rcc>
  <rcc rId="34" sId="2">
    <nc r="I31">
      <v>10</v>
    </nc>
  </rcc>
  <rcc rId="35" sId="2">
    <nc r="I32">
      <v>10</v>
    </nc>
  </rcc>
  <rcc rId="36" sId="2">
    <nc r="I33">
      <v>10</v>
    </nc>
  </rcc>
  <rcc rId="37" sId="2">
    <nc r="I34">
      <v>10</v>
    </nc>
  </rcc>
  <rcc rId="38" sId="2">
    <nc r="I35">
      <v>10</v>
    </nc>
  </rcc>
  <rcc rId="39" sId="2">
    <nc r="I36">
      <v>10</v>
    </nc>
  </rcc>
  <rcc rId="40" sId="2">
    <nc r="I37">
      <v>10</v>
    </nc>
  </rcc>
  <rcc rId="41" sId="2">
    <nc r="I38">
      <v>10</v>
    </nc>
  </rcc>
  <rcc rId="42" sId="2">
    <nc r="I39">
      <v>10</v>
    </nc>
  </rcc>
  <rcc rId="43" sId="2">
    <nc r="I40">
      <v>10</v>
    </nc>
  </rcc>
  <rcc rId="44" sId="2">
    <nc r="I41">
      <v>10</v>
    </nc>
  </rcc>
  <rcc rId="45" sId="2">
    <nc r="I42">
      <v>10</v>
    </nc>
  </rcc>
  <rcc rId="46" sId="2">
    <nc r="I43">
      <v>10</v>
    </nc>
  </rcc>
  <rcc rId="47" sId="2">
    <nc r="I44">
      <v>10</v>
    </nc>
  </rcc>
  <rcc rId="48" sId="2">
    <nc r="I45">
      <v>10</v>
    </nc>
  </rcc>
  <rcc rId="49" sId="2">
    <nc r="I46">
      <v>10</v>
    </nc>
  </rcc>
  <rcc rId="50" sId="2">
    <nc r="I47">
      <v>10</v>
    </nc>
  </rcc>
  <rcc rId="51" sId="2">
    <nc r="I48">
      <v>10</v>
    </nc>
  </rcc>
  <rcc rId="52" sId="2">
    <nc r="I49">
      <v>10</v>
    </nc>
  </rcc>
  <rcv guid="{A27662F9-F9C2-4FF4-B701-3DEAA9011B6D}" action="delete"/>
  <rcv guid="{A27662F9-F9C2-4FF4-B701-3DEAA9011B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2" numFmtId="19">
    <oc r="E2">
      <v>43040</v>
    </oc>
    <nc r="E2">
      <v>43009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 numFmtId="19">
    <oc r="E3">
      <v>43040</v>
    </oc>
    <nc r="E3">
      <v>43009</v>
    </nc>
  </rcc>
  <rcc rId="55" sId="2" numFmtId="19">
    <oc r="E4">
      <v>43040</v>
    </oc>
    <nc r="E4">
      <v>43009</v>
    </nc>
  </rcc>
  <rcc rId="56" sId="2" numFmtId="19">
    <oc r="E5">
      <v>43040</v>
    </oc>
    <nc r="E5">
      <v>43009</v>
    </nc>
  </rcc>
  <rcc rId="57" sId="2" numFmtId="19">
    <oc r="E6">
      <v>43040</v>
    </oc>
    <nc r="E6">
      <v>43009</v>
    </nc>
  </rcc>
  <rcc rId="58" sId="2" numFmtId="19">
    <oc r="E7">
      <v>43040</v>
    </oc>
    <nc r="E7">
      <v>43009</v>
    </nc>
  </rcc>
  <rcc rId="59" sId="2" numFmtId="19">
    <oc r="E8">
      <v>43040</v>
    </oc>
    <nc r="E8">
      <v>43012</v>
    </nc>
  </rcc>
  <rcc rId="60" sId="2" numFmtId="19">
    <oc r="E9">
      <v>43040</v>
    </oc>
    <nc r="E9">
      <v>43012</v>
    </nc>
  </rcc>
  <rcc rId="61" sId="2" numFmtId="19">
    <oc r="E10">
      <v>43040</v>
    </oc>
    <nc r="E10">
      <v>43012</v>
    </nc>
  </rcc>
  <rcc rId="62" sId="2" numFmtId="19">
    <oc r="E11">
      <v>43040</v>
    </oc>
    <nc r="E11">
      <v>43012</v>
    </nc>
  </rcc>
  <rcc rId="63" sId="2" numFmtId="19">
    <oc r="E12">
      <v>43040</v>
    </oc>
    <nc r="E12">
      <v>43012</v>
    </nc>
  </rcc>
  <rcc rId="64" sId="2" numFmtId="19">
    <oc r="E13">
      <v>43040</v>
    </oc>
    <nc r="E13">
      <v>43012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>
    <oc r="N6" t="inlineStr">
      <is>
        <t>.Defective chain.  Repairing</t>
      </is>
    </oc>
    <nc r="N6" t="inlineStr">
      <is>
        <t>Defective chain.  Repairing</t>
      </is>
    </nc>
  </rcc>
  <rcc rId="66" sId="2">
    <oc r="O1" t="inlineStr">
      <is>
        <t>dueToday</t>
      </is>
    </oc>
    <nc r="O1" t="inlineStr">
      <is>
        <t>DueToday</t>
      </is>
    </nc>
  </rcc>
  <rfmt sheetId="2" sqref="O1" start="0" length="2147483647">
    <dxf>
      <font>
        <b/>
      </font>
    </dxf>
  </rfmt>
  <rfmt sheetId="2" sqref="O1" start="0" length="2147483647">
    <dxf>
      <font>
        <u/>
      </font>
    </dxf>
  </rfmt>
  <rcc rId="67" sId="2">
    <oc r="P1" t="inlineStr">
      <is>
        <t>pastDue</t>
      </is>
    </oc>
    <nc r="P1" t="inlineStr">
      <is>
        <t>PastDue</t>
      </is>
    </nc>
  </rcc>
  <rfmt sheetId="2" sqref="P1" start="0" length="2147483647">
    <dxf>
      <font>
        <b/>
      </font>
    </dxf>
  </rfmt>
  <rfmt sheetId="2" sqref="P1" start="0" length="2147483647">
    <dxf>
      <font>
        <u/>
      </font>
    </dxf>
  </rfmt>
  <rcc rId="68" sId="2">
    <oc r="O2" t="b">
      <v>0</v>
    </oc>
    <nc r="O2">
      <f>IF(E2=TODAY(),TRUE,FALSE)</f>
    </nc>
  </rcc>
  <rcc rId="69" sId="2">
    <oc r="O3" t="b">
      <v>0</v>
    </oc>
    <nc r="O3">
      <f>IF(E3=TODAY(),TRUE,FALSE)</f>
    </nc>
  </rcc>
  <rcc rId="70" sId="2">
    <oc r="O4" t="b">
      <v>0</v>
    </oc>
    <nc r="O4">
      <f>IF(E4=TODAY(),TRUE,FALSE)</f>
    </nc>
  </rcc>
  <rcc rId="71" sId="2">
    <oc r="O5" t="b">
      <v>0</v>
    </oc>
    <nc r="O5">
      <f>IF(E5=TODAY(),TRUE,FALSE)</f>
    </nc>
  </rcc>
  <rcc rId="72" sId="2">
    <oc r="O6" t="b">
      <v>0</v>
    </oc>
    <nc r="O6">
      <f>IF(E6=TODAY(),TRUE,FALSE)</f>
    </nc>
  </rcc>
  <rcc rId="73" sId="2">
    <oc r="O7" t="b">
      <v>0</v>
    </oc>
    <nc r="O7">
      <f>IF(E7=TODAY(),TRUE,FALSE)</f>
    </nc>
  </rcc>
  <rcc rId="74" sId="2">
    <oc r="O8" t="b">
      <v>1</v>
    </oc>
    <nc r="O8">
      <f>IF(E8=TODAY(),TRUE,FALSE)</f>
    </nc>
  </rcc>
  <rcc rId="75" sId="2">
    <oc r="O9" t="b">
      <v>1</v>
    </oc>
    <nc r="O9">
      <f>IF(E9=TODAY(),TRUE,FALSE)</f>
    </nc>
  </rcc>
  <rcc rId="76" sId="2">
    <oc r="O10" t="b">
      <v>1</v>
    </oc>
    <nc r="O10">
      <f>IF(E10=TODAY(),TRUE,FALSE)</f>
    </nc>
  </rcc>
  <rcc rId="77" sId="2">
    <oc r="O11" t="b">
      <v>1</v>
    </oc>
    <nc r="O11">
      <f>IF(E11=TODAY(),TRUE,FALSE)</f>
    </nc>
  </rcc>
  <rcc rId="78" sId="2">
    <oc r="O12" t="b">
      <v>1</v>
    </oc>
    <nc r="O12">
      <f>IF(E12=TODAY(),TRUE,FALSE)</f>
    </nc>
  </rcc>
  <rcc rId="79" sId="2">
    <oc r="O13" t="b">
      <v>1</v>
    </oc>
    <nc r="O13">
      <f>IF(E13=TODAY(),TRUE,FALSE)</f>
    </nc>
  </rcc>
  <rcc rId="80" sId="2">
    <oc r="O14" t="b">
      <v>0</v>
    </oc>
    <nc r="O14">
      <f>IF(E14=TODAY(),TRUE,FALSE)</f>
    </nc>
  </rcc>
  <rcc rId="81" sId="2">
    <oc r="O15" t="b">
      <v>0</v>
    </oc>
    <nc r="O15">
      <f>IF(E15=TODAY(),TRUE,FALSE)</f>
    </nc>
  </rcc>
  <rcc rId="82" sId="2">
    <oc r="O16" t="b">
      <v>0</v>
    </oc>
    <nc r="O16">
      <f>IF(E16=TODAY(),TRUE,FALSE)</f>
    </nc>
  </rcc>
  <rcc rId="83" sId="2">
    <oc r="O17" t="b">
      <v>0</v>
    </oc>
    <nc r="O17">
      <f>IF(E17=TODAY(),TRUE,FALSE)</f>
    </nc>
  </rcc>
  <rcc rId="84" sId="2">
    <oc r="O18" t="b">
      <v>0</v>
    </oc>
    <nc r="O18">
      <f>IF(E18=TODAY(),TRUE,FALSE)</f>
    </nc>
  </rcc>
  <rcc rId="85" sId="2">
    <oc r="O19" t="b">
      <v>0</v>
    </oc>
    <nc r="O19">
      <f>IF(E19=TODAY(),TRUE,FALSE)</f>
    </nc>
  </rcc>
  <rcc rId="86" sId="2">
    <oc r="O20" t="b">
      <v>0</v>
    </oc>
    <nc r="O20">
      <f>IF(E20=TODAY(),TRUE,FALSE)</f>
    </nc>
  </rcc>
  <rcc rId="87" sId="2">
    <oc r="O21" t="b">
      <v>0</v>
    </oc>
    <nc r="O21">
      <f>IF(E21=TODAY(),TRUE,FALSE)</f>
    </nc>
  </rcc>
  <rcc rId="88" sId="2">
    <oc r="O22" t="b">
      <v>0</v>
    </oc>
    <nc r="O22">
      <f>IF(E22=TODAY(),TRUE,FALSE)</f>
    </nc>
  </rcc>
  <rcc rId="89" sId="2">
    <oc r="O23" t="b">
      <v>0</v>
    </oc>
    <nc r="O23">
      <f>IF(E23=TODAY(),TRUE,FALSE)</f>
    </nc>
  </rcc>
  <rcc rId="90" sId="2">
    <oc r="O24" t="b">
      <v>0</v>
    </oc>
    <nc r="O24">
      <f>IF(E24=TODAY(),TRUE,FALSE)</f>
    </nc>
  </rcc>
  <rcc rId="91" sId="2">
    <oc r="O25" t="b">
      <v>0</v>
    </oc>
    <nc r="O25">
      <f>IF(E25=TODAY(),TRUE,FALSE)</f>
    </nc>
  </rcc>
  <rcc rId="92" sId="2">
    <oc r="O26" t="b">
      <v>0</v>
    </oc>
    <nc r="O26">
      <f>IF(E26=TODAY(),TRUE,FALSE)</f>
    </nc>
  </rcc>
  <rcc rId="93" sId="2">
    <oc r="O27" t="b">
      <v>0</v>
    </oc>
    <nc r="O27">
      <f>IF(E27=TODAY(),TRUE,FALSE)</f>
    </nc>
  </rcc>
  <rcc rId="94" sId="2">
    <oc r="O28" t="b">
      <v>0</v>
    </oc>
    <nc r="O28">
      <f>IF(E28=TODAY(),TRUE,FALSE)</f>
    </nc>
  </rcc>
  <rcc rId="95" sId="2">
    <oc r="O29" t="b">
      <v>0</v>
    </oc>
    <nc r="O29">
      <f>IF(E29=TODAY(),TRUE,FALSE)</f>
    </nc>
  </rcc>
  <rcc rId="96" sId="2">
    <oc r="O30" t="b">
      <v>0</v>
    </oc>
    <nc r="O30">
      <f>IF(E30=TODAY(),TRUE,FALSE)</f>
    </nc>
  </rcc>
  <rcc rId="97" sId="2">
    <oc r="O31" t="b">
      <v>0</v>
    </oc>
    <nc r="O31">
      <f>IF(E31=TODAY(),TRUE,FALSE)</f>
    </nc>
  </rcc>
  <rcc rId="98" sId="2">
    <oc r="O32" t="b">
      <v>0</v>
    </oc>
    <nc r="O32">
      <f>IF(E32=TODAY(),TRUE,FALSE)</f>
    </nc>
  </rcc>
  <rcc rId="99" sId="2">
    <oc r="O33" t="b">
      <v>0</v>
    </oc>
    <nc r="O33">
      <f>IF(E33=TODAY(),TRUE,FALSE)</f>
    </nc>
  </rcc>
  <rcc rId="100" sId="2">
    <oc r="O34" t="b">
      <v>0</v>
    </oc>
    <nc r="O34">
      <f>IF(E34=TODAY(),TRUE,FALSE)</f>
    </nc>
  </rcc>
  <rcc rId="101" sId="2">
    <oc r="O35" t="b">
      <v>0</v>
    </oc>
    <nc r="O35">
      <f>IF(E35=TODAY(),TRUE,FALSE)</f>
    </nc>
  </rcc>
  <rcc rId="102" sId="2">
    <oc r="O36" t="b">
      <v>0</v>
    </oc>
    <nc r="O36">
      <f>IF(E36=TODAY(),TRUE,FALSE)</f>
    </nc>
  </rcc>
  <rcc rId="103" sId="2">
    <oc r="O37" t="b">
      <v>0</v>
    </oc>
    <nc r="O37">
      <f>IF(E37=TODAY(),TRUE,FALSE)</f>
    </nc>
  </rcc>
  <rcc rId="104" sId="2">
    <oc r="O38" t="b">
      <v>0</v>
    </oc>
    <nc r="O38">
      <f>IF(E38=TODAY(),TRUE,FALSE)</f>
    </nc>
  </rcc>
  <rcc rId="105" sId="2">
    <oc r="O39" t="b">
      <v>0</v>
    </oc>
    <nc r="O39">
      <f>IF(E39=TODAY(),TRUE,FALSE)</f>
    </nc>
  </rcc>
  <rcc rId="106" sId="2">
    <oc r="O40" t="b">
      <v>0</v>
    </oc>
    <nc r="O40">
      <f>IF(E40=TODAY(),TRUE,FALSE)</f>
    </nc>
  </rcc>
  <rcc rId="107" sId="2">
    <oc r="O41" t="b">
      <v>0</v>
    </oc>
    <nc r="O41">
      <f>IF(E41=TODAY(),TRUE,FALSE)</f>
    </nc>
  </rcc>
  <rcc rId="108" sId="2">
    <oc r="O42" t="b">
      <v>0</v>
    </oc>
    <nc r="O42">
      <f>IF(E42=TODAY(),TRUE,FALSE)</f>
    </nc>
  </rcc>
  <rcc rId="109" sId="2">
    <oc r="O43" t="b">
      <v>0</v>
    </oc>
    <nc r="O43">
      <f>IF(E43=TODAY(),TRUE,FALSE)</f>
    </nc>
  </rcc>
  <rcc rId="110" sId="2">
    <oc r="O44" t="b">
      <v>0</v>
    </oc>
    <nc r="O44">
      <f>IF(E44=TODAY(),TRUE,FALSE)</f>
    </nc>
  </rcc>
  <rcc rId="111" sId="2">
    <oc r="O45" t="b">
      <v>0</v>
    </oc>
    <nc r="O45">
      <f>IF(E45=TODAY(),TRUE,FALSE)</f>
    </nc>
  </rcc>
  <rcc rId="112" sId="2">
    <oc r="O46" t="b">
      <v>0</v>
    </oc>
    <nc r="O46">
      <f>IF(E46=TODAY(),TRUE,FALSE)</f>
    </nc>
  </rcc>
  <rcc rId="113" sId="2">
    <oc r="O47" t="b">
      <v>0</v>
    </oc>
    <nc r="O47">
      <f>IF(E47=TODAY(),TRUE,FALSE)</f>
    </nc>
  </rcc>
  <rcc rId="114" sId="2">
    <oc r="O48" t="b">
      <v>0</v>
    </oc>
    <nc r="O48">
      <f>IF(E48=TODAY(),TRUE,FALSE)</f>
    </nc>
  </rcc>
  <rcc rId="115" sId="2">
    <oc r="O49" t="b">
      <v>0</v>
    </oc>
    <nc r="O49">
      <f>IF(E49=TODAY(),TRUE,FALSE)</f>
    </nc>
  </rcc>
  <rcc rId="116" sId="2">
    <oc r="O50" t="b">
      <v>0</v>
    </oc>
    <nc r="O50">
      <f>IF(E50=TODAY(),TRUE,FALSE)</f>
    </nc>
  </rcc>
  <rcc rId="117" sId="2">
    <oc r="O51" t="b">
      <v>0</v>
    </oc>
    <nc r="O51">
      <f>IF(E51=TODAY(),TRUE,FALSE)</f>
    </nc>
  </rcc>
  <rcc rId="118" sId="2">
    <oc r="O52" t="b">
      <v>0</v>
    </oc>
    <nc r="O52">
      <f>IF(E52=TODAY(),TRUE,FALSE)</f>
    </nc>
  </rcc>
  <rcc rId="119" sId="2">
    <oc r="O53" t="b">
      <v>0</v>
    </oc>
    <nc r="O53">
      <f>IF(E53=TODAY(),TRUE,FALSE)</f>
    </nc>
  </rcc>
  <rcc rId="120" sId="2">
    <oc r="O54" t="b">
      <v>0</v>
    </oc>
    <nc r="O54">
      <f>IF(E54=TODAY(),TRUE,FALSE)</f>
    </nc>
  </rcc>
  <rcc rId="121" sId="2">
    <oc r="O55" t="b">
      <v>0</v>
    </oc>
    <nc r="O55">
      <f>IF(E55=TODAY(),TRUE,FALSE)</f>
    </nc>
  </rcc>
  <rcc rId="122" sId="2">
    <oc r="O56" t="b">
      <v>0</v>
    </oc>
    <nc r="O56">
      <f>IF(E56=TODAY(),TRUE,FALSE)</f>
    </nc>
  </rcc>
  <rcc rId="123" sId="2">
    <oc r="O57" t="b">
      <v>0</v>
    </oc>
    <nc r="O57">
      <f>IF(E57=TODAY(),TRUE,FALSE)</f>
    </nc>
  </rcc>
  <rcc rId="124" sId="2">
    <oc r="O58" t="b">
      <v>0</v>
    </oc>
    <nc r="O58">
      <f>IF(E58=TODAY(),TRUE,FALSE)</f>
    </nc>
  </rcc>
  <rcc rId="125" sId="2">
    <oc r="O59" t="b">
      <v>0</v>
    </oc>
    <nc r="O59">
      <f>IF(E59=TODAY(),TRUE,FALSE)</f>
    </nc>
  </rcc>
  <rcc rId="126" sId="2">
    <oc r="O60" t="b">
      <v>0</v>
    </oc>
    <nc r="O60">
      <f>IF(E60=TODAY(),TRUE,FALSE)</f>
    </nc>
  </rcc>
  <rcc rId="127" sId="2">
    <oc r="O61" t="b">
      <v>0</v>
    </oc>
    <nc r="O61">
      <f>IF(E61=TODAY(),TRUE,FALSE)</f>
    </nc>
  </rcc>
  <rcc rId="128" sId="2">
    <oc r="O62" t="b">
      <v>0</v>
    </oc>
    <nc r="O62">
      <f>IF(E62=TODAY(),TRUE,FALSE)</f>
    </nc>
  </rcc>
  <rcc rId="129" sId="2">
    <oc r="O63" t="b">
      <v>0</v>
    </oc>
    <nc r="O63">
      <f>IF(E63=TODAY(),TRUE,FALSE)</f>
    </nc>
  </rcc>
  <rcc rId="130" sId="2">
    <oc r="O64" t="b">
      <v>0</v>
    </oc>
    <nc r="O64">
      <f>IF(E64=TODAY(),TRUE,FALSE)</f>
    </nc>
  </rcc>
  <rcc rId="131" sId="2">
    <oc r="O65" t="b">
      <v>0</v>
    </oc>
    <nc r="O65">
      <f>IF(E65=TODAY(),TRUE,FALSE)</f>
    </nc>
  </rcc>
  <rcc rId="132" sId="2">
    <oc r="O66" t="b">
      <v>0</v>
    </oc>
    <nc r="O66">
      <f>IF(E66=TODAY(),TRUE,FALSE)</f>
    </nc>
  </rcc>
  <rcc rId="133" sId="2">
    <oc r="O67" t="b">
      <v>0</v>
    </oc>
    <nc r="O67">
      <f>IF(E67=TODAY(),TRUE,FALSE)</f>
    </nc>
  </rcc>
  <rcc rId="134" sId="2">
    <oc r="O68" t="b">
      <v>0</v>
    </oc>
    <nc r="O68">
      <f>IF(E68=TODAY(),TRUE,FALSE)</f>
    </nc>
  </rcc>
  <rcc rId="135" sId="2">
    <oc r="O69" t="b">
      <v>0</v>
    </oc>
    <nc r="O69">
      <f>IF(E69=TODAY(),TRUE,FALSE)</f>
    </nc>
  </rcc>
  <rcc rId="136" sId="2">
    <oc r="O70" t="b">
      <v>0</v>
    </oc>
    <nc r="O70">
      <f>IF(E70=TODAY(),TRUE,FALSE)</f>
    </nc>
  </rcc>
  <rcc rId="137" sId="2">
    <oc r="O71" t="b">
      <v>0</v>
    </oc>
    <nc r="O71">
      <f>IF(E71=TODAY(),TRUE,FALSE)</f>
    </nc>
  </rcc>
  <rcc rId="138" sId="2">
    <oc r="O72" t="b">
      <v>0</v>
    </oc>
    <nc r="O72">
      <f>IF(E72=TODAY(),TRUE,FALSE)</f>
    </nc>
  </rcc>
  <rcc rId="139" sId="2">
    <oc r="O73" t="b">
      <v>0</v>
    </oc>
    <nc r="O73">
      <f>IF(E73=TODAY(),TRUE,FALSE)</f>
    </nc>
  </rcc>
  <rcc rId="140" sId="2">
    <oc r="O74" t="b">
      <v>0</v>
    </oc>
    <nc r="O74">
      <f>IF(E74=TODAY(),TRUE,FALSE)</f>
    </nc>
  </rcc>
  <rcc rId="141" sId="2">
    <oc r="O75" t="b">
      <v>0</v>
    </oc>
    <nc r="O75">
      <f>IF(E75=TODAY(),TRUE,FALSE)</f>
    </nc>
  </rcc>
  <rcc rId="142" sId="2">
    <oc r="O76" t="b">
      <v>0</v>
    </oc>
    <nc r="O76">
      <f>IF(E76=TODAY(),TRUE,FALSE)</f>
    </nc>
  </rcc>
  <rcc rId="143" sId="2">
    <oc r="O77" t="b">
      <v>0</v>
    </oc>
    <nc r="O77">
      <f>IF(E77=TODAY(),TRUE,FALSE)</f>
    </nc>
  </rcc>
  <rcc rId="144" sId="2">
    <oc r="O78" t="b">
      <v>0</v>
    </oc>
    <nc r="O78">
      <f>IF(E78=TODAY(),TRUE,FALSE)</f>
    </nc>
  </rcc>
  <rcc rId="145" sId="2">
    <oc r="O79" t="b">
      <v>0</v>
    </oc>
    <nc r="O79">
      <f>IF(E79=TODAY(),TRUE,FALSE)</f>
    </nc>
  </rcc>
  <rcc rId="146" sId="2">
    <oc r="P2" t="b">
      <v>1</v>
    </oc>
    <nc r="P2">
      <f>IF(E2&lt;TODAY(),TRUE,FALSE)</f>
    </nc>
  </rcc>
  <rcc rId="147" sId="2">
    <oc r="P3" t="b">
      <v>1</v>
    </oc>
    <nc r="P3">
      <f>IF(E3&lt;TODAY(),TRUE,FALSE)</f>
    </nc>
  </rcc>
  <rcc rId="148" sId="2">
    <oc r="P4" t="b">
      <v>1</v>
    </oc>
    <nc r="P4">
      <f>IF(E4&lt;TODAY(),TRUE,FALSE)</f>
    </nc>
  </rcc>
  <rcc rId="149" sId="2">
    <oc r="P5" t="b">
      <v>1</v>
    </oc>
    <nc r="P5">
      <f>IF(E5&lt;TODAY(),TRUE,FALSE)</f>
    </nc>
  </rcc>
  <rcc rId="150" sId="2">
    <oc r="P6" t="b">
      <v>1</v>
    </oc>
    <nc r="P6">
      <f>IF(E6&lt;TODAY(),TRUE,FALSE)</f>
    </nc>
  </rcc>
  <rcc rId="151" sId="2">
    <oc r="P7" t="b">
      <v>1</v>
    </oc>
    <nc r="P7">
      <f>IF(E7&lt;TODAY(),TRUE,FALSE)</f>
    </nc>
  </rcc>
  <rcc rId="152" sId="2">
    <oc r="P8" t="b">
      <v>0</v>
    </oc>
    <nc r="P8">
      <f>IF(E8&lt;TODAY(),TRUE,FALSE)</f>
    </nc>
  </rcc>
  <rcc rId="153" sId="2">
    <oc r="P9" t="b">
      <v>0</v>
    </oc>
    <nc r="P9">
      <f>IF(E9&lt;TODAY(),TRUE,FALSE)</f>
    </nc>
  </rcc>
  <rcc rId="154" sId="2">
    <oc r="P10" t="b">
      <v>0</v>
    </oc>
    <nc r="P10">
      <f>IF(E10&lt;TODAY(),TRUE,FALSE)</f>
    </nc>
  </rcc>
  <rcc rId="155" sId="2">
    <oc r="P11" t="b">
      <v>0</v>
    </oc>
    <nc r="P11">
      <f>IF(E11&lt;TODAY(),TRUE,FALSE)</f>
    </nc>
  </rcc>
  <rcc rId="156" sId="2">
    <oc r="P12" t="b">
      <v>0</v>
    </oc>
    <nc r="P12">
      <f>IF(E12&lt;TODAY(),TRUE,FALSE)</f>
    </nc>
  </rcc>
  <rcc rId="157" sId="2">
    <oc r="P13" t="b">
      <v>0</v>
    </oc>
    <nc r="P13">
      <f>IF(E13&lt;TODAY(),TRUE,FALSE)</f>
    </nc>
  </rcc>
  <rcc rId="158" sId="2">
    <oc r="P14" t="b">
      <v>0</v>
    </oc>
    <nc r="P14">
      <f>IF(E14&lt;TODAY(),TRUE,FALSE)</f>
    </nc>
  </rcc>
  <rcc rId="159" sId="2">
    <oc r="P15" t="b">
      <v>0</v>
    </oc>
    <nc r="P15">
      <f>IF(E15&lt;TODAY(),TRUE,FALSE)</f>
    </nc>
  </rcc>
  <rcc rId="160" sId="2">
    <oc r="P16" t="b">
      <v>0</v>
    </oc>
    <nc r="P16">
      <f>IF(E16&lt;TODAY(),TRUE,FALSE)</f>
    </nc>
  </rcc>
  <rcc rId="161" sId="2">
    <oc r="P17" t="b">
      <v>0</v>
    </oc>
    <nc r="P17">
      <f>IF(E17&lt;TODAY(),TRUE,FALSE)</f>
    </nc>
  </rcc>
  <rcc rId="162" sId="2">
    <oc r="P18" t="b">
      <v>0</v>
    </oc>
    <nc r="P18">
      <f>IF(E18&lt;TODAY(),TRUE,FALSE)</f>
    </nc>
  </rcc>
  <rcc rId="163" sId="2">
    <oc r="P19" t="b">
      <v>0</v>
    </oc>
    <nc r="P19">
      <f>IF(E19&lt;TODAY(),TRUE,FALSE)</f>
    </nc>
  </rcc>
  <rcc rId="164" sId="2">
    <oc r="P20" t="b">
      <v>0</v>
    </oc>
    <nc r="P20">
      <f>IF(E20&lt;TODAY(),TRUE,FALSE)</f>
    </nc>
  </rcc>
  <rcc rId="165" sId="2">
    <oc r="P21" t="b">
      <v>0</v>
    </oc>
    <nc r="P21">
      <f>IF(E21&lt;TODAY(),TRUE,FALSE)</f>
    </nc>
  </rcc>
  <rcc rId="166" sId="2">
    <oc r="P22" t="b">
      <v>0</v>
    </oc>
    <nc r="P22">
      <f>IF(E22&lt;TODAY(),TRUE,FALSE)</f>
    </nc>
  </rcc>
  <rcc rId="167" sId="2">
    <oc r="P23" t="b">
      <v>0</v>
    </oc>
    <nc r="P23">
      <f>IF(E23&lt;TODAY(),TRUE,FALSE)</f>
    </nc>
  </rcc>
  <rcc rId="168" sId="2">
    <oc r="P24" t="b">
      <v>0</v>
    </oc>
    <nc r="P24">
      <f>IF(E24&lt;TODAY(),TRUE,FALSE)</f>
    </nc>
  </rcc>
  <rcc rId="169" sId="2">
    <oc r="P25" t="b">
      <v>0</v>
    </oc>
    <nc r="P25">
      <f>IF(E25&lt;TODAY(),TRUE,FALSE)</f>
    </nc>
  </rcc>
  <rcc rId="170" sId="2">
    <oc r="P26" t="b">
      <v>0</v>
    </oc>
    <nc r="P26">
      <f>IF(E26&lt;TODAY(),TRUE,FALSE)</f>
    </nc>
  </rcc>
  <rcc rId="171" sId="2">
    <oc r="P27" t="b">
      <v>0</v>
    </oc>
    <nc r="P27">
      <f>IF(E27&lt;TODAY(),TRUE,FALSE)</f>
    </nc>
  </rcc>
  <rcc rId="172" sId="2">
    <oc r="P28" t="b">
      <v>0</v>
    </oc>
    <nc r="P28">
      <f>IF(E28&lt;TODAY(),TRUE,FALSE)</f>
    </nc>
  </rcc>
  <rcc rId="173" sId="2">
    <oc r="P29" t="b">
      <v>0</v>
    </oc>
    <nc r="P29">
      <f>IF(E29&lt;TODAY(),TRUE,FALSE)</f>
    </nc>
  </rcc>
  <rcc rId="174" sId="2">
    <oc r="P30" t="b">
      <v>0</v>
    </oc>
    <nc r="P30">
      <f>IF(E30&lt;TODAY(),TRUE,FALSE)</f>
    </nc>
  </rcc>
  <rcc rId="175" sId="2">
    <oc r="P31" t="b">
      <v>0</v>
    </oc>
    <nc r="P31">
      <f>IF(E31&lt;TODAY(),TRUE,FALSE)</f>
    </nc>
  </rcc>
  <rcc rId="176" sId="2">
    <oc r="P32" t="b">
      <v>0</v>
    </oc>
    <nc r="P32">
      <f>IF(E32&lt;TODAY(),TRUE,FALSE)</f>
    </nc>
  </rcc>
  <rcc rId="177" sId="2">
    <oc r="P33" t="b">
      <v>0</v>
    </oc>
    <nc r="P33">
      <f>IF(E33&lt;TODAY(),TRUE,FALSE)</f>
    </nc>
  </rcc>
  <rcc rId="178" sId="2">
    <oc r="P34" t="b">
      <v>0</v>
    </oc>
    <nc r="P34">
      <f>IF(E34&lt;TODAY(),TRUE,FALSE)</f>
    </nc>
  </rcc>
  <rcc rId="179" sId="2">
    <oc r="P35" t="b">
      <v>0</v>
    </oc>
    <nc r="P35">
      <f>IF(E35&lt;TODAY(),TRUE,FALSE)</f>
    </nc>
  </rcc>
  <rcc rId="180" sId="2">
    <oc r="P36" t="b">
      <v>0</v>
    </oc>
    <nc r="P36">
      <f>IF(E36&lt;TODAY(),TRUE,FALSE)</f>
    </nc>
  </rcc>
  <rcc rId="181" sId="2">
    <oc r="P37" t="b">
      <v>0</v>
    </oc>
    <nc r="P37">
      <f>IF(E37&lt;TODAY(),TRUE,FALSE)</f>
    </nc>
  </rcc>
  <rcc rId="182" sId="2">
    <oc r="P38" t="b">
      <v>0</v>
    </oc>
    <nc r="P38">
      <f>IF(E38&lt;TODAY(),TRUE,FALSE)</f>
    </nc>
  </rcc>
  <rcc rId="183" sId="2">
    <oc r="P39" t="b">
      <v>0</v>
    </oc>
    <nc r="P39">
      <f>IF(E39&lt;TODAY(),TRUE,FALSE)</f>
    </nc>
  </rcc>
  <rcc rId="184" sId="2">
    <oc r="P40" t="b">
      <v>0</v>
    </oc>
    <nc r="P40">
      <f>IF(E40&lt;TODAY(),TRUE,FALSE)</f>
    </nc>
  </rcc>
  <rcc rId="185" sId="2">
    <oc r="P41" t="b">
      <v>0</v>
    </oc>
    <nc r="P41">
      <f>IF(E41&lt;TODAY(),TRUE,FALSE)</f>
    </nc>
  </rcc>
  <rcc rId="186" sId="2">
    <oc r="P42" t="b">
      <v>0</v>
    </oc>
    <nc r="P42">
      <f>IF(E42&lt;TODAY(),TRUE,FALSE)</f>
    </nc>
  </rcc>
  <rcc rId="187" sId="2">
    <oc r="P43" t="b">
      <v>0</v>
    </oc>
    <nc r="P43">
      <f>IF(E43&lt;TODAY(),TRUE,FALSE)</f>
    </nc>
  </rcc>
  <rcc rId="188" sId="2">
    <oc r="P44" t="b">
      <v>0</v>
    </oc>
    <nc r="P44">
      <f>IF(E44&lt;TODAY(),TRUE,FALSE)</f>
    </nc>
  </rcc>
  <rcc rId="189" sId="2">
    <oc r="P45" t="b">
      <v>0</v>
    </oc>
    <nc r="P45">
      <f>IF(E45&lt;TODAY(),TRUE,FALSE)</f>
    </nc>
  </rcc>
  <rcc rId="190" sId="2">
    <oc r="P46" t="b">
      <v>0</v>
    </oc>
    <nc r="P46">
      <f>IF(E46&lt;TODAY(),TRUE,FALSE)</f>
    </nc>
  </rcc>
  <rcc rId="191" sId="2">
    <oc r="P47" t="b">
      <v>0</v>
    </oc>
    <nc r="P47">
      <f>IF(E47&lt;TODAY(),TRUE,FALSE)</f>
    </nc>
  </rcc>
  <rcc rId="192" sId="2">
    <oc r="P48" t="b">
      <v>0</v>
    </oc>
    <nc r="P48">
      <f>IF(E48&lt;TODAY(),TRUE,FALSE)</f>
    </nc>
  </rcc>
  <rcc rId="193" sId="2">
    <oc r="P49" t="b">
      <v>0</v>
    </oc>
    <nc r="P49">
      <f>IF(E49&lt;TODAY(),TRUE,FALSE)</f>
    </nc>
  </rcc>
  <rcc rId="194" sId="2">
    <oc r="P50" t="b">
      <v>0</v>
    </oc>
    <nc r="P50">
      <f>IF(E50&lt;TODAY(),TRUE,FALSE)</f>
    </nc>
  </rcc>
  <rcc rId="195" sId="2">
    <oc r="P51" t="b">
      <v>0</v>
    </oc>
    <nc r="P51">
      <f>IF(E51&lt;TODAY(),TRUE,FALSE)</f>
    </nc>
  </rcc>
  <rcc rId="196" sId="2">
    <oc r="P52" t="b">
      <v>0</v>
    </oc>
    <nc r="P52">
      <f>IF(E52&lt;TODAY(),TRUE,FALSE)</f>
    </nc>
  </rcc>
  <rcc rId="197" sId="2">
    <oc r="P53" t="b">
      <v>0</v>
    </oc>
    <nc r="P53">
      <f>IF(E53&lt;TODAY(),TRUE,FALSE)</f>
    </nc>
  </rcc>
  <rcc rId="198" sId="2">
    <oc r="P54" t="b">
      <v>0</v>
    </oc>
    <nc r="P54">
      <f>IF(E54&lt;TODAY(),TRUE,FALSE)</f>
    </nc>
  </rcc>
  <rcc rId="199" sId="2">
    <oc r="P55" t="b">
      <v>0</v>
    </oc>
    <nc r="P55">
      <f>IF(E55&lt;TODAY(),TRUE,FALSE)</f>
    </nc>
  </rcc>
  <rcc rId="200" sId="2">
    <oc r="P56" t="b">
      <v>0</v>
    </oc>
    <nc r="P56">
      <f>IF(E56&lt;TODAY(),TRUE,FALSE)</f>
    </nc>
  </rcc>
  <rcc rId="201" sId="2">
    <oc r="P57" t="b">
      <v>0</v>
    </oc>
    <nc r="P57">
      <f>IF(E57&lt;TODAY(),TRUE,FALSE)</f>
    </nc>
  </rcc>
  <rcc rId="202" sId="2">
    <oc r="P58" t="b">
      <v>0</v>
    </oc>
    <nc r="P58">
      <f>IF(E58&lt;TODAY(),TRUE,FALSE)</f>
    </nc>
  </rcc>
  <rcc rId="203" sId="2">
    <oc r="P59" t="b">
      <v>0</v>
    </oc>
    <nc r="P59">
      <f>IF(E59&lt;TODAY(),TRUE,FALSE)</f>
    </nc>
  </rcc>
  <rcc rId="204" sId="2">
    <oc r="P60" t="b">
      <v>0</v>
    </oc>
    <nc r="P60">
      <f>IF(E60&lt;TODAY(),TRUE,FALSE)</f>
    </nc>
  </rcc>
  <rcc rId="205" sId="2">
    <oc r="P61" t="b">
      <v>0</v>
    </oc>
    <nc r="P61">
      <f>IF(E61&lt;TODAY(),TRUE,FALSE)</f>
    </nc>
  </rcc>
  <rcc rId="206" sId="2">
    <oc r="P62" t="b">
      <v>0</v>
    </oc>
    <nc r="P62">
      <f>IF(E62&lt;TODAY(),TRUE,FALSE)</f>
    </nc>
  </rcc>
  <rcc rId="207" sId="2">
    <oc r="P63" t="b">
      <v>0</v>
    </oc>
    <nc r="P63">
      <f>IF(E63&lt;TODAY(),TRUE,FALSE)</f>
    </nc>
  </rcc>
  <rcc rId="208" sId="2">
    <oc r="P64" t="b">
      <v>0</v>
    </oc>
    <nc r="P64">
      <f>IF(E64&lt;TODAY(),TRUE,FALSE)</f>
    </nc>
  </rcc>
  <rcc rId="209" sId="2">
    <oc r="P65" t="b">
      <v>0</v>
    </oc>
    <nc r="P65">
      <f>IF(E65&lt;TODAY(),TRUE,FALSE)</f>
    </nc>
  </rcc>
  <rcc rId="210" sId="2">
    <oc r="P66" t="b">
      <v>0</v>
    </oc>
    <nc r="P66">
      <f>IF(E66&lt;TODAY(),TRUE,FALSE)</f>
    </nc>
  </rcc>
  <rcc rId="211" sId="2">
    <oc r="P67" t="b">
      <v>0</v>
    </oc>
    <nc r="P67">
      <f>IF(E67&lt;TODAY(),TRUE,FALSE)</f>
    </nc>
  </rcc>
  <rcc rId="212" sId="2">
    <oc r="P68" t="b">
      <v>0</v>
    </oc>
    <nc r="P68">
      <f>IF(E68&lt;TODAY(),TRUE,FALSE)</f>
    </nc>
  </rcc>
  <rcc rId="213" sId="2">
    <oc r="P69" t="b">
      <v>0</v>
    </oc>
    <nc r="P69">
      <f>IF(E69&lt;TODAY(),TRUE,FALSE)</f>
    </nc>
  </rcc>
  <rcc rId="214" sId="2">
    <oc r="P70" t="b">
      <v>0</v>
    </oc>
    <nc r="P70">
      <f>IF(E70&lt;TODAY(),TRUE,FALSE)</f>
    </nc>
  </rcc>
  <rcc rId="215" sId="2">
    <oc r="P71" t="b">
      <v>0</v>
    </oc>
    <nc r="P71">
      <f>IF(E71&lt;TODAY(),TRUE,FALSE)</f>
    </nc>
  </rcc>
  <rcc rId="216" sId="2">
    <oc r="P72" t="b">
      <v>0</v>
    </oc>
    <nc r="P72">
      <f>IF(E72&lt;TODAY(),TRUE,FALSE)</f>
    </nc>
  </rcc>
  <rcc rId="217" sId="2">
    <oc r="P73" t="b">
      <v>0</v>
    </oc>
    <nc r="P73">
      <f>IF(E73&lt;TODAY(),TRUE,FALSE)</f>
    </nc>
  </rcc>
  <rcc rId="218" sId="2">
    <oc r="P74" t="b">
      <v>0</v>
    </oc>
    <nc r="P74">
      <f>IF(E74&lt;TODAY(),TRUE,FALSE)</f>
    </nc>
  </rcc>
  <rcc rId="219" sId="2">
    <oc r="P75" t="b">
      <v>0</v>
    </oc>
    <nc r="P75">
      <f>IF(E75&lt;TODAY(),TRUE,FALSE)</f>
    </nc>
  </rcc>
  <rcc rId="220" sId="2">
    <oc r="P76" t="b">
      <v>0</v>
    </oc>
    <nc r="P76">
      <f>IF(E76&lt;TODAY(),TRUE,FALSE)</f>
    </nc>
  </rcc>
  <rcc rId="221" sId="2">
    <oc r="P77" t="b">
      <v>0</v>
    </oc>
    <nc r="P77">
      <f>IF(E77&lt;TODAY(),TRUE,FALSE)</f>
    </nc>
  </rcc>
  <rcc rId="222" sId="2">
    <oc r="P78" t="b">
      <v>0</v>
    </oc>
    <nc r="P78">
      <f>IF(E78&lt;TODAY(),TRUE,FALSE)</f>
    </nc>
  </rcc>
  <rcc rId="223" sId="2">
    <oc r="P79" t="b">
      <v>0</v>
    </oc>
    <nc r="P79">
      <f>IF(E79&lt;TODAY(),TRUE,FALSE)</f>
    </nc>
  </rcc>
  <rrc rId="224" sId="2" ref="A1:A1048576" action="insertCol"/>
  <rcc rId="225" sId="2">
    <nc r="A1" t="inlineStr">
      <is>
        <t>UniqueID</t>
      </is>
    </nc>
  </rcc>
  <rfmt sheetId="2" sqref="A1" start="0" length="2147483647">
    <dxf>
      <font>
        <b/>
      </font>
    </dxf>
  </rfmt>
  <rfmt sheetId="2" sqref="A1" start="0" length="2147483647">
    <dxf>
      <font>
        <u/>
      </font>
    </dxf>
  </rfmt>
  <rrc rId="226" sId="2" ref="A1:A1048576" action="deleteCol">
    <rfmt sheetId="2" xfDxf="1" sqref="A1:A1048576" start="0" length="0">
      <dxf/>
    </rfmt>
    <rcc rId="0" sId="2" dxf="1">
      <nc r="A1" t="inlineStr">
        <is>
          <t>UniqueID</t>
        </is>
      </nc>
      <ndxf>
        <font>
          <b/>
          <u/>
        </font>
      </ndxf>
    </rcc>
  </rrc>
  <rcc rId="227" sId="2">
    <nc r="Q1" t="inlineStr">
      <is>
        <t>UniqueID</t>
      </is>
    </nc>
  </rcc>
  <rfmt sheetId="2" sqref="Q1" start="0" length="2147483647">
    <dxf>
      <font>
        <b/>
      </font>
    </dxf>
  </rfmt>
  <rfmt sheetId="2" sqref="Q1" start="0" length="2147483647">
    <dxf>
      <font>
        <u/>
      </font>
    </dxf>
  </rfmt>
  <rcc rId="228" sId="2">
    <nc r="Q2">
      <f>B2 &amp; "." &amp; F2</f>
    </nc>
  </rcc>
  <rcc rId="229" sId="2">
    <nc r="Q3">
      <f>B3 &amp; "." &amp; F3</f>
    </nc>
  </rcc>
  <rcc rId="230" sId="2">
    <nc r="Q4">
      <f>B4 &amp; "." &amp; F4</f>
    </nc>
  </rcc>
  <rcc rId="231" sId="2">
    <nc r="Q5">
      <f>B5 &amp; "." &amp; F5</f>
    </nc>
  </rcc>
  <rcc rId="232" sId="2">
    <nc r="Q6">
      <f>B6 &amp; "." &amp; F6</f>
    </nc>
  </rcc>
  <rcc rId="233" sId="2">
    <nc r="Q7">
      <f>B7 &amp; "." &amp; F7</f>
    </nc>
  </rcc>
  <rcc rId="234" sId="2">
    <nc r="Q8">
      <f>B8 &amp; "." &amp; F8</f>
    </nc>
  </rcc>
  <rcc rId="235" sId="2">
    <nc r="Q9">
      <f>B9 &amp; "." &amp; F9</f>
    </nc>
  </rcc>
  <rcc rId="236" sId="2">
    <nc r="Q10">
      <f>B10 &amp; "." &amp; F10</f>
    </nc>
  </rcc>
  <rcc rId="237" sId="2">
    <nc r="Q11">
      <f>B11 &amp; "." &amp; F11</f>
    </nc>
  </rcc>
  <rcc rId="238" sId="2">
    <nc r="Q12">
      <f>B12 &amp; "." &amp; F12</f>
    </nc>
  </rcc>
  <rcc rId="239" sId="2">
    <nc r="Q13">
      <f>B13 &amp; "." &amp; F13</f>
    </nc>
  </rcc>
  <rcc rId="240" sId="2">
    <nc r="Q14">
      <f>B14 &amp; "." &amp; F14</f>
    </nc>
  </rcc>
  <rcc rId="241" sId="2">
    <nc r="Q15">
      <f>B15 &amp; "." &amp; F15</f>
    </nc>
  </rcc>
  <rcc rId="242" sId="2">
    <nc r="Q16">
      <f>B16 &amp; "." &amp; F16</f>
    </nc>
  </rcc>
  <rcc rId="243" sId="2">
    <nc r="Q17">
      <f>B17 &amp; "." &amp; F17</f>
    </nc>
  </rcc>
  <rcc rId="244" sId="2">
    <nc r="Q18">
      <f>B18 &amp; "." &amp; F18</f>
    </nc>
  </rcc>
  <rcc rId="245" sId="2">
    <nc r="Q19">
      <f>B19 &amp; "." &amp; F19</f>
    </nc>
  </rcc>
  <rcc rId="246" sId="2">
    <nc r="Q20">
      <f>B20 &amp; "." &amp; F20</f>
    </nc>
  </rcc>
  <rcc rId="247" sId="2">
    <nc r="Q21">
      <f>B21 &amp; "." &amp; F21</f>
    </nc>
  </rcc>
  <rcc rId="248" sId="2">
    <nc r="Q22">
      <f>B22 &amp; "." &amp; F22</f>
    </nc>
  </rcc>
  <rcc rId="249" sId="2">
    <nc r="Q23">
      <f>B23 &amp; "." &amp; F23</f>
    </nc>
  </rcc>
  <rcc rId="250" sId="2">
    <nc r="Q24">
      <f>B24 &amp; "." &amp; F24</f>
    </nc>
  </rcc>
  <rcc rId="251" sId="2">
    <nc r="Q25">
      <f>B25 &amp; "." &amp; F25</f>
    </nc>
  </rcc>
  <rcc rId="252" sId="2">
    <nc r="Q26">
      <f>B26 &amp; "." &amp; F26</f>
    </nc>
  </rcc>
  <rcc rId="253" sId="2">
    <nc r="Q27">
      <f>B27 &amp; "." &amp; F27</f>
    </nc>
  </rcc>
  <rcc rId="254" sId="2">
    <nc r="Q28">
      <f>B28 &amp; "." &amp; F28</f>
    </nc>
  </rcc>
  <rcc rId="255" sId="2">
    <nc r="Q29">
      <f>B29 &amp; "." &amp; F29</f>
    </nc>
  </rcc>
  <rcc rId="256" sId="2">
    <nc r="Q30">
      <f>B30 &amp; "." &amp; F30</f>
    </nc>
  </rcc>
  <rcc rId="257" sId="2">
    <nc r="Q31">
      <f>B31 &amp; "." &amp; F31</f>
    </nc>
  </rcc>
  <rcc rId="258" sId="2">
    <nc r="Q32">
      <f>B32 &amp; "." &amp; F32</f>
    </nc>
  </rcc>
  <rcc rId="259" sId="2">
    <nc r="Q33">
      <f>B33 &amp; "." &amp; F33</f>
    </nc>
  </rcc>
  <rcc rId="260" sId="2">
    <nc r="Q34">
      <f>B34 &amp; "." &amp; F34</f>
    </nc>
  </rcc>
  <rcc rId="261" sId="2">
    <nc r="Q35">
      <f>B35 &amp; "." &amp; F35</f>
    </nc>
  </rcc>
  <rcc rId="262" sId="2">
    <nc r="Q36">
      <f>B36 &amp; "." &amp; F36</f>
    </nc>
  </rcc>
  <rcc rId="263" sId="2">
    <nc r="Q37">
      <f>B37 &amp; "." &amp; F37</f>
    </nc>
  </rcc>
  <rcc rId="264" sId="2">
    <nc r="Q38">
      <f>B38 &amp; "." &amp; F38</f>
    </nc>
  </rcc>
  <rcc rId="265" sId="2">
    <nc r="Q39">
      <f>B39 &amp; "." &amp; F39</f>
    </nc>
  </rcc>
  <rcc rId="266" sId="2">
    <nc r="Q40">
      <f>B40 &amp; "." &amp; F40</f>
    </nc>
  </rcc>
  <rcc rId="267" sId="2">
    <nc r="Q41">
      <f>B41 &amp; "." &amp; F41</f>
    </nc>
  </rcc>
  <rcc rId="268" sId="2">
    <nc r="Q42">
      <f>B42 &amp; "." &amp; F42</f>
    </nc>
  </rcc>
  <rcc rId="269" sId="2">
    <nc r="Q43">
      <f>B43 &amp; "." &amp; F43</f>
    </nc>
  </rcc>
  <rcc rId="270" sId="2">
    <nc r="Q44">
      <f>B44 &amp; "." &amp; F44</f>
    </nc>
  </rcc>
  <rcc rId="271" sId="2">
    <nc r="Q45">
      <f>B45 &amp; "." &amp; F45</f>
    </nc>
  </rcc>
  <rcc rId="272" sId="2">
    <nc r="Q46">
      <f>B46 &amp; "." &amp; F46</f>
    </nc>
  </rcc>
  <rcc rId="273" sId="2">
    <nc r="Q47">
      <f>B47 &amp; "." &amp; F47</f>
    </nc>
  </rcc>
  <rcc rId="274" sId="2">
    <nc r="Q48">
      <f>B48 &amp; "." &amp; F48</f>
    </nc>
  </rcc>
  <rcc rId="275" sId="2">
    <nc r="Q49">
      <f>B49 &amp; "." &amp; F49</f>
    </nc>
  </rcc>
  <rcc rId="276" sId="2">
    <nc r="Q50">
      <f>B50 &amp; "." &amp; F50</f>
    </nc>
  </rcc>
  <rcc rId="277" sId="2">
    <nc r="Q51">
      <f>B51 &amp; "." &amp; F51</f>
    </nc>
  </rcc>
  <rcc rId="278" sId="2">
    <nc r="Q52">
      <f>B52 &amp; "." &amp; F52</f>
    </nc>
  </rcc>
  <rcc rId="279" sId="2">
    <nc r="Q53">
      <f>B53 &amp; "." &amp; F53</f>
    </nc>
  </rcc>
  <rcc rId="280" sId="2">
    <nc r="Q54">
      <f>B54 &amp; "." &amp; F54</f>
    </nc>
  </rcc>
  <rcc rId="281" sId="2">
    <nc r="Q55">
      <f>B55 &amp; "." &amp; F55</f>
    </nc>
  </rcc>
  <rcc rId="282" sId="2">
    <nc r="Q56">
      <f>B56 &amp; "." &amp; F56</f>
    </nc>
  </rcc>
  <rcc rId="283" sId="2">
    <nc r="Q57">
      <f>B57 &amp; "." &amp; F57</f>
    </nc>
  </rcc>
  <rcc rId="284" sId="2">
    <nc r="Q58">
      <f>B58 &amp; "." &amp; F58</f>
    </nc>
  </rcc>
  <rcc rId="285" sId="2">
    <nc r="Q59">
      <f>B59 &amp; "." &amp; F59</f>
    </nc>
  </rcc>
  <rcc rId="286" sId="2">
    <nc r="Q60">
      <f>B60 &amp; "." &amp; F60</f>
    </nc>
  </rcc>
  <rcc rId="287" sId="2">
    <nc r="Q61">
      <f>B61 &amp; "." &amp; F61</f>
    </nc>
  </rcc>
  <rcc rId="288" sId="2">
    <nc r="Q62">
      <f>B62 &amp; "." &amp; F62</f>
    </nc>
  </rcc>
  <rcc rId="289" sId="2">
    <nc r="Q63">
      <f>B63 &amp; "." &amp; F63</f>
    </nc>
  </rcc>
  <rcc rId="290" sId="2">
    <nc r="Q64">
      <f>B64 &amp; "." &amp; F64</f>
    </nc>
  </rcc>
  <rcc rId="291" sId="2">
    <nc r="Q65">
      <f>B65 &amp; "." &amp; F65</f>
    </nc>
  </rcc>
  <rcc rId="292" sId="2">
    <nc r="Q66">
      <f>B66 &amp; "." &amp; F66</f>
    </nc>
  </rcc>
  <rcc rId="293" sId="2">
    <nc r="Q67">
      <f>B67 &amp; "." &amp; F67</f>
    </nc>
  </rcc>
  <rcc rId="294" sId="2">
    <nc r="Q68">
      <f>B68 &amp; "." &amp; F68</f>
    </nc>
  </rcc>
  <rcc rId="295" sId="2">
    <nc r="Q69">
      <f>B69 &amp; "." &amp; F69</f>
    </nc>
  </rcc>
  <rcc rId="296" sId="2">
    <nc r="Q70">
      <f>B70 &amp; "." &amp; F70</f>
    </nc>
  </rcc>
  <rcc rId="297" sId="2">
    <nc r="Q71">
      <f>B71 &amp; "." &amp; F71</f>
    </nc>
  </rcc>
  <rcc rId="298" sId="2">
    <nc r="Q72">
      <f>B72 &amp; "." &amp; F72</f>
    </nc>
  </rcc>
  <rcc rId="299" sId="2">
    <nc r="Q73">
      <f>B73 &amp; "." &amp; F73</f>
    </nc>
  </rcc>
  <rcc rId="300" sId="2">
    <nc r="Q74">
      <f>B74 &amp; "." &amp; F74</f>
    </nc>
  </rcc>
  <rcc rId="301" sId="2">
    <nc r="Q75">
      <f>B75 &amp; "." &amp; F75</f>
    </nc>
  </rcc>
  <rcc rId="302" sId="2">
    <nc r="Q76">
      <f>B76 &amp; "." &amp; F76</f>
    </nc>
  </rcc>
  <rcc rId="303" sId="2">
    <nc r="Q77">
      <f>B77 &amp; "." &amp; F77</f>
    </nc>
  </rcc>
  <rcc rId="304" sId="2">
    <nc r="Q78">
      <f>B78 &amp; "." &amp; F78</f>
    </nc>
  </rcc>
  <rcc rId="305" sId="2">
    <nc r="Q79">
      <f>B79 &amp; "." &amp; F79</f>
    </nc>
  </rcc>
  <rcv guid="{A27662F9-F9C2-4FF4-B701-3DEAA9011B6D}" action="delete"/>
  <rcv guid="{A27662F9-F9C2-4FF4-B701-3DEAA9011B6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3" odxf="1" dxf="1">
    <oc r="B16" t="inlineStr">
      <is>
        <t>WC10-1</t>
      </is>
    </oc>
    <nc r="B16" t="inlineStr">
      <is>
        <t>WC70-1</t>
      </is>
    </nc>
    <odxf/>
    <ndxf>
      <font>
        <sz val="11"/>
        <color theme="1"/>
        <name val="Calibri"/>
        <family val="2"/>
        <scheme val="minor"/>
      </font>
    </ndxf>
  </rcc>
  <rcc rId="307" sId="3" odxf="1" dxf="1">
    <oc r="B17" t="inlineStr">
      <is>
        <t>WC10-2</t>
      </is>
    </oc>
    <nc r="B17" t="inlineStr">
      <is>
        <t>WC70-2</t>
      </is>
    </nc>
    <odxf/>
    <ndxf>
      <font>
        <sz val="11"/>
        <color theme="1"/>
        <name val="Calibri"/>
        <family val="2"/>
        <scheme val="minor"/>
      </font>
    </ndxf>
  </rcc>
  <rcc rId="308" sId="3" odxf="1" dxf="1">
    <oc r="B18" t="inlineStr">
      <is>
        <t>WC10-3</t>
      </is>
    </oc>
    <nc r="B18" t="inlineStr">
      <is>
        <t>WC70-3</t>
      </is>
    </nc>
    <odxf/>
    <ndxf>
      <font>
        <sz val="11"/>
        <color theme="1"/>
        <name val="Calibri"/>
        <family val="2"/>
        <scheme val="minor"/>
      </font>
    </ndxf>
  </rcc>
  <rcc rId="309" sId="3" odxf="1" dxf="1">
    <oc r="B19" t="inlineStr">
      <is>
        <t>WC20-1</t>
      </is>
    </oc>
    <nc r="B19" t="inlineStr">
      <is>
        <t>WC80-1</t>
      </is>
    </nc>
    <odxf/>
    <ndxf>
      <font>
        <sz val="11"/>
        <color theme="1"/>
        <name val="Calibri"/>
        <family val="2"/>
        <scheme val="minor"/>
      </font>
    </ndxf>
  </rcc>
  <rcc rId="310" sId="3" odxf="1" dxf="1">
    <oc r="B20" t="inlineStr">
      <is>
        <t>WC20-2</t>
      </is>
    </oc>
    <nc r="B20" t="inlineStr">
      <is>
        <t>WC80-2</t>
      </is>
    </nc>
    <odxf/>
    <ndxf>
      <font>
        <sz val="11"/>
        <color theme="1"/>
        <name val="Calibri"/>
        <family val="2"/>
        <scheme val="minor"/>
      </font>
    </ndxf>
  </rcc>
  <rcc rId="311" sId="3" odxf="1" dxf="1">
    <oc r="B21" t="inlineStr">
      <is>
        <t>WC20-3</t>
      </is>
    </oc>
    <nc r="B21" t="inlineStr">
      <is>
        <t>WC80-3</t>
      </is>
    </nc>
    <odxf/>
    <ndxf>
      <font>
        <sz val="11"/>
        <color theme="1"/>
        <name val="Calibri"/>
        <family val="2"/>
        <scheme val="minor"/>
      </font>
    </ndxf>
  </rcc>
  <rcc rId="312" sId="3" odxf="1" dxf="1">
    <oc r="B22" t="inlineStr">
      <is>
        <t>WC30-1</t>
      </is>
    </oc>
    <nc r="B22" t="inlineStr">
      <is>
        <t>WC90-1</t>
      </is>
    </nc>
    <odxf/>
    <ndxf>
      <font>
        <sz val="11"/>
        <color theme="1"/>
        <name val="Calibri"/>
        <family val="2"/>
        <scheme val="minor"/>
      </font>
    </ndxf>
  </rcc>
  <rcc rId="313" sId="3" odxf="1" dxf="1">
    <oc r="B23" t="inlineStr">
      <is>
        <t>WC30-2</t>
      </is>
    </oc>
    <nc r="B23" t="inlineStr">
      <is>
        <t>WC90-2</t>
      </is>
    </nc>
    <odxf/>
    <ndxf>
      <font>
        <sz val="11"/>
        <color theme="1"/>
        <name val="Calibri"/>
        <family val="2"/>
        <scheme val="minor"/>
      </font>
    </ndxf>
  </rcc>
  <rcc rId="314" sId="3" odxf="1" dxf="1">
    <oc r="B24" t="inlineStr">
      <is>
        <t>WC40-1</t>
      </is>
    </oc>
    <nc r="B24" t="inlineStr">
      <is>
        <t>WC100-1</t>
      </is>
    </nc>
    <odxf/>
    <ndxf>
      <font>
        <sz val="11"/>
        <color theme="1"/>
        <name val="Calibri"/>
        <family val="2"/>
        <scheme val="minor"/>
      </font>
    </ndxf>
  </rcc>
  <rfmt sheetId="3" sqref="B25" start="0" length="0">
    <dxf>
      <font>
        <sz val="11"/>
        <color theme="1"/>
        <name val="Calibri"/>
        <family val="2"/>
        <scheme val="minor"/>
      </font>
    </dxf>
  </rfmt>
  <rcc rId="315" sId="3">
    <oc r="B25" t="inlineStr">
      <is>
        <t>WC45-1</t>
      </is>
    </oc>
    <nc r="B25" t="inlineStr">
      <is>
        <t>WC105-1</t>
      </is>
    </nc>
  </rcc>
  <rcc rId="316" sId="3" odxf="1" dxf="1">
    <oc r="B26" t="inlineStr">
      <is>
        <t>WC50-1</t>
      </is>
    </oc>
    <nc r="B26" t="inlineStr">
      <is>
        <t>WC110-1</t>
      </is>
    </nc>
    <odxf/>
    <ndxf>
      <font>
        <sz val="11"/>
        <color theme="1"/>
        <name val="Calibri"/>
        <family val="2"/>
        <scheme val="minor"/>
      </font>
    </ndxf>
  </rcc>
  <rcc rId="317" sId="3" odxf="1" dxf="1">
    <oc r="B27" t="inlineStr">
      <is>
        <t>WC50-2</t>
      </is>
    </oc>
    <nc r="B27" t="inlineStr">
      <is>
        <t>WC110-2</t>
      </is>
    </nc>
    <odxf/>
    <ndxf>
      <font>
        <sz val="11"/>
        <color theme="1"/>
        <name val="Calibri"/>
        <family val="2"/>
        <scheme val="minor"/>
      </font>
    </ndxf>
  </rcc>
  <rcc rId="318" sId="3" odxf="1" dxf="1">
    <oc r="B28" t="inlineStr">
      <is>
        <t>WC60-1</t>
      </is>
    </oc>
    <nc r="B28" t="inlineStr">
      <is>
        <t>WC120-1</t>
      </is>
    </nc>
    <odxf/>
    <ndxf>
      <font>
        <sz val="11"/>
        <color theme="1"/>
        <name val="Calibri"/>
        <family val="2"/>
        <scheme val="minor"/>
      </font>
    </ndxf>
  </rcc>
  <rcc rId="319" sId="3" odxf="1" dxf="1">
    <oc r="B29" t="inlineStr">
      <is>
        <t>WC60-2</t>
      </is>
    </oc>
    <nc r="B29" t="inlineStr">
      <is>
        <t>WC120-2</t>
      </is>
    </nc>
    <odxf/>
    <ndxf>
      <font>
        <sz val="11"/>
        <color theme="1"/>
        <name val="Calibri"/>
        <family val="2"/>
        <scheme val="minor"/>
      </font>
    </ndxf>
  </rcc>
  <rcc rId="320" sId="3" odxf="1" dxf="1">
    <oc r="B30" t="inlineStr">
      <is>
        <t>WC10-1</t>
      </is>
    </oc>
    <nc r="B30" t="inlineStr">
      <is>
        <t>WC130-1</t>
      </is>
    </nc>
    <odxf/>
    <ndxf>
      <font>
        <sz val="11"/>
        <color theme="1"/>
        <name val="Calibri"/>
        <family val="2"/>
        <scheme val="minor"/>
      </font>
    </ndxf>
  </rcc>
  <rcc rId="321" sId="3" odxf="1" dxf="1">
    <oc r="B31" t="inlineStr">
      <is>
        <t>WC10-2</t>
      </is>
    </oc>
    <nc r="B31" t="inlineStr">
      <is>
        <t>WC140-2</t>
      </is>
    </nc>
    <odxf/>
    <ndxf>
      <font>
        <sz val="11"/>
        <color theme="1"/>
        <name val="Calibri"/>
        <family val="2"/>
        <scheme val="minor"/>
      </font>
    </ndxf>
  </rcc>
  <rcc rId="322" sId="3" odxf="1" dxf="1">
    <oc r="B32" t="inlineStr">
      <is>
        <t>WC10-3</t>
      </is>
    </oc>
    <nc r="B32" t="inlineStr">
      <is>
        <t>WC150-3</t>
      </is>
    </nc>
    <odxf/>
    <ndxf>
      <font>
        <sz val="11"/>
        <color theme="1"/>
        <name val="Calibri"/>
        <family val="2"/>
        <scheme val="minor"/>
      </font>
    </ndxf>
  </rcc>
  <rcc rId="323" sId="3" odxf="1" dxf="1">
    <oc r="B33" t="inlineStr">
      <is>
        <t>WC20-1</t>
      </is>
    </oc>
    <nc r="B33" t="inlineStr">
      <is>
        <t>WC160-1</t>
      </is>
    </nc>
    <odxf/>
    <ndxf>
      <font>
        <sz val="11"/>
        <color theme="1"/>
        <name val="Calibri"/>
        <family val="2"/>
        <scheme val="minor"/>
      </font>
    </ndxf>
  </rcc>
  <rcc rId="324" sId="3" odxf="1" dxf="1">
    <oc r="B34" t="inlineStr">
      <is>
        <t>WC20-2</t>
      </is>
    </oc>
    <nc r="B34" t="inlineStr">
      <is>
        <t>WC160-2</t>
      </is>
    </nc>
    <odxf/>
    <ndxf>
      <font>
        <sz val="11"/>
        <color theme="1"/>
        <name val="Calibri"/>
        <family val="2"/>
        <scheme val="minor"/>
      </font>
    </ndxf>
  </rcc>
  <rcc rId="325" sId="3" odxf="1" dxf="1">
    <oc r="B35" t="inlineStr">
      <is>
        <t>WC20-3</t>
      </is>
    </oc>
    <nc r="B35" t="inlineStr">
      <is>
        <t>WC160-3</t>
      </is>
    </nc>
    <odxf/>
    <ndxf>
      <font>
        <sz val="11"/>
        <color theme="1"/>
        <name val="Calibri"/>
        <family val="2"/>
        <scheme val="minor"/>
      </font>
    </ndxf>
  </rcc>
  <rcc rId="326" sId="3" odxf="1" dxf="1">
    <oc r="B36" t="inlineStr">
      <is>
        <t>WC30-1</t>
      </is>
    </oc>
    <nc r="B36" t="inlineStr">
      <is>
        <t>WC170-1</t>
      </is>
    </nc>
    <odxf/>
    <ndxf>
      <font>
        <sz val="11"/>
        <color theme="1"/>
        <name val="Calibri"/>
        <family val="2"/>
        <scheme val="minor"/>
      </font>
    </ndxf>
  </rcc>
  <rcc rId="327" sId="3" odxf="1" dxf="1">
    <oc r="B37" t="inlineStr">
      <is>
        <t>WC30-2</t>
      </is>
    </oc>
    <nc r="B37" t="inlineStr">
      <is>
        <t>WC170-2</t>
      </is>
    </nc>
    <odxf/>
    <ndxf>
      <font>
        <sz val="11"/>
        <color theme="1"/>
        <name val="Calibri"/>
        <family val="2"/>
        <scheme val="minor"/>
      </font>
    </ndxf>
  </rcc>
  <rcc rId="328" sId="3" odxf="1" dxf="1">
    <oc r="B38" t="inlineStr">
      <is>
        <t>WC40-1</t>
      </is>
    </oc>
    <nc r="B38" t="inlineStr">
      <is>
        <t>WC180-1</t>
      </is>
    </nc>
    <odxf/>
    <ndxf>
      <font>
        <sz val="11"/>
        <color theme="1"/>
        <name val="Calibri"/>
        <family val="2"/>
        <scheme val="minor"/>
      </font>
    </ndxf>
  </rcc>
  <rcc rId="329" sId="3" odxf="1" dxf="1">
    <oc r="B39" t="inlineStr">
      <is>
        <t>WC45-1</t>
      </is>
    </oc>
    <nc r="B39" t="inlineStr">
      <is>
        <t>WC185-1</t>
      </is>
    </nc>
    <odxf/>
    <ndxf>
      <font>
        <sz val="11"/>
        <color theme="1"/>
        <name val="Calibri"/>
        <family val="2"/>
        <scheme val="minor"/>
      </font>
    </ndxf>
  </rcc>
  <rcc rId="330" sId="3" odxf="1" dxf="1">
    <oc r="B40" t="inlineStr">
      <is>
        <t>WC50-1</t>
      </is>
    </oc>
    <nc r="B40" t="inlineStr">
      <is>
        <t>WC190-1</t>
      </is>
    </nc>
    <odxf/>
    <ndxf>
      <font>
        <sz val="11"/>
        <color theme="1"/>
        <name val="Calibri"/>
        <family val="2"/>
        <scheme val="minor"/>
      </font>
    </ndxf>
  </rcc>
  <rcc rId="331" sId="3" odxf="1" dxf="1">
    <oc r="B41" t="inlineStr">
      <is>
        <t>WC50-2</t>
      </is>
    </oc>
    <nc r="B41" t="inlineStr">
      <is>
        <t>WC190-2</t>
      </is>
    </nc>
    <odxf/>
    <ndxf>
      <font>
        <sz val="11"/>
        <color theme="1"/>
        <name val="Calibri"/>
        <family val="2"/>
        <scheme val="minor"/>
      </font>
    </ndxf>
  </rcc>
  <rcc rId="332" sId="3" odxf="1" dxf="1">
    <oc r="B42" t="inlineStr">
      <is>
        <t>WC60-1</t>
      </is>
    </oc>
    <nc r="B42" t="inlineStr">
      <is>
        <t>WC200-1</t>
      </is>
    </nc>
    <odxf/>
    <ndxf>
      <font>
        <sz val="11"/>
        <color theme="1"/>
        <name val="Calibri"/>
        <family val="2"/>
        <scheme val="minor"/>
      </font>
    </ndxf>
  </rcc>
  <rcc rId="333" sId="3" odxf="1" dxf="1">
    <oc r="B43" t="inlineStr">
      <is>
        <t>WC60-2</t>
      </is>
    </oc>
    <nc r="B43" t="inlineStr">
      <is>
        <t>WC200-2</t>
      </is>
    </nc>
    <odxf/>
    <ndxf>
      <font>
        <sz val="11"/>
        <color theme="1"/>
        <name val="Calibri"/>
        <family val="2"/>
        <scheme val="minor"/>
      </font>
    </ndxf>
  </rcc>
  <rcc rId="334" sId="3" odxf="1" dxf="1">
    <oc r="B44" t="inlineStr">
      <is>
        <t>WC10-1</t>
      </is>
    </oc>
    <nc r="B44" t="inlineStr">
      <is>
        <t>WC210-1</t>
      </is>
    </nc>
    <odxf/>
    <ndxf>
      <font>
        <sz val="11"/>
        <color theme="1"/>
        <name val="Calibri"/>
        <family val="2"/>
        <scheme val="minor"/>
      </font>
    </ndxf>
  </rcc>
  <rcc rId="335" sId="3" odxf="1" dxf="1">
    <oc r="B45" t="inlineStr">
      <is>
        <t>WC10-2</t>
      </is>
    </oc>
    <nc r="B45" t="inlineStr">
      <is>
        <t>WC210-2</t>
      </is>
    </nc>
    <odxf/>
    <ndxf>
      <font>
        <sz val="11"/>
        <color theme="1"/>
        <name val="Calibri"/>
        <family val="2"/>
        <scheme val="minor"/>
      </font>
    </ndxf>
  </rcc>
  <rcc rId="336" sId="3" odxf="1" dxf="1">
    <oc r="B46" t="inlineStr">
      <is>
        <t>WC10-3</t>
      </is>
    </oc>
    <nc r="B46" t="inlineStr">
      <is>
        <t>WC210-3</t>
      </is>
    </nc>
    <odxf/>
    <ndxf>
      <font>
        <sz val="11"/>
        <color theme="1"/>
        <name val="Calibri"/>
        <family val="2"/>
        <scheme val="minor"/>
      </font>
    </ndxf>
  </rcc>
  <rcc rId="337" sId="3" odxf="1" dxf="1">
    <oc r="B47" t="inlineStr">
      <is>
        <t>WC20-1</t>
      </is>
    </oc>
    <nc r="B47" t="inlineStr">
      <is>
        <t>WC220-1</t>
      </is>
    </nc>
    <odxf/>
    <ndxf>
      <font>
        <sz val="11"/>
        <color theme="1"/>
        <name val="Calibri"/>
        <family val="2"/>
        <scheme val="minor"/>
      </font>
    </ndxf>
  </rcc>
  <rcc rId="338" sId="3" odxf="1" dxf="1">
    <oc r="B48" t="inlineStr">
      <is>
        <t>WC20-2</t>
      </is>
    </oc>
    <nc r="B48" t="inlineStr">
      <is>
        <t>WC220-2</t>
      </is>
    </nc>
    <odxf/>
    <ndxf>
      <font>
        <sz val="11"/>
        <color theme="1"/>
        <name val="Calibri"/>
        <family val="2"/>
        <scheme val="minor"/>
      </font>
    </ndxf>
  </rcc>
  <rcc rId="339" sId="3" odxf="1" dxf="1">
    <oc r="B49" t="inlineStr">
      <is>
        <t>WC20-3</t>
      </is>
    </oc>
    <nc r="B49" t="inlineStr">
      <is>
        <t>W2C20-3</t>
      </is>
    </nc>
    <odxf/>
    <ndxf>
      <font>
        <sz val="11"/>
        <color theme="1"/>
        <name val="Calibri"/>
        <family val="2"/>
        <scheme val="minor"/>
      </font>
    </ndxf>
  </rcc>
  <rcc rId="340" sId="3" odxf="1" dxf="1">
    <oc r="B50" t="inlineStr">
      <is>
        <t>WC30-1</t>
      </is>
    </oc>
    <nc r="B50" t="inlineStr">
      <is>
        <t>WC230-1</t>
      </is>
    </nc>
    <odxf/>
    <ndxf>
      <font>
        <sz val="11"/>
        <color theme="1"/>
        <name val="Calibri"/>
        <family val="2"/>
        <scheme val="minor"/>
      </font>
    </ndxf>
  </rcc>
  <rcc rId="341" sId="3" odxf="1" dxf="1">
    <oc r="B51" t="inlineStr">
      <is>
        <t>WC30-2</t>
      </is>
    </oc>
    <nc r="B51" t="inlineStr">
      <is>
        <t>WC230-2</t>
      </is>
    </nc>
    <odxf/>
    <ndxf>
      <font>
        <sz val="11"/>
        <color theme="1"/>
        <name val="Calibri"/>
        <family val="2"/>
        <scheme val="minor"/>
      </font>
    </ndxf>
  </rcc>
  <rcc rId="342" sId="3" odxf="1" dxf="1">
    <oc r="B52" t="inlineStr">
      <is>
        <t>WC40-1</t>
      </is>
    </oc>
    <nc r="B52" t="inlineStr">
      <is>
        <t>WC240-1</t>
      </is>
    </nc>
    <odxf/>
    <ndxf>
      <font>
        <sz val="11"/>
        <color theme="1"/>
        <name val="Calibri"/>
        <family val="2"/>
        <scheme val="minor"/>
      </font>
    </ndxf>
  </rcc>
  <rcc rId="343" sId="3" odxf="1" dxf="1">
    <oc r="B53" t="inlineStr">
      <is>
        <t>WC45-1</t>
      </is>
    </oc>
    <nc r="B53" t="inlineStr">
      <is>
        <t>WC245-1</t>
      </is>
    </nc>
    <odxf/>
    <ndxf>
      <font>
        <sz val="11"/>
        <color theme="1"/>
        <name val="Calibri"/>
        <family val="2"/>
        <scheme val="minor"/>
      </font>
    </ndxf>
  </rcc>
  <rcc rId="344" sId="3" odxf="1" dxf="1">
    <oc r="B54" t="inlineStr">
      <is>
        <t>WC50-1</t>
      </is>
    </oc>
    <nc r="B54" t="inlineStr">
      <is>
        <t>WC250-1</t>
      </is>
    </nc>
    <odxf/>
    <ndxf>
      <font>
        <sz val="11"/>
        <color theme="1"/>
        <name val="Calibri"/>
        <family val="2"/>
        <scheme val="minor"/>
      </font>
    </ndxf>
  </rcc>
  <rcc rId="345" sId="3" odxf="1" dxf="1">
    <oc r="B55" t="inlineStr">
      <is>
        <t>WC50-2</t>
      </is>
    </oc>
    <nc r="B55" t="inlineStr">
      <is>
        <t>WC250-2</t>
      </is>
    </nc>
    <odxf/>
    <ndxf>
      <font>
        <sz val="11"/>
        <color theme="1"/>
        <name val="Calibri"/>
        <family val="2"/>
        <scheme val="minor"/>
      </font>
    </ndxf>
  </rcc>
  <rcc rId="346" sId="3" odxf="1" dxf="1">
    <oc r="B56" t="inlineStr">
      <is>
        <t>WC60-1</t>
      </is>
    </oc>
    <nc r="B56" t="inlineStr">
      <is>
        <t>WC260-1</t>
      </is>
    </nc>
    <odxf/>
    <ndxf>
      <font>
        <sz val="11"/>
        <color theme="1"/>
        <name val="Calibri"/>
        <family val="2"/>
        <scheme val="minor"/>
      </font>
    </ndxf>
  </rcc>
  <rcc rId="347" sId="3" odxf="1" dxf="1">
    <oc r="B57" t="inlineStr">
      <is>
        <t>WC60-2</t>
      </is>
    </oc>
    <nc r="B57" t="inlineStr">
      <is>
        <t>WC260-2</t>
      </is>
    </nc>
    <odxf/>
    <ndxf>
      <font>
        <sz val="11"/>
        <color theme="1"/>
        <name val="Calibri"/>
        <family val="2"/>
        <scheme val="minor"/>
      </font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ADD2E35-E5B3-47CC-B820-D8C262FB5C70}" name="Adam Ellis" id="-1681317716" dateTime="2017-10-04T15:17:33"/>
  <userInfo guid="{A5B26D6B-2B96-43F2-8735-D571A5596ADF}" name="Adam Ellis" id="-1681317106" dateTime="2017-10-19T08:27:1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6" sqref="E6"/>
    </sheetView>
  </sheetViews>
  <sheetFormatPr defaultRowHeight="15" x14ac:dyDescent="0.25"/>
  <cols>
    <col min="1" max="1" width="25.140625" bestFit="1" customWidth="1"/>
    <col min="2" max="2" width="22.85546875" customWidth="1"/>
    <col min="3" max="3" width="14.5703125" bestFit="1" customWidth="1"/>
    <col min="4" max="4" width="18.7109375" bestFit="1" customWidth="1"/>
    <col min="5" max="5" width="20.140625" bestFit="1" customWidth="1"/>
    <col min="6" max="7" width="20.140625" customWidth="1"/>
    <col min="8" max="8" width="17.5703125" bestFit="1" customWidth="1"/>
  </cols>
  <sheetData>
    <row r="1" spans="1:8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</row>
    <row r="2" spans="1:8" x14ac:dyDescent="0.25">
      <c r="A2" s="2" t="s">
        <v>14</v>
      </c>
      <c r="B2" t="s">
        <v>17</v>
      </c>
      <c r="C2">
        <f>COUNTIFS(Resources!A2:A100,'Production Stats'!A2,Resources!D2:D100,'Production Stats'!B2)</f>
        <v>3</v>
      </c>
      <c r="D2">
        <f>SUMIFS(Resources!G2:G100,Resources!A2:A100,'Production Stats'!A2,Resources!D2:D100,'Production Stats'!B2)</f>
        <v>200</v>
      </c>
      <c r="E2">
        <f>SUMIFS(Resources!F2:F100,Resources!A2:A100,'Production Stats'!A2,Resources!D2:D100,'Production Stats'!B2)</f>
        <v>250</v>
      </c>
      <c r="F2" s="3">
        <f>D2/E2</f>
        <v>0.8</v>
      </c>
      <c r="G2" s="4">
        <v>0.8</v>
      </c>
      <c r="H2" s="3">
        <f>F2-G2</f>
        <v>0</v>
      </c>
    </row>
    <row r="3" spans="1:8" x14ac:dyDescent="0.25">
      <c r="A3" s="2" t="s">
        <v>14</v>
      </c>
      <c r="B3" t="s">
        <v>19</v>
      </c>
      <c r="C3">
        <f>COUNTIFS(Resources!A3:A101,'Production Stats'!A3,Resources!D3:D101,'Production Stats'!B3)</f>
        <v>3</v>
      </c>
      <c r="D3">
        <f>SUMIFS(Resources!G3:G101,Resources!A3:A101,'Production Stats'!A3,Resources!D3:D101,'Production Stats'!B3)</f>
        <v>200</v>
      </c>
      <c r="E3">
        <f>SUMIFS(Resources!F3:F101,Resources!A3:A101,'Production Stats'!A3,Resources!D3:D101,'Production Stats'!B3)</f>
        <v>255</v>
      </c>
      <c r="F3" s="3">
        <f t="shared" ref="F3:F29" si="0">D3/E3</f>
        <v>0.78431372549019607</v>
      </c>
      <c r="G3" s="4">
        <v>0.78</v>
      </c>
      <c r="H3" s="3">
        <f t="shared" ref="H3:H29" si="1">F3-G3</f>
        <v>4.3137254901960409E-3</v>
      </c>
    </row>
    <row r="4" spans="1:8" x14ac:dyDescent="0.25">
      <c r="A4" s="2" t="s">
        <v>14</v>
      </c>
      <c r="B4" t="s">
        <v>21</v>
      </c>
      <c r="C4">
        <f>COUNTIFS(Resources!A4:A102,'Production Stats'!A4,Resources!D4:D102,'Production Stats'!B4)</f>
        <v>2</v>
      </c>
      <c r="D4">
        <f>SUMIFS(Resources!G4:G102,Resources!A4:A102,'Production Stats'!A4,Resources!D4:D102,'Production Stats'!B4)</f>
        <v>200</v>
      </c>
      <c r="E4">
        <f>SUMIFS(Resources!F4:F102,Resources!A4:A102,'Production Stats'!A4,Resources!D4:D102,'Production Stats'!B4)</f>
        <v>250</v>
      </c>
      <c r="F4" s="3">
        <f t="shared" si="0"/>
        <v>0.8</v>
      </c>
      <c r="G4" s="4">
        <v>0.8</v>
      </c>
      <c r="H4" s="3">
        <f t="shared" si="1"/>
        <v>0</v>
      </c>
    </row>
    <row r="5" spans="1:8" x14ac:dyDescent="0.25">
      <c r="A5" s="2" t="s">
        <v>14</v>
      </c>
      <c r="B5" t="s">
        <v>23</v>
      </c>
      <c r="C5">
        <f>COUNTIFS(Resources!A5:A103,'Production Stats'!A5,Resources!D5:D103,'Production Stats'!B5)</f>
        <v>1</v>
      </c>
      <c r="D5">
        <f>SUMIFS(Resources!G5:G103,Resources!A5:A103,'Production Stats'!A5,Resources!D5:D103,'Production Stats'!B5)</f>
        <v>200</v>
      </c>
      <c r="E5">
        <f>SUMIFS(Resources!F5:F103,Resources!A5:A103,'Production Stats'!A5,Resources!D5:D103,'Production Stats'!B5)</f>
        <v>300</v>
      </c>
      <c r="F5" s="3">
        <f t="shared" si="0"/>
        <v>0.66666666666666663</v>
      </c>
      <c r="G5" s="4">
        <v>0.66</v>
      </c>
      <c r="H5" s="3">
        <f t="shared" si="1"/>
        <v>6.6666666666665986E-3</v>
      </c>
    </row>
    <row r="6" spans="1:8" x14ac:dyDescent="0.25">
      <c r="A6" s="2" t="s">
        <v>14</v>
      </c>
      <c r="B6" t="s">
        <v>37</v>
      </c>
      <c r="C6">
        <f>COUNTIFS(Resources!A6:A104,'Production Stats'!A6,Resources!D6:D104,'Production Stats'!B6)</f>
        <v>1</v>
      </c>
      <c r="D6">
        <f>SUMIFS(Resources!G6:G104,Resources!A6:A104,'Production Stats'!A6,Resources!D6:D104,'Production Stats'!B6)</f>
        <v>200</v>
      </c>
      <c r="E6">
        <f>SUMIFS(Resources!F6:F104,Resources!A6:A104,'Production Stats'!A6,Resources!D6:D104,'Production Stats'!B6)</f>
        <v>1000</v>
      </c>
      <c r="F6" s="3">
        <f t="shared" si="0"/>
        <v>0.2</v>
      </c>
      <c r="G6" s="4">
        <v>0.2</v>
      </c>
      <c r="H6" s="3">
        <f t="shared" si="1"/>
        <v>0</v>
      </c>
    </row>
    <row r="7" spans="1:8" x14ac:dyDescent="0.25">
      <c r="A7" s="2" t="s">
        <v>14</v>
      </c>
      <c r="B7" t="s">
        <v>25</v>
      </c>
      <c r="C7">
        <f>COUNTIFS(Resources!A7:A105,'Production Stats'!A7,Resources!D7:D105,'Production Stats'!B7)</f>
        <v>2</v>
      </c>
      <c r="D7">
        <f>SUMIFS(Resources!G7:G105,Resources!A7:A105,'Production Stats'!A7,Resources!D7:D105,'Production Stats'!B7)</f>
        <v>125</v>
      </c>
      <c r="E7">
        <f>SUMIFS(Resources!F7:F105,Resources!A7:A105,'Production Stats'!A7,Resources!D7:D105,'Production Stats'!B7)</f>
        <v>250</v>
      </c>
      <c r="F7" s="3">
        <f t="shared" si="0"/>
        <v>0.5</v>
      </c>
      <c r="G7" s="4">
        <v>0.8</v>
      </c>
      <c r="H7" s="3">
        <f t="shared" si="1"/>
        <v>-0.30000000000000004</v>
      </c>
    </row>
    <row r="8" spans="1:8" x14ac:dyDescent="0.25">
      <c r="A8" s="2" t="s">
        <v>14</v>
      </c>
      <c r="B8" t="s">
        <v>29</v>
      </c>
      <c r="C8">
        <f>COUNTIFS(Resources!A8:A106,'Production Stats'!A8,Resources!D8:D106,'Production Stats'!B8)</f>
        <v>2</v>
      </c>
      <c r="D8">
        <f>SUMIFS(Resources!G8:G106,Resources!A8:A106,'Production Stats'!A8,Resources!D8:D106,'Production Stats'!B8)</f>
        <v>125</v>
      </c>
      <c r="E8">
        <f>SUMIFS(Resources!F8:F106,Resources!A8:A106,'Production Stats'!A8,Resources!D8:D106,'Production Stats'!B8)</f>
        <v>250</v>
      </c>
      <c r="F8" s="3">
        <f t="shared" si="0"/>
        <v>0.5</v>
      </c>
      <c r="G8" s="4">
        <v>0.8</v>
      </c>
      <c r="H8" s="3">
        <f t="shared" si="1"/>
        <v>-0.30000000000000004</v>
      </c>
    </row>
    <row r="9" spans="1:8" x14ac:dyDescent="0.25">
      <c r="A9" s="2" t="s">
        <v>53</v>
      </c>
      <c r="B9" t="s">
        <v>17</v>
      </c>
      <c r="C9">
        <f>COUNTIFS(Resources!A9:A107,'Production Stats'!A9,Resources!D9:D107,'Production Stats'!B9)</f>
        <v>3</v>
      </c>
      <c r="D9">
        <f>SUMIFS(Resources!G9:G107,Resources!A9:A107,'Production Stats'!A9,Resources!D9:D107,'Production Stats'!B9)</f>
        <v>250</v>
      </c>
      <c r="E9">
        <f>SUMIFS(Resources!F9:F107,Resources!A9:A107,'Production Stats'!A9,Resources!D9:D107,'Production Stats'!B9)</f>
        <v>250</v>
      </c>
      <c r="F9" s="3">
        <f t="shared" si="0"/>
        <v>1</v>
      </c>
      <c r="G9" s="4">
        <v>0.8</v>
      </c>
      <c r="H9" s="3">
        <f t="shared" si="1"/>
        <v>0.19999999999999996</v>
      </c>
    </row>
    <row r="10" spans="1:8" x14ac:dyDescent="0.25">
      <c r="A10" s="2" t="s">
        <v>53</v>
      </c>
      <c r="B10" t="s">
        <v>19</v>
      </c>
      <c r="C10">
        <f>COUNTIFS(Resources!A10:A108,'Production Stats'!A10,Resources!D10:D108,'Production Stats'!B10)</f>
        <v>3</v>
      </c>
      <c r="D10">
        <f>SUMIFS(Resources!G10:G108,Resources!A10:A108,'Production Stats'!A10,Resources!D10:D108,'Production Stats'!B10)</f>
        <v>250</v>
      </c>
      <c r="E10">
        <f>SUMIFS(Resources!F10:F108,Resources!A10:A108,'Production Stats'!A10,Resources!D10:D108,'Production Stats'!B10)</f>
        <v>255</v>
      </c>
      <c r="F10" s="3">
        <f t="shared" si="0"/>
        <v>0.98039215686274506</v>
      </c>
      <c r="G10" s="4">
        <v>0.78</v>
      </c>
      <c r="H10" s="3">
        <f t="shared" si="1"/>
        <v>0.20039215686274503</v>
      </c>
    </row>
    <row r="11" spans="1:8" x14ac:dyDescent="0.25">
      <c r="A11" s="2" t="s">
        <v>53</v>
      </c>
      <c r="B11" t="s">
        <v>21</v>
      </c>
      <c r="C11">
        <f>COUNTIFS(Resources!A11:A109,'Production Stats'!A11,Resources!D11:D109,'Production Stats'!B11)</f>
        <v>2</v>
      </c>
      <c r="D11">
        <f>SUMIFS(Resources!G11:G109,Resources!A11:A109,'Production Stats'!A11,Resources!D11:D109,'Production Stats'!B11)</f>
        <v>250</v>
      </c>
      <c r="E11">
        <f>SUMIFS(Resources!F11:F109,Resources!A11:A109,'Production Stats'!A11,Resources!D11:D109,'Production Stats'!B11)</f>
        <v>250</v>
      </c>
      <c r="F11" s="3">
        <f t="shared" si="0"/>
        <v>1</v>
      </c>
      <c r="G11" s="4">
        <v>0.8</v>
      </c>
      <c r="H11" s="3">
        <f t="shared" si="1"/>
        <v>0.19999999999999996</v>
      </c>
    </row>
    <row r="12" spans="1:8" x14ac:dyDescent="0.25">
      <c r="A12" s="2" t="s">
        <v>53</v>
      </c>
      <c r="B12" t="s">
        <v>23</v>
      </c>
      <c r="C12">
        <f>COUNTIFS(Resources!A12:A110,'Production Stats'!A12,Resources!D12:D110,'Production Stats'!B12)</f>
        <v>1</v>
      </c>
      <c r="D12">
        <f>SUMIFS(Resources!G12:G110,Resources!A12:A110,'Production Stats'!A12,Resources!D12:D110,'Production Stats'!B12)</f>
        <v>250</v>
      </c>
      <c r="E12">
        <f>SUMIFS(Resources!F12:F110,Resources!A12:A110,'Production Stats'!A12,Resources!D12:D110,'Production Stats'!B12)</f>
        <v>300</v>
      </c>
      <c r="F12" s="3">
        <f t="shared" si="0"/>
        <v>0.83333333333333337</v>
      </c>
      <c r="G12" s="4">
        <v>0.8</v>
      </c>
      <c r="H12" s="3">
        <f t="shared" si="1"/>
        <v>3.3333333333333326E-2</v>
      </c>
    </row>
    <row r="13" spans="1:8" x14ac:dyDescent="0.25">
      <c r="A13" s="2" t="s">
        <v>53</v>
      </c>
      <c r="B13" t="s">
        <v>37</v>
      </c>
      <c r="C13">
        <f>COUNTIFS(Resources!A13:A111,'Production Stats'!A13,Resources!D13:D111,'Production Stats'!B13)</f>
        <v>1</v>
      </c>
      <c r="D13">
        <f>SUMIFS(Resources!G13:G111,Resources!A13:A111,'Production Stats'!A13,Resources!D13:D111,'Production Stats'!B13)</f>
        <v>250</v>
      </c>
      <c r="E13">
        <f>SUMIFS(Resources!F13:F111,Resources!A13:A111,'Production Stats'!A13,Resources!D13:D111,'Production Stats'!B13)</f>
        <v>1000</v>
      </c>
      <c r="F13" s="3">
        <f t="shared" si="0"/>
        <v>0.25</v>
      </c>
      <c r="G13" s="4">
        <v>0.2</v>
      </c>
      <c r="H13" s="3">
        <f t="shared" si="1"/>
        <v>4.9999999999999989E-2</v>
      </c>
    </row>
    <row r="14" spans="1:8" x14ac:dyDescent="0.25">
      <c r="A14" s="2" t="s">
        <v>53</v>
      </c>
      <c r="B14" t="s">
        <v>25</v>
      </c>
      <c r="C14">
        <f>COUNTIFS(Resources!A14:A112,'Production Stats'!A14,Resources!D14:D112,'Production Stats'!B14)</f>
        <v>2</v>
      </c>
      <c r="D14">
        <f>SUMIFS(Resources!G14:G112,Resources!A14:A112,'Production Stats'!A14,Resources!D14:D112,'Production Stats'!B14)</f>
        <v>250</v>
      </c>
      <c r="E14">
        <f>SUMIFS(Resources!F14:F112,Resources!A14:A112,'Production Stats'!A14,Resources!D14:D112,'Production Stats'!B14)</f>
        <v>250</v>
      </c>
      <c r="F14" s="3">
        <f t="shared" si="0"/>
        <v>1</v>
      </c>
      <c r="G14" s="4">
        <v>0.8</v>
      </c>
      <c r="H14" s="3">
        <f t="shared" si="1"/>
        <v>0.19999999999999996</v>
      </c>
    </row>
    <row r="15" spans="1:8" x14ac:dyDescent="0.25">
      <c r="A15" s="2" t="s">
        <v>53</v>
      </c>
      <c r="B15" t="s">
        <v>29</v>
      </c>
      <c r="C15">
        <f>COUNTIFS(Resources!A15:A113,'Production Stats'!A15,Resources!D15:D113,'Production Stats'!B15)</f>
        <v>2</v>
      </c>
      <c r="D15">
        <f>SUMIFS(Resources!G15:G113,Resources!A15:A113,'Production Stats'!A15,Resources!D15:D113,'Production Stats'!B15)</f>
        <v>250</v>
      </c>
      <c r="E15">
        <f>SUMIFS(Resources!F15:F113,Resources!A15:A113,'Production Stats'!A15,Resources!D15:D113,'Production Stats'!B15)</f>
        <v>250</v>
      </c>
      <c r="F15" s="3">
        <f t="shared" si="0"/>
        <v>1</v>
      </c>
      <c r="G15" s="4">
        <v>0.8</v>
      </c>
      <c r="H15" s="3">
        <f t="shared" si="1"/>
        <v>0.19999999999999996</v>
      </c>
    </row>
    <row r="16" spans="1:8" x14ac:dyDescent="0.25">
      <c r="A16" s="2" t="s">
        <v>79</v>
      </c>
      <c r="B16" t="s">
        <v>17</v>
      </c>
      <c r="C16">
        <f>COUNTIFS(Resources!A16:A114,'Production Stats'!A16,Resources!D16:D114,'Production Stats'!B16)</f>
        <v>3</v>
      </c>
      <c r="D16">
        <f>SUMIFS(Resources!G16:G114,Resources!A16:A114,'Production Stats'!A16,Resources!D16:D114,'Production Stats'!B16)</f>
        <v>200</v>
      </c>
      <c r="E16">
        <f>SUMIFS(Resources!F16:F114,Resources!A16:A114,'Production Stats'!A16,Resources!D16:D114,'Production Stats'!B16)</f>
        <v>250</v>
      </c>
      <c r="F16" s="3">
        <f t="shared" si="0"/>
        <v>0.8</v>
      </c>
      <c r="G16" s="4">
        <v>0.8</v>
      </c>
      <c r="H16" s="3">
        <f t="shared" si="1"/>
        <v>0</v>
      </c>
    </row>
    <row r="17" spans="1:8" x14ac:dyDescent="0.25">
      <c r="A17" s="2" t="s">
        <v>79</v>
      </c>
      <c r="B17" t="s">
        <v>19</v>
      </c>
      <c r="C17">
        <f>COUNTIFS(Resources!A17:A115,'Production Stats'!A17,Resources!D17:D115,'Production Stats'!B17)</f>
        <v>3</v>
      </c>
      <c r="D17">
        <f>SUMIFS(Resources!G17:G115,Resources!A17:A115,'Production Stats'!A17,Resources!D17:D115,'Production Stats'!B17)</f>
        <v>200</v>
      </c>
      <c r="E17">
        <f>SUMIFS(Resources!F17:F115,Resources!A17:A115,'Production Stats'!A17,Resources!D17:D115,'Production Stats'!B17)</f>
        <v>255</v>
      </c>
      <c r="F17" s="3">
        <f t="shared" si="0"/>
        <v>0.78431372549019607</v>
      </c>
      <c r="G17" s="4">
        <v>0.78</v>
      </c>
      <c r="H17" s="3">
        <f t="shared" si="1"/>
        <v>4.3137254901960409E-3</v>
      </c>
    </row>
    <row r="18" spans="1:8" x14ac:dyDescent="0.25">
      <c r="A18" s="2" t="s">
        <v>79</v>
      </c>
      <c r="B18" t="s">
        <v>21</v>
      </c>
      <c r="C18">
        <f>COUNTIFS(Resources!A18:A116,'Production Stats'!A18,Resources!D18:D116,'Production Stats'!B18)</f>
        <v>2</v>
      </c>
      <c r="D18">
        <f>SUMIFS(Resources!G18:G116,Resources!A18:A116,'Production Stats'!A18,Resources!D18:D116,'Production Stats'!B18)</f>
        <v>200</v>
      </c>
      <c r="E18">
        <f>SUMIFS(Resources!F18:F116,Resources!A18:A116,'Production Stats'!A18,Resources!D18:D116,'Production Stats'!B18)</f>
        <v>250</v>
      </c>
      <c r="F18" s="3">
        <f t="shared" si="0"/>
        <v>0.8</v>
      </c>
      <c r="G18" s="4">
        <v>0.8</v>
      </c>
      <c r="H18" s="3">
        <f t="shared" si="1"/>
        <v>0</v>
      </c>
    </row>
    <row r="19" spans="1:8" x14ac:dyDescent="0.25">
      <c r="A19" s="2" t="s">
        <v>79</v>
      </c>
      <c r="B19" t="s">
        <v>23</v>
      </c>
      <c r="C19">
        <f>COUNTIFS(Resources!A19:A117,'Production Stats'!A19,Resources!D19:D117,'Production Stats'!B19)</f>
        <v>1</v>
      </c>
      <c r="D19">
        <f>SUMIFS(Resources!G19:G117,Resources!A19:A117,'Production Stats'!A19,Resources!D19:D117,'Production Stats'!B19)</f>
        <v>200</v>
      </c>
      <c r="E19">
        <f>SUMIFS(Resources!F19:F117,Resources!A19:A117,'Production Stats'!A19,Resources!D19:D117,'Production Stats'!B19)</f>
        <v>300</v>
      </c>
      <c r="F19" s="3">
        <f t="shared" si="0"/>
        <v>0.66666666666666663</v>
      </c>
      <c r="G19" s="4">
        <v>0.66</v>
      </c>
      <c r="H19" s="3">
        <f t="shared" si="1"/>
        <v>6.6666666666665986E-3</v>
      </c>
    </row>
    <row r="20" spans="1:8" x14ac:dyDescent="0.25">
      <c r="A20" s="2" t="s">
        <v>79</v>
      </c>
      <c r="B20" t="s">
        <v>37</v>
      </c>
      <c r="C20">
        <f>COUNTIFS(Resources!A20:A118,'Production Stats'!A20,Resources!D20:D118,'Production Stats'!B20)</f>
        <v>1</v>
      </c>
      <c r="D20">
        <f>SUMIFS(Resources!G20:G118,Resources!A20:A118,'Production Stats'!A20,Resources!D20:D118,'Production Stats'!B20)</f>
        <v>200</v>
      </c>
      <c r="E20">
        <f>SUMIFS(Resources!F20:F118,Resources!A20:A118,'Production Stats'!A20,Resources!D20:D118,'Production Stats'!B20)</f>
        <v>1000</v>
      </c>
      <c r="F20" s="3">
        <f t="shared" si="0"/>
        <v>0.2</v>
      </c>
      <c r="G20" s="4">
        <v>0.2</v>
      </c>
      <c r="H20" s="3">
        <f t="shared" si="1"/>
        <v>0</v>
      </c>
    </row>
    <row r="21" spans="1:8" x14ac:dyDescent="0.25">
      <c r="A21" s="2" t="s">
        <v>79</v>
      </c>
      <c r="B21" t="s">
        <v>25</v>
      </c>
      <c r="C21">
        <f>COUNTIFS(Resources!A21:A119,'Production Stats'!A21,Resources!D21:D119,'Production Stats'!B21)</f>
        <v>2</v>
      </c>
      <c r="D21">
        <f>SUMIFS(Resources!G21:G119,Resources!A21:A119,'Production Stats'!A21,Resources!D21:D119,'Production Stats'!B21)</f>
        <v>200</v>
      </c>
      <c r="E21">
        <f>SUMIFS(Resources!F21:F119,Resources!A21:A119,'Production Stats'!A21,Resources!D21:D119,'Production Stats'!B21)</f>
        <v>250</v>
      </c>
      <c r="F21" s="3">
        <f t="shared" si="0"/>
        <v>0.8</v>
      </c>
      <c r="G21" s="4">
        <v>0.8</v>
      </c>
      <c r="H21" s="3">
        <f t="shared" si="1"/>
        <v>0</v>
      </c>
    </row>
    <row r="22" spans="1:8" x14ac:dyDescent="0.25">
      <c r="A22" s="2" t="s">
        <v>79</v>
      </c>
      <c r="B22" t="s">
        <v>29</v>
      </c>
      <c r="C22">
        <f>COUNTIFS(Resources!A22:A120,'Production Stats'!A22,Resources!D22:D120,'Production Stats'!B22)</f>
        <v>2</v>
      </c>
      <c r="D22">
        <f>SUMIFS(Resources!G22:G120,Resources!A22:A120,'Production Stats'!A22,Resources!D22:D120,'Production Stats'!B22)</f>
        <v>200</v>
      </c>
      <c r="E22">
        <f>SUMIFS(Resources!F22:F120,Resources!A22:A120,'Production Stats'!A22,Resources!D22:D120,'Production Stats'!B22)</f>
        <v>250</v>
      </c>
      <c r="F22" s="3">
        <f t="shared" si="0"/>
        <v>0.8</v>
      </c>
      <c r="G22" s="4">
        <v>0.8</v>
      </c>
      <c r="H22" s="3">
        <f t="shared" si="1"/>
        <v>0</v>
      </c>
    </row>
    <row r="23" spans="1:8" x14ac:dyDescent="0.25">
      <c r="A23" s="2" t="s">
        <v>80</v>
      </c>
      <c r="B23" t="s">
        <v>17</v>
      </c>
      <c r="C23">
        <f>COUNTIFS(Resources!A24:A122,'Production Stats'!A23,Resources!D24:D122,'Production Stats'!B23)</f>
        <v>3</v>
      </c>
      <c r="D23">
        <f>SUMIFS(Resources!G24:G122,Resources!A24:A122,'Production Stats'!A23,Resources!D24:D122,'Production Stats'!B23)</f>
        <v>200</v>
      </c>
      <c r="E23">
        <f>SUMIFS(Resources!F24:F122,Resources!A24:A122,'Production Stats'!A23,Resources!D24:D122,'Production Stats'!B23)</f>
        <v>250</v>
      </c>
      <c r="F23" s="3">
        <f t="shared" si="0"/>
        <v>0.8</v>
      </c>
      <c r="G23" s="4">
        <v>0.8</v>
      </c>
      <c r="H23" s="3">
        <f t="shared" si="1"/>
        <v>0</v>
      </c>
    </row>
    <row r="24" spans="1:8" x14ac:dyDescent="0.25">
      <c r="A24" s="2" t="s">
        <v>80</v>
      </c>
      <c r="B24" t="s">
        <v>19</v>
      </c>
      <c r="C24">
        <f>COUNTIFS(Resources!A25:A123,'Production Stats'!A24,Resources!D25:D123,'Production Stats'!B24)</f>
        <v>3</v>
      </c>
      <c r="D24">
        <f>SUMIFS(Resources!G25:G123,Resources!A25:A123,'Production Stats'!A24,Resources!D25:D123,'Production Stats'!B24)</f>
        <v>200</v>
      </c>
      <c r="E24">
        <f>SUMIFS(Resources!F25:F123,Resources!A25:A123,'Production Stats'!A24,Resources!D25:D123,'Production Stats'!B24)</f>
        <v>255</v>
      </c>
      <c r="F24" s="3">
        <f t="shared" si="0"/>
        <v>0.78431372549019607</v>
      </c>
      <c r="G24" s="4">
        <v>0.78</v>
      </c>
      <c r="H24" s="3">
        <f t="shared" si="1"/>
        <v>4.3137254901960409E-3</v>
      </c>
    </row>
    <row r="25" spans="1:8" x14ac:dyDescent="0.25">
      <c r="A25" s="2" t="s">
        <v>80</v>
      </c>
      <c r="B25" t="s">
        <v>21</v>
      </c>
      <c r="C25">
        <f>COUNTIFS(Resources!A26:A124,'Production Stats'!A25,Resources!D26:D124,'Production Stats'!B25)</f>
        <v>2</v>
      </c>
      <c r="D25">
        <f>SUMIFS(Resources!G26:G124,Resources!A26:A124,'Production Stats'!A25,Resources!D26:D124,'Production Stats'!B25)</f>
        <v>200</v>
      </c>
      <c r="E25">
        <f>SUMIFS(Resources!F26:F124,Resources!A26:A124,'Production Stats'!A25,Resources!D26:D124,'Production Stats'!B25)</f>
        <v>250</v>
      </c>
      <c r="F25" s="3">
        <f t="shared" si="0"/>
        <v>0.8</v>
      </c>
      <c r="G25" s="4">
        <v>0.8</v>
      </c>
      <c r="H25" s="3">
        <f t="shared" si="1"/>
        <v>0</v>
      </c>
    </row>
    <row r="26" spans="1:8" x14ac:dyDescent="0.25">
      <c r="A26" s="2" t="s">
        <v>80</v>
      </c>
      <c r="B26" t="s">
        <v>23</v>
      </c>
      <c r="C26">
        <f>COUNTIFS(Resources!A27:A125,'Production Stats'!A26,Resources!D27:D125,'Production Stats'!B26)</f>
        <v>1</v>
      </c>
      <c r="D26">
        <f>SUMIFS(Resources!G27:G125,Resources!A27:A125,'Production Stats'!A26,Resources!D27:D125,'Production Stats'!B26)</f>
        <v>200</v>
      </c>
      <c r="E26">
        <f>SUMIFS(Resources!F27:F125,Resources!A27:A125,'Production Stats'!A26,Resources!D27:D125,'Production Stats'!B26)</f>
        <v>300</v>
      </c>
      <c r="F26" s="3">
        <f t="shared" si="0"/>
        <v>0.66666666666666663</v>
      </c>
      <c r="G26" s="4">
        <v>0.66</v>
      </c>
      <c r="H26" s="3">
        <f t="shared" si="1"/>
        <v>6.6666666666665986E-3</v>
      </c>
    </row>
    <row r="27" spans="1:8" x14ac:dyDescent="0.25">
      <c r="A27" s="2" t="s">
        <v>80</v>
      </c>
      <c r="B27" t="s">
        <v>37</v>
      </c>
      <c r="C27">
        <f>COUNTIFS(Resources!A28:A126,'Production Stats'!A27,Resources!D28:D126,'Production Stats'!B27)</f>
        <v>1</v>
      </c>
      <c r="D27">
        <f>SUMIFS(Resources!G28:G126,Resources!A28:A126,'Production Stats'!A27,Resources!D28:D126,'Production Stats'!B27)</f>
        <v>200</v>
      </c>
      <c r="E27">
        <f>SUMIFS(Resources!F28:F126,Resources!A28:A126,'Production Stats'!A27,Resources!D28:D126,'Production Stats'!B27)</f>
        <v>1000</v>
      </c>
      <c r="F27" s="3">
        <f t="shared" si="0"/>
        <v>0.2</v>
      </c>
      <c r="G27" s="4">
        <v>0.2</v>
      </c>
      <c r="H27" s="3">
        <f t="shared" si="1"/>
        <v>0</v>
      </c>
    </row>
    <row r="28" spans="1:8" x14ac:dyDescent="0.25">
      <c r="A28" s="2" t="s">
        <v>80</v>
      </c>
      <c r="B28" t="s">
        <v>25</v>
      </c>
      <c r="C28">
        <f>COUNTIFS(Resources!A29:A127,'Production Stats'!A28,Resources!D29:D127,'Production Stats'!B28)</f>
        <v>2</v>
      </c>
      <c r="D28">
        <f>SUMIFS(Resources!G29:G127,Resources!A29:A127,'Production Stats'!A28,Resources!D29:D127,'Production Stats'!B28)</f>
        <v>200</v>
      </c>
      <c r="E28">
        <f>SUMIFS(Resources!F29:F127,Resources!A29:A127,'Production Stats'!A28,Resources!D29:D127,'Production Stats'!B28)</f>
        <v>250</v>
      </c>
      <c r="F28" s="3">
        <f t="shared" si="0"/>
        <v>0.8</v>
      </c>
      <c r="G28" s="4">
        <v>0.8</v>
      </c>
      <c r="H28" s="3">
        <f t="shared" si="1"/>
        <v>0</v>
      </c>
    </row>
    <row r="29" spans="1:8" x14ac:dyDescent="0.25">
      <c r="A29" s="2" t="s">
        <v>80</v>
      </c>
      <c r="B29" t="s">
        <v>29</v>
      </c>
      <c r="C29">
        <f>COUNTIFS(Resources!A30:A128,'Production Stats'!A29,Resources!D30:D128,'Production Stats'!B29)</f>
        <v>2</v>
      </c>
      <c r="D29">
        <f>SUMIFS(Resources!G30:G128,Resources!A30:A128,'Production Stats'!A29,Resources!D30:D128,'Production Stats'!B29)</f>
        <v>200</v>
      </c>
      <c r="E29">
        <f>SUMIFS(Resources!F30:F128,Resources!A30:A128,'Production Stats'!A29,Resources!D30:D128,'Production Stats'!B29)</f>
        <v>250</v>
      </c>
      <c r="F29" s="3">
        <f t="shared" si="0"/>
        <v>0.8</v>
      </c>
      <c r="G29" s="4">
        <v>0.8</v>
      </c>
      <c r="H29" s="3">
        <f t="shared" si="1"/>
        <v>0</v>
      </c>
    </row>
  </sheetData>
  <customSheetViews>
    <customSheetView guid="{A27662F9-F9C2-4FF4-B701-3DEAA9011B6D}">
      <selection activeCell="E6" sqref="E6"/>
      <pageMargins left="0.7" right="0.7" top="0.75" bottom="0.75" header="0.3" footer="0.3"/>
      <pageSetup orientation="portrait"/>
    </customSheetView>
  </customSheetView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R6" sqref="R6"/>
    </sheetView>
  </sheetViews>
  <sheetFormatPr defaultRowHeight="15" x14ac:dyDescent="0.25"/>
  <cols>
    <col min="1" max="1" width="20.7109375" style="9" bestFit="1" customWidth="1"/>
    <col min="2" max="2" width="11.28515625" style="9" bestFit="1" customWidth="1"/>
    <col min="3" max="3" width="27.85546875" style="9" bestFit="1" customWidth="1"/>
    <col min="4" max="4" width="21.5703125" style="9" bestFit="1" customWidth="1"/>
    <col min="5" max="5" width="9.7109375" style="9" bestFit="1" customWidth="1"/>
    <col min="6" max="6" width="12.7109375" style="9" bestFit="1" customWidth="1"/>
    <col min="7" max="7" width="15.140625" style="9" bestFit="1" customWidth="1"/>
    <col min="8" max="8" width="11" style="9" bestFit="1" customWidth="1"/>
    <col min="9" max="9" width="18.140625" style="9" bestFit="1" customWidth="1"/>
    <col min="10" max="10" width="11.140625" style="9" bestFit="1" customWidth="1"/>
    <col min="11" max="11" width="7.5703125" style="9" bestFit="1" customWidth="1"/>
    <col min="12" max="12" width="12.85546875" style="9" bestFit="1" customWidth="1"/>
    <col min="13" max="13" width="16.7109375" style="9" bestFit="1" customWidth="1"/>
    <col min="14" max="14" width="25.7109375" style="9" bestFit="1" customWidth="1"/>
    <col min="15" max="15" width="9.85546875" style="9" bestFit="1" customWidth="1"/>
    <col min="16" max="16" width="9.140625" style="9" customWidth="1"/>
    <col min="17" max="16384" width="9.140625" style="9"/>
  </cols>
  <sheetData>
    <row r="1" spans="1:1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89</v>
      </c>
      <c r="P1" s="8" t="s">
        <v>90</v>
      </c>
      <c r="Q1" s="8" t="s">
        <v>91</v>
      </c>
    </row>
    <row r="2" spans="1:17" x14ac:dyDescent="0.25">
      <c r="A2" s="9" t="s">
        <v>14</v>
      </c>
      <c r="B2" s="9">
        <v>1000</v>
      </c>
      <c r="C2" s="10" t="s">
        <v>15</v>
      </c>
      <c r="D2" s="9" t="s">
        <v>16</v>
      </c>
      <c r="E2" s="11">
        <v>43009</v>
      </c>
      <c r="F2" s="10">
        <v>10</v>
      </c>
      <c r="G2" s="9" t="s">
        <v>17</v>
      </c>
      <c r="H2" s="9" t="s">
        <v>18</v>
      </c>
      <c r="I2" s="9">
        <v>10</v>
      </c>
      <c r="J2" s="12"/>
      <c r="K2" s="9">
        <v>1</v>
      </c>
      <c r="L2" s="9">
        <v>1</v>
      </c>
      <c r="M2" s="13"/>
      <c r="O2" s="9" t="b">
        <f ca="1">IF(E2=TODAY(),TRUE,FALSE)</f>
        <v>0</v>
      </c>
      <c r="P2" s="9" t="b">
        <f ca="1">IF(E2&lt;TODAY(),TRUE,FALSE)</f>
        <v>1</v>
      </c>
      <c r="Q2" s="9" t="str">
        <f>B2 &amp; "." &amp; F2</f>
        <v>1000.10</v>
      </c>
    </row>
    <row r="3" spans="1:17" x14ac:dyDescent="0.25">
      <c r="A3" s="9" t="s">
        <v>14</v>
      </c>
      <c r="B3" s="9">
        <v>1000</v>
      </c>
      <c r="C3" s="10" t="s">
        <v>15</v>
      </c>
      <c r="D3" s="9" t="s">
        <v>16</v>
      </c>
      <c r="E3" s="11">
        <v>43009</v>
      </c>
      <c r="F3" s="10">
        <v>20</v>
      </c>
      <c r="G3" s="9" t="s">
        <v>19</v>
      </c>
      <c r="H3" s="9" t="s">
        <v>20</v>
      </c>
      <c r="I3" s="9">
        <v>10</v>
      </c>
      <c r="J3" s="12"/>
      <c r="K3" s="9">
        <v>1</v>
      </c>
      <c r="L3" s="9">
        <v>1</v>
      </c>
      <c r="O3" s="9" t="b">
        <f t="shared" ref="O3:O66" ca="1" si="0">IF(E3=TODAY(),TRUE,FALSE)</f>
        <v>0</v>
      </c>
      <c r="P3" s="9" t="b">
        <f t="shared" ref="P3:P66" ca="1" si="1">IF(E3&lt;TODAY(),TRUE,FALSE)</f>
        <v>1</v>
      </c>
      <c r="Q3" s="9" t="str">
        <f t="shared" ref="Q3:Q66" si="2">B3 &amp; "." &amp; F3</f>
        <v>1000.20</v>
      </c>
    </row>
    <row r="4" spans="1:17" x14ac:dyDescent="0.25">
      <c r="A4" s="9" t="s">
        <v>14</v>
      </c>
      <c r="B4" s="9">
        <v>1000</v>
      </c>
      <c r="C4" s="10" t="s">
        <v>15</v>
      </c>
      <c r="D4" s="9" t="s">
        <v>16</v>
      </c>
      <c r="E4" s="11">
        <v>43009</v>
      </c>
      <c r="F4" s="10">
        <v>30</v>
      </c>
      <c r="G4" s="9" t="s">
        <v>21</v>
      </c>
      <c r="H4" s="9" t="s">
        <v>22</v>
      </c>
      <c r="I4" s="9">
        <v>10</v>
      </c>
      <c r="J4" s="12"/>
      <c r="K4" s="9">
        <v>1</v>
      </c>
      <c r="L4" s="9">
        <v>1</v>
      </c>
      <c r="O4" s="9" t="b">
        <f t="shared" ca="1" si="0"/>
        <v>0</v>
      </c>
      <c r="P4" s="9" t="b">
        <f t="shared" ca="1" si="1"/>
        <v>1</v>
      </c>
      <c r="Q4" s="9" t="str">
        <f t="shared" si="2"/>
        <v>1000.30</v>
      </c>
    </row>
    <row r="5" spans="1:17" x14ac:dyDescent="0.25">
      <c r="A5" s="9" t="s">
        <v>14</v>
      </c>
      <c r="B5" s="9">
        <v>1000</v>
      </c>
      <c r="C5" s="10" t="s">
        <v>15</v>
      </c>
      <c r="D5" s="9" t="s">
        <v>16</v>
      </c>
      <c r="E5" s="11">
        <v>43009</v>
      </c>
      <c r="F5" s="10">
        <v>40</v>
      </c>
      <c r="G5" s="9" t="s">
        <v>23</v>
      </c>
      <c r="H5" s="9" t="s">
        <v>24</v>
      </c>
      <c r="I5" s="9">
        <v>10</v>
      </c>
      <c r="J5" s="12"/>
      <c r="K5" s="9">
        <v>1</v>
      </c>
      <c r="L5" s="9">
        <v>1</v>
      </c>
      <c r="O5" s="9" t="b">
        <f t="shared" ca="1" si="0"/>
        <v>0</v>
      </c>
      <c r="P5" s="9" t="b">
        <f t="shared" ca="1" si="1"/>
        <v>1</v>
      </c>
      <c r="Q5" s="9" t="str">
        <f t="shared" si="2"/>
        <v>1000.40</v>
      </c>
    </row>
    <row r="6" spans="1:17" x14ac:dyDescent="0.25">
      <c r="A6" s="9" t="s">
        <v>14</v>
      </c>
      <c r="B6" s="9">
        <v>1000</v>
      </c>
      <c r="C6" s="10" t="s">
        <v>15</v>
      </c>
      <c r="D6" s="9" t="s">
        <v>16</v>
      </c>
      <c r="E6" s="11">
        <v>43009</v>
      </c>
      <c r="F6" s="10">
        <v>50</v>
      </c>
      <c r="G6" s="9" t="s">
        <v>25</v>
      </c>
      <c r="H6" s="9" t="s">
        <v>26</v>
      </c>
      <c r="I6" s="9">
        <v>10</v>
      </c>
      <c r="J6" s="12" t="s">
        <v>27</v>
      </c>
      <c r="K6" s="9">
        <v>1</v>
      </c>
      <c r="L6" s="9">
        <v>0</v>
      </c>
      <c r="M6" s="13" t="s">
        <v>28</v>
      </c>
      <c r="N6" s="9" t="s">
        <v>88</v>
      </c>
      <c r="O6" s="9" t="b">
        <f t="shared" ca="1" si="0"/>
        <v>0</v>
      </c>
      <c r="P6" s="9" t="b">
        <f t="shared" ca="1" si="1"/>
        <v>1</v>
      </c>
      <c r="Q6" s="9" t="str">
        <f t="shared" si="2"/>
        <v>1000.50</v>
      </c>
    </row>
    <row r="7" spans="1:17" x14ac:dyDescent="0.25">
      <c r="A7" s="9" t="s">
        <v>14</v>
      </c>
      <c r="B7" s="9">
        <v>1000</v>
      </c>
      <c r="C7" s="10" t="s">
        <v>15</v>
      </c>
      <c r="D7" s="9" t="s">
        <v>16</v>
      </c>
      <c r="E7" s="11">
        <v>43009</v>
      </c>
      <c r="F7" s="10">
        <v>60</v>
      </c>
      <c r="G7" s="9" t="s">
        <v>29</v>
      </c>
      <c r="H7" s="9" t="s">
        <v>30</v>
      </c>
      <c r="I7" s="9">
        <v>10</v>
      </c>
      <c r="J7" s="12"/>
      <c r="K7" s="9">
        <v>1</v>
      </c>
      <c r="L7" s="9">
        <v>0</v>
      </c>
      <c r="O7" s="9" t="b">
        <f t="shared" ca="1" si="0"/>
        <v>0</v>
      </c>
      <c r="P7" s="9" t="b">
        <f t="shared" ca="1" si="1"/>
        <v>1</v>
      </c>
      <c r="Q7" s="9" t="str">
        <f t="shared" si="2"/>
        <v>1000.60</v>
      </c>
    </row>
    <row r="8" spans="1:17" x14ac:dyDescent="0.25">
      <c r="A8" s="9" t="s">
        <v>14</v>
      </c>
      <c r="B8" s="9">
        <v>1001</v>
      </c>
      <c r="C8" s="10" t="s">
        <v>31</v>
      </c>
      <c r="D8" s="9" t="s">
        <v>32</v>
      </c>
      <c r="E8" s="11">
        <v>43012</v>
      </c>
      <c r="F8" s="10">
        <v>10</v>
      </c>
      <c r="G8" s="9" t="s">
        <v>17</v>
      </c>
      <c r="H8" s="9" t="s">
        <v>33</v>
      </c>
      <c r="I8" s="9">
        <v>10</v>
      </c>
      <c r="J8" s="12"/>
      <c r="K8" s="9">
        <v>2</v>
      </c>
      <c r="L8" s="9">
        <v>0</v>
      </c>
      <c r="O8" s="9" t="b">
        <f t="shared" ca="1" si="0"/>
        <v>1</v>
      </c>
      <c r="P8" s="9" t="b">
        <f t="shared" ca="1" si="1"/>
        <v>0</v>
      </c>
      <c r="Q8" s="9" t="str">
        <f t="shared" si="2"/>
        <v>1001.10</v>
      </c>
    </row>
    <row r="9" spans="1:17" x14ac:dyDescent="0.25">
      <c r="A9" s="9" t="s">
        <v>14</v>
      </c>
      <c r="B9" s="9">
        <v>1001</v>
      </c>
      <c r="C9" s="10" t="s">
        <v>31</v>
      </c>
      <c r="D9" s="9" t="s">
        <v>32</v>
      </c>
      <c r="E9" s="11">
        <v>43012</v>
      </c>
      <c r="F9" s="10">
        <v>20</v>
      </c>
      <c r="G9" s="9" t="s">
        <v>19</v>
      </c>
      <c r="H9" s="9" t="s">
        <v>34</v>
      </c>
      <c r="I9" s="9">
        <v>10</v>
      </c>
      <c r="J9" s="12"/>
      <c r="K9" s="9">
        <v>2</v>
      </c>
      <c r="L9" s="9">
        <v>0</v>
      </c>
      <c r="O9" s="9" t="b">
        <f t="shared" ca="1" si="0"/>
        <v>1</v>
      </c>
      <c r="P9" s="9" t="b">
        <f t="shared" ca="1" si="1"/>
        <v>0</v>
      </c>
      <c r="Q9" s="9" t="str">
        <f t="shared" si="2"/>
        <v>1001.20</v>
      </c>
    </row>
    <row r="10" spans="1:17" x14ac:dyDescent="0.25">
      <c r="A10" s="9" t="s">
        <v>14</v>
      </c>
      <c r="B10" s="9">
        <v>1001</v>
      </c>
      <c r="C10" s="10" t="s">
        <v>31</v>
      </c>
      <c r="D10" s="9" t="s">
        <v>32</v>
      </c>
      <c r="E10" s="11">
        <v>43012</v>
      </c>
      <c r="F10" s="10">
        <v>30</v>
      </c>
      <c r="G10" s="9" t="s">
        <v>21</v>
      </c>
      <c r="H10" s="9" t="s">
        <v>22</v>
      </c>
      <c r="I10" s="9">
        <v>10</v>
      </c>
      <c r="J10" s="12"/>
      <c r="K10" s="9">
        <v>2</v>
      </c>
      <c r="L10" s="9">
        <v>0</v>
      </c>
      <c r="O10" s="9" t="b">
        <f t="shared" ca="1" si="0"/>
        <v>1</v>
      </c>
      <c r="P10" s="9" t="b">
        <f t="shared" ca="1" si="1"/>
        <v>0</v>
      </c>
      <c r="Q10" s="9" t="str">
        <f t="shared" si="2"/>
        <v>1001.30</v>
      </c>
    </row>
    <row r="11" spans="1:17" x14ac:dyDescent="0.25">
      <c r="A11" s="9" t="s">
        <v>14</v>
      </c>
      <c r="B11" s="9">
        <v>1001</v>
      </c>
      <c r="C11" s="10" t="s">
        <v>31</v>
      </c>
      <c r="D11" s="9" t="s">
        <v>32</v>
      </c>
      <c r="E11" s="11">
        <v>43012</v>
      </c>
      <c r="F11" s="10">
        <v>40</v>
      </c>
      <c r="G11" s="9" t="s">
        <v>23</v>
      </c>
      <c r="H11" s="9" t="s">
        <v>24</v>
      </c>
      <c r="I11" s="9">
        <v>10</v>
      </c>
      <c r="J11" s="12"/>
      <c r="K11" s="9">
        <v>2</v>
      </c>
      <c r="L11" s="9">
        <v>0</v>
      </c>
      <c r="O11" s="9" t="b">
        <f t="shared" ca="1" si="0"/>
        <v>1</v>
      </c>
      <c r="P11" s="9" t="b">
        <f t="shared" ca="1" si="1"/>
        <v>0</v>
      </c>
      <c r="Q11" s="9" t="str">
        <f t="shared" si="2"/>
        <v>1001.40</v>
      </c>
    </row>
    <row r="12" spans="1:17" x14ac:dyDescent="0.25">
      <c r="A12" s="9" t="s">
        <v>14</v>
      </c>
      <c r="B12" s="9">
        <v>1001</v>
      </c>
      <c r="C12" s="10" t="s">
        <v>31</v>
      </c>
      <c r="D12" s="9" t="s">
        <v>32</v>
      </c>
      <c r="E12" s="11">
        <v>43012</v>
      </c>
      <c r="F12" s="10">
        <v>50</v>
      </c>
      <c r="G12" s="9" t="s">
        <v>25</v>
      </c>
      <c r="H12" s="9" t="s">
        <v>26</v>
      </c>
      <c r="I12" s="9">
        <v>10</v>
      </c>
      <c r="J12" s="12"/>
      <c r="K12" s="9">
        <v>2</v>
      </c>
      <c r="L12" s="9">
        <v>0</v>
      </c>
      <c r="O12" s="9" t="b">
        <f t="shared" ca="1" si="0"/>
        <v>1</v>
      </c>
      <c r="P12" s="9" t="b">
        <f t="shared" ca="1" si="1"/>
        <v>0</v>
      </c>
      <c r="Q12" s="9" t="str">
        <f t="shared" si="2"/>
        <v>1001.50</v>
      </c>
    </row>
    <row r="13" spans="1:17" x14ac:dyDescent="0.25">
      <c r="A13" s="9" t="s">
        <v>14</v>
      </c>
      <c r="B13" s="9">
        <v>1001</v>
      </c>
      <c r="C13" s="10" t="s">
        <v>31</v>
      </c>
      <c r="D13" s="9" t="s">
        <v>32</v>
      </c>
      <c r="E13" s="11">
        <v>43012</v>
      </c>
      <c r="F13" s="10">
        <v>60</v>
      </c>
      <c r="G13" s="9" t="s">
        <v>29</v>
      </c>
      <c r="H13" s="9" t="s">
        <v>30</v>
      </c>
      <c r="I13" s="9">
        <v>10</v>
      </c>
      <c r="J13" s="12"/>
      <c r="K13" s="9">
        <v>2</v>
      </c>
      <c r="L13" s="9">
        <v>0</v>
      </c>
      <c r="O13" s="9" t="b">
        <f t="shared" ca="1" si="0"/>
        <v>1</v>
      </c>
      <c r="P13" s="9" t="b">
        <f t="shared" ca="1" si="1"/>
        <v>0</v>
      </c>
      <c r="Q13" s="9" t="str">
        <f t="shared" si="2"/>
        <v>1001.60</v>
      </c>
    </row>
    <row r="14" spans="1:17" x14ac:dyDescent="0.25">
      <c r="A14" s="9" t="s">
        <v>14</v>
      </c>
      <c r="B14" s="9">
        <v>1002</v>
      </c>
      <c r="C14" s="10" t="s">
        <v>35</v>
      </c>
      <c r="D14" s="9" t="s">
        <v>36</v>
      </c>
      <c r="E14" s="11">
        <v>43040</v>
      </c>
      <c r="F14" s="10">
        <v>10</v>
      </c>
      <c r="G14" s="9" t="s">
        <v>17</v>
      </c>
      <c r="H14" s="9" t="s">
        <v>18</v>
      </c>
      <c r="I14" s="9">
        <v>10</v>
      </c>
      <c r="J14" s="12"/>
      <c r="K14" s="9">
        <v>2</v>
      </c>
      <c r="L14" s="9">
        <v>0</v>
      </c>
      <c r="O14" s="9" t="b">
        <f t="shared" ca="1" si="0"/>
        <v>0</v>
      </c>
      <c r="P14" s="9" t="b">
        <f t="shared" ca="1" si="1"/>
        <v>0</v>
      </c>
      <c r="Q14" s="9" t="str">
        <f t="shared" si="2"/>
        <v>1002.10</v>
      </c>
    </row>
    <row r="15" spans="1:17" x14ac:dyDescent="0.25">
      <c r="A15" s="9" t="s">
        <v>14</v>
      </c>
      <c r="B15" s="9">
        <v>1002</v>
      </c>
      <c r="C15" s="10" t="s">
        <v>35</v>
      </c>
      <c r="D15" s="9" t="s">
        <v>36</v>
      </c>
      <c r="E15" s="11">
        <v>43040</v>
      </c>
      <c r="F15" s="10">
        <v>20</v>
      </c>
      <c r="G15" s="9" t="s">
        <v>19</v>
      </c>
      <c r="H15" s="9" t="s">
        <v>20</v>
      </c>
      <c r="I15" s="9">
        <v>10</v>
      </c>
      <c r="J15" s="12"/>
      <c r="K15" s="9">
        <v>2</v>
      </c>
      <c r="L15" s="9">
        <v>0</v>
      </c>
      <c r="O15" s="9" t="b">
        <f t="shared" ca="1" si="0"/>
        <v>0</v>
      </c>
      <c r="P15" s="9" t="b">
        <f t="shared" ca="1" si="1"/>
        <v>0</v>
      </c>
      <c r="Q15" s="9" t="str">
        <f t="shared" si="2"/>
        <v>1002.20</v>
      </c>
    </row>
    <row r="16" spans="1:17" x14ac:dyDescent="0.25">
      <c r="A16" s="9" t="s">
        <v>14</v>
      </c>
      <c r="B16" s="9">
        <v>1002</v>
      </c>
      <c r="C16" s="10" t="s">
        <v>35</v>
      </c>
      <c r="D16" s="9" t="s">
        <v>36</v>
      </c>
      <c r="E16" s="11">
        <v>43040</v>
      </c>
      <c r="F16" s="10">
        <v>30</v>
      </c>
      <c r="G16" s="9" t="s">
        <v>21</v>
      </c>
      <c r="H16" s="9" t="s">
        <v>22</v>
      </c>
      <c r="I16" s="9">
        <v>10</v>
      </c>
      <c r="J16" s="12"/>
      <c r="K16" s="9">
        <v>2</v>
      </c>
      <c r="L16" s="9">
        <v>0</v>
      </c>
      <c r="O16" s="9" t="b">
        <f t="shared" ca="1" si="0"/>
        <v>0</v>
      </c>
      <c r="P16" s="9" t="b">
        <f t="shared" ca="1" si="1"/>
        <v>0</v>
      </c>
      <c r="Q16" s="9" t="str">
        <f t="shared" si="2"/>
        <v>1002.30</v>
      </c>
    </row>
    <row r="17" spans="1:17" x14ac:dyDescent="0.25">
      <c r="A17" s="9" t="s">
        <v>14</v>
      </c>
      <c r="B17" s="9">
        <v>1002</v>
      </c>
      <c r="C17" s="10" t="s">
        <v>35</v>
      </c>
      <c r="D17" s="9" t="s">
        <v>36</v>
      </c>
      <c r="E17" s="11">
        <v>43040</v>
      </c>
      <c r="F17" s="10">
        <v>40</v>
      </c>
      <c r="G17" s="9" t="s">
        <v>37</v>
      </c>
      <c r="H17" s="9" t="s">
        <v>38</v>
      </c>
      <c r="I17" s="9">
        <v>10</v>
      </c>
      <c r="J17" s="12"/>
      <c r="K17" s="9">
        <v>2</v>
      </c>
      <c r="L17" s="9">
        <v>0</v>
      </c>
      <c r="O17" s="9" t="b">
        <f t="shared" ca="1" si="0"/>
        <v>0</v>
      </c>
      <c r="P17" s="9" t="b">
        <f t="shared" ca="1" si="1"/>
        <v>0</v>
      </c>
      <c r="Q17" s="9" t="str">
        <f t="shared" si="2"/>
        <v>1002.40</v>
      </c>
    </row>
    <row r="18" spans="1:17" x14ac:dyDescent="0.25">
      <c r="A18" s="9" t="s">
        <v>14</v>
      </c>
      <c r="B18" s="9">
        <v>1002</v>
      </c>
      <c r="C18" s="10" t="s">
        <v>35</v>
      </c>
      <c r="D18" s="9" t="s">
        <v>36</v>
      </c>
      <c r="E18" s="11">
        <v>43040</v>
      </c>
      <c r="F18" s="10">
        <v>50</v>
      </c>
      <c r="G18" s="9" t="s">
        <v>25</v>
      </c>
      <c r="H18" s="9" t="s">
        <v>39</v>
      </c>
      <c r="I18" s="9">
        <v>10</v>
      </c>
      <c r="J18" s="12"/>
      <c r="K18" s="9">
        <v>2</v>
      </c>
      <c r="L18" s="9">
        <v>0</v>
      </c>
      <c r="O18" s="9" t="b">
        <f t="shared" ca="1" si="0"/>
        <v>0</v>
      </c>
      <c r="P18" s="9" t="b">
        <f t="shared" ca="1" si="1"/>
        <v>0</v>
      </c>
      <c r="Q18" s="9" t="str">
        <f t="shared" si="2"/>
        <v>1002.50</v>
      </c>
    </row>
    <row r="19" spans="1:17" x14ac:dyDescent="0.25">
      <c r="A19" s="9" t="s">
        <v>14</v>
      </c>
      <c r="B19" s="9">
        <v>1002</v>
      </c>
      <c r="C19" s="10" t="s">
        <v>35</v>
      </c>
      <c r="D19" s="9" t="s">
        <v>36</v>
      </c>
      <c r="E19" s="11">
        <v>43040</v>
      </c>
      <c r="F19" s="10">
        <v>60</v>
      </c>
      <c r="G19" s="9" t="s">
        <v>29</v>
      </c>
      <c r="H19" s="9" t="s">
        <v>30</v>
      </c>
      <c r="I19" s="9">
        <v>10</v>
      </c>
      <c r="J19" s="12"/>
      <c r="K19" s="9">
        <v>2</v>
      </c>
      <c r="L19" s="9">
        <v>0</v>
      </c>
      <c r="O19" s="9" t="b">
        <f t="shared" ca="1" si="0"/>
        <v>0</v>
      </c>
      <c r="P19" s="9" t="b">
        <f t="shared" ca="1" si="1"/>
        <v>0</v>
      </c>
      <c r="Q19" s="9" t="str">
        <f t="shared" si="2"/>
        <v>1002.60</v>
      </c>
    </row>
    <row r="20" spans="1:17" x14ac:dyDescent="0.25">
      <c r="A20" s="9" t="s">
        <v>14</v>
      </c>
      <c r="B20" s="9">
        <v>1003</v>
      </c>
      <c r="C20" s="10" t="s">
        <v>15</v>
      </c>
      <c r="D20" s="9" t="s">
        <v>40</v>
      </c>
      <c r="E20" s="11">
        <v>43041</v>
      </c>
      <c r="F20" s="10">
        <v>10</v>
      </c>
      <c r="G20" s="9" t="s">
        <v>17</v>
      </c>
      <c r="H20" s="9" t="s">
        <v>41</v>
      </c>
      <c r="I20" s="9">
        <v>10</v>
      </c>
      <c r="J20" s="12"/>
      <c r="K20" s="9">
        <v>3</v>
      </c>
      <c r="L20" s="9">
        <v>0</v>
      </c>
      <c r="O20" s="9" t="b">
        <f t="shared" ca="1" si="0"/>
        <v>0</v>
      </c>
      <c r="P20" s="9" t="b">
        <f t="shared" ca="1" si="1"/>
        <v>0</v>
      </c>
      <c r="Q20" s="9" t="str">
        <f t="shared" si="2"/>
        <v>1003.10</v>
      </c>
    </row>
    <row r="21" spans="1:17" x14ac:dyDescent="0.25">
      <c r="A21" s="9" t="s">
        <v>14</v>
      </c>
      <c r="B21" s="9">
        <v>1003</v>
      </c>
      <c r="C21" s="10" t="s">
        <v>15</v>
      </c>
      <c r="D21" s="9" t="s">
        <v>40</v>
      </c>
      <c r="E21" s="11">
        <v>43041</v>
      </c>
      <c r="F21" s="10">
        <v>20</v>
      </c>
      <c r="G21" s="9" t="s">
        <v>19</v>
      </c>
      <c r="H21" s="9" t="s">
        <v>42</v>
      </c>
      <c r="I21" s="9">
        <v>10</v>
      </c>
      <c r="J21" s="12"/>
      <c r="K21" s="9">
        <v>3</v>
      </c>
      <c r="L21" s="9">
        <v>0</v>
      </c>
      <c r="O21" s="9" t="b">
        <f t="shared" ca="1" si="0"/>
        <v>0</v>
      </c>
      <c r="P21" s="9" t="b">
        <f t="shared" ca="1" si="1"/>
        <v>0</v>
      </c>
      <c r="Q21" s="9" t="str">
        <f t="shared" si="2"/>
        <v>1003.20</v>
      </c>
    </row>
    <row r="22" spans="1:17" x14ac:dyDescent="0.25">
      <c r="A22" s="9" t="s">
        <v>14</v>
      </c>
      <c r="B22" s="9">
        <v>1003</v>
      </c>
      <c r="C22" s="10" t="s">
        <v>15</v>
      </c>
      <c r="D22" s="9" t="s">
        <v>40</v>
      </c>
      <c r="E22" s="11">
        <v>43041</v>
      </c>
      <c r="F22" s="10">
        <v>30</v>
      </c>
      <c r="G22" s="9" t="s">
        <v>21</v>
      </c>
      <c r="H22" s="9" t="s">
        <v>43</v>
      </c>
      <c r="I22" s="9">
        <v>10</v>
      </c>
      <c r="J22" s="12"/>
      <c r="K22" s="9">
        <v>3</v>
      </c>
      <c r="L22" s="9">
        <v>0</v>
      </c>
      <c r="O22" s="9" t="b">
        <f t="shared" ca="1" si="0"/>
        <v>0</v>
      </c>
      <c r="P22" s="9" t="b">
        <f t="shared" ca="1" si="1"/>
        <v>0</v>
      </c>
      <c r="Q22" s="9" t="str">
        <f t="shared" si="2"/>
        <v>1003.30</v>
      </c>
    </row>
    <row r="23" spans="1:17" x14ac:dyDescent="0.25">
      <c r="A23" s="9" t="s">
        <v>14</v>
      </c>
      <c r="B23" s="9">
        <v>1003</v>
      </c>
      <c r="C23" s="10" t="s">
        <v>15</v>
      </c>
      <c r="D23" s="9" t="s">
        <v>40</v>
      </c>
      <c r="E23" s="11">
        <v>43041</v>
      </c>
      <c r="F23" s="10">
        <v>40</v>
      </c>
      <c r="G23" s="9" t="s">
        <v>23</v>
      </c>
      <c r="H23" s="9" t="s">
        <v>24</v>
      </c>
      <c r="I23" s="9">
        <v>10</v>
      </c>
      <c r="J23" s="12"/>
      <c r="K23" s="9">
        <v>3</v>
      </c>
      <c r="L23" s="9">
        <v>0</v>
      </c>
      <c r="O23" s="9" t="b">
        <f t="shared" ca="1" si="0"/>
        <v>0</v>
      </c>
      <c r="P23" s="9" t="b">
        <f t="shared" ca="1" si="1"/>
        <v>0</v>
      </c>
      <c r="Q23" s="9" t="str">
        <f t="shared" si="2"/>
        <v>1003.40</v>
      </c>
    </row>
    <row r="24" spans="1:17" x14ac:dyDescent="0.25">
      <c r="A24" s="9" t="s">
        <v>14</v>
      </c>
      <c r="B24" s="9">
        <v>1003</v>
      </c>
      <c r="C24" s="10" t="s">
        <v>15</v>
      </c>
      <c r="D24" s="9" t="s">
        <v>40</v>
      </c>
      <c r="E24" s="11">
        <v>43041</v>
      </c>
      <c r="F24" s="10">
        <v>50</v>
      </c>
      <c r="G24" s="9" t="s">
        <v>25</v>
      </c>
      <c r="H24" s="9" t="s">
        <v>26</v>
      </c>
      <c r="I24" s="9">
        <v>10</v>
      </c>
      <c r="J24" s="12"/>
      <c r="K24" s="9">
        <v>3</v>
      </c>
      <c r="L24" s="9">
        <v>0</v>
      </c>
      <c r="O24" s="9" t="b">
        <f t="shared" ca="1" si="0"/>
        <v>0</v>
      </c>
      <c r="P24" s="9" t="b">
        <f t="shared" ca="1" si="1"/>
        <v>0</v>
      </c>
      <c r="Q24" s="9" t="str">
        <f t="shared" si="2"/>
        <v>1003.50</v>
      </c>
    </row>
    <row r="25" spans="1:17" x14ac:dyDescent="0.25">
      <c r="A25" s="9" t="s">
        <v>14</v>
      </c>
      <c r="B25" s="9">
        <v>1003</v>
      </c>
      <c r="C25" s="10" t="s">
        <v>15</v>
      </c>
      <c r="D25" s="9" t="s">
        <v>40</v>
      </c>
      <c r="E25" s="11">
        <v>43041</v>
      </c>
      <c r="F25" s="10">
        <v>60</v>
      </c>
      <c r="G25" s="9" t="s">
        <v>29</v>
      </c>
      <c r="H25" s="9" t="s">
        <v>44</v>
      </c>
      <c r="I25" s="9">
        <v>10</v>
      </c>
      <c r="J25" s="12"/>
      <c r="K25" s="9">
        <v>3</v>
      </c>
      <c r="L25" s="9">
        <v>0</v>
      </c>
      <c r="O25" s="9" t="b">
        <f t="shared" ca="1" si="0"/>
        <v>0</v>
      </c>
      <c r="P25" s="9" t="b">
        <f t="shared" ca="1" si="1"/>
        <v>0</v>
      </c>
      <c r="Q25" s="9" t="str">
        <f t="shared" si="2"/>
        <v>1003.60</v>
      </c>
    </row>
    <row r="26" spans="1:17" x14ac:dyDescent="0.25">
      <c r="A26" s="9" t="s">
        <v>14</v>
      </c>
      <c r="B26" s="9">
        <v>1004</v>
      </c>
      <c r="C26" s="10" t="s">
        <v>45</v>
      </c>
      <c r="D26" s="9" t="s">
        <v>46</v>
      </c>
      <c r="E26" s="11">
        <v>43041</v>
      </c>
      <c r="F26" s="10">
        <v>10</v>
      </c>
      <c r="G26" s="9" t="s">
        <v>17</v>
      </c>
      <c r="H26" s="9" t="s">
        <v>18</v>
      </c>
      <c r="I26" s="9">
        <v>10</v>
      </c>
      <c r="J26" s="12"/>
      <c r="K26" s="9">
        <v>1</v>
      </c>
      <c r="L26" s="9">
        <v>0</v>
      </c>
      <c r="O26" s="9" t="b">
        <f t="shared" ca="1" si="0"/>
        <v>0</v>
      </c>
      <c r="P26" s="9" t="b">
        <f t="shared" ca="1" si="1"/>
        <v>0</v>
      </c>
      <c r="Q26" s="9" t="str">
        <f t="shared" si="2"/>
        <v>1004.10</v>
      </c>
    </row>
    <row r="27" spans="1:17" x14ac:dyDescent="0.25">
      <c r="A27" s="9" t="s">
        <v>14</v>
      </c>
      <c r="B27" s="9">
        <v>1004</v>
      </c>
      <c r="C27" s="10" t="s">
        <v>45</v>
      </c>
      <c r="D27" s="9" t="s">
        <v>46</v>
      </c>
      <c r="E27" s="11">
        <v>43041</v>
      </c>
      <c r="F27" s="10">
        <v>20</v>
      </c>
      <c r="G27" s="9" t="s">
        <v>19</v>
      </c>
      <c r="H27" s="9" t="s">
        <v>20</v>
      </c>
      <c r="I27" s="9">
        <v>10</v>
      </c>
      <c r="J27" s="12"/>
      <c r="K27" s="9">
        <v>1</v>
      </c>
      <c r="L27" s="9">
        <v>0</v>
      </c>
      <c r="O27" s="9" t="b">
        <f t="shared" ca="1" si="0"/>
        <v>0</v>
      </c>
      <c r="P27" s="9" t="b">
        <f t="shared" ca="1" si="1"/>
        <v>0</v>
      </c>
      <c r="Q27" s="9" t="str">
        <f t="shared" si="2"/>
        <v>1004.20</v>
      </c>
    </row>
    <row r="28" spans="1:17" x14ac:dyDescent="0.25">
      <c r="A28" s="9" t="s">
        <v>14</v>
      </c>
      <c r="B28" s="9">
        <v>1004</v>
      </c>
      <c r="C28" s="10" t="s">
        <v>45</v>
      </c>
      <c r="D28" s="9" t="s">
        <v>46</v>
      </c>
      <c r="E28" s="11">
        <v>43041</v>
      </c>
      <c r="F28" s="10">
        <v>30</v>
      </c>
      <c r="G28" s="9" t="s">
        <v>21</v>
      </c>
      <c r="H28" s="9" t="s">
        <v>43</v>
      </c>
      <c r="I28" s="9">
        <v>10</v>
      </c>
      <c r="J28" s="12"/>
      <c r="K28" s="9">
        <v>1</v>
      </c>
      <c r="L28" s="9">
        <v>0</v>
      </c>
      <c r="O28" s="9" t="b">
        <f t="shared" ca="1" si="0"/>
        <v>0</v>
      </c>
      <c r="P28" s="9" t="b">
        <f t="shared" ca="1" si="1"/>
        <v>0</v>
      </c>
      <c r="Q28" s="9" t="str">
        <f t="shared" si="2"/>
        <v>1004.30</v>
      </c>
    </row>
    <row r="29" spans="1:17" x14ac:dyDescent="0.25">
      <c r="A29" s="9" t="s">
        <v>14</v>
      </c>
      <c r="B29" s="9">
        <v>1004</v>
      </c>
      <c r="C29" s="10" t="s">
        <v>45</v>
      </c>
      <c r="D29" s="9" t="s">
        <v>46</v>
      </c>
      <c r="E29" s="11">
        <v>43041</v>
      </c>
      <c r="F29" s="10">
        <v>40</v>
      </c>
      <c r="G29" s="9" t="s">
        <v>23</v>
      </c>
      <c r="H29" s="9" t="s">
        <v>24</v>
      </c>
      <c r="I29" s="9">
        <v>10</v>
      </c>
      <c r="J29" s="12"/>
      <c r="K29" s="9">
        <v>1</v>
      </c>
      <c r="L29" s="9">
        <v>0</v>
      </c>
      <c r="O29" s="9" t="b">
        <f t="shared" ca="1" si="0"/>
        <v>0</v>
      </c>
      <c r="P29" s="9" t="b">
        <f t="shared" ca="1" si="1"/>
        <v>0</v>
      </c>
      <c r="Q29" s="9" t="str">
        <f t="shared" si="2"/>
        <v>1004.40</v>
      </c>
    </row>
    <row r="30" spans="1:17" x14ac:dyDescent="0.25">
      <c r="A30" s="9" t="s">
        <v>14</v>
      </c>
      <c r="B30" s="9">
        <v>1004</v>
      </c>
      <c r="C30" s="10" t="s">
        <v>45</v>
      </c>
      <c r="D30" s="9" t="s">
        <v>46</v>
      </c>
      <c r="E30" s="11">
        <v>43041</v>
      </c>
      <c r="F30" s="10">
        <v>50</v>
      </c>
      <c r="G30" s="9" t="s">
        <v>25</v>
      </c>
      <c r="H30" s="9" t="s">
        <v>26</v>
      </c>
      <c r="I30" s="9">
        <v>10</v>
      </c>
      <c r="J30" s="12"/>
      <c r="K30" s="9">
        <v>1</v>
      </c>
      <c r="L30" s="9">
        <v>0</v>
      </c>
      <c r="O30" s="9" t="b">
        <f t="shared" ca="1" si="0"/>
        <v>0</v>
      </c>
      <c r="P30" s="9" t="b">
        <f t="shared" ca="1" si="1"/>
        <v>0</v>
      </c>
      <c r="Q30" s="9" t="str">
        <f t="shared" si="2"/>
        <v>1004.50</v>
      </c>
    </row>
    <row r="31" spans="1:17" x14ac:dyDescent="0.25">
      <c r="A31" s="9" t="s">
        <v>14</v>
      </c>
      <c r="B31" s="9">
        <v>1004</v>
      </c>
      <c r="C31" s="10" t="s">
        <v>45</v>
      </c>
      <c r="D31" s="9" t="s">
        <v>46</v>
      </c>
      <c r="E31" s="11">
        <v>43041</v>
      </c>
      <c r="F31" s="10">
        <v>60</v>
      </c>
      <c r="G31" s="9" t="s">
        <v>29</v>
      </c>
      <c r="H31" s="9" t="s">
        <v>44</v>
      </c>
      <c r="I31" s="9">
        <v>10</v>
      </c>
      <c r="J31" s="12"/>
      <c r="K31" s="9">
        <v>1</v>
      </c>
      <c r="L31" s="9">
        <v>0</v>
      </c>
      <c r="O31" s="9" t="b">
        <f t="shared" ca="1" si="0"/>
        <v>0</v>
      </c>
      <c r="P31" s="9" t="b">
        <f t="shared" ca="1" si="1"/>
        <v>0</v>
      </c>
      <c r="Q31" s="9" t="str">
        <f t="shared" si="2"/>
        <v>1004.60</v>
      </c>
    </row>
    <row r="32" spans="1:17" x14ac:dyDescent="0.25">
      <c r="A32" s="9" t="s">
        <v>14</v>
      </c>
      <c r="B32" s="9">
        <v>1005</v>
      </c>
      <c r="C32" s="10" t="s">
        <v>45</v>
      </c>
      <c r="D32" s="9" t="s">
        <v>47</v>
      </c>
      <c r="E32" s="11">
        <v>43042</v>
      </c>
      <c r="F32" s="10">
        <v>10</v>
      </c>
      <c r="G32" s="9" t="s">
        <v>17</v>
      </c>
      <c r="H32" s="9" t="s">
        <v>33</v>
      </c>
      <c r="I32" s="9">
        <v>10</v>
      </c>
      <c r="J32" s="12"/>
      <c r="K32" s="9">
        <v>1</v>
      </c>
      <c r="L32" s="9">
        <v>0</v>
      </c>
      <c r="O32" s="9" t="b">
        <f t="shared" ca="1" si="0"/>
        <v>0</v>
      </c>
      <c r="P32" s="9" t="b">
        <f t="shared" ca="1" si="1"/>
        <v>0</v>
      </c>
      <c r="Q32" s="9" t="str">
        <f t="shared" si="2"/>
        <v>1005.10</v>
      </c>
    </row>
    <row r="33" spans="1:17" x14ac:dyDescent="0.25">
      <c r="A33" s="9" t="s">
        <v>14</v>
      </c>
      <c r="B33" s="9">
        <v>1005</v>
      </c>
      <c r="C33" s="10" t="s">
        <v>45</v>
      </c>
      <c r="D33" s="9" t="s">
        <v>47</v>
      </c>
      <c r="E33" s="11">
        <v>43042</v>
      </c>
      <c r="F33" s="10">
        <v>20</v>
      </c>
      <c r="G33" s="9" t="s">
        <v>19</v>
      </c>
      <c r="H33" s="9" t="s">
        <v>34</v>
      </c>
      <c r="I33" s="9">
        <v>10</v>
      </c>
      <c r="J33" s="12"/>
      <c r="K33" s="9">
        <v>1</v>
      </c>
      <c r="L33" s="9">
        <v>0</v>
      </c>
      <c r="O33" s="9" t="b">
        <f t="shared" ca="1" si="0"/>
        <v>0</v>
      </c>
      <c r="P33" s="9" t="b">
        <f t="shared" ca="1" si="1"/>
        <v>0</v>
      </c>
      <c r="Q33" s="9" t="str">
        <f t="shared" si="2"/>
        <v>1005.20</v>
      </c>
    </row>
    <row r="34" spans="1:17" x14ac:dyDescent="0.25">
      <c r="A34" s="9" t="s">
        <v>14</v>
      </c>
      <c r="B34" s="9">
        <v>1005</v>
      </c>
      <c r="C34" s="10" t="s">
        <v>45</v>
      </c>
      <c r="D34" s="9" t="s">
        <v>47</v>
      </c>
      <c r="E34" s="11">
        <v>43042</v>
      </c>
      <c r="F34" s="10">
        <v>30</v>
      </c>
      <c r="G34" s="9" t="s">
        <v>21</v>
      </c>
      <c r="H34" s="9" t="s">
        <v>43</v>
      </c>
      <c r="I34" s="9">
        <v>10</v>
      </c>
      <c r="J34" s="12"/>
      <c r="K34" s="9">
        <v>1</v>
      </c>
      <c r="L34" s="9">
        <v>0</v>
      </c>
      <c r="O34" s="9" t="b">
        <f t="shared" ca="1" si="0"/>
        <v>0</v>
      </c>
      <c r="P34" s="9" t="b">
        <f t="shared" ca="1" si="1"/>
        <v>0</v>
      </c>
      <c r="Q34" s="9" t="str">
        <f t="shared" si="2"/>
        <v>1005.30</v>
      </c>
    </row>
    <row r="35" spans="1:17" x14ac:dyDescent="0.25">
      <c r="A35" s="9" t="s">
        <v>14</v>
      </c>
      <c r="B35" s="9">
        <v>1005</v>
      </c>
      <c r="C35" s="10" t="s">
        <v>45</v>
      </c>
      <c r="D35" s="9" t="s">
        <v>47</v>
      </c>
      <c r="E35" s="11">
        <v>43042</v>
      </c>
      <c r="F35" s="10">
        <v>40</v>
      </c>
      <c r="G35" s="9" t="s">
        <v>23</v>
      </c>
      <c r="H35" s="9" t="s">
        <v>24</v>
      </c>
      <c r="I35" s="9">
        <v>10</v>
      </c>
      <c r="J35" s="12"/>
      <c r="K35" s="9">
        <v>1</v>
      </c>
      <c r="L35" s="9">
        <v>0</v>
      </c>
      <c r="O35" s="9" t="b">
        <f t="shared" ca="1" si="0"/>
        <v>0</v>
      </c>
      <c r="P35" s="9" t="b">
        <f t="shared" ca="1" si="1"/>
        <v>0</v>
      </c>
      <c r="Q35" s="9" t="str">
        <f t="shared" si="2"/>
        <v>1005.40</v>
      </c>
    </row>
    <row r="36" spans="1:17" x14ac:dyDescent="0.25">
      <c r="A36" s="9" t="s">
        <v>14</v>
      </c>
      <c r="B36" s="9">
        <v>1005</v>
      </c>
      <c r="C36" s="10" t="s">
        <v>45</v>
      </c>
      <c r="D36" s="9" t="s">
        <v>47</v>
      </c>
      <c r="E36" s="11">
        <v>43042</v>
      </c>
      <c r="F36" s="10">
        <v>50</v>
      </c>
      <c r="G36" s="9" t="s">
        <v>25</v>
      </c>
      <c r="H36" s="9" t="s">
        <v>39</v>
      </c>
      <c r="I36" s="9">
        <v>10</v>
      </c>
      <c r="J36" s="12"/>
      <c r="K36" s="9">
        <v>1</v>
      </c>
      <c r="L36" s="9">
        <v>0</v>
      </c>
      <c r="O36" s="9" t="b">
        <f t="shared" ca="1" si="0"/>
        <v>0</v>
      </c>
      <c r="P36" s="9" t="b">
        <f t="shared" ca="1" si="1"/>
        <v>0</v>
      </c>
      <c r="Q36" s="9" t="str">
        <f t="shared" si="2"/>
        <v>1005.50</v>
      </c>
    </row>
    <row r="37" spans="1:17" x14ac:dyDescent="0.25">
      <c r="A37" s="9" t="s">
        <v>14</v>
      </c>
      <c r="B37" s="9">
        <v>1005</v>
      </c>
      <c r="C37" s="10" t="s">
        <v>45</v>
      </c>
      <c r="D37" s="9" t="s">
        <v>47</v>
      </c>
      <c r="E37" s="11">
        <v>43042</v>
      </c>
      <c r="F37" s="10">
        <v>60</v>
      </c>
      <c r="G37" s="9" t="s">
        <v>29</v>
      </c>
      <c r="H37" s="9" t="s">
        <v>44</v>
      </c>
      <c r="I37" s="9">
        <v>10</v>
      </c>
      <c r="J37" s="12"/>
      <c r="K37" s="9">
        <v>1</v>
      </c>
      <c r="L37" s="9">
        <v>0</v>
      </c>
      <c r="O37" s="9" t="b">
        <f t="shared" ca="1" si="0"/>
        <v>0</v>
      </c>
      <c r="P37" s="9" t="b">
        <f t="shared" ca="1" si="1"/>
        <v>0</v>
      </c>
      <c r="Q37" s="9" t="str">
        <f t="shared" si="2"/>
        <v>1005.60</v>
      </c>
    </row>
    <row r="38" spans="1:17" x14ac:dyDescent="0.25">
      <c r="A38" s="9" t="s">
        <v>14</v>
      </c>
      <c r="B38" s="9">
        <v>1006</v>
      </c>
      <c r="C38" s="10" t="s">
        <v>45</v>
      </c>
      <c r="D38" s="9" t="s">
        <v>48</v>
      </c>
      <c r="E38" s="11">
        <v>43042</v>
      </c>
      <c r="F38" s="10">
        <v>10</v>
      </c>
      <c r="G38" s="9" t="s">
        <v>17</v>
      </c>
      <c r="H38" s="9" t="s">
        <v>18</v>
      </c>
      <c r="I38" s="9">
        <v>10</v>
      </c>
      <c r="J38" s="12"/>
      <c r="K38" s="9">
        <v>1</v>
      </c>
      <c r="L38" s="9">
        <v>0</v>
      </c>
      <c r="O38" s="9" t="b">
        <f t="shared" ca="1" si="0"/>
        <v>0</v>
      </c>
      <c r="P38" s="9" t="b">
        <f t="shared" ca="1" si="1"/>
        <v>0</v>
      </c>
      <c r="Q38" s="9" t="str">
        <f t="shared" si="2"/>
        <v>1006.10</v>
      </c>
    </row>
    <row r="39" spans="1:17" x14ac:dyDescent="0.25">
      <c r="A39" s="9" t="s">
        <v>14</v>
      </c>
      <c r="B39" s="9">
        <v>1006</v>
      </c>
      <c r="C39" s="10" t="s">
        <v>45</v>
      </c>
      <c r="D39" s="9" t="s">
        <v>48</v>
      </c>
      <c r="E39" s="11">
        <v>43042</v>
      </c>
      <c r="F39" s="10">
        <v>20</v>
      </c>
      <c r="G39" s="9" t="s">
        <v>19</v>
      </c>
      <c r="H39" s="9" t="s">
        <v>20</v>
      </c>
      <c r="I39" s="9">
        <v>10</v>
      </c>
      <c r="J39" s="12"/>
      <c r="K39" s="9">
        <v>1</v>
      </c>
      <c r="L39" s="9">
        <v>0</v>
      </c>
      <c r="O39" s="9" t="b">
        <f t="shared" ca="1" si="0"/>
        <v>0</v>
      </c>
      <c r="P39" s="9" t="b">
        <f t="shared" ca="1" si="1"/>
        <v>0</v>
      </c>
      <c r="Q39" s="9" t="str">
        <f t="shared" si="2"/>
        <v>1006.20</v>
      </c>
    </row>
    <row r="40" spans="1:17" x14ac:dyDescent="0.25">
      <c r="A40" s="9" t="s">
        <v>14</v>
      </c>
      <c r="B40" s="9">
        <v>1006</v>
      </c>
      <c r="C40" s="10" t="s">
        <v>45</v>
      </c>
      <c r="D40" s="9" t="s">
        <v>48</v>
      </c>
      <c r="E40" s="11">
        <v>43042</v>
      </c>
      <c r="F40" s="10">
        <v>30</v>
      </c>
      <c r="G40" s="9" t="s">
        <v>21</v>
      </c>
      <c r="H40" s="9" t="s">
        <v>22</v>
      </c>
      <c r="I40" s="9">
        <v>10</v>
      </c>
      <c r="J40" s="12"/>
      <c r="K40" s="9">
        <v>1</v>
      </c>
      <c r="L40" s="9">
        <v>0</v>
      </c>
      <c r="O40" s="9" t="b">
        <f t="shared" ca="1" si="0"/>
        <v>0</v>
      </c>
      <c r="P40" s="9" t="b">
        <f t="shared" ca="1" si="1"/>
        <v>0</v>
      </c>
      <c r="Q40" s="9" t="str">
        <f t="shared" si="2"/>
        <v>1006.30</v>
      </c>
    </row>
    <row r="41" spans="1:17" x14ac:dyDescent="0.25">
      <c r="A41" s="9" t="s">
        <v>14</v>
      </c>
      <c r="B41" s="9">
        <v>1006</v>
      </c>
      <c r="C41" s="10" t="s">
        <v>45</v>
      </c>
      <c r="D41" s="9" t="s">
        <v>48</v>
      </c>
      <c r="E41" s="11">
        <v>43042</v>
      </c>
      <c r="F41" s="10">
        <v>40</v>
      </c>
      <c r="G41" s="9" t="s">
        <v>23</v>
      </c>
      <c r="H41" s="9" t="s">
        <v>24</v>
      </c>
      <c r="I41" s="9">
        <v>10</v>
      </c>
      <c r="J41" s="12"/>
      <c r="K41" s="9">
        <v>1</v>
      </c>
      <c r="L41" s="9">
        <v>0</v>
      </c>
      <c r="O41" s="9" t="b">
        <f t="shared" ca="1" si="0"/>
        <v>0</v>
      </c>
      <c r="P41" s="9" t="b">
        <f t="shared" ca="1" si="1"/>
        <v>0</v>
      </c>
      <c r="Q41" s="9" t="str">
        <f t="shared" si="2"/>
        <v>1006.40</v>
      </c>
    </row>
    <row r="42" spans="1:17" x14ac:dyDescent="0.25">
      <c r="A42" s="9" t="s">
        <v>14</v>
      </c>
      <c r="B42" s="9">
        <v>1006</v>
      </c>
      <c r="C42" s="10" t="s">
        <v>45</v>
      </c>
      <c r="D42" s="9" t="s">
        <v>48</v>
      </c>
      <c r="E42" s="11">
        <v>43042</v>
      </c>
      <c r="F42" s="10">
        <v>50</v>
      </c>
      <c r="G42" s="9" t="s">
        <v>25</v>
      </c>
      <c r="H42" s="9" t="s">
        <v>39</v>
      </c>
      <c r="I42" s="9">
        <v>10</v>
      </c>
      <c r="J42" s="12"/>
      <c r="K42" s="9">
        <v>1</v>
      </c>
      <c r="L42" s="9">
        <v>0</v>
      </c>
      <c r="O42" s="9" t="b">
        <f t="shared" ca="1" si="0"/>
        <v>0</v>
      </c>
      <c r="P42" s="9" t="b">
        <f t="shared" ca="1" si="1"/>
        <v>0</v>
      </c>
      <c r="Q42" s="9" t="str">
        <f t="shared" si="2"/>
        <v>1006.50</v>
      </c>
    </row>
    <row r="43" spans="1:17" x14ac:dyDescent="0.25">
      <c r="A43" s="9" t="s">
        <v>14</v>
      </c>
      <c r="B43" s="9">
        <v>1006</v>
      </c>
      <c r="C43" s="10" t="s">
        <v>45</v>
      </c>
      <c r="D43" s="9" t="s">
        <v>48</v>
      </c>
      <c r="E43" s="11">
        <v>43042</v>
      </c>
      <c r="F43" s="10">
        <v>60</v>
      </c>
      <c r="G43" s="9" t="s">
        <v>29</v>
      </c>
      <c r="H43" s="9" t="s">
        <v>30</v>
      </c>
      <c r="I43" s="9">
        <v>10</v>
      </c>
      <c r="J43" s="12"/>
      <c r="K43" s="9">
        <v>1</v>
      </c>
      <c r="L43" s="9">
        <v>0</v>
      </c>
      <c r="O43" s="9" t="b">
        <f t="shared" ca="1" si="0"/>
        <v>0</v>
      </c>
      <c r="P43" s="9" t="b">
        <f t="shared" ca="1" si="1"/>
        <v>0</v>
      </c>
      <c r="Q43" s="9" t="str">
        <f t="shared" si="2"/>
        <v>1006.60</v>
      </c>
    </row>
    <row r="44" spans="1:17" x14ac:dyDescent="0.25">
      <c r="A44" s="9" t="s">
        <v>14</v>
      </c>
      <c r="B44" s="9">
        <v>1007</v>
      </c>
      <c r="C44" s="10" t="s">
        <v>45</v>
      </c>
      <c r="D44" s="9" t="s">
        <v>49</v>
      </c>
      <c r="E44" s="11">
        <v>43042</v>
      </c>
      <c r="F44" s="10">
        <v>10</v>
      </c>
      <c r="G44" s="9" t="s">
        <v>17</v>
      </c>
      <c r="H44" s="9" t="s">
        <v>41</v>
      </c>
      <c r="I44" s="9">
        <v>10</v>
      </c>
      <c r="J44" s="12"/>
      <c r="K44" s="9">
        <v>1</v>
      </c>
      <c r="L44" s="9">
        <v>0</v>
      </c>
      <c r="O44" s="9" t="b">
        <f t="shared" ca="1" si="0"/>
        <v>0</v>
      </c>
      <c r="P44" s="9" t="b">
        <f t="shared" ca="1" si="1"/>
        <v>0</v>
      </c>
      <c r="Q44" s="9" t="str">
        <f t="shared" si="2"/>
        <v>1007.10</v>
      </c>
    </row>
    <row r="45" spans="1:17" x14ac:dyDescent="0.25">
      <c r="A45" s="9" t="s">
        <v>14</v>
      </c>
      <c r="B45" s="9">
        <v>1007</v>
      </c>
      <c r="C45" s="10" t="s">
        <v>45</v>
      </c>
      <c r="D45" s="9" t="s">
        <v>49</v>
      </c>
      <c r="E45" s="11">
        <v>43042</v>
      </c>
      <c r="F45" s="10">
        <v>20</v>
      </c>
      <c r="G45" s="9" t="s">
        <v>19</v>
      </c>
      <c r="H45" s="9" t="s">
        <v>42</v>
      </c>
      <c r="I45" s="9">
        <v>10</v>
      </c>
      <c r="J45" s="12"/>
      <c r="K45" s="9">
        <v>1</v>
      </c>
      <c r="L45" s="9">
        <v>0</v>
      </c>
      <c r="O45" s="9" t="b">
        <f t="shared" ca="1" si="0"/>
        <v>0</v>
      </c>
      <c r="P45" s="9" t="b">
        <f t="shared" ca="1" si="1"/>
        <v>0</v>
      </c>
      <c r="Q45" s="9" t="str">
        <f t="shared" si="2"/>
        <v>1007.20</v>
      </c>
    </row>
    <row r="46" spans="1:17" x14ac:dyDescent="0.25">
      <c r="A46" s="9" t="s">
        <v>14</v>
      </c>
      <c r="B46" s="9">
        <v>1007</v>
      </c>
      <c r="C46" s="10" t="s">
        <v>45</v>
      </c>
      <c r="D46" s="9" t="s">
        <v>49</v>
      </c>
      <c r="E46" s="11">
        <v>43042</v>
      </c>
      <c r="F46" s="10">
        <v>30</v>
      </c>
      <c r="G46" s="9" t="s">
        <v>21</v>
      </c>
      <c r="H46" s="9" t="s">
        <v>22</v>
      </c>
      <c r="I46" s="9">
        <v>10</v>
      </c>
      <c r="J46" s="12"/>
      <c r="K46" s="9">
        <v>1</v>
      </c>
      <c r="L46" s="9">
        <v>0</v>
      </c>
      <c r="O46" s="9" t="b">
        <f t="shared" ca="1" si="0"/>
        <v>0</v>
      </c>
      <c r="P46" s="9" t="b">
        <f t="shared" ca="1" si="1"/>
        <v>0</v>
      </c>
      <c r="Q46" s="9" t="str">
        <f t="shared" si="2"/>
        <v>1007.30</v>
      </c>
    </row>
    <row r="47" spans="1:17" x14ac:dyDescent="0.25">
      <c r="A47" s="9" t="s">
        <v>14</v>
      </c>
      <c r="B47" s="9">
        <v>1007</v>
      </c>
      <c r="C47" s="10" t="s">
        <v>45</v>
      </c>
      <c r="D47" s="9" t="s">
        <v>49</v>
      </c>
      <c r="E47" s="11">
        <v>43042</v>
      </c>
      <c r="F47" s="10">
        <v>40</v>
      </c>
      <c r="G47" s="9" t="s">
        <v>23</v>
      </c>
      <c r="H47" s="9" t="s">
        <v>24</v>
      </c>
      <c r="I47" s="9">
        <v>10</v>
      </c>
      <c r="J47" s="12"/>
      <c r="K47" s="9">
        <v>1</v>
      </c>
      <c r="L47" s="9">
        <v>0</v>
      </c>
      <c r="O47" s="9" t="b">
        <f t="shared" ca="1" si="0"/>
        <v>0</v>
      </c>
      <c r="P47" s="9" t="b">
        <f t="shared" ca="1" si="1"/>
        <v>0</v>
      </c>
      <c r="Q47" s="9" t="str">
        <f t="shared" si="2"/>
        <v>1007.40</v>
      </c>
    </row>
    <row r="48" spans="1:17" x14ac:dyDescent="0.25">
      <c r="A48" s="9" t="s">
        <v>14</v>
      </c>
      <c r="B48" s="9">
        <v>1007</v>
      </c>
      <c r="C48" s="10" t="s">
        <v>45</v>
      </c>
      <c r="D48" s="9" t="s">
        <v>49</v>
      </c>
      <c r="E48" s="11">
        <v>43042</v>
      </c>
      <c r="F48" s="10">
        <v>50</v>
      </c>
      <c r="G48" s="9" t="s">
        <v>25</v>
      </c>
      <c r="H48" s="9" t="s">
        <v>39</v>
      </c>
      <c r="I48" s="9">
        <v>10</v>
      </c>
      <c r="J48" s="12"/>
      <c r="K48" s="9">
        <v>1</v>
      </c>
      <c r="L48" s="9">
        <v>0</v>
      </c>
      <c r="O48" s="9" t="b">
        <f t="shared" ca="1" si="0"/>
        <v>0</v>
      </c>
      <c r="P48" s="9" t="b">
        <f t="shared" ca="1" si="1"/>
        <v>0</v>
      </c>
      <c r="Q48" s="9" t="str">
        <f t="shared" si="2"/>
        <v>1007.50</v>
      </c>
    </row>
    <row r="49" spans="1:17" x14ac:dyDescent="0.25">
      <c r="A49" s="9" t="s">
        <v>14</v>
      </c>
      <c r="B49" s="9">
        <v>1007</v>
      </c>
      <c r="C49" s="10" t="s">
        <v>45</v>
      </c>
      <c r="D49" s="9" t="s">
        <v>49</v>
      </c>
      <c r="E49" s="11">
        <v>43042</v>
      </c>
      <c r="F49" s="10">
        <v>60</v>
      </c>
      <c r="G49" s="9" t="s">
        <v>29</v>
      </c>
      <c r="H49" s="9" t="s">
        <v>30</v>
      </c>
      <c r="I49" s="9">
        <v>10</v>
      </c>
      <c r="J49" s="12"/>
      <c r="K49" s="9">
        <v>1</v>
      </c>
      <c r="L49" s="9">
        <v>0</v>
      </c>
      <c r="O49" s="9" t="b">
        <f t="shared" ca="1" si="0"/>
        <v>0</v>
      </c>
      <c r="P49" s="9" t="b">
        <f t="shared" ca="1" si="1"/>
        <v>0</v>
      </c>
      <c r="Q49" s="9" t="str">
        <f t="shared" si="2"/>
        <v>1007.60</v>
      </c>
    </row>
    <row r="50" spans="1:17" x14ac:dyDescent="0.25">
      <c r="A50" s="9" t="s">
        <v>14</v>
      </c>
      <c r="B50" s="9">
        <v>1008</v>
      </c>
      <c r="C50" s="10" t="s">
        <v>50</v>
      </c>
      <c r="D50" s="9" t="s">
        <v>51</v>
      </c>
      <c r="E50" s="11">
        <v>43043</v>
      </c>
      <c r="F50" s="10">
        <v>10</v>
      </c>
      <c r="G50" s="9" t="s">
        <v>17</v>
      </c>
      <c r="J50" s="12"/>
      <c r="K50" s="9">
        <v>5</v>
      </c>
      <c r="L50" s="9">
        <v>0</v>
      </c>
      <c r="O50" s="9" t="b">
        <f t="shared" ca="1" si="0"/>
        <v>0</v>
      </c>
      <c r="P50" s="9" t="b">
        <f t="shared" ca="1" si="1"/>
        <v>0</v>
      </c>
      <c r="Q50" s="9" t="str">
        <f t="shared" si="2"/>
        <v>1008.10</v>
      </c>
    </row>
    <row r="51" spans="1:17" x14ac:dyDescent="0.25">
      <c r="A51" s="9" t="s">
        <v>14</v>
      </c>
      <c r="B51" s="9">
        <v>1008</v>
      </c>
      <c r="C51" s="10" t="s">
        <v>50</v>
      </c>
      <c r="D51" s="9" t="s">
        <v>51</v>
      </c>
      <c r="E51" s="11">
        <v>43043</v>
      </c>
      <c r="F51" s="10">
        <v>20</v>
      </c>
      <c r="G51" s="9" t="s">
        <v>19</v>
      </c>
      <c r="J51" s="12"/>
      <c r="K51" s="9">
        <v>5</v>
      </c>
      <c r="L51" s="9">
        <v>0</v>
      </c>
      <c r="O51" s="9" t="b">
        <f t="shared" ca="1" si="0"/>
        <v>0</v>
      </c>
      <c r="P51" s="9" t="b">
        <f t="shared" ca="1" si="1"/>
        <v>0</v>
      </c>
      <c r="Q51" s="9" t="str">
        <f t="shared" si="2"/>
        <v>1008.20</v>
      </c>
    </row>
    <row r="52" spans="1:17" x14ac:dyDescent="0.25">
      <c r="A52" s="9" t="s">
        <v>14</v>
      </c>
      <c r="B52" s="9">
        <v>1008</v>
      </c>
      <c r="C52" s="10" t="s">
        <v>50</v>
      </c>
      <c r="D52" s="9" t="s">
        <v>51</v>
      </c>
      <c r="E52" s="11">
        <v>43043</v>
      </c>
      <c r="F52" s="10">
        <v>30</v>
      </c>
      <c r="G52" s="9" t="s">
        <v>21</v>
      </c>
      <c r="J52" s="12"/>
      <c r="K52" s="9">
        <v>5</v>
      </c>
      <c r="L52" s="9">
        <v>0</v>
      </c>
      <c r="O52" s="9" t="b">
        <f t="shared" ca="1" si="0"/>
        <v>0</v>
      </c>
      <c r="P52" s="9" t="b">
        <f t="shared" ca="1" si="1"/>
        <v>0</v>
      </c>
      <c r="Q52" s="9" t="str">
        <f t="shared" si="2"/>
        <v>1008.30</v>
      </c>
    </row>
    <row r="53" spans="1:17" x14ac:dyDescent="0.25">
      <c r="A53" s="9" t="s">
        <v>14</v>
      </c>
      <c r="B53" s="9">
        <v>1008</v>
      </c>
      <c r="C53" s="10" t="s">
        <v>50</v>
      </c>
      <c r="D53" s="9" t="s">
        <v>51</v>
      </c>
      <c r="E53" s="11">
        <v>43043</v>
      </c>
      <c r="F53" s="10">
        <v>40</v>
      </c>
      <c r="G53" s="9" t="s">
        <v>37</v>
      </c>
      <c r="J53" s="12"/>
      <c r="K53" s="9">
        <v>5</v>
      </c>
      <c r="L53" s="9">
        <v>0</v>
      </c>
      <c r="O53" s="9" t="b">
        <f t="shared" ca="1" si="0"/>
        <v>0</v>
      </c>
      <c r="P53" s="9" t="b">
        <f t="shared" ca="1" si="1"/>
        <v>0</v>
      </c>
      <c r="Q53" s="9" t="str">
        <f t="shared" si="2"/>
        <v>1008.40</v>
      </c>
    </row>
    <row r="54" spans="1:17" x14ac:dyDescent="0.25">
      <c r="A54" s="9" t="s">
        <v>14</v>
      </c>
      <c r="B54" s="9">
        <v>1008</v>
      </c>
      <c r="C54" s="10" t="s">
        <v>50</v>
      </c>
      <c r="D54" s="9" t="s">
        <v>51</v>
      </c>
      <c r="E54" s="11">
        <v>43043</v>
      </c>
      <c r="F54" s="10">
        <v>50</v>
      </c>
      <c r="G54" s="9" t="s">
        <v>25</v>
      </c>
      <c r="J54" s="12"/>
      <c r="K54" s="9">
        <v>5</v>
      </c>
      <c r="L54" s="9">
        <v>0</v>
      </c>
      <c r="O54" s="9" t="b">
        <f t="shared" ca="1" si="0"/>
        <v>0</v>
      </c>
      <c r="P54" s="9" t="b">
        <f t="shared" ca="1" si="1"/>
        <v>0</v>
      </c>
      <c r="Q54" s="9" t="str">
        <f t="shared" si="2"/>
        <v>1008.50</v>
      </c>
    </row>
    <row r="55" spans="1:17" x14ac:dyDescent="0.25">
      <c r="A55" s="9" t="s">
        <v>14</v>
      </c>
      <c r="B55" s="9">
        <v>1008</v>
      </c>
      <c r="C55" s="10" t="s">
        <v>50</v>
      </c>
      <c r="D55" s="9" t="s">
        <v>51</v>
      </c>
      <c r="E55" s="11">
        <v>43043</v>
      </c>
      <c r="F55" s="10">
        <v>60</v>
      </c>
      <c r="G55" s="9" t="s">
        <v>29</v>
      </c>
      <c r="J55" s="12"/>
      <c r="K55" s="9">
        <v>5</v>
      </c>
      <c r="L55" s="9">
        <v>0</v>
      </c>
      <c r="O55" s="9" t="b">
        <f t="shared" ca="1" si="0"/>
        <v>0</v>
      </c>
      <c r="P55" s="9" t="b">
        <f t="shared" ca="1" si="1"/>
        <v>0</v>
      </c>
      <c r="Q55" s="9" t="str">
        <f t="shared" si="2"/>
        <v>1008.60</v>
      </c>
    </row>
    <row r="56" spans="1:17" x14ac:dyDescent="0.25">
      <c r="A56" s="9" t="s">
        <v>14</v>
      </c>
      <c r="B56" s="9">
        <v>1009</v>
      </c>
      <c r="C56" s="10" t="s">
        <v>50</v>
      </c>
      <c r="D56" s="9" t="s">
        <v>52</v>
      </c>
      <c r="E56" s="11">
        <v>43043</v>
      </c>
      <c r="F56" s="10">
        <v>10</v>
      </c>
      <c r="G56" s="9" t="s">
        <v>17</v>
      </c>
      <c r="J56" s="12"/>
      <c r="K56" s="9">
        <v>4</v>
      </c>
      <c r="L56" s="9">
        <v>0</v>
      </c>
      <c r="O56" s="9" t="b">
        <f t="shared" ca="1" si="0"/>
        <v>0</v>
      </c>
      <c r="P56" s="9" t="b">
        <f t="shared" ca="1" si="1"/>
        <v>0</v>
      </c>
      <c r="Q56" s="9" t="str">
        <f t="shared" si="2"/>
        <v>1009.10</v>
      </c>
    </row>
    <row r="57" spans="1:17" x14ac:dyDescent="0.25">
      <c r="A57" s="9" t="s">
        <v>14</v>
      </c>
      <c r="B57" s="9">
        <v>1009</v>
      </c>
      <c r="C57" s="10" t="s">
        <v>50</v>
      </c>
      <c r="D57" s="9" t="s">
        <v>52</v>
      </c>
      <c r="E57" s="11">
        <v>43043</v>
      </c>
      <c r="F57" s="10">
        <v>20</v>
      </c>
      <c r="G57" s="9" t="s">
        <v>19</v>
      </c>
      <c r="J57" s="12"/>
      <c r="K57" s="9">
        <v>4</v>
      </c>
      <c r="L57" s="9">
        <v>0</v>
      </c>
      <c r="O57" s="9" t="b">
        <f t="shared" ca="1" si="0"/>
        <v>0</v>
      </c>
      <c r="P57" s="9" t="b">
        <f t="shared" ca="1" si="1"/>
        <v>0</v>
      </c>
      <c r="Q57" s="9" t="str">
        <f t="shared" si="2"/>
        <v>1009.20</v>
      </c>
    </row>
    <row r="58" spans="1:17" x14ac:dyDescent="0.25">
      <c r="A58" s="9" t="s">
        <v>14</v>
      </c>
      <c r="B58" s="9">
        <v>1009</v>
      </c>
      <c r="C58" s="10" t="s">
        <v>50</v>
      </c>
      <c r="D58" s="9" t="s">
        <v>52</v>
      </c>
      <c r="E58" s="11">
        <v>43043</v>
      </c>
      <c r="F58" s="10">
        <v>30</v>
      </c>
      <c r="G58" s="9" t="s">
        <v>21</v>
      </c>
      <c r="J58" s="12"/>
      <c r="K58" s="9">
        <v>4</v>
      </c>
      <c r="L58" s="9">
        <v>0</v>
      </c>
      <c r="O58" s="9" t="b">
        <f t="shared" ca="1" si="0"/>
        <v>0</v>
      </c>
      <c r="P58" s="9" t="b">
        <f t="shared" ca="1" si="1"/>
        <v>0</v>
      </c>
      <c r="Q58" s="9" t="str">
        <f t="shared" si="2"/>
        <v>1009.30</v>
      </c>
    </row>
    <row r="59" spans="1:17" x14ac:dyDescent="0.25">
      <c r="A59" s="9" t="s">
        <v>14</v>
      </c>
      <c r="B59" s="9">
        <v>1009</v>
      </c>
      <c r="C59" s="10" t="s">
        <v>50</v>
      </c>
      <c r="D59" s="9" t="s">
        <v>52</v>
      </c>
      <c r="E59" s="11">
        <v>43043</v>
      </c>
      <c r="F59" s="10">
        <v>40</v>
      </c>
      <c r="G59" s="9" t="s">
        <v>37</v>
      </c>
      <c r="J59" s="12"/>
      <c r="K59" s="9">
        <v>4</v>
      </c>
      <c r="L59" s="9">
        <v>0</v>
      </c>
      <c r="O59" s="9" t="b">
        <f t="shared" ca="1" si="0"/>
        <v>0</v>
      </c>
      <c r="P59" s="9" t="b">
        <f t="shared" ca="1" si="1"/>
        <v>0</v>
      </c>
      <c r="Q59" s="9" t="str">
        <f t="shared" si="2"/>
        <v>1009.40</v>
      </c>
    </row>
    <row r="60" spans="1:17" x14ac:dyDescent="0.25">
      <c r="A60" s="9" t="s">
        <v>14</v>
      </c>
      <c r="B60" s="9">
        <v>1009</v>
      </c>
      <c r="C60" s="10" t="s">
        <v>50</v>
      </c>
      <c r="D60" s="9" t="s">
        <v>52</v>
      </c>
      <c r="E60" s="11">
        <v>43043</v>
      </c>
      <c r="F60" s="10">
        <v>50</v>
      </c>
      <c r="G60" s="9" t="s">
        <v>25</v>
      </c>
      <c r="J60" s="12"/>
      <c r="K60" s="9">
        <v>4</v>
      </c>
      <c r="L60" s="9">
        <v>0</v>
      </c>
      <c r="O60" s="9" t="b">
        <f t="shared" ca="1" si="0"/>
        <v>0</v>
      </c>
      <c r="P60" s="9" t="b">
        <f t="shared" ca="1" si="1"/>
        <v>0</v>
      </c>
      <c r="Q60" s="9" t="str">
        <f t="shared" si="2"/>
        <v>1009.50</v>
      </c>
    </row>
    <row r="61" spans="1:17" x14ac:dyDescent="0.25">
      <c r="A61" s="9" t="s">
        <v>14</v>
      </c>
      <c r="B61" s="9">
        <v>1009</v>
      </c>
      <c r="C61" s="10" t="s">
        <v>50</v>
      </c>
      <c r="D61" s="9" t="s">
        <v>52</v>
      </c>
      <c r="E61" s="11">
        <v>43043</v>
      </c>
      <c r="F61" s="10">
        <v>60</v>
      </c>
      <c r="G61" s="9" t="s">
        <v>29</v>
      </c>
      <c r="J61" s="12"/>
      <c r="K61" s="9">
        <v>4</v>
      </c>
      <c r="L61" s="9">
        <v>0</v>
      </c>
      <c r="O61" s="9" t="b">
        <f t="shared" ca="1" si="0"/>
        <v>0</v>
      </c>
      <c r="P61" s="9" t="b">
        <f t="shared" ca="1" si="1"/>
        <v>0</v>
      </c>
      <c r="Q61" s="9" t="str">
        <f t="shared" si="2"/>
        <v>1009.60</v>
      </c>
    </row>
    <row r="62" spans="1:17" x14ac:dyDescent="0.25">
      <c r="A62" s="9" t="s">
        <v>53</v>
      </c>
      <c r="B62" s="9">
        <v>1010</v>
      </c>
      <c r="C62" s="10" t="s">
        <v>45</v>
      </c>
      <c r="D62" s="9" t="s">
        <v>54</v>
      </c>
      <c r="E62" s="11">
        <v>43043</v>
      </c>
      <c r="F62" s="10">
        <v>10</v>
      </c>
      <c r="G62" s="9" t="s">
        <v>17</v>
      </c>
      <c r="J62" s="12"/>
      <c r="K62" s="9">
        <v>2</v>
      </c>
      <c r="L62" s="9">
        <v>0</v>
      </c>
      <c r="O62" s="9" t="b">
        <f t="shared" ca="1" si="0"/>
        <v>0</v>
      </c>
      <c r="P62" s="9" t="b">
        <f t="shared" ca="1" si="1"/>
        <v>0</v>
      </c>
      <c r="Q62" s="9" t="str">
        <f t="shared" si="2"/>
        <v>1010.10</v>
      </c>
    </row>
    <row r="63" spans="1:17" x14ac:dyDescent="0.25">
      <c r="A63" s="9" t="s">
        <v>53</v>
      </c>
      <c r="B63" s="9">
        <v>1010</v>
      </c>
      <c r="C63" s="10" t="s">
        <v>45</v>
      </c>
      <c r="D63" s="9" t="s">
        <v>54</v>
      </c>
      <c r="E63" s="11">
        <v>43043</v>
      </c>
      <c r="F63" s="10">
        <v>20</v>
      </c>
      <c r="G63" s="9" t="s">
        <v>19</v>
      </c>
      <c r="J63" s="12"/>
      <c r="K63" s="9">
        <v>2</v>
      </c>
      <c r="L63" s="9">
        <v>0</v>
      </c>
      <c r="O63" s="9" t="b">
        <f t="shared" ca="1" si="0"/>
        <v>0</v>
      </c>
      <c r="P63" s="9" t="b">
        <f t="shared" ca="1" si="1"/>
        <v>0</v>
      </c>
      <c r="Q63" s="9" t="str">
        <f t="shared" si="2"/>
        <v>1010.20</v>
      </c>
    </row>
    <row r="64" spans="1:17" x14ac:dyDescent="0.25">
      <c r="A64" s="9" t="s">
        <v>53</v>
      </c>
      <c r="B64" s="9">
        <v>1010</v>
      </c>
      <c r="C64" s="10" t="s">
        <v>45</v>
      </c>
      <c r="D64" s="9" t="s">
        <v>54</v>
      </c>
      <c r="E64" s="11">
        <v>43043</v>
      </c>
      <c r="F64" s="10">
        <v>30</v>
      </c>
      <c r="G64" s="9" t="s">
        <v>21</v>
      </c>
      <c r="J64" s="12"/>
      <c r="K64" s="9">
        <v>2</v>
      </c>
      <c r="L64" s="9">
        <v>0</v>
      </c>
      <c r="O64" s="9" t="b">
        <f t="shared" ca="1" si="0"/>
        <v>0</v>
      </c>
      <c r="P64" s="9" t="b">
        <f t="shared" ca="1" si="1"/>
        <v>0</v>
      </c>
      <c r="Q64" s="9" t="str">
        <f t="shared" si="2"/>
        <v>1010.30</v>
      </c>
    </row>
    <row r="65" spans="1:17" x14ac:dyDescent="0.25">
      <c r="A65" s="9" t="s">
        <v>53</v>
      </c>
      <c r="B65" s="9">
        <v>1010</v>
      </c>
      <c r="C65" s="10" t="s">
        <v>45</v>
      </c>
      <c r="D65" s="9" t="s">
        <v>54</v>
      </c>
      <c r="E65" s="11">
        <v>43043</v>
      </c>
      <c r="F65" s="10">
        <v>40</v>
      </c>
      <c r="G65" s="9" t="s">
        <v>23</v>
      </c>
      <c r="J65" s="12"/>
      <c r="K65" s="9">
        <v>2</v>
      </c>
      <c r="L65" s="9">
        <v>0</v>
      </c>
      <c r="O65" s="9" t="b">
        <f t="shared" ca="1" si="0"/>
        <v>0</v>
      </c>
      <c r="P65" s="9" t="b">
        <f t="shared" ca="1" si="1"/>
        <v>0</v>
      </c>
      <c r="Q65" s="9" t="str">
        <f t="shared" si="2"/>
        <v>1010.40</v>
      </c>
    </row>
    <row r="66" spans="1:17" x14ac:dyDescent="0.25">
      <c r="A66" s="9" t="s">
        <v>53</v>
      </c>
      <c r="B66" s="9">
        <v>1010</v>
      </c>
      <c r="C66" s="10" t="s">
        <v>45</v>
      </c>
      <c r="D66" s="9" t="s">
        <v>54</v>
      </c>
      <c r="E66" s="11">
        <v>43043</v>
      </c>
      <c r="F66" s="10">
        <v>50</v>
      </c>
      <c r="G66" s="9" t="s">
        <v>25</v>
      </c>
      <c r="J66" s="12"/>
      <c r="K66" s="9">
        <v>2</v>
      </c>
      <c r="L66" s="9">
        <v>0</v>
      </c>
      <c r="O66" s="9" t="b">
        <f t="shared" ca="1" si="0"/>
        <v>0</v>
      </c>
      <c r="P66" s="9" t="b">
        <f t="shared" ca="1" si="1"/>
        <v>0</v>
      </c>
      <c r="Q66" s="9" t="str">
        <f t="shared" si="2"/>
        <v>1010.50</v>
      </c>
    </row>
    <row r="67" spans="1:17" x14ac:dyDescent="0.25">
      <c r="A67" s="9" t="s">
        <v>53</v>
      </c>
      <c r="B67" s="9">
        <v>1010</v>
      </c>
      <c r="C67" s="10" t="s">
        <v>45</v>
      </c>
      <c r="D67" s="9" t="s">
        <v>54</v>
      </c>
      <c r="E67" s="11">
        <v>43043</v>
      </c>
      <c r="F67" s="10">
        <v>60</v>
      </c>
      <c r="G67" s="9" t="s">
        <v>29</v>
      </c>
      <c r="J67" s="12"/>
      <c r="K67" s="9">
        <v>2</v>
      </c>
      <c r="L67" s="9">
        <v>0</v>
      </c>
      <c r="O67" s="9" t="b">
        <f t="shared" ref="O67:O79" ca="1" si="3">IF(E67=TODAY(),TRUE,FALSE)</f>
        <v>0</v>
      </c>
      <c r="P67" s="9" t="b">
        <f t="shared" ref="P67:P79" ca="1" si="4">IF(E67&lt;TODAY(),TRUE,FALSE)</f>
        <v>0</v>
      </c>
      <c r="Q67" s="9" t="str">
        <f t="shared" ref="Q67:Q79" si="5">B67 &amp; "." &amp; F67</f>
        <v>1010.60</v>
      </c>
    </row>
    <row r="68" spans="1:17" x14ac:dyDescent="0.25">
      <c r="A68" s="9" t="s">
        <v>53</v>
      </c>
      <c r="B68" s="9">
        <v>1011</v>
      </c>
      <c r="C68" s="10" t="s">
        <v>45</v>
      </c>
      <c r="D68" s="9" t="s">
        <v>55</v>
      </c>
      <c r="E68" s="11">
        <v>43044</v>
      </c>
      <c r="F68" s="10">
        <v>10</v>
      </c>
      <c r="G68" s="9" t="s">
        <v>17</v>
      </c>
      <c r="J68" s="12"/>
      <c r="K68" s="9">
        <v>2</v>
      </c>
      <c r="L68" s="9">
        <v>0</v>
      </c>
      <c r="O68" s="9" t="b">
        <f t="shared" ca="1" si="3"/>
        <v>0</v>
      </c>
      <c r="P68" s="9" t="b">
        <f t="shared" ca="1" si="4"/>
        <v>0</v>
      </c>
      <c r="Q68" s="9" t="str">
        <f t="shared" si="5"/>
        <v>1011.10</v>
      </c>
    </row>
    <row r="69" spans="1:17" x14ac:dyDescent="0.25">
      <c r="A69" s="9" t="s">
        <v>53</v>
      </c>
      <c r="B69" s="9">
        <v>1011</v>
      </c>
      <c r="C69" s="10" t="s">
        <v>45</v>
      </c>
      <c r="D69" s="9" t="s">
        <v>55</v>
      </c>
      <c r="E69" s="11">
        <v>43044</v>
      </c>
      <c r="F69" s="10">
        <v>20</v>
      </c>
      <c r="G69" s="9" t="s">
        <v>19</v>
      </c>
      <c r="J69" s="12"/>
      <c r="K69" s="9">
        <v>2</v>
      </c>
      <c r="L69" s="9">
        <v>0</v>
      </c>
      <c r="O69" s="9" t="b">
        <f t="shared" ca="1" si="3"/>
        <v>0</v>
      </c>
      <c r="P69" s="9" t="b">
        <f t="shared" ca="1" si="4"/>
        <v>0</v>
      </c>
      <c r="Q69" s="9" t="str">
        <f t="shared" si="5"/>
        <v>1011.20</v>
      </c>
    </row>
    <row r="70" spans="1:17" x14ac:dyDescent="0.25">
      <c r="A70" s="9" t="s">
        <v>53</v>
      </c>
      <c r="B70" s="9">
        <v>1011</v>
      </c>
      <c r="C70" s="10" t="s">
        <v>45</v>
      </c>
      <c r="D70" s="9" t="s">
        <v>55</v>
      </c>
      <c r="E70" s="11">
        <v>43044</v>
      </c>
      <c r="F70" s="10">
        <v>30</v>
      </c>
      <c r="G70" s="9" t="s">
        <v>21</v>
      </c>
      <c r="J70" s="12"/>
      <c r="K70" s="9">
        <v>2</v>
      </c>
      <c r="L70" s="9">
        <v>0</v>
      </c>
      <c r="O70" s="9" t="b">
        <f t="shared" ca="1" si="3"/>
        <v>0</v>
      </c>
      <c r="P70" s="9" t="b">
        <f t="shared" ca="1" si="4"/>
        <v>0</v>
      </c>
      <c r="Q70" s="9" t="str">
        <f t="shared" si="5"/>
        <v>1011.30</v>
      </c>
    </row>
    <row r="71" spans="1:17" x14ac:dyDescent="0.25">
      <c r="A71" s="9" t="s">
        <v>53</v>
      </c>
      <c r="B71" s="9">
        <v>1011</v>
      </c>
      <c r="C71" s="10" t="s">
        <v>45</v>
      </c>
      <c r="D71" s="9" t="s">
        <v>55</v>
      </c>
      <c r="E71" s="11">
        <v>43044</v>
      </c>
      <c r="F71" s="10">
        <v>40</v>
      </c>
      <c r="G71" s="9" t="s">
        <v>23</v>
      </c>
      <c r="J71" s="12"/>
      <c r="K71" s="9">
        <v>2</v>
      </c>
      <c r="L71" s="9">
        <v>0</v>
      </c>
      <c r="O71" s="9" t="b">
        <f t="shared" ca="1" si="3"/>
        <v>0</v>
      </c>
      <c r="P71" s="9" t="b">
        <f t="shared" ca="1" si="4"/>
        <v>0</v>
      </c>
      <c r="Q71" s="9" t="str">
        <f t="shared" si="5"/>
        <v>1011.40</v>
      </c>
    </row>
    <row r="72" spans="1:17" x14ac:dyDescent="0.25">
      <c r="A72" s="9" t="s">
        <v>53</v>
      </c>
      <c r="B72" s="9">
        <v>1011</v>
      </c>
      <c r="C72" s="10" t="s">
        <v>45</v>
      </c>
      <c r="D72" s="9" t="s">
        <v>55</v>
      </c>
      <c r="E72" s="11">
        <v>43044</v>
      </c>
      <c r="F72" s="10">
        <v>50</v>
      </c>
      <c r="G72" s="9" t="s">
        <v>25</v>
      </c>
      <c r="J72" s="12"/>
      <c r="K72" s="9">
        <v>2</v>
      </c>
      <c r="L72" s="9">
        <v>0</v>
      </c>
      <c r="O72" s="9" t="b">
        <f t="shared" ca="1" si="3"/>
        <v>0</v>
      </c>
      <c r="P72" s="9" t="b">
        <f t="shared" ca="1" si="4"/>
        <v>0</v>
      </c>
      <c r="Q72" s="9" t="str">
        <f t="shared" si="5"/>
        <v>1011.50</v>
      </c>
    </row>
    <row r="73" spans="1:17" x14ac:dyDescent="0.25">
      <c r="A73" s="9" t="s">
        <v>53</v>
      </c>
      <c r="B73" s="9">
        <v>1011</v>
      </c>
      <c r="C73" s="10" t="s">
        <v>45</v>
      </c>
      <c r="D73" s="9" t="s">
        <v>55</v>
      </c>
      <c r="E73" s="11">
        <v>43044</v>
      </c>
      <c r="F73" s="10">
        <v>60</v>
      </c>
      <c r="G73" s="9" t="s">
        <v>29</v>
      </c>
      <c r="J73" s="12"/>
      <c r="K73" s="9">
        <v>2</v>
      </c>
      <c r="L73" s="9">
        <v>0</v>
      </c>
      <c r="O73" s="9" t="b">
        <f t="shared" ca="1" si="3"/>
        <v>0</v>
      </c>
      <c r="P73" s="9" t="b">
        <f t="shared" ca="1" si="4"/>
        <v>0</v>
      </c>
      <c r="Q73" s="9" t="str">
        <f t="shared" si="5"/>
        <v>1011.60</v>
      </c>
    </row>
    <row r="74" spans="1:17" x14ac:dyDescent="0.25">
      <c r="A74" s="9" t="s">
        <v>53</v>
      </c>
      <c r="B74" s="9">
        <v>1012</v>
      </c>
      <c r="C74" s="10" t="s">
        <v>56</v>
      </c>
      <c r="D74" s="9" t="s">
        <v>57</v>
      </c>
      <c r="E74" s="11">
        <v>43044</v>
      </c>
      <c r="F74" s="10">
        <v>10</v>
      </c>
      <c r="G74" s="9" t="s">
        <v>17</v>
      </c>
      <c r="J74" s="12"/>
      <c r="K74" s="9">
        <v>2</v>
      </c>
      <c r="L74" s="9">
        <v>0</v>
      </c>
      <c r="O74" s="9" t="b">
        <f t="shared" ca="1" si="3"/>
        <v>0</v>
      </c>
      <c r="P74" s="9" t="b">
        <f t="shared" ca="1" si="4"/>
        <v>0</v>
      </c>
      <c r="Q74" s="9" t="str">
        <f t="shared" si="5"/>
        <v>1012.10</v>
      </c>
    </row>
    <row r="75" spans="1:17" x14ac:dyDescent="0.25">
      <c r="A75" s="9" t="s">
        <v>53</v>
      </c>
      <c r="B75" s="9">
        <v>1012</v>
      </c>
      <c r="C75" s="10" t="s">
        <v>56</v>
      </c>
      <c r="D75" s="9" t="s">
        <v>57</v>
      </c>
      <c r="E75" s="11">
        <v>43044</v>
      </c>
      <c r="F75" s="10">
        <v>20</v>
      </c>
      <c r="G75" s="9" t="s">
        <v>19</v>
      </c>
      <c r="J75" s="12"/>
      <c r="K75" s="9">
        <v>2</v>
      </c>
      <c r="L75" s="9">
        <v>0</v>
      </c>
      <c r="O75" s="9" t="b">
        <f t="shared" ca="1" si="3"/>
        <v>0</v>
      </c>
      <c r="P75" s="9" t="b">
        <f t="shared" ca="1" si="4"/>
        <v>0</v>
      </c>
      <c r="Q75" s="9" t="str">
        <f t="shared" si="5"/>
        <v>1012.20</v>
      </c>
    </row>
    <row r="76" spans="1:17" x14ac:dyDescent="0.25">
      <c r="A76" s="9" t="s">
        <v>53</v>
      </c>
      <c r="B76" s="9">
        <v>1012</v>
      </c>
      <c r="C76" s="10" t="s">
        <v>56</v>
      </c>
      <c r="D76" s="9" t="s">
        <v>57</v>
      </c>
      <c r="E76" s="11">
        <v>43044</v>
      </c>
      <c r="F76" s="10">
        <v>30</v>
      </c>
      <c r="G76" s="9" t="s">
        <v>21</v>
      </c>
      <c r="J76" s="12"/>
      <c r="K76" s="9">
        <v>2</v>
      </c>
      <c r="L76" s="9">
        <v>0</v>
      </c>
      <c r="O76" s="9" t="b">
        <f t="shared" ca="1" si="3"/>
        <v>0</v>
      </c>
      <c r="P76" s="9" t="b">
        <f t="shared" ca="1" si="4"/>
        <v>0</v>
      </c>
      <c r="Q76" s="9" t="str">
        <f t="shared" si="5"/>
        <v>1012.30</v>
      </c>
    </row>
    <row r="77" spans="1:17" x14ac:dyDescent="0.25">
      <c r="A77" s="9" t="s">
        <v>53</v>
      </c>
      <c r="B77" s="9">
        <v>1012</v>
      </c>
      <c r="C77" s="10" t="s">
        <v>56</v>
      </c>
      <c r="D77" s="9" t="s">
        <v>57</v>
      </c>
      <c r="E77" s="11">
        <v>43044</v>
      </c>
      <c r="F77" s="10">
        <v>40</v>
      </c>
      <c r="G77" s="9" t="s">
        <v>23</v>
      </c>
      <c r="J77" s="12"/>
      <c r="K77" s="9">
        <v>2</v>
      </c>
      <c r="L77" s="9">
        <v>0</v>
      </c>
      <c r="O77" s="9" t="b">
        <f t="shared" ca="1" si="3"/>
        <v>0</v>
      </c>
      <c r="P77" s="9" t="b">
        <f t="shared" ca="1" si="4"/>
        <v>0</v>
      </c>
      <c r="Q77" s="9" t="str">
        <f t="shared" si="5"/>
        <v>1012.40</v>
      </c>
    </row>
    <row r="78" spans="1:17" x14ac:dyDescent="0.25">
      <c r="A78" s="9" t="s">
        <v>53</v>
      </c>
      <c r="B78" s="9">
        <v>1012</v>
      </c>
      <c r="C78" s="10" t="s">
        <v>56</v>
      </c>
      <c r="D78" s="9" t="s">
        <v>57</v>
      </c>
      <c r="E78" s="11">
        <v>43044</v>
      </c>
      <c r="F78" s="10">
        <v>50</v>
      </c>
      <c r="G78" s="9" t="s">
        <v>25</v>
      </c>
      <c r="J78" s="12"/>
      <c r="K78" s="9">
        <v>2</v>
      </c>
      <c r="L78" s="9">
        <v>0</v>
      </c>
      <c r="O78" s="9" t="b">
        <f t="shared" ca="1" si="3"/>
        <v>0</v>
      </c>
      <c r="P78" s="9" t="b">
        <f t="shared" ca="1" si="4"/>
        <v>0</v>
      </c>
      <c r="Q78" s="9" t="str">
        <f t="shared" si="5"/>
        <v>1012.50</v>
      </c>
    </row>
    <row r="79" spans="1:17" x14ac:dyDescent="0.25">
      <c r="A79" s="9" t="s">
        <v>53</v>
      </c>
      <c r="B79" s="9">
        <v>1012</v>
      </c>
      <c r="C79" s="10" t="s">
        <v>56</v>
      </c>
      <c r="D79" s="9" t="s">
        <v>57</v>
      </c>
      <c r="E79" s="11">
        <v>43044</v>
      </c>
      <c r="F79" s="10">
        <v>60</v>
      </c>
      <c r="G79" s="9" t="s">
        <v>29</v>
      </c>
      <c r="J79" s="12"/>
      <c r="K79" s="9">
        <v>2</v>
      </c>
      <c r="L79" s="9">
        <v>0</v>
      </c>
      <c r="O79" s="9" t="b">
        <f t="shared" ca="1" si="3"/>
        <v>0</v>
      </c>
      <c r="P79" s="9" t="b">
        <f t="shared" ca="1" si="4"/>
        <v>0</v>
      </c>
      <c r="Q79" s="9" t="str">
        <f t="shared" si="5"/>
        <v>1012.60</v>
      </c>
    </row>
  </sheetData>
  <customSheetViews>
    <customSheetView guid="{A27662F9-F9C2-4FF4-B701-3DEAA9011B6D}">
      <selection activeCell="R6" sqref="R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9" workbookViewId="0">
      <selection activeCell="B58" sqref="B58"/>
    </sheetView>
  </sheetViews>
  <sheetFormatPr defaultRowHeight="15" x14ac:dyDescent="0.25"/>
  <cols>
    <col min="1" max="1" width="24.85546875" style="6" customWidth="1"/>
    <col min="2" max="2" width="14.5703125" style="6" bestFit="1" customWidth="1"/>
    <col min="3" max="3" width="20.7109375" style="6" bestFit="1" customWidth="1"/>
    <col min="4" max="4" width="15.140625" style="6" bestFit="1" customWidth="1"/>
    <col min="5" max="5" width="13.7109375" style="6" bestFit="1" customWidth="1"/>
    <col min="6" max="6" width="22.85546875" style="6" bestFit="1" customWidth="1"/>
    <col min="7" max="7" width="22.85546875" style="6" customWidth="1"/>
    <col min="8" max="8" width="39.28515625" style="6" customWidth="1"/>
    <col min="9" max="10" width="9.140625" style="6" customWidth="1"/>
    <col min="11" max="16384" width="9.140625" style="6"/>
  </cols>
  <sheetData>
    <row r="1" spans="1:8" x14ac:dyDescent="0.25">
      <c r="A1" s="5" t="s">
        <v>0</v>
      </c>
      <c r="B1" s="5" t="s">
        <v>7</v>
      </c>
      <c r="C1" s="5" t="s">
        <v>58</v>
      </c>
      <c r="D1" s="5" t="s">
        <v>6</v>
      </c>
      <c r="E1" s="5" t="s">
        <v>59</v>
      </c>
      <c r="F1" s="5" t="s">
        <v>60</v>
      </c>
      <c r="G1" s="5" t="s">
        <v>61</v>
      </c>
      <c r="H1" s="5" t="s">
        <v>62</v>
      </c>
    </row>
    <row r="2" spans="1:8" x14ac:dyDescent="0.25">
      <c r="A2" s="7" t="s">
        <v>14</v>
      </c>
      <c r="B2" s="6" t="s">
        <v>18</v>
      </c>
      <c r="C2" s="6" t="s">
        <v>63</v>
      </c>
      <c r="D2" s="6" t="s">
        <v>17</v>
      </c>
      <c r="E2" s="6" t="s">
        <v>64</v>
      </c>
      <c r="F2" s="6">
        <v>100</v>
      </c>
      <c r="G2" s="6">
        <v>75</v>
      </c>
    </row>
    <row r="3" spans="1:8" x14ac:dyDescent="0.25">
      <c r="A3" s="7" t="s">
        <v>14</v>
      </c>
      <c r="B3" s="6" t="s">
        <v>33</v>
      </c>
      <c r="C3" s="6" t="s">
        <v>65</v>
      </c>
      <c r="D3" s="6" t="s">
        <v>17</v>
      </c>
      <c r="E3" s="6" t="s">
        <v>64</v>
      </c>
      <c r="F3" s="6">
        <v>100</v>
      </c>
      <c r="G3" s="6">
        <v>75</v>
      </c>
    </row>
    <row r="4" spans="1:8" x14ac:dyDescent="0.25">
      <c r="A4" s="7" t="s">
        <v>14</v>
      </c>
      <c r="B4" s="6" t="s">
        <v>41</v>
      </c>
      <c r="C4" s="6" t="s">
        <v>66</v>
      </c>
      <c r="D4" s="6" t="s">
        <v>17</v>
      </c>
      <c r="E4" s="6" t="s">
        <v>64</v>
      </c>
      <c r="F4" s="6">
        <v>50</v>
      </c>
      <c r="G4" s="6">
        <v>50</v>
      </c>
    </row>
    <row r="5" spans="1:8" x14ac:dyDescent="0.25">
      <c r="A5" s="7" t="s">
        <v>14</v>
      </c>
      <c r="B5" s="6" t="s">
        <v>20</v>
      </c>
      <c r="C5" s="6" t="s">
        <v>67</v>
      </c>
      <c r="D5" s="6" t="s">
        <v>19</v>
      </c>
      <c r="E5" s="6" t="s">
        <v>64</v>
      </c>
      <c r="F5" s="6">
        <v>85</v>
      </c>
      <c r="G5" s="6">
        <v>75</v>
      </c>
    </row>
    <row r="6" spans="1:8" x14ac:dyDescent="0.25">
      <c r="A6" s="7" t="s">
        <v>14</v>
      </c>
      <c r="B6" s="6" t="s">
        <v>34</v>
      </c>
      <c r="C6" s="6" t="s">
        <v>68</v>
      </c>
      <c r="D6" s="6" t="s">
        <v>19</v>
      </c>
      <c r="E6" s="6" t="s">
        <v>64</v>
      </c>
      <c r="F6" s="6">
        <v>85</v>
      </c>
      <c r="G6" s="6">
        <v>50</v>
      </c>
    </row>
    <row r="7" spans="1:8" x14ac:dyDescent="0.25">
      <c r="A7" s="7" t="s">
        <v>14</v>
      </c>
      <c r="B7" s="6" t="s">
        <v>42</v>
      </c>
      <c r="C7" s="6" t="s">
        <v>69</v>
      </c>
      <c r="D7" s="6" t="s">
        <v>19</v>
      </c>
      <c r="E7" s="6" t="s">
        <v>64</v>
      </c>
      <c r="F7" s="6">
        <v>85</v>
      </c>
      <c r="G7" s="6">
        <v>75</v>
      </c>
    </row>
    <row r="8" spans="1:8" x14ac:dyDescent="0.25">
      <c r="A8" s="7" t="s">
        <v>14</v>
      </c>
      <c r="B8" s="6" t="s">
        <v>22</v>
      </c>
      <c r="C8" s="6" t="s">
        <v>70</v>
      </c>
      <c r="D8" s="6" t="s">
        <v>21</v>
      </c>
      <c r="E8" s="6" t="s">
        <v>64</v>
      </c>
      <c r="F8" s="6">
        <v>125</v>
      </c>
      <c r="G8" s="6">
        <v>100</v>
      </c>
    </row>
    <row r="9" spans="1:8" x14ac:dyDescent="0.25">
      <c r="A9" s="7" t="s">
        <v>14</v>
      </c>
      <c r="B9" s="6" t="s">
        <v>43</v>
      </c>
      <c r="C9" s="6" t="s">
        <v>71</v>
      </c>
      <c r="D9" s="6" t="s">
        <v>21</v>
      </c>
      <c r="E9" s="6" t="s">
        <v>64</v>
      </c>
      <c r="F9" s="6">
        <v>125</v>
      </c>
      <c r="G9" s="6">
        <v>100</v>
      </c>
    </row>
    <row r="10" spans="1:8" x14ac:dyDescent="0.25">
      <c r="A10" s="7" t="s">
        <v>14</v>
      </c>
      <c r="B10" s="6" t="s">
        <v>24</v>
      </c>
      <c r="C10" s="6" t="s">
        <v>23</v>
      </c>
      <c r="D10" s="6" t="s">
        <v>23</v>
      </c>
      <c r="E10" s="6" t="s">
        <v>64</v>
      </c>
      <c r="F10" s="6">
        <v>300</v>
      </c>
      <c r="G10" s="6">
        <v>200</v>
      </c>
    </row>
    <row r="11" spans="1:8" x14ac:dyDescent="0.25">
      <c r="A11" s="7" t="s">
        <v>14</v>
      </c>
      <c r="B11" s="6" t="s">
        <v>38</v>
      </c>
      <c r="C11" s="6" t="s">
        <v>72</v>
      </c>
      <c r="D11" s="6" t="s">
        <v>37</v>
      </c>
      <c r="E11" s="6" t="s">
        <v>64</v>
      </c>
      <c r="F11" s="6">
        <v>1000</v>
      </c>
      <c r="G11" s="6">
        <v>200</v>
      </c>
    </row>
    <row r="12" spans="1:8" x14ac:dyDescent="0.25">
      <c r="A12" s="7" t="s">
        <v>14</v>
      </c>
      <c r="B12" s="6" t="s">
        <v>26</v>
      </c>
      <c r="C12" s="6" t="s">
        <v>73</v>
      </c>
      <c r="D12" s="6" t="s">
        <v>25</v>
      </c>
      <c r="E12" s="6" t="s">
        <v>74</v>
      </c>
      <c r="F12" s="6">
        <v>125</v>
      </c>
      <c r="G12" s="6">
        <v>0</v>
      </c>
      <c r="H12" s="6" t="s">
        <v>75</v>
      </c>
    </row>
    <row r="13" spans="1:8" x14ac:dyDescent="0.25">
      <c r="A13" s="7" t="s">
        <v>14</v>
      </c>
      <c r="B13" s="6" t="s">
        <v>39</v>
      </c>
      <c r="C13" s="6" t="s">
        <v>76</v>
      </c>
      <c r="D13" s="6" t="s">
        <v>25</v>
      </c>
      <c r="E13" s="6" t="s">
        <v>64</v>
      </c>
      <c r="F13" s="6">
        <v>125</v>
      </c>
      <c r="G13" s="6">
        <v>125</v>
      </c>
    </row>
    <row r="14" spans="1:8" x14ac:dyDescent="0.25">
      <c r="A14" s="7" t="s">
        <v>14</v>
      </c>
      <c r="B14" s="6" t="s">
        <v>30</v>
      </c>
      <c r="C14" s="6" t="s">
        <v>77</v>
      </c>
      <c r="D14" s="6" t="s">
        <v>29</v>
      </c>
      <c r="E14" s="6" t="s">
        <v>64</v>
      </c>
      <c r="F14" s="6">
        <v>125</v>
      </c>
      <c r="G14" s="6">
        <v>60</v>
      </c>
    </row>
    <row r="15" spans="1:8" x14ac:dyDescent="0.25">
      <c r="A15" s="7" t="s">
        <v>14</v>
      </c>
      <c r="B15" s="6" t="s">
        <v>44</v>
      </c>
      <c r="C15" s="6" t="s">
        <v>78</v>
      </c>
      <c r="D15" s="6" t="s">
        <v>29</v>
      </c>
      <c r="E15" s="6" t="s">
        <v>64</v>
      </c>
      <c r="F15" s="6">
        <v>125</v>
      </c>
      <c r="G15" s="6">
        <v>65</v>
      </c>
    </row>
    <row r="16" spans="1:8" x14ac:dyDescent="0.25">
      <c r="A16" s="7" t="s">
        <v>53</v>
      </c>
      <c r="B16" s="2" t="s">
        <v>92</v>
      </c>
      <c r="C16" s="6" t="s">
        <v>63</v>
      </c>
      <c r="D16" s="6" t="s">
        <v>17</v>
      </c>
      <c r="E16" s="6" t="s">
        <v>64</v>
      </c>
      <c r="F16" s="6">
        <v>100</v>
      </c>
      <c r="G16" s="6">
        <v>100</v>
      </c>
    </row>
    <row r="17" spans="1:7" x14ac:dyDescent="0.25">
      <c r="A17" s="7" t="s">
        <v>53</v>
      </c>
      <c r="B17" s="2" t="s">
        <v>93</v>
      </c>
      <c r="C17" s="6" t="s">
        <v>65</v>
      </c>
      <c r="D17" s="6" t="s">
        <v>17</v>
      </c>
      <c r="E17" s="6" t="s">
        <v>64</v>
      </c>
      <c r="F17" s="6">
        <v>100</v>
      </c>
      <c r="G17" s="6">
        <v>100</v>
      </c>
    </row>
    <row r="18" spans="1:7" x14ac:dyDescent="0.25">
      <c r="A18" s="7" t="s">
        <v>53</v>
      </c>
      <c r="B18" s="2" t="s">
        <v>94</v>
      </c>
      <c r="C18" s="6" t="s">
        <v>66</v>
      </c>
      <c r="D18" s="6" t="s">
        <v>17</v>
      </c>
      <c r="E18" s="6" t="s">
        <v>64</v>
      </c>
      <c r="F18" s="6">
        <v>50</v>
      </c>
      <c r="G18" s="6">
        <v>50</v>
      </c>
    </row>
    <row r="19" spans="1:7" x14ac:dyDescent="0.25">
      <c r="A19" s="7" t="s">
        <v>53</v>
      </c>
      <c r="B19" s="2" t="s">
        <v>95</v>
      </c>
      <c r="C19" s="6" t="s">
        <v>67</v>
      </c>
      <c r="D19" s="6" t="s">
        <v>19</v>
      </c>
      <c r="E19" s="6" t="s">
        <v>64</v>
      </c>
      <c r="F19" s="6">
        <v>85</v>
      </c>
      <c r="G19" s="6">
        <v>85</v>
      </c>
    </row>
    <row r="20" spans="1:7" x14ac:dyDescent="0.25">
      <c r="A20" s="7" t="s">
        <v>53</v>
      </c>
      <c r="B20" s="2" t="s">
        <v>96</v>
      </c>
      <c r="C20" s="6" t="s">
        <v>68</v>
      </c>
      <c r="D20" s="6" t="s">
        <v>19</v>
      </c>
      <c r="E20" s="6" t="s">
        <v>64</v>
      </c>
      <c r="F20" s="6">
        <v>85</v>
      </c>
      <c r="G20" s="6">
        <v>85</v>
      </c>
    </row>
    <row r="21" spans="1:7" x14ac:dyDescent="0.25">
      <c r="A21" s="7" t="s">
        <v>53</v>
      </c>
      <c r="B21" s="2" t="s">
        <v>97</v>
      </c>
      <c r="C21" s="6" t="s">
        <v>69</v>
      </c>
      <c r="D21" s="6" t="s">
        <v>19</v>
      </c>
      <c r="E21" s="6" t="s">
        <v>64</v>
      </c>
      <c r="F21" s="6">
        <v>85</v>
      </c>
      <c r="G21" s="6">
        <v>80</v>
      </c>
    </row>
    <row r="22" spans="1:7" x14ac:dyDescent="0.25">
      <c r="A22" s="7" t="s">
        <v>53</v>
      </c>
      <c r="B22" s="2" t="s">
        <v>98</v>
      </c>
      <c r="C22" s="6" t="s">
        <v>70</v>
      </c>
      <c r="D22" s="6" t="s">
        <v>21</v>
      </c>
      <c r="E22" s="6" t="s">
        <v>64</v>
      </c>
      <c r="F22" s="6">
        <v>125</v>
      </c>
      <c r="G22" s="6">
        <v>100</v>
      </c>
    </row>
    <row r="23" spans="1:7" x14ac:dyDescent="0.25">
      <c r="A23" s="7" t="s">
        <v>53</v>
      </c>
      <c r="B23" s="2" t="s">
        <v>99</v>
      </c>
      <c r="C23" s="6" t="s">
        <v>71</v>
      </c>
      <c r="D23" s="6" t="s">
        <v>21</v>
      </c>
      <c r="E23" s="6" t="s">
        <v>64</v>
      </c>
      <c r="F23" s="6">
        <v>125</v>
      </c>
      <c r="G23" s="6">
        <v>150</v>
      </c>
    </row>
    <row r="24" spans="1:7" x14ac:dyDescent="0.25">
      <c r="A24" s="7" t="s">
        <v>53</v>
      </c>
      <c r="B24" s="2" t="s">
        <v>100</v>
      </c>
      <c r="C24" s="6" t="s">
        <v>23</v>
      </c>
      <c r="D24" s="6" t="s">
        <v>23</v>
      </c>
      <c r="E24" s="6" t="s">
        <v>64</v>
      </c>
      <c r="F24" s="6">
        <v>300</v>
      </c>
      <c r="G24" s="6">
        <v>250</v>
      </c>
    </row>
    <row r="25" spans="1:7" x14ac:dyDescent="0.25">
      <c r="A25" s="7" t="s">
        <v>53</v>
      </c>
      <c r="B25" s="2" t="s">
        <v>102</v>
      </c>
      <c r="C25" s="6" t="s">
        <v>72</v>
      </c>
      <c r="D25" s="6" t="s">
        <v>37</v>
      </c>
      <c r="E25" s="6" t="s">
        <v>64</v>
      </c>
      <c r="F25" s="6">
        <v>1000</v>
      </c>
      <c r="G25" s="6">
        <v>250</v>
      </c>
    </row>
    <row r="26" spans="1:7" x14ac:dyDescent="0.25">
      <c r="A26" s="7" t="s">
        <v>53</v>
      </c>
      <c r="B26" s="2" t="s">
        <v>101</v>
      </c>
      <c r="C26" s="6" t="s">
        <v>73</v>
      </c>
      <c r="D26" s="6" t="s">
        <v>25</v>
      </c>
      <c r="E26" s="6" t="s">
        <v>64</v>
      </c>
      <c r="F26" s="6">
        <v>125</v>
      </c>
      <c r="G26" s="6">
        <v>100</v>
      </c>
    </row>
    <row r="27" spans="1:7" x14ac:dyDescent="0.25">
      <c r="A27" s="7" t="s">
        <v>53</v>
      </c>
      <c r="B27" s="2" t="s">
        <v>103</v>
      </c>
      <c r="C27" s="6" t="s">
        <v>76</v>
      </c>
      <c r="D27" s="6" t="s">
        <v>25</v>
      </c>
      <c r="E27" s="6" t="s">
        <v>64</v>
      </c>
      <c r="F27" s="6">
        <v>125</v>
      </c>
      <c r="G27" s="6">
        <v>150</v>
      </c>
    </row>
    <row r="28" spans="1:7" x14ac:dyDescent="0.25">
      <c r="A28" s="7" t="s">
        <v>53</v>
      </c>
      <c r="B28" s="2" t="s">
        <v>104</v>
      </c>
      <c r="C28" s="6" t="s">
        <v>77</v>
      </c>
      <c r="D28" s="6" t="s">
        <v>29</v>
      </c>
      <c r="E28" s="6" t="s">
        <v>64</v>
      </c>
      <c r="F28" s="6">
        <v>125</v>
      </c>
      <c r="G28" s="6">
        <v>100</v>
      </c>
    </row>
    <row r="29" spans="1:7" x14ac:dyDescent="0.25">
      <c r="A29" s="7" t="s">
        <v>53</v>
      </c>
      <c r="B29" s="2" t="s">
        <v>105</v>
      </c>
      <c r="C29" s="6" t="s">
        <v>78</v>
      </c>
      <c r="D29" s="6" t="s">
        <v>29</v>
      </c>
      <c r="E29" s="6" t="s">
        <v>64</v>
      </c>
      <c r="F29" s="6">
        <v>125</v>
      </c>
      <c r="G29" s="6">
        <v>150</v>
      </c>
    </row>
    <row r="30" spans="1:7" x14ac:dyDescent="0.25">
      <c r="A30" s="7" t="s">
        <v>79</v>
      </c>
      <c r="B30" s="2" t="s">
        <v>106</v>
      </c>
      <c r="C30" s="6" t="s">
        <v>63</v>
      </c>
      <c r="D30" s="6" t="s">
        <v>17</v>
      </c>
      <c r="E30" s="6" t="s">
        <v>64</v>
      </c>
      <c r="F30" s="6">
        <v>100</v>
      </c>
      <c r="G30" s="6">
        <v>75</v>
      </c>
    </row>
    <row r="31" spans="1:7" x14ac:dyDescent="0.25">
      <c r="A31" s="7" t="s">
        <v>79</v>
      </c>
      <c r="B31" s="2" t="s">
        <v>107</v>
      </c>
      <c r="C31" s="6" t="s">
        <v>65</v>
      </c>
      <c r="D31" s="6" t="s">
        <v>17</v>
      </c>
      <c r="E31" s="6" t="s">
        <v>64</v>
      </c>
      <c r="F31" s="6">
        <v>100</v>
      </c>
      <c r="G31" s="6">
        <v>75</v>
      </c>
    </row>
    <row r="32" spans="1:7" x14ac:dyDescent="0.25">
      <c r="A32" s="7" t="s">
        <v>79</v>
      </c>
      <c r="B32" s="2" t="s">
        <v>108</v>
      </c>
      <c r="C32" s="6" t="s">
        <v>66</v>
      </c>
      <c r="D32" s="6" t="s">
        <v>17</v>
      </c>
      <c r="E32" s="6" t="s">
        <v>74</v>
      </c>
      <c r="F32" s="6">
        <v>50</v>
      </c>
      <c r="G32" s="6">
        <v>50</v>
      </c>
    </row>
    <row r="33" spans="1:7" x14ac:dyDescent="0.25">
      <c r="A33" s="7" t="s">
        <v>79</v>
      </c>
      <c r="B33" s="2" t="s">
        <v>109</v>
      </c>
      <c r="C33" s="6" t="s">
        <v>67</v>
      </c>
      <c r="D33" s="6" t="s">
        <v>19</v>
      </c>
      <c r="E33" s="6" t="s">
        <v>64</v>
      </c>
      <c r="F33" s="6">
        <v>85</v>
      </c>
      <c r="G33" s="6">
        <v>75</v>
      </c>
    </row>
    <row r="34" spans="1:7" x14ac:dyDescent="0.25">
      <c r="A34" s="7" t="s">
        <v>79</v>
      </c>
      <c r="B34" s="2" t="s">
        <v>110</v>
      </c>
      <c r="C34" s="6" t="s">
        <v>68</v>
      </c>
      <c r="D34" s="6" t="s">
        <v>19</v>
      </c>
      <c r="E34" s="6" t="s">
        <v>64</v>
      </c>
      <c r="F34" s="6">
        <v>85</v>
      </c>
      <c r="G34" s="6">
        <v>50</v>
      </c>
    </row>
    <row r="35" spans="1:7" x14ac:dyDescent="0.25">
      <c r="A35" s="7" t="s">
        <v>79</v>
      </c>
      <c r="B35" s="2" t="s">
        <v>111</v>
      </c>
      <c r="C35" s="6" t="s">
        <v>69</v>
      </c>
      <c r="D35" s="6" t="s">
        <v>19</v>
      </c>
      <c r="E35" s="6" t="s">
        <v>64</v>
      </c>
      <c r="F35" s="6">
        <v>85</v>
      </c>
      <c r="G35" s="6">
        <v>75</v>
      </c>
    </row>
    <row r="36" spans="1:7" x14ac:dyDescent="0.25">
      <c r="A36" s="7" t="s">
        <v>79</v>
      </c>
      <c r="B36" s="2" t="s">
        <v>112</v>
      </c>
      <c r="C36" s="6" t="s">
        <v>70</v>
      </c>
      <c r="D36" s="6" t="s">
        <v>21</v>
      </c>
      <c r="E36" s="6" t="s">
        <v>64</v>
      </c>
      <c r="F36" s="6">
        <v>125</v>
      </c>
      <c r="G36" s="6">
        <v>100</v>
      </c>
    </row>
    <row r="37" spans="1:7" x14ac:dyDescent="0.25">
      <c r="A37" s="7" t="s">
        <v>79</v>
      </c>
      <c r="B37" s="2" t="s">
        <v>113</v>
      </c>
      <c r="C37" s="6" t="s">
        <v>71</v>
      </c>
      <c r="D37" s="6" t="s">
        <v>21</v>
      </c>
      <c r="E37" s="6" t="s">
        <v>64</v>
      </c>
      <c r="F37" s="6">
        <v>125</v>
      </c>
      <c r="G37" s="6">
        <v>100</v>
      </c>
    </row>
    <row r="38" spans="1:7" x14ac:dyDescent="0.25">
      <c r="A38" s="7" t="s">
        <v>79</v>
      </c>
      <c r="B38" s="2" t="s">
        <v>114</v>
      </c>
      <c r="C38" s="6" t="s">
        <v>23</v>
      </c>
      <c r="D38" s="6" t="s">
        <v>23</v>
      </c>
      <c r="E38" s="6" t="s">
        <v>64</v>
      </c>
      <c r="F38" s="6">
        <v>300</v>
      </c>
      <c r="G38" s="6">
        <v>200</v>
      </c>
    </row>
    <row r="39" spans="1:7" x14ac:dyDescent="0.25">
      <c r="A39" s="7" t="s">
        <v>79</v>
      </c>
      <c r="B39" s="2" t="s">
        <v>115</v>
      </c>
      <c r="C39" s="6" t="s">
        <v>72</v>
      </c>
      <c r="D39" s="6" t="s">
        <v>37</v>
      </c>
      <c r="E39" s="6" t="s">
        <v>64</v>
      </c>
      <c r="F39" s="6">
        <v>1000</v>
      </c>
      <c r="G39" s="6">
        <v>200</v>
      </c>
    </row>
    <row r="40" spans="1:7" x14ac:dyDescent="0.25">
      <c r="A40" s="7" t="s">
        <v>79</v>
      </c>
      <c r="B40" s="2" t="s">
        <v>116</v>
      </c>
      <c r="C40" s="6" t="s">
        <v>73</v>
      </c>
      <c r="D40" s="6" t="s">
        <v>25</v>
      </c>
      <c r="E40" s="6" t="s">
        <v>64</v>
      </c>
      <c r="F40" s="6">
        <v>125</v>
      </c>
      <c r="G40" s="6">
        <v>100</v>
      </c>
    </row>
    <row r="41" spans="1:7" x14ac:dyDescent="0.25">
      <c r="A41" s="7" t="s">
        <v>79</v>
      </c>
      <c r="B41" s="2" t="s">
        <v>117</v>
      </c>
      <c r="C41" s="6" t="s">
        <v>76</v>
      </c>
      <c r="D41" s="6" t="s">
        <v>25</v>
      </c>
      <c r="E41" s="6" t="s">
        <v>64</v>
      </c>
      <c r="F41" s="6">
        <v>125</v>
      </c>
      <c r="G41" s="6">
        <v>100</v>
      </c>
    </row>
    <row r="42" spans="1:7" x14ac:dyDescent="0.25">
      <c r="A42" s="7" t="s">
        <v>79</v>
      </c>
      <c r="B42" s="2" t="s">
        <v>118</v>
      </c>
      <c r="C42" s="6" t="s">
        <v>77</v>
      </c>
      <c r="D42" s="6" t="s">
        <v>29</v>
      </c>
      <c r="E42" s="6" t="s">
        <v>64</v>
      </c>
      <c r="F42" s="6">
        <v>125</v>
      </c>
      <c r="G42" s="6">
        <v>100</v>
      </c>
    </row>
    <row r="43" spans="1:7" x14ac:dyDescent="0.25">
      <c r="A43" s="7" t="s">
        <v>79</v>
      </c>
      <c r="B43" s="2" t="s">
        <v>119</v>
      </c>
      <c r="C43" s="6" t="s">
        <v>78</v>
      </c>
      <c r="D43" s="6" t="s">
        <v>29</v>
      </c>
      <c r="E43" s="6" t="s">
        <v>64</v>
      </c>
      <c r="F43" s="6">
        <v>125</v>
      </c>
      <c r="G43" s="6">
        <v>100</v>
      </c>
    </row>
    <row r="44" spans="1:7" x14ac:dyDescent="0.25">
      <c r="A44" s="7" t="s">
        <v>80</v>
      </c>
      <c r="B44" s="2" t="s">
        <v>120</v>
      </c>
      <c r="C44" s="6" t="s">
        <v>63</v>
      </c>
      <c r="D44" s="6" t="s">
        <v>17</v>
      </c>
      <c r="E44" s="6" t="s">
        <v>64</v>
      </c>
      <c r="F44" s="6">
        <v>100</v>
      </c>
      <c r="G44" s="6">
        <v>75</v>
      </c>
    </row>
    <row r="45" spans="1:7" x14ac:dyDescent="0.25">
      <c r="A45" s="7" t="s">
        <v>80</v>
      </c>
      <c r="B45" s="2" t="s">
        <v>121</v>
      </c>
      <c r="C45" s="6" t="s">
        <v>65</v>
      </c>
      <c r="D45" s="6" t="s">
        <v>17</v>
      </c>
      <c r="E45" s="6" t="s">
        <v>64</v>
      </c>
      <c r="F45" s="6">
        <v>100</v>
      </c>
      <c r="G45" s="6">
        <v>75</v>
      </c>
    </row>
    <row r="46" spans="1:7" x14ac:dyDescent="0.25">
      <c r="A46" s="7" t="s">
        <v>80</v>
      </c>
      <c r="B46" s="2" t="s">
        <v>122</v>
      </c>
      <c r="C46" s="6" t="s">
        <v>66</v>
      </c>
      <c r="D46" s="6" t="s">
        <v>17</v>
      </c>
      <c r="E46" s="6" t="s">
        <v>74</v>
      </c>
      <c r="F46" s="6">
        <v>50</v>
      </c>
      <c r="G46" s="6">
        <v>50</v>
      </c>
    </row>
    <row r="47" spans="1:7" x14ac:dyDescent="0.25">
      <c r="A47" s="7" t="s">
        <v>80</v>
      </c>
      <c r="B47" s="2" t="s">
        <v>123</v>
      </c>
      <c r="C47" s="6" t="s">
        <v>67</v>
      </c>
      <c r="D47" s="6" t="s">
        <v>19</v>
      </c>
      <c r="E47" s="6" t="s">
        <v>64</v>
      </c>
      <c r="F47" s="6">
        <v>85</v>
      </c>
      <c r="G47" s="6">
        <v>75</v>
      </c>
    </row>
    <row r="48" spans="1:7" x14ac:dyDescent="0.25">
      <c r="A48" s="7" t="s">
        <v>80</v>
      </c>
      <c r="B48" s="2" t="s">
        <v>124</v>
      </c>
      <c r="C48" s="6" t="s">
        <v>68</v>
      </c>
      <c r="D48" s="6" t="s">
        <v>19</v>
      </c>
      <c r="E48" s="6" t="s">
        <v>64</v>
      </c>
      <c r="F48" s="6">
        <v>85</v>
      </c>
      <c r="G48" s="6">
        <v>50</v>
      </c>
    </row>
    <row r="49" spans="1:7" x14ac:dyDescent="0.25">
      <c r="A49" s="7" t="s">
        <v>80</v>
      </c>
      <c r="B49" s="2" t="s">
        <v>125</v>
      </c>
      <c r="C49" s="6" t="s">
        <v>69</v>
      </c>
      <c r="D49" s="6" t="s">
        <v>19</v>
      </c>
      <c r="E49" s="6" t="s">
        <v>64</v>
      </c>
      <c r="F49" s="6">
        <v>85</v>
      </c>
      <c r="G49" s="6">
        <v>75</v>
      </c>
    </row>
    <row r="50" spans="1:7" x14ac:dyDescent="0.25">
      <c r="A50" s="7" t="s">
        <v>80</v>
      </c>
      <c r="B50" s="2" t="s">
        <v>126</v>
      </c>
      <c r="C50" s="6" t="s">
        <v>70</v>
      </c>
      <c r="D50" s="6" t="s">
        <v>21</v>
      </c>
      <c r="E50" s="6" t="s">
        <v>64</v>
      </c>
      <c r="F50" s="6">
        <v>125</v>
      </c>
      <c r="G50" s="6">
        <v>100</v>
      </c>
    </row>
    <row r="51" spans="1:7" x14ac:dyDescent="0.25">
      <c r="A51" s="7" t="s">
        <v>80</v>
      </c>
      <c r="B51" s="2" t="s">
        <v>127</v>
      </c>
      <c r="C51" s="6" t="s">
        <v>71</v>
      </c>
      <c r="D51" s="6" t="s">
        <v>21</v>
      </c>
      <c r="E51" s="6" t="s">
        <v>64</v>
      </c>
      <c r="F51" s="6">
        <v>125</v>
      </c>
      <c r="G51" s="6">
        <v>100</v>
      </c>
    </row>
    <row r="52" spans="1:7" x14ac:dyDescent="0.25">
      <c r="A52" s="7" t="s">
        <v>80</v>
      </c>
      <c r="B52" s="2" t="s">
        <v>128</v>
      </c>
      <c r="C52" s="6" t="s">
        <v>23</v>
      </c>
      <c r="D52" s="6" t="s">
        <v>23</v>
      </c>
      <c r="E52" s="6" t="s">
        <v>64</v>
      </c>
      <c r="F52" s="6">
        <v>300</v>
      </c>
      <c r="G52" s="6">
        <v>200</v>
      </c>
    </row>
    <row r="53" spans="1:7" x14ac:dyDescent="0.25">
      <c r="A53" s="7" t="s">
        <v>80</v>
      </c>
      <c r="B53" s="2" t="s">
        <v>129</v>
      </c>
      <c r="C53" s="6" t="s">
        <v>72</v>
      </c>
      <c r="D53" s="6" t="s">
        <v>37</v>
      </c>
      <c r="E53" s="6" t="s">
        <v>64</v>
      </c>
      <c r="F53" s="6">
        <v>1000</v>
      </c>
      <c r="G53" s="6">
        <v>200</v>
      </c>
    </row>
    <row r="54" spans="1:7" x14ac:dyDescent="0.25">
      <c r="A54" s="7" t="s">
        <v>80</v>
      </c>
      <c r="B54" s="2" t="s">
        <v>130</v>
      </c>
      <c r="C54" s="6" t="s">
        <v>73</v>
      </c>
      <c r="D54" s="6" t="s">
        <v>25</v>
      </c>
      <c r="E54" s="6" t="s">
        <v>64</v>
      </c>
      <c r="F54" s="6">
        <v>125</v>
      </c>
      <c r="G54" s="6">
        <v>100</v>
      </c>
    </row>
    <row r="55" spans="1:7" x14ac:dyDescent="0.25">
      <c r="A55" s="7" t="s">
        <v>80</v>
      </c>
      <c r="B55" s="2" t="s">
        <v>131</v>
      </c>
      <c r="C55" s="6" t="s">
        <v>76</v>
      </c>
      <c r="D55" s="6" t="s">
        <v>25</v>
      </c>
      <c r="E55" s="6" t="s">
        <v>64</v>
      </c>
      <c r="F55" s="6">
        <v>125</v>
      </c>
      <c r="G55" s="6">
        <v>100</v>
      </c>
    </row>
    <row r="56" spans="1:7" x14ac:dyDescent="0.25">
      <c r="A56" s="7" t="s">
        <v>80</v>
      </c>
      <c r="B56" s="2" t="s">
        <v>132</v>
      </c>
      <c r="C56" s="6" t="s">
        <v>77</v>
      </c>
      <c r="D56" s="6" t="s">
        <v>29</v>
      </c>
      <c r="E56" s="6" t="s">
        <v>64</v>
      </c>
      <c r="F56" s="6">
        <v>125</v>
      </c>
      <c r="G56" s="6">
        <v>100</v>
      </c>
    </row>
    <row r="57" spans="1:7" x14ac:dyDescent="0.25">
      <c r="A57" s="7" t="s">
        <v>80</v>
      </c>
      <c r="B57" s="2" t="s">
        <v>133</v>
      </c>
      <c r="C57" s="6" t="s">
        <v>78</v>
      </c>
      <c r="D57" s="6" t="s">
        <v>29</v>
      </c>
      <c r="E57" s="6" t="s">
        <v>64</v>
      </c>
      <c r="F57" s="6">
        <v>125</v>
      </c>
      <c r="G57" s="6">
        <v>100</v>
      </c>
    </row>
  </sheetData>
  <customSheetViews>
    <customSheetView guid="{A27662F9-F9C2-4FF4-B701-3DEAA9011B6D}">
      <selection activeCell="D25" sqref="D2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Stats</vt:lpstr>
      <vt:lpstr>Job Schedule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Ellis</dc:creator>
  <cp:lastModifiedBy>Adam Ellis</cp:lastModifiedBy>
  <dcterms:created xsi:type="dcterms:W3CDTF">2017-08-17T19:10:59Z</dcterms:created>
  <dcterms:modified xsi:type="dcterms:W3CDTF">2017-10-04T19:42:59Z</dcterms:modified>
</cp:coreProperties>
</file>