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002834\Downloads\"/>
    </mc:Choice>
  </mc:AlternateContent>
  <bookViews>
    <workbookView xWindow="0" yWindow="0" windowWidth="19200" windowHeight="7090" activeTab="2"/>
  </bookViews>
  <sheets>
    <sheet name="Kickstarter" sheetId="1" r:id="rId1"/>
    <sheet name="Theater Outcome By Launch Date" sheetId="12" r:id="rId2"/>
    <sheet name="Outcomes Based on Goals" sheetId="13" r:id="rId3"/>
    <sheet name="Outcomes Based On Launch Dates" sheetId="4" r:id="rId4"/>
    <sheet name="Category Statistics" sheetId="2" r:id="rId5"/>
    <sheet name="Subcategory Statistics" sheetId="3" r:id="rId6"/>
    <sheet name="Descriptive Statistics" sheetId="8" r:id="rId7"/>
    <sheet name="Edinburgh Research" sheetId="5" r:id="rId8"/>
  </sheets>
  <definedNames>
    <definedName name="_xlnm._FilterDatabase" localSheetId="0" hidden="1">Kickstarter!$A$1:$U$4115</definedName>
  </definedNames>
  <calcPr calcId="162913"/>
  <pivotCaches>
    <pivotCache cacheId="7" r:id="rId9"/>
    <pivotCache cacheId="12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" i="13" l="1"/>
  <c r="B9" i="13"/>
  <c r="B7" i="13"/>
  <c r="B5" i="13"/>
  <c r="B2" i="13"/>
  <c r="C2" i="13"/>
  <c r="B3" i="13"/>
  <c r="C3" i="13"/>
  <c r="D13" i="13" l="1"/>
  <c r="C13" i="13"/>
  <c r="B13" i="13"/>
  <c r="D12" i="13"/>
  <c r="C12" i="13"/>
  <c r="B12" i="13"/>
  <c r="F12" i="13" s="1"/>
  <c r="D11" i="13"/>
  <c r="C11" i="13"/>
  <c r="D10" i="13"/>
  <c r="C10" i="13"/>
  <c r="B10" i="13"/>
  <c r="D9" i="13"/>
  <c r="C9" i="13"/>
  <c r="E9" i="13" s="1"/>
  <c r="F9" i="13" s="1"/>
  <c r="D8" i="13"/>
  <c r="C8" i="13"/>
  <c r="B8" i="13"/>
  <c r="D7" i="13"/>
  <c r="C7" i="13"/>
  <c r="E7" i="13"/>
  <c r="D6" i="13"/>
  <c r="C6" i="13"/>
  <c r="B6" i="13"/>
  <c r="D5" i="13"/>
  <c r="C5" i="13"/>
  <c r="E5" i="13"/>
  <c r="D4" i="13"/>
  <c r="C4" i="13"/>
  <c r="B4" i="13"/>
  <c r="E4" i="13" s="1"/>
  <c r="D3" i="13"/>
  <c r="E3" i="13"/>
  <c r="D2" i="13"/>
  <c r="E8" i="13"/>
  <c r="H8" i="13" s="1"/>
  <c r="E10" i="13"/>
  <c r="F10" i="13" s="1"/>
  <c r="E11" i="13"/>
  <c r="H11" i="13" s="1"/>
  <c r="E12" i="13"/>
  <c r="H12" i="13" s="1"/>
  <c r="E13" i="13"/>
  <c r="H13" i="13"/>
  <c r="G13" i="13"/>
  <c r="G8" i="13"/>
  <c r="G10" i="13"/>
  <c r="F8" i="13"/>
  <c r="F13" i="13"/>
  <c r="C4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1" i="8"/>
  <c r="B11" i="8"/>
  <c r="C13" i="8"/>
  <c r="C12" i="8"/>
  <c r="C6" i="8"/>
  <c r="C5" i="8"/>
  <c r="B13" i="8"/>
  <c r="B12" i="8"/>
  <c r="B6" i="8"/>
  <c r="B5" i="8"/>
  <c r="B7" i="8" s="1"/>
  <c r="B4" i="8"/>
  <c r="C10" i="8"/>
  <c r="C9" i="8"/>
  <c r="C3" i="8"/>
  <c r="C2" i="8"/>
  <c r="B10" i="8"/>
  <c r="B9" i="8"/>
  <c r="B2" i="8"/>
  <c r="B3" i="8"/>
  <c r="O2" i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23" i="1"/>
  <c r="P2923" i="1"/>
  <c r="S2923" i="1"/>
  <c r="T2923" i="1"/>
  <c r="O2924" i="1"/>
  <c r="P2924" i="1"/>
  <c r="S2924" i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3102" i="1"/>
  <c r="P3102" i="1"/>
  <c r="S3102" i="1"/>
  <c r="T3102" i="1"/>
  <c r="O3103" i="1"/>
  <c r="P3103" i="1"/>
  <c r="S3103" i="1"/>
  <c r="T3103" i="1"/>
  <c r="O3104" i="1"/>
  <c r="P3104" i="1"/>
  <c r="S3104" i="1"/>
  <c r="T3104" i="1"/>
  <c r="O3105" i="1"/>
  <c r="P3105" i="1"/>
  <c r="S3105" i="1"/>
  <c r="T3105" i="1"/>
  <c r="O3106" i="1"/>
  <c r="P3106" i="1"/>
  <c r="S3106" i="1"/>
  <c r="T3106" i="1"/>
  <c r="O3107" i="1"/>
  <c r="P3107" i="1"/>
  <c r="S3107" i="1"/>
  <c r="T3107" i="1"/>
  <c r="O3108" i="1"/>
  <c r="P3108" i="1"/>
  <c r="S3108" i="1"/>
  <c r="T3108" i="1"/>
  <c r="O3109" i="1"/>
  <c r="P3109" i="1"/>
  <c r="S3109" i="1"/>
  <c r="T3109" i="1"/>
  <c r="O3110" i="1"/>
  <c r="P3110" i="1"/>
  <c r="S3110" i="1"/>
  <c r="T3110" i="1"/>
  <c r="O3111" i="1"/>
  <c r="P3111" i="1"/>
  <c r="S3111" i="1"/>
  <c r="T3111" i="1"/>
  <c r="O3112" i="1"/>
  <c r="P3112" i="1"/>
  <c r="S3112" i="1"/>
  <c r="T3112" i="1"/>
  <c r="O3113" i="1"/>
  <c r="P3113" i="1"/>
  <c r="S3113" i="1"/>
  <c r="T3113" i="1"/>
  <c r="O3114" i="1"/>
  <c r="P3114" i="1"/>
  <c r="S3114" i="1"/>
  <c r="T3114" i="1"/>
  <c r="O3115" i="1"/>
  <c r="P3115" i="1"/>
  <c r="S3115" i="1"/>
  <c r="T3115" i="1"/>
  <c r="O3116" i="1"/>
  <c r="P3116" i="1"/>
  <c r="S3116" i="1"/>
  <c r="T3116" i="1"/>
  <c r="O3117" i="1"/>
  <c r="P3117" i="1"/>
  <c r="S3117" i="1"/>
  <c r="T3117" i="1"/>
  <c r="O3118" i="1"/>
  <c r="P3118" i="1"/>
  <c r="S3118" i="1"/>
  <c r="T3118" i="1"/>
  <c r="O3119" i="1"/>
  <c r="P3119" i="1"/>
  <c r="S3119" i="1"/>
  <c r="T3119" i="1"/>
  <c r="O3120" i="1"/>
  <c r="P3120" i="1"/>
  <c r="S3120" i="1"/>
  <c r="T3120" i="1"/>
  <c r="O3121" i="1"/>
  <c r="P3121" i="1"/>
  <c r="S3121" i="1"/>
  <c r="T3121" i="1"/>
  <c r="O3122" i="1"/>
  <c r="P3122" i="1"/>
  <c r="S3122" i="1"/>
  <c r="T3122" i="1"/>
  <c r="O3123" i="1"/>
  <c r="P3123" i="1"/>
  <c r="S3123" i="1"/>
  <c r="T3123" i="1"/>
  <c r="O3124" i="1"/>
  <c r="P3124" i="1"/>
  <c r="S3124" i="1"/>
  <c r="T3124" i="1"/>
  <c r="O3125" i="1"/>
  <c r="P3125" i="1"/>
  <c r="S3125" i="1"/>
  <c r="T3125" i="1"/>
  <c r="O3126" i="1"/>
  <c r="P3126" i="1"/>
  <c r="S3126" i="1"/>
  <c r="T3126" i="1"/>
  <c r="O3127" i="1"/>
  <c r="P3127" i="1"/>
  <c r="S3127" i="1"/>
  <c r="T3127" i="1"/>
  <c r="O3128" i="1"/>
  <c r="P3128" i="1"/>
  <c r="S3128" i="1"/>
  <c r="T3128" i="1"/>
  <c r="O3129" i="1"/>
  <c r="P3129" i="1"/>
  <c r="S3129" i="1"/>
  <c r="T3129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190" i="1"/>
  <c r="P3190" i="1"/>
  <c r="S3190" i="1"/>
  <c r="T3190" i="1"/>
  <c r="O3191" i="1"/>
  <c r="P3191" i="1"/>
  <c r="S3191" i="1"/>
  <c r="T3191" i="1"/>
  <c r="O3192" i="1"/>
  <c r="P3192" i="1"/>
  <c r="S3192" i="1"/>
  <c r="T3192" i="1"/>
  <c r="O3193" i="1"/>
  <c r="P3193" i="1"/>
  <c r="S3193" i="1"/>
  <c r="T3193" i="1"/>
  <c r="O3194" i="1"/>
  <c r="P3194" i="1"/>
  <c r="S3194" i="1"/>
  <c r="T3194" i="1"/>
  <c r="O3195" i="1"/>
  <c r="P3195" i="1"/>
  <c r="S3195" i="1"/>
  <c r="T3195" i="1"/>
  <c r="O3196" i="1"/>
  <c r="P3196" i="1"/>
  <c r="S3196" i="1"/>
  <c r="T3196" i="1"/>
  <c r="O3197" i="1"/>
  <c r="P3197" i="1"/>
  <c r="S3197" i="1"/>
  <c r="T3197" i="1"/>
  <c r="O3198" i="1"/>
  <c r="P3198" i="1"/>
  <c r="S3198" i="1"/>
  <c r="T3198" i="1"/>
  <c r="O3199" i="1"/>
  <c r="P3199" i="1"/>
  <c r="S3199" i="1"/>
  <c r="T3199" i="1"/>
  <c r="O3200" i="1"/>
  <c r="P3200" i="1"/>
  <c r="S3200" i="1"/>
  <c r="T3200" i="1"/>
  <c r="O3201" i="1"/>
  <c r="P3201" i="1"/>
  <c r="S3201" i="1"/>
  <c r="T3201" i="1"/>
  <c r="O3202" i="1"/>
  <c r="P3202" i="1"/>
  <c r="S3202" i="1"/>
  <c r="T3202" i="1"/>
  <c r="O3203" i="1"/>
  <c r="P3203" i="1"/>
  <c r="S3203" i="1"/>
  <c r="T3203" i="1"/>
  <c r="O3204" i="1"/>
  <c r="P3204" i="1"/>
  <c r="S3204" i="1"/>
  <c r="T3204" i="1"/>
  <c r="O3205" i="1"/>
  <c r="P3205" i="1"/>
  <c r="S3205" i="1"/>
  <c r="T3205" i="1"/>
  <c r="O3206" i="1"/>
  <c r="P3206" i="1"/>
  <c r="S3206" i="1"/>
  <c r="T3206" i="1"/>
  <c r="O3207" i="1"/>
  <c r="P3207" i="1"/>
  <c r="S3207" i="1"/>
  <c r="T3207" i="1"/>
  <c r="O3208" i="1"/>
  <c r="P3208" i="1"/>
  <c r="S3208" i="1"/>
  <c r="T3208" i="1"/>
  <c r="O3209" i="1"/>
  <c r="P3209" i="1"/>
  <c r="S3209" i="1"/>
  <c r="T320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T3630" i="1"/>
  <c r="O3631" i="1"/>
  <c r="P3631" i="1"/>
  <c r="S3631" i="1"/>
  <c r="T3631" i="1"/>
  <c r="O3632" i="1"/>
  <c r="P3632" i="1"/>
  <c r="S3632" i="1"/>
  <c r="T3632" i="1"/>
  <c r="O3633" i="1"/>
  <c r="P3633" i="1"/>
  <c r="S3633" i="1"/>
  <c r="T3633" i="1"/>
  <c r="O3634" i="1"/>
  <c r="P3634" i="1"/>
  <c r="S3634" i="1"/>
  <c r="T3634" i="1"/>
  <c r="O3635" i="1"/>
  <c r="P3635" i="1"/>
  <c r="S3635" i="1"/>
  <c r="T3635" i="1"/>
  <c r="O3636" i="1"/>
  <c r="P3636" i="1"/>
  <c r="S3636" i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T3648" i="1"/>
  <c r="O3649" i="1"/>
  <c r="P3649" i="1"/>
  <c r="S3649" i="1"/>
  <c r="T364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750" i="1"/>
  <c r="P3750" i="1"/>
  <c r="S3750" i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T3753" i="1"/>
  <c r="O3754" i="1"/>
  <c r="P3754" i="1"/>
  <c r="S3754" i="1"/>
  <c r="T3754" i="1"/>
  <c r="O3755" i="1"/>
  <c r="P3755" i="1"/>
  <c r="S3755" i="1"/>
  <c r="T3755" i="1"/>
  <c r="O3756" i="1"/>
  <c r="P3756" i="1"/>
  <c r="S3756" i="1"/>
  <c r="T3756" i="1"/>
  <c r="O3757" i="1"/>
  <c r="P3757" i="1"/>
  <c r="S3757" i="1"/>
  <c r="T3757" i="1"/>
  <c r="O3758" i="1"/>
  <c r="P3758" i="1"/>
  <c r="S3758" i="1"/>
  <c r="T3758" i="1"/>
  <c r="O3759" i="1"/>
  <c r="P3759" i="1"/>
  <c r="S3759" i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T3762" i="1"/>
  <c r="O3763" i="1"/>
  <c r="P3763" i="1"/>
  <c r="S3763" i="1"/>
  <c r="T3763" i="1"/>
  <c r="O3764" i="1"/>
  <c r="P3764" i="1"/>
  <c r="S3764" i="1"/>
  <c r="T3764" i="1"/>
  <c r="O3765" i="1"/>
  <c r="P3765" i="1"/>
  <c r="S3765" i="1"/>
  <c r="T3765" i="1"/>
  <c r="O3766" i="1"/>
  <c r="P3766" i="1"/>
  <c r="S3766" i="1"/>
  <c r="T3766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T3796" i="1"/>
  <c r="O3797" i="1"/>
  <c r="P3797" i="1"/>
  <c r="S3797" i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70" i="1"/>
  <c r="P3870" i="1"/>
  <c r="S3870" i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T3881" i="1"/>
  <c r="O3882" i="1"/>
  <c r="P3882" i="1"/>
  <c r="S3882" i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G4" i="13" l="1"/>
  <c r="H7" i="13"/>
  <c r="G7" i="13"/>
  <c r="H4" i="13"/>
  <c r="H5" i="13"/>
  <c r="G5" i="13"/>
  <c r="F5" i="13"/>
  <c r="H3" i="13"/>
  <c r="G3" i="13"/>
  <c r="F3" i="13"/>
  <c r="G12" i="13"/>
  <c r="E6" i="13"/>
  <c r="F7" i="13"/>
  <c r="G9" i="13"/>
  <c r="F4" i="13"/>
  <c r="F11" i="13"/>
  <c r="G11" i="13"/>
  <c r="E2" i="13"/>
  <c r="H10" i="13"/>
  <c r="H9" i="13"/>
  <c r="C7" i="8"/>
  <c r="C14" i="8"/>
  <c r="B14" i="8"/>
  <c r="F6" i="13" l="1"/>
  <c r="G6" i="13"/>
  <c r="H6" i="13"/>
  <c r="H2" i="13"/>
  <c r="G2" i="13"/>
  <c r="F2" i="13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<sst xmlns="http://schemas.openxmlformats.org/spreadsheetml/2006/main" count="33046" uniqueCount="8418">
  <si>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</si>
  <si>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</si>
  <si>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</si>
  <si>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</si>
  <si>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</si>
  <si>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</si>
  <si>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</si>
  <si>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</si>
  <si>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</si>
  <si>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</si>
  <si>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</si>
  <si>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</si>
  <si>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</si>
  <si>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</si>
  <si>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</si>
  <si>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</si>
  <si>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</si>
  <si>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</si>
  <si>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</si>
  <si>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</si>
  <si>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</si>
  <si>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</si>
  <si>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</si>
  <si>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</si>
  <si>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</si>
  <si>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</si>
  <si>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</si>
  <si>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</si>
  <si>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</si>
  <si>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</si>
  <si>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</si>
  <si>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</si>
  <si>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</si>
  <si>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</si>
  <si>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</si>
  <si>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</si>
  <si>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</si>
  <si>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</si>
  <si>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</si>
  <si>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</si>
  <si>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</si>
  <si>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</si>
  <si>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</si>
  <si>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</si>
  <si>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</si>
  <si>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</si>
  <si>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</si>
  <si>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</si>
  <si>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</si>
  <si>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</si>
  <si>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</si>
  <si>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</si>
  <si>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</si>
  <si>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</si>
  <si>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</si>
  <si>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</si>
  <si>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</si>
  <si>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</si>
  <si>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</si>
  <si>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</si>
  <si>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</si>
  <si>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</si>
  <si>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</si>
  <si>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</si>
  <si>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</si>
  <si>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</si>
  <si>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</si>
  <si>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</si>
  <si>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</si>
  <si>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</si>
  <si>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</si>
  <si>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</si>
  <si>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</si>
  <si>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</si>
  <si>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</si>
  <si>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</si>
  <si>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</si>
  <si>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</si>
  <si>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</si>
  <si>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</si>
  <si>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</si>
  <si>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</si>
  <si>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</si>
  <si>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</si>
  <si>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</si>
  <si>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</si>
  <si>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</si>
  <si>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</si>
  <si>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</si>
  <si>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</si>
  <si>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</si>
  <si>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</si>
  <si>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</si>
  <si>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</si>
  <si>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</si>
  <si>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</si>
  <si>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</si>
  <si>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</si>
  <si>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</si>
  <si>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</si>
  <si>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</si>
  <si>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</si>
  <si>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</si>
  <si>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</si>
  <si>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</si>
  <si>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</si>
  <si>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</si>
  <si>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</si>
  <si>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</si>
  <si>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</si>
  <si>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</si>
  <si>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</si>
  <si>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</si>
  <si>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</si>
  <si>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</si>
  <si>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</si>
  <si>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</si>
  <si>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</si>
  <si>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</si>
  <si>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</si>
  <si>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</si>
  <si>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</si>
  <si>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</si>
  <si>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</si>
  <si>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</si>
  <si>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</si>
  <si>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</si>
  <si>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</si>
  <si>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</si>
  <si>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</si>
  <si>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</si>
  <si>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</si>
  <si>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</si>
  <si>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</si>
  <si>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</si>
  <si>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</si>
  <si>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</si>
  <si>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</si>
  <si>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</si>
  <si>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</si>
  <si>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</si>
  <si>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</si>
  <si>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</si>
  <si>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</si>
  <si>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</si>
  <si>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</si>
  <si>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</si>
  <si>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</si>
  <si>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</si>
  <si>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</si>
  <si>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</si>
  <si>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</si>
  <si>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</si>
  <si>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</si>
  <si>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</si>
  <si>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</si>
  <si>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</si>
  <si>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</si>
  <si>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</si>
  <si>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</si>
  <si>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</si>
  <si>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</si>
  <si>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</si>
  <si>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</si>
  <si>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</si>
  <si>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</si>
  <si>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</si>
  <si>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</si>
  <si>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</si>
  <si>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</si>
  <si>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</si>
  <si>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</si>
  <si>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</si>
  <si>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</si>
  <si>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</si>
  <si>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</si>
  <si>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</si>
  <si>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</si>
  <si>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</si>
  <si>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</si>
  <si>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</si>
  <si>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</si>
  <si>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</si>
  <si>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</si>
  <si>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</si>
  <si>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</si>
  <si>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</si>
  <si>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</si>
  <si>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</si>
  <si>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</si>
  <si>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</si>
  <si>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</si>
  <si>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</si>
  <si>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</si>
  <si>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</si>
  <si>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</si>
  <si>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</si>
  <si>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</si>
  <si>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</si>
  <si>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</si>
  <si>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</si>
  <si>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</si>
  <si>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</si>
  <si>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</si>
  <si>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</si>
  <si>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</si>
  <si>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</si>
  <si>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</si>
  <si>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</si>
  <si>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</si>
  <si>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</si>
  <si>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</si>
  <si>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</si>
  <si>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</si>
  <si>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</si>
  <si>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</si>
  <si>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</si>
  <si>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</si>
  <si>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</si>
  <si>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</si>
  <si>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</si>
  <si>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</si>
  <si>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</si>
  <si>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</si>
  <si>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</si>
  <si>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</si>
  <si>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</si>
  <si>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</si>
  <si>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</si>
  <si>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</si>
  <si>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</si>
  <si>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</si>
  <si>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</si>
  <si>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</si>
  <si>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</si>
  <si>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</si>
  <si>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</si>
  <si>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</si>
  <si>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</si>
  <si>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</si>
  <si>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</si>
  <si>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</si>
  <si>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</si>
  <si>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</si>
  <si>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</si>
  <si>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</si>
  <si>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</si>
  <si>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</si>
  <si>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</si>
  <si>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</si>
  <si>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</si>
  <si>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</si>
  <si>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</si>
  <si>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</si>
  <si>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</si>
  <si>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</si>
  <si>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</si>
  <si>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</si>
  <si>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</si>
  <si>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</si>
  <si>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</si>
  <si>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</si>
  <si>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</si>
  <si>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</si>
  <si>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</si>
  <si>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</si>
  <si>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</si>
  <si>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</si>
  <si>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</si>
  <si>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</si>
  <si>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</si>
  <si>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</si>
  <si>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</si>
  <si>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</si>
  <si>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</si>
  <si>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</si>
  <si>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</si>
  <si>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</si>
  <si>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</si>
  <si>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</si>
  <si>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</si>
  <si>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</si>
  <si>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</si>
  <si>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</si>
  <si>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</si>
  <si>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</si>
  <si>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</si>
  <si>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</si>
  <si>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</si>
  <si>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</si>
  <si>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</si>
  <si>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</si>
  <si>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</si>
  <si>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</si>
  <si>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</si>
  <si>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</si>
  <si>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</si>
  <si>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</si>
  <si>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</si>
  <si>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</si>
  <si>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</si>
  <si>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</si>
  <si>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</si>
  <si>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</si>
  <si>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</si>
  <si>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</si>
  <si>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</si>
  <si>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</si>
  <si>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</si>
  <si>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</si>
  <si>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</si>
  <si>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</si>
  <si>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</si>
  <si>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</si>
  <si>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</si>
  <si>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</si>
  <si>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</si>
  <si>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</si>
  <si>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</si>
  <si>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</si>
  <si>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</si>
  <si>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</si>
  <si>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</si>
  <si>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</si>
  <si>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</si>
  <si>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</si>
  <si>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</si>
  <si>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</si>
  <si>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</si>
  <si>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</si>
  <si>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</si>
  <si>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</si>
  <si>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</si>
  <si>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</si>
  <si>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</si>
  <si>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</si>
  <si>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</si>
  <si>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</si>
  <si>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</si>
  <si>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</si>
  <si>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</si>
  <si>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</si>
  <si>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</si>
  <si>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</si>
  <si>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</si>
  <si>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</si>
  <si>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</si>
  <si>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</si>
  <si>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</si>
  <si>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</si>
  <si>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</si>
  <si>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</si>
  <si>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</si>
  <si>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</si>
  <si>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</si>
  <si>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</si>
  <si>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</si>
  <si>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</si>
  <si>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</si>
  <si>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</si>
  <si>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</si>
  <si>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</si>
  <si>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</si>
  <si>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</si>
  <si>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</si>
  <si>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</si>
  <si>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</si>
  <si>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</si>
  <si>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</si>
  <si>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</si>
  <si>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</si>
  <si>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</si>
  <si>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</si>
  <si>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</si>
  <si>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</si>
  <si>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</si>
  <si>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</si>
  <si>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</si>
  <si>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</si>
  <si>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</si>
  <si>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</si>
  <si>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</si>
  <si>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</si>
  <si>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</si>
  <si>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</si>
  <si>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</si>
  <si>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</si>
  <si>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</si>
  <si>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</si>
  <si>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</si>
  <si>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</si>
  <si>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</si>
  <si>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</si>
  <si>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</si>
  <si>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</si>
  <si>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</si>
  <si>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</si>
  <si>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</si>
  <si>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</si>
  <si>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</si>
  <si>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</si>
  <si>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</si>
  <si>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</si>
  <si>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</si>
  <si>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</si>
  <si>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</si>
  <si>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</si>
  <si>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</si>
  <si>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</si>
  <si>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</si>
  <si>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</si>
  <si>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</si>
  <si>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</si>
  <si>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</si>
  <si>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</si>
  <si>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</si>
  <si>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</si>
  <si>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</si>
  <si>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</si>
  <si>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</si>
  <si>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</si>
  <si>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</si>
  <si>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</si>
  <si>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</si>
  <si>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</si>
  <si>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</si>
  <si>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</si>
  <si>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</si>
  <si>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</si>
  <si>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</si>
  <si>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</si>
  <si>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</si>
  <si>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</si>
  <si>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</si>
  <si>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</si>
  <si>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</si>
  <si>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</si>
  <si>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</si>
  <si>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</si>
  <si>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</si>
  <si>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</si>
  <si>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</si>
  <si>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</si>
  <si>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</si>
  <si>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</si>
  <si>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</si>
  <si>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</si>
  <si>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</si>
  <si>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</si>
  <si>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</si>
  <si>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</si>
  <si>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</si>
  <si>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</si>
  <si>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</si>
  <si>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</si>
  <si>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</si>
  <si>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</si>
  <si>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</si>
  <si>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</si>
  <si>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</si>
  <si>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</si>
  <si>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</si>
  <si>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</si>
  <si>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</si>
  <si>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</si>
  <si>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</si>
  <si>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</si>
  <si>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</si>
  <si>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</si>
  <si>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</si>
  <si>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</si>
  <si>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</si>
  <si>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</si>
  <si>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</si>
  <si>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</si>
  <si>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</si>
  <si>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</si>
  <si>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</si>
  <si>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</si>
  <si>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</si>
  <si>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</si>
  <si>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</si>
  <si>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</si>
  <si>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</si>
  <si>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</si>
  <si>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</si>
  <si>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</si>
  <si>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</si>
  <si>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</si>
  <si>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</si>
  <si>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</si>
  <si>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</si>
  <si>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</si>
  <si>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</si>
  <si>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</si>
  <si>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</si>
  <si>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</si>
  <si>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</si>
  <si>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</si>
  <si>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</si>
  <si>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</si>
  <si>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</si>
  <si>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</si>
  <si>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</si>
  <si>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</si>
  <si>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</si>
  <si>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</si>
  <si>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</si>
  <si>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</si>
  <si>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</si>
  <si>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</si>
  <si>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</si>
  <si>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</si>
  <si>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</si>
  <si>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</si>
  <si>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</si>
  <si>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</si>
  <si>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</si>
  <si>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</si>
  <si>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</si>
  <si>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</si>
  <si>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</si>
  <si>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</si>
  <si>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</si>
  <si>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</si>
  <si>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</si>
  <si>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</si>
  <si>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</si>
  <si>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</si>
  <si>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</si>
  <si>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</si>
  <si>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</si>
  <si>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</si>
  <si>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</si>
  <si>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</si>
  <si>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</si>
  <si>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</si>
  <si>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</si>
  <si>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</si>
  <si>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</si>
  <si>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</si>
  <si>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</si>
  <si>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</si>
  <si>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</si>
  <si>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</si>
  <si>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</si>
  <si>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</si>
  <si>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</si>
  <si>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</si>
  <si>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</si>
  <si>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</si>
  <si>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</si>
  <si>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</si>
  <si>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</si>
  <si>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</si>
  <si>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</si>
  <si>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</si>
  <si>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</si>
  <si>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</si>
  <si>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</si>
  <si>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</si>
  <si>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</si>
  <si>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</si>
  <si>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</si>
  <si>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</si>
  <si>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</si>
  <si>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</si>
  <si>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</si>
  <si>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</si>
  <si>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</si>
  <si>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</si>
  <si>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</si>
  <si>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</si>
  <si>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</si>
  <si>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</si>
  <si>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</si>
  <si>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</si>
  <si>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</si>
  <si>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</si>
  <si>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</si>
  <si>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</si>
  <si>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</si>
  <si>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</si>
  <si>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</si>
  <si>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</si>
  <si>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</si>
  <si>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</si>
  <si>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</si>
  <si>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</si>
  <si>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</si>
  <si>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</si>
  <si>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</si>
  <si>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</si>
  <si>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</si>
  <si>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</si>
  <si>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</si>
  <si>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</si>
  <si>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</si>
  <si>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</si>
  <si>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</si>
  <si>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</si>
  <si>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</si>
  <si>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</si>
  <si>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</si>
  <si>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</si>
  <si>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</si>
  <si>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</si>
  <si>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</si>
  <si>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</si>
  <si>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</si>
  <si>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</si>
  <si>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</si>
  <si>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</si>
  <si>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</si>
  <si>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</si>
  <si>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</si>
  <si>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</si>
  <si>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</si>
  <si>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</si>
  <si>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</si>
  <si>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</si>
  <si>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</si>
  <si>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</si>
  <si>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</si>
  <si>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</si>
  <si>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</si>
  <si>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</si>
  <si>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</si>
  <si>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</si>
  <si>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</si>
  <si>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</si>
  <si>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</si>
  <si>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</si>
  <si>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</si>
  <si>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</si>
  <si>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</si>
  <si>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</si>
  <si>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</si>
  <si>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</si>
  <si>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</si>
  <si>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</si>
  <si>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</si>
  <si>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</si>
  <si>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</si>
  <si>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</si>
  <si>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</si>
  <si>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</si>
  <si>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</si>
  <si>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</si>
  <si>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</si>
  <si>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</si>
  <si>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</si>
  <si>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</si>
  <si>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</si>
  <si>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</si>
  <si>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</si>
  <si>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</si>
  <si>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</si>
  <si>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</si>
  <si>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</si>
  <si>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</si>
  <si>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</si>
  <si>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</si>
  <si>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</si>
  <si>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</si>
  <si>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</si>
  <si>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</si>
  <si>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</si>
  <si>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</si>
  <si>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</si>
  <si>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</si>
  <si>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</si>
  <si>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</si>
  <si>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</si>
  <si>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</si>
  <si>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</si>
  <si>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</si>
  <si>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</si>
  <si>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</si>
  <si>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</si>
  <si>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</si>
  <si>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</si>
  <si>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</si>
  <si>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</si>
  <si>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</si>
  <si>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</si>
  <si>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</si>
  <si>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</si>
  <si>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</si>
  <si>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</si>
  <si>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</si>
  <si>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</si>
  <si>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</si>
  <si>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</si>
  <si>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</si>
  <si>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</si>
  <si>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</si>
  <si>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</si>
  <si>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</si>
  <si>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</si>
  <si>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</si>
  <si>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</si>
  <si>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</si>
  <si>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</si>
  <si>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</si>
  <si>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</si>
  <si>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</si>
  <si>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</si>
  <si>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</si>
  <si>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</si>
  <si>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</si>
  <si>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</si>
  <si>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</si>
  <si>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</si>
  <si>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</si>
  <si>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</si>
  <si>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</si>
  <si>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</si>
  <si>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</si>
  <si>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</si>
  <si>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</si>
  <si>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</si>
  <si>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</si>
  <si>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</si>
  <si>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</si>
  <si>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</si>
  <si>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</si>
  <si>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</si>
  <si>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</si>
  <si>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</si>
  <si>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</si>
  <si>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</si>
  <si>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</si>
  <si>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</si>
  <si>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</si>
  <si>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</si>
  <si>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</si>
  <si>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</si>
  <si>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</si>
  <si>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</si>
  <si>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</si>
  <si>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</si>
  <si>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</si>
  <si>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</si>
  <si>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</si>
  <si>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</si>
  <si>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</si>
  <si>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</si>
  <si>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</si>
  <si>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</si>
  <si>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</si>
  <si>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</si>
  <si>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</si>
  <si>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</si>
  <si>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</si>
  <si>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</si>
  <si>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</si>
  <si>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</si>
  <si>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</si>
  <si>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</si>
  <si>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</si>
  <si>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</si>
  <si>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</si>
  <si>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</si>
  <si>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</si>
  <si>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</si>
  <si>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</si>
  <si>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</si>
  <si>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</si>
  <si>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</si>
  <si>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</si>
  <si>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</si>
  <si>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</si>
  <si>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</si>
  <si>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</si>
  <si>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</si>
  <si>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</si>
  <si>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</si>
  <si>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</si>
  <si>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</si>
  <si>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</si>
  <si>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</si>
  <si>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</si>
  <si>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</si>
  <si>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</si>
  <si>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</si>
  <si>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</si>
  <si>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</si>
  <si>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</si>
  <si>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</si>
  <si>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</si>
  <si>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</si>
  <si>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</si>
  <si>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</si>
  <si>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</si>
  <si>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</si>
  <si>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</si>
  <si>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</si>
  <si>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</si>
  <si>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</si>
  <si>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</si>
  <si>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</si>
  <si>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</si>
  <si>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</si>
  <si>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</si>
  <si>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</si>
  <si>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</si>
  <si>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</si>
  <si>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</si>
  <si>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</si>
  <si>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</si>
  <si>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</si>
  <si>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</si>
  <si>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</si>
  <si>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</si>
  <si>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</si>
  <si>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</si>
  <si>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</si>
  <si>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</si>
  <si>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</si>
  <si>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</si>
  <si>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</si>
  <si>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</si>
  <si>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</si>
  <si>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</si>
  <si>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</si>
  <si>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</si>
  <si>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</si>
  <si>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</si>
  <si>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</si>
  <si>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</si>
  <si>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</si>
  <si>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</si>
  <si>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</si>
  <si>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</si>
  <si>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</si>
  <si>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</si>
  <si>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</si>
  <si>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</si>
  <si>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</si>
  <si>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</si>
  <si>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</si>
  <si>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</si>
  <si>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</si>
  <si>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</si>
  <si>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</si>
  <si>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</si>
  <si>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</si>
  <si>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</si>
  <si>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</si>
  <si>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</si>
  <si>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</si>
  <si>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</si>
  <si>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</si>
  <si>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</si>
  <si>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</si>
  <si>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</si>
  <si>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</si>
  <si>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</si>
  <si>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</si>
  <si>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</si>
  <si>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</si>
  <si>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</si>
  <si>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</si>
  <si>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</si>
  <si>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</si>
  <si>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</si>
  <si>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</si>
  <si>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</si>
  <si>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</si>
  <si>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</si>
  <si>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</si>
  <si>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</si>
  <si>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</si>
  <si>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</si>
  <si>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</si>
  <si>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</si>
  <si>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</si>
  <si>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</si>
  <si>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</si>
  <si>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</si>
  <si>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</si>
  <si>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</si>
  <si>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</si>
  <si>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</si>
  <si>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</si>
  <si>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</si>
  <si>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</si>
  <si>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</si>
  <si>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</si>
  <si>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</si>
  <si>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</si>
  <si>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</si>
  <si>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</si>
  <si>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</si>
  <si>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</si>
  <si>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</si>
  <si>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</si>
  <si>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</si>
  <si>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</si>
  <si>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</si>
  <si>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</si>
  <si>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</si>
  <si>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</si>
  <si>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</si>
  <si>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</si>
  <si>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</si>
  <si>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</si>
  <si>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</si>
  <si>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</si>
  <si>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</si>
  <si>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</si>
  <si>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</si>
  <si>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</si>
  <si>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</si>
  <si>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</si>
  <si>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</si>
  <si>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</si>
  <si>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</si>
  <si>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</si>
  <si>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</si>
  <si>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</si>
  <si>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</si>
  <si>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</si>
  <si>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</si>
  <si>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</si>
  <si>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</si>
  <si>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</si>
  <si>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</si>
  <si>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</si>
  <si>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</si>
  <si>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</si>
  <si>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</si>
  <si>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</si>
  <si>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</si>
  <si>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</si>
  <si>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</si>
  <si>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</si>
  <si>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</si>
  <si>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</si>
  <si>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</si>
  <si>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</si>
  <si>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</si>
  <si>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</si>
  <si>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</si>
  <si>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</si>
  <si>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</si>
  <si>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</si>
  <si>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</si>
  <si>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</si>
  <si>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</si>
  <si>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</si>
  <si>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</si>
  <si>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</si>
  <si>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</si>
  <si>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</si>
  <si>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</si>
  <si>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</si>
  <si>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</si>
  <si>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</si>
  <si>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</si>
  <si>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</si>
  <si>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</si>
  <si>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</si>
  <si>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</si>
  <si>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</si>
  <si>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</si>
  <si>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</si>
  <si>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</si>
  <si>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</si>
  <si>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</si>
  <si>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</si>
  <si>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</si>
  <si>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</si>
  <si>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</si>
  <si>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</si>
  <si>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</si>
  <si>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</si>
  <si>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</si>
  <si>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</si>
  <si>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</si>
  <si>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</si>
  <si>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</si>
  <si>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</si>
  <si>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</si>
  <si>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</si>
  <si>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</si>
  <si>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</si>
  <si>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</si>
  <si>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</si>
  <si>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</si>
  <si>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</si>
  <si>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</si>
  <si>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</si>
  <si>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</si>
  <si>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</si>
  <si>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</si>
  <si>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</si>
  <si>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</si>
  <si>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</si>
  <si>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</si>
  <si>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</si>
  <si>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</si>
  <si>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</si>
  <si>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</si>
  <si>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</si>
  <si>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</si>
  <si>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</si>
  <si>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</si>
  <si>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</si>
  <si>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</si>
  <si>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</si>
  <si>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</si>
  <si>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</si>
  <si>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</si>
  <si>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</si>
  <si>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</si>
  <si>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</si>
  <si>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</si>
  <si>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</si>
  <si>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</si>
  <si>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</si>
  <si>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</si>
  <si>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</si>
  <si>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</si>
  <si>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</si>
  <si>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</si>
  <si>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</si>
  <si>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</si>
  <si>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</si>
  <si>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</si>
  <si>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</si>
  <si>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</si>
  <si>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</si>
  <si>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</si>
  <si>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</si>
  <si>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</si>
  <si>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</si>
  <si>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</si>
  <si>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</si>
  <si>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</si>
  <si>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</si>
  <si>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</si>
  <si>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</si>
  <si>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</si>
  <si>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</si>
  <si>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</si>
  <si>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</si>
  <si>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</si>
  <si>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</si>
  <si>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</si>
  <si>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</si>
  <si>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</si>
  <si>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</si>
  <si>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</si>
  <si>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</si>
  <si>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</si>
  <si>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</si>
  <si>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</si>
  <si>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</si>
  <si>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</si>
  <si>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</si>
  <si>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</si>
  <si>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</si>
  <si>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</si>
  <si>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</si>
  <si>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</si>
  <si>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</si>
  <si>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</si>
  <si>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</si>
  <si>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</si>
  <si>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</si>
  <si>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</si>
  <si>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</si>
  <si>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</si>
  <si>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</si>
  <si>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</si>
  <si>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</si>
  <si>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</si>
  <si>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</si>
  <si>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</si>
  <si>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</si>
  <si>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</si>
  <si>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</si>
  <si>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</si>
  <si>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</si>
  <si>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</si>
  <si>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</si>
  <si>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</si>
  <si>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</si>
  <si>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</si>
  <si>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</si>
  <si>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</si>
  <si>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</si>
  <si>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</si>
  <si>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</si>
  <si>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</si>
  <si>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</si>
  <si>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</si>
  <si>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</si>
  <si>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</si>
  <si>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</si>
  <si>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</si>
  <si>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</si>
  <si>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</si>
  <si>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</si>
  <si>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</si>
  <si>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</si>
  <si>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</si>
  <si>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</si>
  <si>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</si>
  <si>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</si>
  <si>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</si>
  <si>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</si>
  <si>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</si>
  <si>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</si>
  <si>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</si>
  <si>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</si>
  <si>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</si>
  <si>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</si>
  <si>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</si>
  <si>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</si>
  <si>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</si>
  <si>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</si>
  <si>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</si>
  <si>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</si>
  <si>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</si>
  <si>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</si>
  <si>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</si>
  <si>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</si>
  <si>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</si>
  <si>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</si>
  <si>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</si>
  <si>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</si>
  <si>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</si>
  <si>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</si>
  <si>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</si>
  <si>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</si>
  <si>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</si>
  <si>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</si>
  <si>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</si>
  <si>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</si>
  <si>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</si>
  <si>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</si>
  <si>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</si>
  <si>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</si>
  <si>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</si>
  <si>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</si>
  <si>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</si>
  <si>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</si>
  <si>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</si>
  <si>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</si>
  <si>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</si>
  <si>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</si>
  <si>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</si>
  <si>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</si>
  <si>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</si>
  <si>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</si>
  <si>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</si>
  <si>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</si>
  <si>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</si>
  <si>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</si>
  <si>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</si>
  <si>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</si>
  <si>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</si>
  <si>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</si>
  <si>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</si>
  <si>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</si>
  <si>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</si>
  <si>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</si>
  <si>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</si>
  <si>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</si>
  <si>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</si>
  <si>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</si>
  <si>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</si>
  <si>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</si>
  <si>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</si>
  <si>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</si>
  <si>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</si>
  <si>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</si>
  <si>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</si>
  <si>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</si>
  <si>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</si>
  <si>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</si>
  <si>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</si>
  <si>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</si>
  <si>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</si>
  <si>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</si>
  <si>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</si>
  <si>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</si>
  <si>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</si>
  <si>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</si>
  <si>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</si>
  <si>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</si>
  <si>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</si>
  <si>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</si>
  <si>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</si>
  <si>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</si>
  <si>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</si>
  <si>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</si>
  <si>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</si>
  <si>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</si>
  <si>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</si>
  <si>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</si>
  <si>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</si>
  <si>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</si>
  <si>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</si>
  <si>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</si>
  <si>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</si>
  <si>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</si>
  <si>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</si>
  <si>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</si>
  <si>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</si>
  <si>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</si>
  <si>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</si>
  <si>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</si>
  <si>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</si>
  <si>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</si>
  <si>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</si>
  <si>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</si>
  <si>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</si>
  <si>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</si>
  <si>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</si>
  <si>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</si>
  <si>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</si>
  <si>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</si>
  <si>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</si>
  <si>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</si>
  <si>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</si>
  <si>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</si>
  <si>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</si>
  <si>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</si>
  <si>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</si>
  <si>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</si>
  <si>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</si>
  <si>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</si>
  <si>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</si>
  <si>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</si>
  <si>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</si>
  <si>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</si>
  <si>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</si>
  <si>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</si>
  <si>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</si>
  <si>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</si>
  <si>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</si>
  <si>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</si>
  <si>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</si>
  <si>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</si>
  <si>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</si>
  <si>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</si>
  <si>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</si>
  <si>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</si>
  <si>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</si>
  <si>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</si>
  <si>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</si>
  <si>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</si>
  <si>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</si>
  <si>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</si>
  <si>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</si>
  <si>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</si>
  <si>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</si>
  <si>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</si>
  <si>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</si>
  <si>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</si>
  <si>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</si>
  <si>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</si>
  <si>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</si>
  <si>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</si>
  <si>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</si>
  <si>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</si>
  <si>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</si>
  <si>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</si>
  <si>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</si>
  <si>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</si>
  <si>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</si>
  <si>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</si>
  <si>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</si>
  <si>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</si>
  <si>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</si>
  <si>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</si>
  <si>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</si>
  <si>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</si>
  <si>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</si>
  <si>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</si>
  <si>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</si>
  <si>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</si>
  <si>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</si>
  <si>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</si>
  <si>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</si>
  <si>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</si>
  <si>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</si>
  <si>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</si>
  <si>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</si>
  <si>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</si>
  <si>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</si>
  <si>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</si>
  <si>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</si>
  <si>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</si>
  <si>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</si>
  <si>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</si>
  <si>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</si>
  <si>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</si>
  <si>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</si>
  <si>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</si>
  <si>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</si>
  <si>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</si>
  <si>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</si>
  <si>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</si>
  <si>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</si>
  <si>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</si>
  <si>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</si>
  <si>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</si>
  <si>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</si>
  <si>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</si>
  <si>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</si>
  <si>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</si>
  <si>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</si>
  <si>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</si>
  <si>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</si>
  <si>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</si>
  <si>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</si>
  <si>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</si>
  <si>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</si>
  <si>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</si>
  <si>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</si>
  <si>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</si>
  <si>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</si>
  <si>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</si>
  <si>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</si>
  <si>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</si>
  <si>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</si>
  <si>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</si>
  <si>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</si>
  <si>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</si>
  <si>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</si>
  <si>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</si>
  <si>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</si>
  <si>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</si>
  <si>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</si>
  <si>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</si>
  <si>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</si>
  <si>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</si>
  <si>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</si>
  <si>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</si>
  <si>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</si>
  <si>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</si>
  <si>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</si>
  <si>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</si>
  <si>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</si>
  <si>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</si>
  <si>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</si>
  <si>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</si>
  <si>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</si>
  <si>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</si>
  <si>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</si>
  <si>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</si>
  <si>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</si>
  <si>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</si>
  <si>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</si>
  <si>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</si>
  <si>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</si>
  <si>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</si>
  <si>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</si>
  <si>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</si>
  <si>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</si>
  <si>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</si>
  <si>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</si>
  <si>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</si>
  <si>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</si>
  <si>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</si>
  <si>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</si>
  <si>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</si>
  <si>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</si>
  <si>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</si>
  <si>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</si>
  <si>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</si>
  <si>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</si>
  <si>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</si>
  <si>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</si>
  <si>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</si>
  <si>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</si>
  <si>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</si>
  <si>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</si>
  <si>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</si>
  <si>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</si>
  <si>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</si>
  <si>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</si>
  <si>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</si>
  <si>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</si>
  <si>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</si>
  <si>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</si>
  <si>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</si>
  <si>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</si>
  <si>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</si>
  <si>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</si>
  <si>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</si>
  <si>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</si>
  <si>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</si>
  <si>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</si>
  <si>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</si>
  <si>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</si>
  <si>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</si>
  <si>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</si>
  <si>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</si>
  <si>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</si>
  <si>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</si>
  <si>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</si>
  <si>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</si>
  <si>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</si>
  <si>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</si>
  <si>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</si>
  <si>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</si>
  <si>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</si>
  <si>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</si>
  <si>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</si>
  <si>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</si>
  <si>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</si>
  <si>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</si>
  <si>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</si>
  <si>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</si>
  <si>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</si>
  <si>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</si>
  <si>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</si>
  <si>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</si>
  <si>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</si>
  <si>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</si>
  <si>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</si>
  <si>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</si>
  <si>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</si>
  <si>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</si>
  <si>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</si>
  <si>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</si>
  <si>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</si>
  <si>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</si>
  <si>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</si>
  <si>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</si>
  <si>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</si>
  <si>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</si>
  <si>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</si>
  <si>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</si>
  <si>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</si>
  <si>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</si>
  <si>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</si>
  <si>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</si>
  <si>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</si>
  <si>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</si>
  <si>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</si>
  <si>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</si>
  <si>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</si>
  <si>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</si>
  <si>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</si>
  <si>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</si>
  <si>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</si>
  <si>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</si>
  <si>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</si>
  <si>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</si>
  <si>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</si>
  <si>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</si>
  <si>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</si>
  <si>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</si>
  <si>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</si>
  <si>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</si>
  <si>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</si>
  <si>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</si>
  <si>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</si>
  <si>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</si>
  <si>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</si>
  <si>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</si>
  <si>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</si>
  <si>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</si>
  <si>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</si>
  <si>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</si>
  <si>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</si>
  <si>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</si>
  <si>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</si>
  <si>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</si>
  <si>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</si>
  <si>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</si>
  <si>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</si>
  <si>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</si>
  <si>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</si>
  <si>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</si>
  <si>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</si>
  <si>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</si>
  <si>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</si>
  <si>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</si>
  <si>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</si>
  <si>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</si>
  <si>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</si>
  <si>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</si>
  <si>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</si>
  <si>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</si>
  <si>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</si>
  <si>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</si>
  <si>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</si>
  <si>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</si>
  <si>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</si>
  <si>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</si>
  <si>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</si>
  <si>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</si>
  <si>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</si>
  <si>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</si>
  <si>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</si>
  <si>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</si>
  <si>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</si>
  <si>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</si>
  <si>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</si>
  <si>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</si>
  <si>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</si>
  <si>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</si>
  <si>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</si>
  <si>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</si>
  <si>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</si>
  <si>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</si>
  <si>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</si>
  <si>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</si>
  <si>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</si>
  <si>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</si>
  <si>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</si>
  <si>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</si>
  <si>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</si>
  <si>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</si>
  <si>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</si>
  <si>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</si>
  <si>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</si>
  <si>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</si>
  <si>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</si>
  <si>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</si>
  <si>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</si>
  <si>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</si>
  <si>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</si>
  <si>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</si>
  <si>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</si>
  <si>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</si>
  <si>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</si>
  <si>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</si>
  <si>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</si>
  <si>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</si>
  <si>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</si>
  <si>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</si>
  <si>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</si>
  <si>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</si>
  <si>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</si>
  <si>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</si>
  <si>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</si>
  <si>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</si>
  <si>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</si>
  <si>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</si>
  <si>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</si>
  <si>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</si>
  <si>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</si>
  <si>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</si>
  <si>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</si>
  <si>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</si>
  <si>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</si>
  <si>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</si>
  <si>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</si>
  <si>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</si>
  <si>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</si>
  <si>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</si>
  <si>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</si>
  <si>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</si>
  <si>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</si>
  <si>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</si>
  <si>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</si>
  <si>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</si>
  <si>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</si>
  <si>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</si>
  <si>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</si>
  <si>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</si>
  <si>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</si>
  <si>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</si>
  <si>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</si>
  <si>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</si>
  <si>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</si>
  <si>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</si>
  <si>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</si>
  <si>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</si>
  <si>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</si>
  <si>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</si>
  <si>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</si>
  <si>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</si>
  <si>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</si>
  <si>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</si>
  <si>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</si>
  <si>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</si>
  <si>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</si>
  <si>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</si>
  <si>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</si>
  <si>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</si>
  <si>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</si>
  <si>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</si>
  <si>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</si>
  <si>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</si>
  <si>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</si>
  <si>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</si>
  <si>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</si>
  <si>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</si>
  <si>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</si>
  <si>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</si>
  <si>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</si>
  <si>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</si>
  <si>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</si>
  <si>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</si>
  <si>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</si>
  <si>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</si>
  <si>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</si>
  <si>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</si>
  <si>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</si>
  <si>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</si>
  <si>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</si>
  <si>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</si>
  <si>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</si>
  <si>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</si>
  <si>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</si>
  <si>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</si>
  <si>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</si>
  <si>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</si>
  <si>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</si>
  <si>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</si>
  <si>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</si>
  <si>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</si>
  <si>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</si>
  <si>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</si>
  <si>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</si>
  <si>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</si>
  <si>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</si>
  <si>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</si>
  <si>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</si>
  <si>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</si>
  <si>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</si>
  <si>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</si>
  <si>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</si>
  <si>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</si>
  <si>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</si>
  <si>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</si>
  <si>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</si>
  <si>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</si>
  <si>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</si>
  <si>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</si>
  <si>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</si>
  <si>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</si>
  <si>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</si>
  <si>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</si>
  <si>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</si>
  <si>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</si>
  <si>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</si>
  <si>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</si>
  <si>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</si>
  <si>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</si>
  <si>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</si>
  <si>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</si>
  <si>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</si>
  <si>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</si>
  <si>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</si>
  <si>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</si>
  <si>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</si>
  <si>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</si>
  <si>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</si>
  <si>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</si>
  <si>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</si>
  <si>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</si>
  <si>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</si>
  <si>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</si>
  <si>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</si>
  <si>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</si>
  <si>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</si>
  <si>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</si>
  <si>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</si>
  <si>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</si>
  <si>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</si>
  <si>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</si>
  <si>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</si>
  <si>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</si>
  <si>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</si>
  <si>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</si>
  <si>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</si>
  <si>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</si>
  <si>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</si>
  <si>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</si>
  <si>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</si>
  <si>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</si>
  <si>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</si>
  <si>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</si>
  <si>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</si>
  <si>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</si>
  <si>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</si>
  <si>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</si>
  <si>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</si>
  <si>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</si>
  <si>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</si>
  <si>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</si>
  <si>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</si>
  <si>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</si>
  <si>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</si>
  <si>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</si>
  <si>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</si>
  <si>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</si>
  <si>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</si>
  <si>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</si>
  <si>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</si>
  <si>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</si>
  <si>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</si>
  <si>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</si>
  <si>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</si>
  <si>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</si>
  <si>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</si>
  <si>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</si>
  <si>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</si>
  <si>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</si>
  <si>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</si>
  <si>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</si>
  <si>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</si>
  <si>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</si>
  <si>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</si>
  <si>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</si>
  <si>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</si>
  <si>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</si>
  <si>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</si>
  <si>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</si>
  <si>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</si>
  <si>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</si>
  <si>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</si>
  <si>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</si>
  <si>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</si>
  <si>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</si>
  <si>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</si>
  <si>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</si>
  <si>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</si>
  <si>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</si>
  <si>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</si>
  <si>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</si>
  <si>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</si>
  <si>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</si>
  <si>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</si>
  <si>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</si>
  <si>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</si>
  <si>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</si>
  <si>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</si>
  <si>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</si>
  <si>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</si>
  <si>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</si>
  <si>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</si>
  <si>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</si>
  <si>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</si>
  <si>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</si>
  <si>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</si>
  <si>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</si>
  <si>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</si>
  <si>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</si>
  <si>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</si>
  <si>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</si>
  <si>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</si>
  <si>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</si>
  <si>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</si>
  <si>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</si>
  <si>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</si>
  <si>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</si>
  <si>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</si>
  <si>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</si>
  <si>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</si>
  <si>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</si>
  <si>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</si>
  <si>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</si>
  <si>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</si>
  <si>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</si>
  <si>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</si>
  <si>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</si>
  <si>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</si>
  <si>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</si>
  <si>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</si>
  <si>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</si>
  <si>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</si>
  <si>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</si>
  <si>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</si>
  <si>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</si>
  <si>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</si>
  <si>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</si>
  <si>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</si>
  <si>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</si>
  <si>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</si>
  <si>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</si>
  <si>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</si>
  <si>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</si>
  <si>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</si>
  <si>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</si>
  <si>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</si>
  <si>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</si>
  <si>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</si>
  <si>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</si>
  <si>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</si>
  <si>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</si>
  <si>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</si>
  <si>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</si>
  <si>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</si>
  <si>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</si>
  <si>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</si>
  <si>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</si>
  <si>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</si>
  <si>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</si>
  <si>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</si>
  <si>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</si>
  <si>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</si>
  <si>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</si>
  <si>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</si>
  <si>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</si>
  <si>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</si>
  <si>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</si>
  <si>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</si>
  <si>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</si>
  <si>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</si>
  <si>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</si>
  <si>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</si>
  <si>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</si>
  <si>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</si>
  <si>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</si>
  <si>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</si>
  <si>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</si>
  <si>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</si>
  <si>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</si>
  <si>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</si>
  <si>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</si>
  <si>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</si>
  <si>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</si>
  <si>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</si>
  <si>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</si>
  <si>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</si>
  <si>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</si>
  <si>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</si>
  <si>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</si>
  <si>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</si>
  <si>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</si>
  <si>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</si>
  <si>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</si>
  <si>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</si>
  <si>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</si>
  <si>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</si>
  <si>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</si>
  <si>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</si>
  <si>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</si>
  <si>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</si>
  <si>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</si>
  <si>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</si>
  <si>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</si>
  <si>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</si>
  <si>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</si>
  <si>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</si>
  <si>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</si>
  <si>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</si>
  <si>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</si>
  <si>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</si>
  <si>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</si>
  <si>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</si>
  <si>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</si>
  <si>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</si>
  <si>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</si>
  <si>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</si>
  <si>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</si>
  <si>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</si>
  <si>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</si>
  <si>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</si>
  <si>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</si>
  <si>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</si>
  <si>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</si>
  <si>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</si>
  <si>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</si>
  <si>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</si>
  <si>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</si>
  <si>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</si>
  <si>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</si>
  <si>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</si>
  <si>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</si>
  <si>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</si>
  <si>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</si>
  <si>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</si>
  <si>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</si>
  <si>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</si>
  <si>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</si>
  <si>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</si>
  <si>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</si>
  <si>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</si>
  <si>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</si>
  <si>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</si>
  <si>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</si>
  <si>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</si>
  <si>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</si>
  <si>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</si>
  <si>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</si>
  <si>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</si>
  <si>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</si>
  <si>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</si>
  <si>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</si>
  <si>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</si>
  <si>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</si>
  <si>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</si>
  <si>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</si>
  <si>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</si>
  <si>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</si>
  <si>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</si>
  <si>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</si>
  <si>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</si>
  <si>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</si>
  <si>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</si>
  <si>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</si>
  <si>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</si>
  <si>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</si>
  <si>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</si>
  <si>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</si>
  <si>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</si>
  <si>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</si>
  <si>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</si>
  <si>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</si>
  <si>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</si>
  <si>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</si>
  <si>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</si>
  <si>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</si>
  <si>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</si>
  <si>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</si>
  <si>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</si>
  <si>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</si>
  <si>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</si>
  <si>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</si>
  <si>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</si>
  <si>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</si>
  <si>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</si>
  <si>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</si>
  <si>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</si>
  <si>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</si>
  <si>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</si>
  <si>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</si>
  <si>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</si>
  <si>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</si>
  <si>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</si>
  <si>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</si>
  <si>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</si>
  <si>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</si>
  <si>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</si>
  <si>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</si>
  <si>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</si>
  <si>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</si>
  <si>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</si>
  <si>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</si>
  <si>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</si>
  <si>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</si>
  <si>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</si>
  <si>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</si>
  <si>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</si>
  <si>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</si>
  <si>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</si>
  <si>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</si>
  <si>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</si>
  <si>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</si>
  <si>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</si>
  <si>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</si>
  <si>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</si>
  <si>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</si>
  <si>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</si>
  <si>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</si>
  <si>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</si>
  <si>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</si>
  <si>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</si>
  <si>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</si>
  <si>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</si>
  <si>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</si>
  <si>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</si>
  <si>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</si>
  <si>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</si>
  <si>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</si>
  <si>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</si>
  <si>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</si>
  <si>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</si>
  <si>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</si>
  <si>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</si>
  <si>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</si>
  <si>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</si>
  <si>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</si>
  <si>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</si>
  <si>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</si>
  <si>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</si>
  <si>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</si>
  <si>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</si>
  <si>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</si>
  <si>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</si>
  <si>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</si>
  <si>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</si>
  <si>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</si>
  <si>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</si>
  <si>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</si>
  <si>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</si>
  <si>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</si>
  <si>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</si>
  <si>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</si>
  <si>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</si>
  <si>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</si>
  <si>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</si>
  <si>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</si>
  <si>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</si>
  <si>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</si>
  <si>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</si>
  <si>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</si>
  <si>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</si>
  <si>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</si>
  <si>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</si>
  <si>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</si>
  <si>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</si>
  <si>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</si>
  <si>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</si>
  <si>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</si>
  <si>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</si>
  <si>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</si>
  <si>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</si>
  <si>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</si>
  <si>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</si>
  <si>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</si>
  <si>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</si>
  <si>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</si>
  <si>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</si>
  <si>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</si>
  <si>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</si>
  <si>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</si>
  <si>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</si>
  <si>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</si>
  <si>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</si>
  <si>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</si>
  <si>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</si>
  <si>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</si>
  <si>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</si>
  <si>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</si>
  <si>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</si>
  <si>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</si>
  <si>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</si>
  <si>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</si>
  <si>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</si>
  <si>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</si>
  <si>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</si>
  <si>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</si>
  <si>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</si>
  <si>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</si>
  <si>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</si>
  <si>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</si>
  <si>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</si>
  <si>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</si>
  <si>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</si>
  <si>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</si>
  <si>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</si>
  <si>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</si>
  <si>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</si>
  <si>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</si>
  <si>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</si>
  <si>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</si>
  <si>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</si>
  <si>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</si>
  <si>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</si>
  <si>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</si>
  <si>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</si>
  <si>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</si>
  <si>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</si>
  <si>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</si>
  <si>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</si>
  <si>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</si>
  <si>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</si>
  <si>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</si>
  <si>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</si>
  <si>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</si>
  <si>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</si>
  <si>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</si>
  <si>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</si>
  <si>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</si>
  <si>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</si>
  <si>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</si>
  <si>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</si>
  <si>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</si>
  <si>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</si>
  <si>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</si>
  <si>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</si>
  <si>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</si>
  <si>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</si>
  <si>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</si>
  <si>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</si>
  <si>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</si>
  <si>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</si>
  <si>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</si>
  <si>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</si>
  <si>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</si>
  <si>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</si>
  <si>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</si>
  <si>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</si>
  <si>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</si>
  <si>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</si>
  <si>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</si>
  <si>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</si>
  <si>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</si>
  <si>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</si>
  <si>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</si>
  <si>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</si>
  <si>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</si>
  <si>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</si>
  <si>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</si>
  <si>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</si>
  <si>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</si>
  <si>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</si>
  <si>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</si>
  <si>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</si>
  <si>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</si>
  <si>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</si>
  <si>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</si>
  <si>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</si>
  <si>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</si>
  <si>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</si>
  <si>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</si>
  <si>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</si>
  <si>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</si>
  <si>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</si>
  <si>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</si>
  <si>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</si>
  <si>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</si>
  <si>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</si>
  <si>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</si>
  <si>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</si>
  <si>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</si>
  <si>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</si>
  <si>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</si>
  <si>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</si>
  <si>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</si>
  <si>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</si>
  <si>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</si>
  <si>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</si>
  <si>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</si>
  <si>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</si>
  <si>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</si>
  <si>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</si>
  <si>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</si>
  <si>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</si>
  <si>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</si>
  <si>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</si>
  <si>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</si>
  <si>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</si>
  <si>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</si>
  <si>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</si>
  <si>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</si>
  <si>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</si>
  <si>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</si>
  <si>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</si>
  <si>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</si>
  <si>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</si>
  <si>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</si>
  <si>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</si>
  <si>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</si>
  <si>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</si>
  <si>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</si>
  <si>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</si>
  <si>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</si>
  <si>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</si>
  <si>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</si>
  <si>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</si>
  <si>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</si>
  <si>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</si>
  <si>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</si>
  <si>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</si>
  <si>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</si>
  <si>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</si>
  <si>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</si>
  <si>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</si>
  <si>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</si>
  <si>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</si>
  <si>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</si>
  <si>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</si>
  <si>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</si>
  <si>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</si>
  <si>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</si>
  <si>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</si>
  <si>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</si>
  <si>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</si>
  <si>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</si>
  <si>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</si>
  <si>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</si>
  <si>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</si>
  <si>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</si>
  <si>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</si>
  <si>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</si>
  <si>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</si>
  <si>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</si>
  <si>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</si>
  <si>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</si>
  <si>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</si>
  <si>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</si>
  <si>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</si>
  <si>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</si>
  <si>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</si>
  <si>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</si>
  <si>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</si>
  <si>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</si>
  <si>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</si>
  <si>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</si>
  <si>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</si>
  <si>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</si>
  <si>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</si>
  <si>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</si>
  <si>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</si>
  <si>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</si>
  <si>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</si>
  <si>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</si>
  <si>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</si>
  <si>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</si>
  <si>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</si>
  <si>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</si>
  <si>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</si>
  <si>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</si>
  <si>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</si>
  <si>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</si>
  <si>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</si>
  <si>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</si>
  <si>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</si>
  <si>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</si>
  <si>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</si>
  <si>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</si>
  <si>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</si>
  <si>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</si>
  <si>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</si>
  <si>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</si>
  <si>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</si>
  <si>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</si>
  <si>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</si>
  <si>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</si>
  <si>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</si>
  <si>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</si>
  <si>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</si>
  <si>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</si>
  <si>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</si>
  <si>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</si>
  <si>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</si>
  <si>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</si>
  <si>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</si>
  <si>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</si>
  <si>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</si>
  <si>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</si>
  <si>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</si>
  <si>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</si>
  <si>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</si>
  <si>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</si>
  <si>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</si>
  <si>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</si>
  <si>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</si>
  <si>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</si>
  <si>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</si>
  <si>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</si>
  <si>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</si>
  <si>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</si>
  <si>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</si>
  <si>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</si>
  <si>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</si>
  <si>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</si>
  <si>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</si>
  <si>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</si>
  <si>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</si>
  <si>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</si>
  <si>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</si>
  <si>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</si>
  <si>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</si>
  <si>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</si>
  <si>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</si>
  <si>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</si>
  <si>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</si>
  <si>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</si>
  <si>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</si>
  <si>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</si>
  <si>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</si>
  <si>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</si>
  <si>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</si>
  <si>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</si>
  <si>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</si>
  <si>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</si>
  <si>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</si>
  <si>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</si>
  <si>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</si>
  <si>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</si>
  <si>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</si>
  <si>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</si>
  <si>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</si>
  <si>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</si>
  <si>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</si>
  <si>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</si>
  <si>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</si>
  <si>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</si>
  <si>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</si>
  <si>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</si>
  <si>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</si>
  <si>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</si>
  <si>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</si>
  <si>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</si>
  <si>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</si>
  <si>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</si>
  <si>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</si>
  <si>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</si>
  <si>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</si>
  <si>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</si>
  <si>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</si>
  <si>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</si>
  <si>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</si>
  <si>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</si>
  <si>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</si>
  <si>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</si>
  <si>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</si>
  <si>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</si>
  <si>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</si>
  <si>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</si>
  <si>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</si>
  <si>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</si>
  <si>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</si>
  <si>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</si>
  <si>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</si>
  <si>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</si>
  <si>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</si>
  <si>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</si>
  <si>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</si>
  <si>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</si>
  <si>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</si>
  <si>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</si>
  <si>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</si>
  <si>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</si>
  <si>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</si>
  <si>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</si>
  <si>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</si>
  <si>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</si>
  <si>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</si>
  <si>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</si>
  <si>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</si>
  <si>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</si>
  <si>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</si>
  <si>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</si>
  <si>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</si>
  <si>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</si>
  <si>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</si>
  <si>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</si>
  <si>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</si>
  <si>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</si>
  <si>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</si>
  <si>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</si>
  <si>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</si>
  <si>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</si>
  <si>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</si>
  <si>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</si>
  <si>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</si>
  <si>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</si>
  <si>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</si>
  <si>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</si>
  <si>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</si>
  <si>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</si>
  <si>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</si>
  <si>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</si>
  <si>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</si>
  <si>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</si>
  <si>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</si>
  <si>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</si>
  <si>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</si>
  <si>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</si>
  <si>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</si>
  <si>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</si>
  <si>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</si>
  <si>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</si>
  <si>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</si>
  <si>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</si>
  <si>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</si>
  <si>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</si>
  <si>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</si>
  <si>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</si>
  <si>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</si>
  <si>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</si>
  <si>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</si>
  <si>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</si>
  <si>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</si>
  <si>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</si>
  <si>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</si>
  <si>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</si>
  <si>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</si>
  <si>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</si>
  <si>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</si>
  <si>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</si>
  <si>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</si>
  <si>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</si>
  <si>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</si>
  <si>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</si>
  <si>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</si>
  <si>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</si>
  <si>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</si>
  <si>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</si>
  <si>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</si>
  <si>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</si>
  <si>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</si>
  <si>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</si>
  <si>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</si>
  <si>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</si>
  <si>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</si>
  <si>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</si>
  <si>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</si>
  <si>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</si>
  <si>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</si>
  <si>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</si>
  <si>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</si>
  <si>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</si>
  <si>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</si>
  <si>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</si>
  <si>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</si>
  <si>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</si>
  <si>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</si>
  <si>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</si>
  <si>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</si>
  <si>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</si>
  <si>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</si>
  <si>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</si>
  <si>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</si>
  <si>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</si>
  <si>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</si>
  <si>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</si>
  <si>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</si>
  <si>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</si>
  <si>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</si>
  <si>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</si>
  <si>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</si>
  <si>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</si>
  <si>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</si>
  <si>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</si>
  <si>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</si>
  <si>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</si>
  <si>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</si>
  <si>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</si>
  <si>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</si>
  <si>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</si>
  <si>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</si>
  <si>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</si>
  <si>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</si>
  <si>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</si>
  <si>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</si>
  <si>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</si>
  <si>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</si>
  <si>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</si>
  <si>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</si>
  <si>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</si>
  <si>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</si>
  <si>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</si>
  <si>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</si>
  <si>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</si>
  <si>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</si>
  <si>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</si>
  <si>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</si>
  <si>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</si>
  <si>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</si>
  <si>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</si>
  <si>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</si>
  <si>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</si>
  <si>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</si>
  <si>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</si>
  <si>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</si>
  <si>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</si>
  <si>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</si>
  <si>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</si>
  <si>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</si>
  <si>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</si>
  <si>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</si>
  <si>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</si>
  <si>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</si>
  <si>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</si>
  <si>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</si>
  <si>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</si>
  <si>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</si>
  <si>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</si>
  <si>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</si>
  <si>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</si>
  <si>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</si>
  <si>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</si>
  <si>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</si>
  <si>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</si>
  <si>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</si>
  <si>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</si>
  <si>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</si>
  <si>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</si>
  <si>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</si>
  <si>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</si>
  <si>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</si>
  <si>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</si>
  <si>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</si>
  <si>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</si>
  <si>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</si>
  <si>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</si>
  <si>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</si>
  <si>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</si>
  <si>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</si>
  <si>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</si>
  <si>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</si>
  <si>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</si>
  <si>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</si>
  <si>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</si>
  <si>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</si>
  <si>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</si>
  <si>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</si>
  <si>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</si>
  <si>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</si>
  <si>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</si>
  <si>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</si>
  <si>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</si>
  <si>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</si>
  <si>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</si>
  <si>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</si>
  <si>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</si>
  <si>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</si>
  <si>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</si>
  <si>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</si>
  <si>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</si>
  <si>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</si>
  <si>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</si>
  <si>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</si>
  <si>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</si>
  <si>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</si>
  <si>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</si>
  <si>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</si>
  <si>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</si>
  <si>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</si>
  <si>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</si>
  <si>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</si>
  <si>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</si>
  <si>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</si>
  <si>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</si>
  <si>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</si>
  <si>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</si>
  <si>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</si>
  <si>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</si>
  <si>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</si>
  <si>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</si>
  <si>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</si>
  <si>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</si>
  <si>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</si>
  <si>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</si>
  <si>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</si>
  <si>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</si>
  <si>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</si>
  <si>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</si>
  <si>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</si>
  <si>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</si>
  <si>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</si>
  <si>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</si>
  <si>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</si>
  <si>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</si>
  <si>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</si>
  <si>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</si>
  <si>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</si>
  <si>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</si>
  <si>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</si>
  <si>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</si>
  <si>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</si>
  <si>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</si>
  <si>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</si>
  <si>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</si>
  <si>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</si>
  <si>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</si>
  <si>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</si>
  <si>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</si>
  <si>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</si>
  <si>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</si>
  <si>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</si>
  <si>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</si>
  <si>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</si>
  <si>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</si>
  <si>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</si>
  <si>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</si>
  <si>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</si>
  <si>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</si>
  <si>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</si>
  <si>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</si>
  <si>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</si>
  <si>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</si>
  <si>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</si>
  <si>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</si>
  <si>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</si>
  <si>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</si>
  <si>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</si>
  <si>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</si>
  <si>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</si>
  <si>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</si>
  <si>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</si>
  <si>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</si>
  <si>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</si>
  <si>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</si>
  <si>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</si>
  <si>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</si>
  <si>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</si>
  <si>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</si>
  <si>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</si>
  <si>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</si>
  <si>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</si>
  <si>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</si>
  <si>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</si>
  <si>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</si>
  <si>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</si>
  <si>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</si>
  <si>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</si>
  <si>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</si>
  <si>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</si>
  <si>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</si>
  <si>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</si>
  <si>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</si>
  <si>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</si>
  <si>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</si>
  <si>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</si>
  <si>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</si>
  <si>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</si>
  <si>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</si>
  <si>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</si>
  <si>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</si>
  <si>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</si>
  <si>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</si>
  <si>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</si>
  <si>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</si>
  <si>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</si>
  <si>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</si>
  <si>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</si>
  <si>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</si>
  <si>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</si>
  <si>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</si>
  <si>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</si>
  <si>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</si>
  <si>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</si>
  <si>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</si>
  <si>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</si>
  <si>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</si>
  <si>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</si>
  <si>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</si>
  <si>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</si>
  <si>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</si>
  <si>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</si>
  <si>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</si>
  <si>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</si>
  <si>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</si>
  <si>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</si>
  <si>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</si>
  <si>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</si>
  <si>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</si>
  <si>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</si>
  <si>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</si>
  <si>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</si>
  <si>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</si>
  <si>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</si>
  <si>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</si>
  <si>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</si>
  <si>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</si>
  <si>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</si>
  <si>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</si>
  <si>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</si>
  <si>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</si>
  <si>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</si>
  <si>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</si>
  <si>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</si>
  <si>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</si>
  <si>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</si>
  <si>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</si>
  <si>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</si>
  <si>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</si>
  <si>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</si>
  <si>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</si>
  <si>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</si>
  <si>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</si>
  <si>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</si>
  <si>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</si>
  <si>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</si>
  <si>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</si>
  <si>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</si>
  <si>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</si>
  <si>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</si>
  <si>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</si>
  <si>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</si>
  <si>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</si>
  <si>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</si>
  <si>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</si>
  <si>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</si>
  <si>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</si>
  <si>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</si>
  <si>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</si>
  <si>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</si>
  <si>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</si>
  <si>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</si>
  <si>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</si>
  <si>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</si>
  <si>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</si>
  <si>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</si>
  <si>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</si>
  <si>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</si>
  <si>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</si>
  <si>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</si>
  <si>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</si>
  <si>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</si>
  <si>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</si>
  <si>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</si>
  <si>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</si>
  <si>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</si>
  <si>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</si>
  <si>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</si>
  <si>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</si>
  <si>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</si>
  <si>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</si>
  <si>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</si>
  <si>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</si>
  <si>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</si>
  <si>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</si>
  <si>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</si>
  <si>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</si>
  <si>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</si>
  <si>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</si>
  <si>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</si>
  <si>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</si>
  <si>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</si>
  <si>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</si>
  <si>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</si>
  <si>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</si>
  <si>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</si>
  <si>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</si>
  <si>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</si>
  <si>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</si>
  <si>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</si>
  <si>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</si>
  <si>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</si>
  <si>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</si>
  <si>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</si>
  <si>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</si>
  <si>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</si>
  <si>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</si>
  <si>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</si>
  <si>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</si>
  <si>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</si>
  <si>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</si>
  <si>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</si>
  <si>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</si>
  <si>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</si>
  <si>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</si>
  <si>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</si>
  <si>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</si>
  <si>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</si>
  <si>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</si>
  <si>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</si>
  <si>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</si>
  <si>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</si>
  <si>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</si>
  <si>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</si>
  <si>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</si>
  <si>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</si>
  <si>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</si>
  <si>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</si>
  <si>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</si>
  <si>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</si>
  <si>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</si>
  <si>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</si>
  <si>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</si>
  <si>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</si>
  <si>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</si>
  <si>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</si>
  <si>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</si>
  <si>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</si>
  <si>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</si>
  <si>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</si>
  <si>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</si>
  <si>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</si>
  <si>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</si>
  <si>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</si>
  <si>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</si>
  <si>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</si>
  <si>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</si>
  <si>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</si>
  <si>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</si>
  <si>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</si>
  <si>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</si>
  <si>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</si>
  <si>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</si>
  <si>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</si>
  <si>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</si>
  <si>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</si>
  <si>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</si>
  <si>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</si>
  <si>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</si>
  <si>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</si>
  <si>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</si>
  <si>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</si>
  <si>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</si>
  <si>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</si>
  <si>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</si>
  <si>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</si>
  <si>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</si>
  <si>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</si>
  <si>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</si>
  <si>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</si>
  <si>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</si>
  <si>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</si>
  <si>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</si>
  <si>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</si>
  <si>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</si>
  <si>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</si>
  <si>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</si>
  <si>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</si>
  <si>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</si>
  <si>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</si>
  <si>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</si>
  <si>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</si>
  <si>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</si>
  <si>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</si>
  <si>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</si>
  <si>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</si>
  <si>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</si>
  <si>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</si>
  <si>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</si>
  <si>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</si>
  <si>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</si>
  <si>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</si>
  <si>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</si>
  <si>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</si>
  <si>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</si>
  <si>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</si>
  <si>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</si>
  <si>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</si>
  <si>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</si>
  <si>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</si>
  <si>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</si>
  <si>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</si>
  <si>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</si>
  <si>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</si>
  <si>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</si>
  <si>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</si>
  <si>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</si>
  <si>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</si>
  <si>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</si>
  <si>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</si>
  <si>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</si>
  <si>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</si>
  <si>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</si>
  <si>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</si>
  <si>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</si>
  <si>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</si>
  <si>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</si>
  <si>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</si>
  <si>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</si>
  <si>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</si>
  <si>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</si>
  <si>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</si>
  <si>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</si>
  <si>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</si>
  <si>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</si>
  <si>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</si>
  <si>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</si>
  <si>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</si>
  <si>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</si>
  <si>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</si>
  <si>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</si>
  <si>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</si>
  <si>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</si>
  <si>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</si>
  <si>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</si>
  <si>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</si>
  <si>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</si>
  <si>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</si>
  <si>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</si>
  <si>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</si>
  <si>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</si>
  <si>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</si>
  <si>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</si>
  <si>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</si>
  <si>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</si>
  <si>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</si>
  <si>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</si>
  <si>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</si>
  <si>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</si>
  <si>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</si>
  <si>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</si>
  <si>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</si>
  <si>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</si>
  <si>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</si>
  <si>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</si>
  <si>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</si>
  <si>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</si>
  <si>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</si>
  <si>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</si>
  <si>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</si>
  <si>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</si>
  <si>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</si>
  <si>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</si>
  <si>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</si>
  <si>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</si>
  <si>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</si>
  <si>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</si>
  <si>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</si>
  <si>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</si>
  <si>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</si>
  <si>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</si>
  <si>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</si>
  <si>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</si>
  <si>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</si>
  <si>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</si>
  <si>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</si>
  <si>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</si>
  <si>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</si>
  <si>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</si>
  <si>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</si>
  <si>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</si>
  <si>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</si>
  <si>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</si>
  <si>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</si>
  <si>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</si>
  <si>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</si>
  <si>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</si>
  <si>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</si>
  <si>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</si>
  <si>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</si>
  <si>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</si>
  <si>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</si>
  <si>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</si>
  <si>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</si>
  <si>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</si>
  <si>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</si>
  <si>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</si>
  <si>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</si>
  <si>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</si>
  <si>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</si>
  <si>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</si>
  <si>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</si>
  <si>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</si>
  <si>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</si>
  <si>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</si>
  <si>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</si>
  <si>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</si>
  <si>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</si>
  <si>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</si>
  <si>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</si>
  <si>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</si>
  <si>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</si>
  <si>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</si>
  <si>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</si>
  <si>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</si>
  <si>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</si>
  <si>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</si>
  <si>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</si>
  <si>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</si>
  <si>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</si>
  <si>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</si>
  <si>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</si>
  <si>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</si>
  <si>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</si>
  <si>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</si>
  <si>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</si>
  <si>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</si>
  <si>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</si>
  <si>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</si>
  <si>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</si>
  <si>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</si>
  <si>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</si>
  <si>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</si>
  <si>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</si>
  <si>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</si>
  <si>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</si>
  <si>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</si>
  <si>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</si>
  <si>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</si>
  <si>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</si>
  <si>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</si>
  <si>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</si>
  <si>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</si>
  <si>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</si>
  <si>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</si>
  <si>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</si>
  <si>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</si>
  <si>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</si>
  <si>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</si>
  <si>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</si>
  <si>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</si>
  <si>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</si>
  <si>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</si>
  <si>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</si>
  <si>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</si>
  <si>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</si>
  <si>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</si>
  <si>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</si>
  <si>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</si>
  <si>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</si>
  <si>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</si>
  <si>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</si>
  <si>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</si>
  <si>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</si>
  <si>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</si>
  <si>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</si>
  <si>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</si>
  <si>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</si>
  <si>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</si>
  <si>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</si>
  <si>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</si>
  <si>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</si>
  <si>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</si>
  <si>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</si>
  <si>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</si>
  <si>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</si>
  <si>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</si>
  <si>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</si>
  <si>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</si>
  <si>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</si>
  <si>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</si>
  <si>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</si>
  <si>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</si>
  <si>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</si>
  <si>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</si>
  <si>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</si>
  <si>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</si>
  <si>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</si>
  <si>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</si>
  <si>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</si>
  <si>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</si>
  <si>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</si>
  <si>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</si>
  <si>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</si>
  <si>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</si>
  <si>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</si>
  <si>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</si>
  <si>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</si>
  <si>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</si>
  <si>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</si>
  <si>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</si>
  <si>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</si>
  <si>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</si>
  <si>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</si>
  <si>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</si>
  <si>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</si>
  <si>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</si>
  <si>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</si>
  <si>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</si>
  <si>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</si>
  <si>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</si>
  <si>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</si>
  <si>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</si>
  <si>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</si>
  <si>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</si>
  <si>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</si>
  <si>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</si>
  <si>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</si>
  <si>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</si>
  <si>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</si>
  <si>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</si>
  <si>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</si>
  <si>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</si>
  <si>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</si>
  <si>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</si>
  <si>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</si>
  <si>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</si>
  <si>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</si>
  <si>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</si>
  <si>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</si>
  <si>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</si>
  <si>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</si>
  <si>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</si>
  <si>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</si>
  <si>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</si>
  <si>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</si>
  <si>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</si>
  <si>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</si>
  <si>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</si>
  <si>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</si>
  <si>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</si>
  <si>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</si>
  <si>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</si>
  <si>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</si>
  <si>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</si>
  <si>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</si>
  <si>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</si>
  <si>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</si>
  <si>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</si>
  <si>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</si>
  <si>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</si>
  <si>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</si>
  <si>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</si>
  <si>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</si>
  <si>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</si>
  <si>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</si>
  <si>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</si>
  <si>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</si>
  <si>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</si>
  <si>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</si>
  <si>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</si>
  <si>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</si>
  <si>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</si>
  <si>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</si>
  <si>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</si>
  <si>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</si>
  <si>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</si>
  <si>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</si>
  <si>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</si>
  <si>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</si>
  <si>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</si>
  <si>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</si>
  <si>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</si>
  <si>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</si>
  <si>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</si>
  <si>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</si>
  <si>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</si>
  <si>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</si>
  <si>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</si>
  <si>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</si>
  <si>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</si>
  <si>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</si>
  <si>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</si>
  <si>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</si>
  <si>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</si>
  <si>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</si>
  <si>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</si>
  <si>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</si>
  <si>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</si>
  <si>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</si>
  <si>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</si>
  <si>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</si>
  <si>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</si>
  <si>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</si>
  <si>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</si>
  <si>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</si>
  <si>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</si>
  <si>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</si>
  <si>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</si>
  <si>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</si>
  <si>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</si>
  <si>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</si>
  <si>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</si>
  <si>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</si>
  <si>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</si>
  <si>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</si>
  <si>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</si>
  <si>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</si>
  <si>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</si>
  <si>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</si>
  <si>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</si>
  <si>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</si>
  <si>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</si>
  <si>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</si>
  <si>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</si>
  <si>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</si>
  <si>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</si>
  <si>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</si>
  <si>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</si>
  <si>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</si>
  <si>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</si>
  <si>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</si>
  <si>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</si>
  <si>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</si>
  <si>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</si>
  <si>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</si>
  <si>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</si>
  <si>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</si>
  <si>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</si>
  <si>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</si>
  <si>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</si>
  <si>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</si>
  <si>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</si>
  <si>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</si>
  <si>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</si>
  <si>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</si>
  <si>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</si>
  <si>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</si>
  <si>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</si>
  <si>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</si>
  <si>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</si>
  <si>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</si>
  <si>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</si>
  <si>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</si>
  <si>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</si>
  <si>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</si>
  <si>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</si>
  <si>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</si>
  <si>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</si>
  <si>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</si>
  <si>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</si>
  <si>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</si>
  <si>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</si>
  <si>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</si>
  <si>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</si>
  <si>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</si>
  <si>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</si>
  <si>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</si>
  <si>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</si>
  <si>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</si>
  <si>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</si>
  <si>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</si>
  <si>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</si>
  <si>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</si>
  <si>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</si>
  <si>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</si>
  <si>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</si>
  <si>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</si>
  <si>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</si>
  <si>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</si>
  <si>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</si>
  <si>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</si>
  <si>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</si>
  <si>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</si>
  <si>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</si>
  <si>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</si>
  <si>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</si>
  <si>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</si>
  <si>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</si>
  <si>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</si>
  <si>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</si>
  <si>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</si>
  <si>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</si>
  <si>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</si>
  <si>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</si>
  <si>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</si>
  <si>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</si>
  <si>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</si>
  <si>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</si>
  <si>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</si>
  <si>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</si>
  <si>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</si>
  <si>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</si>
  <si>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</si>
  <si>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</si>
  <si>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</si>
  <si>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</si>
  <si>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</si>
  <si>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</si>
  <si>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</si>
  <si>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</si>
  <si>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</si>
  <si>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</si>
  <si>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</si>
  <si>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</si>
  <si>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</si>
  <si>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</si>
  <si>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</si>
  <si>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</si>
  <si>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</si>
  <si>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</si>
  <si>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</si>
  <si>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</si>
  <si>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</si>
  <si>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</si>
  <si>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</si>
  <si>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</si>
  <si>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</si>
  <si>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</si>
  <si>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</si>
  <si>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</si>
  <si>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</si>
  <si>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</si>
  <si>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</si>
  <si>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</si>
  <si>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</si>
  <si>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</si>
  <si>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</si>
  <si>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</si>
  <si>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</si>
  <si>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</si>
  <si>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</si>
  <si>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</si>
  <si>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</si>
  <si>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</si>
  <si>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</si>
  <si>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</si>
  <si>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</si>
  <si>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</si>
  <si>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</si>
  <si>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</si>
  <si>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</si>
  <si>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</si>
  <si>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</si>
  <si>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</si>
  <si>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</si>
  <si>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</si>
  <si>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</si>
  <si>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</si>
  <si>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</si>
  <si>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</si>
  <si>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</si>
  <si>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</si>
  <si>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</si>
  <si>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</si>
  <si>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</si>
  <si>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</si>
  <si>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</si>
  <si>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</si>
  <si>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</si>
  <si>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</si>
  <si>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</si>
  <si>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</si>
  <si>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</si>
  <si>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</si>
  <si>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</si>
  <si>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</si>
  <si>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</si>
  <si>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</si>
  <si>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</si>
  <si>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</si>
  <si>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</si>
  <si>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</si>
  <si>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</si>
  <si>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</si>
  <si>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</si>
  <si>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</si>
  <si>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</si>
  <si>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</si>
  <si>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</si>
  <si>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</si>
  <si>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</si>
  <si>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</si>
  <si>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</si>
  <si>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</si>
  <si>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</si>
  <si>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</si>
  <si>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</si>
  <si>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</si>
  <si>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</si>
  <si>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</si>
  <si>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</si>
  <si>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</si>
  <si>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</si>
  <si>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</si>
  <si>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</si>
  <si>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</si>
  <si>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</si>
  <si>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</si>
  <si>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</si>
  <si>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</si>
  <si>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</si>
  <si>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</si>
  <si>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</si>
  <si>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</si>
  <si>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</si>
  <si>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</si>
  <si>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</si>
  <si>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</si>
  <si>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</si>
  <si>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</si>
  <si>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</si>
  <si>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</si>
  <si>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</si>
  <si>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</si>
  <si>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</si>
  <si>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</si>
  <si>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</si>
  <si>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</si>
  <si>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</si>
  <si>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</si>
  <si>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</si>
  <si>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</si>
  <si>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</si>
  <si>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</si>
  <si>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</si>
  <si>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</si>
  <si>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</si>
  <si>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</si>
  <si>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</si>
  <si>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</si>
  <si>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</si>
  <si>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</si>
  <si>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</si>
  <si>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</si>
  <si>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</si>
  <si>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</si>
  <si>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</si>
  <si>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</si>
  <si>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</si>
  <si>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</si>
  <si>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</si>
  <si>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</si>
  <si>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</si>
  <si>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</si>
  <si>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</si>
  <si>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</si>
  <si>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</si>
  <si>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</si>
  <si>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</si>
  <si>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</si>
  <si>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</si>
  <si>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</si>
  <si>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</si>
  <si>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</si>
  <si>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</si>
  <si>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</si>
  <si>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</si>
  <si>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</si>
  <si>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</si>
  <si>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</si>
  <si>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</si>
  <si>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</si>
  <si>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</si>
  <si>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</si>
  <si>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</si>
  <si>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</si>
  <si>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</si>
  <si>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</si>
  <si>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</si>
  <si>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</si>
  <si>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</si>
  <si>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</si>
  <si>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</si>
  <si>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</si>
  <si>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</si>
  <si>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</si>
  <si>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</si>
  <si>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</si>
  <si>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</si>
  <si>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</si>
  <si>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</si>
  <si>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</si>
  <si>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</si>
  <si>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</si>
  <si>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</si>
  <si>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</si>
  <si>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</si>
  <si>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</si>
  <si>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</si>
  <si>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</si>
  <si>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</si>
  <si>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</si>
  <si>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</si>
  <si>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</si>
  <si>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</si>
  <si>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</si>
  <si>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</si>
  <si>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</si>
  <si>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</si>
  <si>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</si>
  <si>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</si>
  <si>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</si>
  <si>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</si>
  <si>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</si>
  <si>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</si>
  <si>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</si>
  <si>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</si>
  <si>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</si>
  <si>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</si>
  <si>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</si>
  <si>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</si>
  <si>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</si>
  <si>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</si>
  <si>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</si>
  <si>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</si>
  <si>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</si>
  <si>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</si>
  <si>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</si>
  <si>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</si>
  <si>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</si>
  <si>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</si>
  <si>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</si>
  <si>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</si>
  <si>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</si>
  <si>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</si>
  <si>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</si>
  <si>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</si>
  <si>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</si>
  <si>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</si>
  <si>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</si>
  <si>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</si>
  <si>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</si>
  <si>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</si>
  <si>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</si>
  <si>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</si>
  <si>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</si>
  <si>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</si>
  <si>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</si>
  <si>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</si>
  <si>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</si>
  <si>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</si>
  <si>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</si>
  <si>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</si>
  <si>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</si>
  <si>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</si>
  <si>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</si>
  <si>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</si>
  <si>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</si>
  <si>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</si>
  <si>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</si>
  <si>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</si>
  <si>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</si>
  <si>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</si>
  <si>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</si>
  <si>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</si>
  <si>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</si>
  <si>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</si>
  <si>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</si>
  <si>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</si>
  <si>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</si>
  <si>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</si>
  <si>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</si>
  <si>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</si>
  <si>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</si>
  <si>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</si>
  <si>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</si>
  <si>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</si>
  <si>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</si>
  <si>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</si>
  <si>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</si>
  <si>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</si>
  <si>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</si>
  <si>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</si>
  <si>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</si>
  <si>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</si>
  <si>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</si>
  <si>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</si>
  <si>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</si>
  <si>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</si>
  <si>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</si>
  <si>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</si>
  <si>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</si>
  <si>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</si>
  <si>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</si>
  <si>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</si>
  <si>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</si>
  <si>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</si>
  <si>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</si>
  <si>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</si>
  <si>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</si>
  <si>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</si>
  <si>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</si>
  <si>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</si>
  <si>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</si>
  <si>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</si>
  <si>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</si>
  <si>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</si>
  <si>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</si>
  <si>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</si>
  <si>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</si>
  <si>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</si>
  <si>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</si>
  <si>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</si>
  <si>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</si>
  <si>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</si>
  <si>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</si>
  <si>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</si>
  <si>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</si>
  <si>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</si>
  <si>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</si>
  <si>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</si>
  <si>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</si>
  <si>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</si>
  <si>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</si>
  <si>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</si>
  <si>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</si>
  <si>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</si>
  <si>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</si>
  <si>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</si>
  <si>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</si>
  <si>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</si>
  <si>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</si>
  <si>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</si>
  <si>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</si>
  <si>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</si>
  <si>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</si>
  <si>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</si>
  <si>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</si>
  <si>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</si>
  <si>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</si>
  <si>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</si>
  <si>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</si>
  <si>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</si>
  <si>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</si>
  <si>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</si>
  <si>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</si>
  <si>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</si>
  <si>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</si>
  <si>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</si>
  <si>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</si>
  <si>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</si>
  <si>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</si>
  <si>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</si>
  <si>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</si>
  <si>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</si>
  <si>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</si>
  <si>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</si>
  <si>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</si>
  <si>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</si>
  <si>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</si>
  <si>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</si>
  <si>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</si>
  <si>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</si>
  <si>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</si>
  <si>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</si>
  <si>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</si>
  <si>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</si>
  <si>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</si>
  <si>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</si>
  <si>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</si>
  <si>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</si>
  <si>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</si>
  <si>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</si>
  <si>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</si>
  <si>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</si>
  <si>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</si>
  <si>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</si>
  <si>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</si>
  <si>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</si>
  <si>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</si>
  <si>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</si>
  <si>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</si>
  <si>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</si>
  <si>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</si>
  <si>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</si>
  <si>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</si>
  <si>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</si>
  <si>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</si>
  <si>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</si>
  <si>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</si>
  <si>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</si>
  <si>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</si>
  <si>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</si>
  <si>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</si>
  <si>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</si>
  <si>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</si>
  <si>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</si>
  <si>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</si>
  <si>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</si>
  <si>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</si>
  <si>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</si>
  <si>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</si>
  <si>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</si>
  <si>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</si>
  <si>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</si>
  <si>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</si>
  <si>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</si>
  <si>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</si>
  <si>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</si>
  <si>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</si>
  <si>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</si>
  <si>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</si>
  <si>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</si>
  <si>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</si>
  <si>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</si>
  <si>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</si>
  <si>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</si>
  <si>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</si>
  <si>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</si>
  <si>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</si>
  <si>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</si>
  <si>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</si>
  <si>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</si>
  <si>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</si>
  <si>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</si>
  <si>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</si>
  <si>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</si>
  <si>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</si>
  <si>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</si>
  <si>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</si>
  <si>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</si>
  <si>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</si>
  <si>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</si>
  <si>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</si>
  <si>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</si>
  <si>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</si>
  <si>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</si>
  <si>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</si>
  <si>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</si>
  <si>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</si>
  <si>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</si>
  <si>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</si>
  <si>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</si>
  <si>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</si>
  <si>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</si>
  <si>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</si>
  <si>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</si>
  <si>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</si>
  <si>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</si>
  <si>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</si>
  <si>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</si>
  <si>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</si>
  <si>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</si>
  <si>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</si>
  <si>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</si>
  <si>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</si>
  <si>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</si>
  <si>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</si>
  <si>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</si>
  <si>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</si>
  <si>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</si>
  <si>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</si>
  <si>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</si>
  <si>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</si>
  <si>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</si>
  <si>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</si>
  <si>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</si>
  <si>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</si>
  <si>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</si>
  <si>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</si>
  <si>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</si>
  <si>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</si>
  <si>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</si>
  <si>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</si>
  <si>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</si>
  <si>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</si>
  <si>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</si>
  <si>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</si>
  <si>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</si>
  <si>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</si>
  <si>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</si>
  <si>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</si>
  <si>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</si>
  <si>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</si>
  <si>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</si>
  <si>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</si>
  <si>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</si>
  <si>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</si>
  <si>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</si>
  <si>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</si>
  <si>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</si>
  <si>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</si>
  <si>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</si>
  <si>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</si>
  <si>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</si>
  <si>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</si>
  <si>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</si>
  <si>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</si>
  <si>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</si>
  <si>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</si>
  <si>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</si>
  <si>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</si>
  <si>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</si>
  <si>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</si>
  <si>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</si>
  <si>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</si>
  <si>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</si>
  <si>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</si>
  <si>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</si>
  <si>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</si>
  <si>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</si>
  <si>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</si>
  <si>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</si>
  <si>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</si>
  <si>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</si>
  <si>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</si>
  <si>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</si>
  <si>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</si>
  <si>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</si>
  <si>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</si>
  <si>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</si>
  <si>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</si>
  <si>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</si>
  <si>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</si>
  <si>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</si>
  <si>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</si>
  <si>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</si>
  <si>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</si>
  <si>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</si>
  <si>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</si>
  <si>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</si>
  <si>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</si>
  <si>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</si>
  <si>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</si>
  <si>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</si>
  <si>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</si>
  <si>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</si>
  <si>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</si>
  <si>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</si>
  <si>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</si>
  <si>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</si>
  <si>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</si>
  <si>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</si>
  <si>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</si>
  <si>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</si>
  <si>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</si>
  <si>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</si>
  <si>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</si>
  <si>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</si>
  <si>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</si>
  <si>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</si>
  <si>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</si>
  <si>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</si>
  <si>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</si>
  <si>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</si>
  <si>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</si>
  <si>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</si>
  <si>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</si>
  <si>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</si>
  <si>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</si>
  <si>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</si>
  <si>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</si>
  <si>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</si>
  <si>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</si>
  <si>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</si>
  <si>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</si>
  <si>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</si>
  <si>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</si>
  <si>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</si>
  <si>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</si>
  <si>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</si>
  <si>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</si>
  <si>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</si>
  <si>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</si>
  <si>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</si>
  <si>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</si>
  <si>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</si>
  <si>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</si>
  <si>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</si>
  <si>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</si>
  <si>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</si>
  <si>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</si>
  <si>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</si>
  <si>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</si>
  <si>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</si>
  <si>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</si>
  <si>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</si>
  <si>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</si>
  <si>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</si>
  <si>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</si>
  <si>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</si>
  <si>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</si>
  <si>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</si>
  <si>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</si>
  <si>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</si>
  <si>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</si>
  <si>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</si>
  <si>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</si>
  <si>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</si>
  <si>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</si>
  <si>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</si>
  <si>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</si>
  <si>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</si>
  <si>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</si>
  <si>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</si>
  <si>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</si>
  <si>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</si>
  <si>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</si>
  <si>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</si>
  <si>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</si>
  <si>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</si>
  <si>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</si>
  <si>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</si>
  <si>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</si>
  <si>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</si>
  <si>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</si>
  <si>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</si>
  <si>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</si>
  <si>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</si>
  <si>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</si>
  <si>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</si>
  <si>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</si>
  <si>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</si>
  <si>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</si>
  <si>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</si>
  <si>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</si>
  <si>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</si>
  <si>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</si>
  <si>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</si>
  <si>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</si>
  <si>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</si>
  <si>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</si>
  <si>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</si>
  <si>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</si>
  <si>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</si>
  <si>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</si>
  <si>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</si>
  <si>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</si>
  <si>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</si>
  <si>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</si>
  <si>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</si>
  <si>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</si>
  <si>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</si>
  <si>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</si>
  <si>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</si>
  <si>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</si>
  <si>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</si>
  <si>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</si>
  <si>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</si>
  <si>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</si>
  <si>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</si>
  <si>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</si>
  <si>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</si>
  <si>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</si>
  <si>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</si>
  <si>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</si>
  <si>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</si>
  <si>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</si>
  <si>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</si>
  <si>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</si>
  <si>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</si>
  <si>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</si>
  <si>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</si>
  <si>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</si>
  <si>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</si>
  <si>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</si>
  <si>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</si>
  <si>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</si>
  <si>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</si>
  <si>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</si>
  <si>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</si>
  <si>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</si>
  <si>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</si>
  <si>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</si>
  <si>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</si>
  <si>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</si>
  <si>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</si>
  <si>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</si>
  <si>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</si>
  <si>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</si>
  <si>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</si>
  <si>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</si>
  <si>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</si>
  <si>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</si>
  <si>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</si>
  <si>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</si>
  <si>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</si>
  <si>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</si>
  <si>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</si>
  <si>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</si>
  <si>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</si>
  <si>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</si>
  <si>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</si>
  <si>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</si>
  <si>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</si>
  <si>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</si>
  <si>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</si>
  <si>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</si>
  <si>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</si>
  <si>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</si>
  <si>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</si>
  <si>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</si>
  <si>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</si>
  <si>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</si>
  <si>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</si>
  <si>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</si>
  <si>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</si>
  <si>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</si>
  <si>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</si>
  <si>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</si>
  <si>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</si>
  <si>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</si>
  <si>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</si>
  <si>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</si>
  <si>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</si>
  <si>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</si>
  <si>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</si>
  <si>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</si>
  <si>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</si>
  <si>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</si>
  <si>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</si>
  <si>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</si>
  <si>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</si>
  <si>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</si>
  <si>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</si>
  <si>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</si>
  <si>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</si>
  <si>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</si>
  <si>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</si>
  <si>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</si>
  <si>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</si>
  <si>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</si>
  <si>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</si>
  <si>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</si>
  <si>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</si>
  <si>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</si>
  <si>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</si>
  <si>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</si>
  <si>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</si>
  <si>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</si>
  <si>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</si>
  <si>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</si>
  <si>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</si>
  <si>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</si>
  <si>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</si>
  <si>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</si>
  <si>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</si>
  <si>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</si>
  <si>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</si>
  <si>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</si>
  <si>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</si>
  <si>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</si>
  <si>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</si>
  <si>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</si>
  <si>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</si>
  <si>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</si>
  <si>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</si>
  <si>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</si>
  <si>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</si>
  <si>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</si>
  <si>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</si>
  <si>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</si>
  <si>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</si>
  <si>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</si>
  <si>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</si>
  <si>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</si>
  <si>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</si>
  <si>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</si>
  <si>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</si>
  <si>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</si>
  <si>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</si>
  <si>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</si>
  <si>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</si>
  <si>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</si>
  <si>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</si>
  <si>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</si>
  <si>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</si>
  <si>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</si>
  <si>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</si>
  <si>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</si>
  <si>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</si>
  <si>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</si>
  <si>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</si>
  <si>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</si>
  <si>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</si>
  <si>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</si>
  <si>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</si>
  <si>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</si>
  <si>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</si>
  <si>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</si>
  <si>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</si>
  <si>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</si>
  <si>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</si>
  <si>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</si>
  <si>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</si>
  <si>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</si>
  <si>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</si>
  <si>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</si>
  <si>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</si>
  <si>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</si>
  <si>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</si>
  <si>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</si>
  <si>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</si>
  <si>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</si>
  <si>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</si>
  <si>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</si>
  <si>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</si>
  <si>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</si>
  <si>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</si>
  <si>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</si>
  <si>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</si>
  <si>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</si>
  <si>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</si>
  <si>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</si>
  <si>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</si>
  <si>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</si>
  <si>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</si>
  <si>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</si>
  <si>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</si>
  <si>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</si>
  <si>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</si>
  <si>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</si>
  <si>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</si>
  <si>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</si>
  <si>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</si>
  <si>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</si>
  <si>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</si>
  <si>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</si>
  <si>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</si>
  <si>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</si>
  <si>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</si>
  <si>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</si>
  <si>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</si>
  <si>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</si>
  <si>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</si>
  <si>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</si>
  <si>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</si>
  <si>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</si>
  <si>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</si>
  <si>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</si>
  <si>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</si>
  <si>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</si>
  <si>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</si>
  <si>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</si>
  <si>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</si>
  <si>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</si>
  <si>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</si>
  <si>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</si>
  <si>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</si>
  <si>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</si>
  <si>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</si>
  <si>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</si>
  <si>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</si>
  <si>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</si>
  <si>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</si>
  <si>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</si>
  <si>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</si>
  <si>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</si>
  <si>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</si>
  <si>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</si>
  <si>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</si>
  <si>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</si>
  <si>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</si>
  <si>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</si>
  <si>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</si>
  <si>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</si>
  <si>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</si>
  <si>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</si>
  <si>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</si>
  <si>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</si>
  <si>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</si>
  <si>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</si>
  <si>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</si>
  <si>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</si>
  <si>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</si>
  <si>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</si>
  <si>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</si>
  <si>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</si>
  <si>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</si>
  <si>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</si>
  <si>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</si>
  <si>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</si>
  <si>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</si>
  <si>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</si>
  <si>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</si>
  <si>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</si>
  <si>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</si>
  <si>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</si>
  <si>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</si>
  <si>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</si>
  <si>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</si>
  <si>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</si>
  <si>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</si>
  <si>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</si>
  <si>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</si>
  <si>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</si>
  <si>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</si>
  <si>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</si>
  <si>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</si>
  <si>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</si>
  <si>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</si>
  <si>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</si>
  <si>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</si>
  <si>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</si>
  <si>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</si>
  <si>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</si>
  <si>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</si>
  <si>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</si>
  <si>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</si>
  <si>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</si>
  <si>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</si>
  <si>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</si>
  <si>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</si>
  <si>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</si>
  <si>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</si>
  <si>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</si>
  <si>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</si>
  <si>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</si>
  <si>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</si>
  <si>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</si>
  <si>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</si>
  <si>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</si>
  <si>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</si>
  <si>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</si>
  <si>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</si>
  <si>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</si>
  <si>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</si>
  <si>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</si>
  <si>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</si>
  <si>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</si>
  <si>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</si>
  <si>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</si>
  <si>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</si>
  <si>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</si>
  <si>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</si>
  <si>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</si>
  <si>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</si>
  <si>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</si>
  <si>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</si>
  <si>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</si>
  <si>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</si>
  <si>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</si>
  <si>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</si>
  <si>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</si>
  <si>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</si>
  <si>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</si>
  <si>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</si>
  <si>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</si>
  <si>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</si>
  <si>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</si>
  <si>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</si>
  <si>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</si>
  <si>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</si>
  <si>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</si>
  <si>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</si>
  <si>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</si>
  <si>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</si>
  <si>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</si>
  <si>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</si>
  <si>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</si>
  <si>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</si>
  <si>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</si>
  <si>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</si>
  <si>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</si>
  <si>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</si>
  <si>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</si>
  <si>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</si>
  <si>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</si>
  <si>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</si>
  <si>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</si>
  <si>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</si>
  <si>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</si>
  <si>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</si>
  <si>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</si>
  <si>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</si>
  <si>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</si>
  <si>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</si>
  <si>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</si>
  <si>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</si>
  <si>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</si>
  <si>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</si>
  <si>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</si>
  <si>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</si>
  <si>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</si>
  <si>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</si>
  <si>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</si>
  <si>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</si>
  <si>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</si>
  <si>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</si>
  <si>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</si>
  <si>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</si>
  <si>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</si>
  <si>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</si>
  <si>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</si>
  <si>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</si>
  <si>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</si>
  <si>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</si>
  <si>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</si>
  <si>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</si>
  <si>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</si>
  <si>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</si>
  <si>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</si>
  <si>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</si>
  <si>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</si>
  <si>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</si>
  <si>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</si>
  <si>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</si>
  <si>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</si>
  <si>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</si>
  <si>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</si>
  <si>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</si>
  <si>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</si>
  <si>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</si>
  <si>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</si>
  <si>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</si>
  <si>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</si>
  <si>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</si>
  <si>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</si>
  <si>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</si>
  <si>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</si>
  <si>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</si>
  <si>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</si>
  <si>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</si>
  <si>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</si>
  <si>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</si>
  <si>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</si>
  <si>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</si>
  <si>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</si>
  <si>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</si>
  <si>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</si>
  <si>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</si>
  <si>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</si>
  <si>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</si>
  <si>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</si>
  <si>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</si>
  <si>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</si>
  <si>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</si>
  <si>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</si>
  <si>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</si>
  <si>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</si>
  <si>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</si>
  <si>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</si>
  <si>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</si>
  <si>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</si>
  <si>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</si>
  <si>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</si>
  <si>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</si>
  <si>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</si>
  <si>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</si>
  <si>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</si>
  <si>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</si>
  <si>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</si>
  <si>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</si>
  <si>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</si>
  <si>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</si>
  <si>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</si>
  <si>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</si>
  <si>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</si>
  <si>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</si>
  <si>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</si>
  <si>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</si>
  <si>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</si>
  <si>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</si>
  <si>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</si>
  <si>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</si>
  <si>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</si>
  <si>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</si>
  <si>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</si>
  <si>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</si>
  <si>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</si>
  <si>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</si>
  <si>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</si>
  <si>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</si>
  <si>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</si>
  <si>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</si>
  <si>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</si>
  <si>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</si>
  <si>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</si>
  <si>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</si>
  <si>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</si>
  <si>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</si>
  <si>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</si>
  <si>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</si>
  <si>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</si>
  <si>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</si>
  <si>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</si>
  <si>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</si>
  <si>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</si>
  <si>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</si>
  <si>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</si>
  <si>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</si>
  <si>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</si>
  <si>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</si>
  <si>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</si>
  <si>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</si>
  <si>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</si>
  <si>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</si>
  <si>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</si>
  <si>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</si>
  <si>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</si>
  <si>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</si>
  <si>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</si>
  <si>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</si>
  <si>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</si>
  <si>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</si>
  <si>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</si>
  <si>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</si>
  <si>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</si>
  <si>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</si>
  <si>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</si>
  <si>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</si>
  <si>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</si>
  <si>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</si>
  <si>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</si>
  <si>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</si>
  <si>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</si>
  <si>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</si>
  <si>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</si>
  <si>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</si>
  <si>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</si>
  <si>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</si>
  <si>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</si>
  <si>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</si>
  <si>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</si>
  <si>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</si>
  <si>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</si>
  <si>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</si>
  <si>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</si>
  <si>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</si>
  <si>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</si>
  <si>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</si>
  <si>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</si>
  <si>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</si>
  <si>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</si>
  <si>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</si>
  <si>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</si>
  <si>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</si>
  <si>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</si>
  <si>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</si>
  <si>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</si>
  <si>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</si>
  <si>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</si>
  <si>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</si>
  <si>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</si>
  <si>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</si>
  <si>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</si>
  <si>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</si>
  <si>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</si>
  <si>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</si>
  <si>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</si>
  <si>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</si>
  <si>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</si>
  <si>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</si>
  <si>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</si>
  <si>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</si>
  <si>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</si>
  <si>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</si>
  <si>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</si>
  <si>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</si>
  <si>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</si>
  <si>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</si>
  <si>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</si>
  <si>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</si>
  <si>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</si>
  <si>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</si>
  <si>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</si>
  <si>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</si>
  <si>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</si>
  <si>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</si>
  <si>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</si>
  <si>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</si>
  <si>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</si>
  <si>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</si>
  <si>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</si>
  <si>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</si>
  <si>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</si>
  <si>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</si>
  <si>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</si>
  <si>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</si>
  <si>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</si>
  <si>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</si>
  <si>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</si>
  <si>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</si>
  <si>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</si>
  <si>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</si>
  <si>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</si>
  <si>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</si>
  <si>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</si>
  <si>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</si>
  <si>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</si>
  <si>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</si>
  <si>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</si>
  <si>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</si>
  <si>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</si>
  <si>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</si>
  <si>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</si>
  <si>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</si>
  <si>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</si>
  <si>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</si>
  <si>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</si>
  <si>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</si>
  <si>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</si>
  <si>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</si>
  <si>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</si>
  <si>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</si>
  <si>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</si>
  <si>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</si>
  <si>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</si>
  <si>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</si>
  <si>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</si>
  <si>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</si>
  <si>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</si>
  <si>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</si>
  <si>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</si>
  <si>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</si>
  <si>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</si>
  <si>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</si>
  <si>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</si>
  <si>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</si>
  <si>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</si>
  <si>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</si>
  <si>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</si>
  <si>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</si>
  <si>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</si>
  <si>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</si>
  <si>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</si>
  <si>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</si>
  <si>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</si>
  <si>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</si>
  <si>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</si>
  <si>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</si>
  <si>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</si>
  <si>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</si>
  <si>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</si>
  <si>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</si>
  <si>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</si>
  <si>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</si>
  <si>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</si>
  <si>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</si>
  <si>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</si>
  <si>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</si>
  <si>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</si>
  <si>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</si>
  <si>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</si>
  <si>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</si>
  <si>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</si>
  <si>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</si>
  <si>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</si>
  <si>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</si>
  <si>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</si>
  <si>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</si>
  <si>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</si>
  <si>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</si>
  <si>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</si>
  <si>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</si>
  <si>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</si>
  <si>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</si>
  <si>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</si>
  <si>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</si>
  <si>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</si>
  <si>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</si>
  <si>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</si>
  <si>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</si>
  <si>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</si>
  <si>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</si>
  <si>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</si>
  <si>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</si>
  <si>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</si>
  <si>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</si>
  <si>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</si>
  <si>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</si>
  <si>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</si>
  <si>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</si>
  <si>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</si>
  <si>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</si>
  <si>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</si>
  <si>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</si>
  <si>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</si>
  <si>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</si>
  <si>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</si>
  <si>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</si>
  <si>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</si>
  <si>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</si>
  <si>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</si>
  <si>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</si>
  <si>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</si>
  <si>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</si>
  <si>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</si>
  <si>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</si>
  <si>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</si>
  <si>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</si>
  <si>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</si>
  <si>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</si>
  <si>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</si>
  <si>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</si>
  <si>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</si>
  <si>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</si>
  <si>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</si>
  <si>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</si>
  <si>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</si>
  <si>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</si>
  <si>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</si>
  <si>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</si>
  <si>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</si>
  <si>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</si>
  <si>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</si>
  <si>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</si>
  <si>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</si>
  <si>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</si>
  <si>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</si>
  <si>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</si>
  <si>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</si>
  <si>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</si>
  <si>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</si>
  <si>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</si>
  <si>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</si>
  <si>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</si>
  <si>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</si>
  <si>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</si>
  <si>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</si>
  <si>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</si>
  <si>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</si>
  <si>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</si>
  <si>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</si>
  <si>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</si>
  <si>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</si>
  <si>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</si>
  <si>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</si>
  <si>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</si>
  <si>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</si>
  <si>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</si>
  <si>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</si>
  <si>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</si>
  <si>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</si>
  <si>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</si>
  <si>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</si>
  <si>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</si>
  <si>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</si>
  <si>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</si>
  <si>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</si>
  <si>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</si>
  <si>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</si>
  <si>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</si>
  <si>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</si>
  <si>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</si>
  <si>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</si>
  <si>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</si>
  <si>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</si>
  <si>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</si>
  <si>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</si>
  <si>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</si>
  <si>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</si>
  <si>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</si>
  <si>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</si>
  <si>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</si>
  <si>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</si>
  <si>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</si>
  <si>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</si>
  <si>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</si>
  <si>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</si>
  <si>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</si>
  <si>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</si>
  <si>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</si>
  <si>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</si>
  <si>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</si>
  <si>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</si>
  <si>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</si>
  <si>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</si>
  <si>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</si>
  <si>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</si>
  <si>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</si>
  <si>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</si>
  <si>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</si>
  <si>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</si>
  <si>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</si>
  <si>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</si>
  <si>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</si>
  <si>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</si>
  <si>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</si>
  <si>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</si>
  <si>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</si>
  <si>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</si>
  <si>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</si>
  <si>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</si>
  <si>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</si>
  <si>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</si>
  <si>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</si>
  <si>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</si>
  <si>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</si>
  <si>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</si>
  <si>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</si>
  <si>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</si>
  <si>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</si>
  <si>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</si>
  <si>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</si>
  <si>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</si>
  <si>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</si>
  <si>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</si>
  <si>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</si>
  <si>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</si>
  <si>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</si>
  <si>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</si>
  <si>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</si>
  <si>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</si>
  <si>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</si>
  <si>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</si>
  <si>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</si>
  <si>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</si>
  <si>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</si>
  <si>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</si>
  <si>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</si>
  <si>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</si>
  <si>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</si>
  <si>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</si>
  <si>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</si>
  <si>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</si>
  <si>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</si>
  <si>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</si>
  <si>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</si>
  <si>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</si>
  <si>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</si>
  <si>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</si>
  <si>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</si>
  <si>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</si>
  <si>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</si>
  <si>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</si>
  <si>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</si>
  <si>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</si>
  <si>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</si>
  <si>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</si>
  <si>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</si>
  <si>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</si>
  <si>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</si>
  <si>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</si>
  <si>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</si>
  <si>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</si>
  <si>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</si>
  <si>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</si>
  <si>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</si>
  <si>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</si>
  <si>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</si>
  <si>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</si>
  <si>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</si>
  <si>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</si>
  <si>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</si>
  <si>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</si>
  <si>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</si>
  <si>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</si>
  <si>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</si>
  <si>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</si>
  <si>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</si>
  <si>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</si>
  <si>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</si>
  <si>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</si>
  <si>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</si>
  <si>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</si>
  <si>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</si>
  <si>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</si>
  <si>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</si>
  <si>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</si>
  <si>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</si>
  <si>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</si>
  <si>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</si>
  <si>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</si>
  <si>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</si>
  <si>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</si>
  <si>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</si>
  <si>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</si>
  <si>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</si>
  <si>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</si>
  <si>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</si>
  <si>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</si>
  <si>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</si>
  <si>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</si>
  <si>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</si>
  <si>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</si>
  <si>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</si>
  <si>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</si>
  <si>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</si>
  <si>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</si>
  <si>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</si>
  <si>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</si>
  <si>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</si>
  <si>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</si>
  <si>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</si>
  <si>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</si>
  <si>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</si>
  <si>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</si>
  <si>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</si>
  <si>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</si>
  <si>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</si>
  <si>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</si>
  <si>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</si>
  <si>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</si>
  <si>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</si>
  <si>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</si>
  <si>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</si>
  <si>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</si>
  <si>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</si>
  <si>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</si>
  <si>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</si>
  <si>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</si>
  <si>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</si>
  <si>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</si>
  <si>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</si>
  <si>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</si>
  <si>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</si>
  <si>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</si>
  <si>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</si>
  <si>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</si>
  <si>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</si>
  <si>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</si>
  <si>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</si>
  <si>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</si>
  <si>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</si>
  <si>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</si>
  <si>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</si>
  <si>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</si>
  <si>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</si>
  <si>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</si>
  <si>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</si>
  <si>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</si>
  <si>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</si>
  <si>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</si>
  <si>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</si>
  <si>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</si>
  <si>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</si>
  <si>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</si>
  <si>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</si>
  <si>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</si>
  <si>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</si>
  <si>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</si>
  <si>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</si>
  <si>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</si>
  <si>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</si>
  <si>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</si>
  <si>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</si>
  <si>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</si>
  <si>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</si>
  <si>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</si>
  <si>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</si>
  <si>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</si>
  <si>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</si>
  <si>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</si>
  <si>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</si>
  <si>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</si>
  <si>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</si>
  <si>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</si>
  <si>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</si>
  <si>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</si>
  <si>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</si>
  <si>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</si>
  <si>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</si>
  <si>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</si>
  <si>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</si>
  <si>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</si>
  <si>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</si>
  <si>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</si>
  <si>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</si>
  <si>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</si>
  <si>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</si>
  <si>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</si>
  <si>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</si>
  <si>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</si>
  <si>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</si>
  <si>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</si>
  <si>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</si>
  <si>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</si>
  <si>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</si>
  <si>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</si>
  <si>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</si>
  <si>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</si>
  <si>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</si>
  <si>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</si>
  <si>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</si>
  <si>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</si>
  <si>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</si>
  <si>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</si>
  <si>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</si>
  <si>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</si>
  <si>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</si>
  <si>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</si>
  <si>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</si>
  <si>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</si>
  <si>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</si>
  <si>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</si>
  <si>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</si>
  <si>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</si>
  <si>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</si>
  <si>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</si>
  <si>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</si>
  <si>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</si>
  <si>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</si>
  <si>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</si>
  <si>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</si>
  <si>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</si>
  <si>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</si>
  <si>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</si>
  <si>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</si>
  <si>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</si>
  <si>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</si>
  <si>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</si>
  <si>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</si>
  <si>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</si>
  <si>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</si>
  <si>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</si>
  <si>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</si>
  <si>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</si>
  <si>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</si>
  <si>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</si>
  <si>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</si>
  <si>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</si>
  <si>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</si>
  <si>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</si>
  <si>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</si>
  <si>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</si>
  <si>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</si>
  <si>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</si>
  <si>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</si>
  <si>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</si>
  <si>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</si>
  <si>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</si>
  <si>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</si>
  <si>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</si>
  <si>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</si>
  <si>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</si>
  <si>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</si>
  <si>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</si>
  <si>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</si>
  <si>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</si>
  <si>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</si>
  <si>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</si>
  <si>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</si>
  <si>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</si>
  <si>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</si>
  <si>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</si>
  <si>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</si>
  <si>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</si>
  <si>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</si>
  <si>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</si>
  <si>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</si>
  <si>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</si>
  <si>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</si>
  <si>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</si>
  <si>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</si>
  <si>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</si>
  <si>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</si>
  <si>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</si>
  <si>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</si>
  <si>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</si>
  <si>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</si>
  <si>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</si>
  <si>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</si>
  <si>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</si>
  <si>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</si>
  <si>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</si>
  <si>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</si>
  <si>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</si>
  <si>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</si>
  <si>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</si>
  <si>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</si>
  <si>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</si>
  <si>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</si>
  <si>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</si>
  <si>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</si>
  <si>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</si>
  <si>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</si>
  <si>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</si>
  <si>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</si>
  <si>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</si>
  <si>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</si>
  <si>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</si>
  <si>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</si>
  <si>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</si>
  <si>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</si>
  <si>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</si>
  <si>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</si>
  <si>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</si>
  <si>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</si>
  <si>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</si>
  <si>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</si>
  <si>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</si>
  <si>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</si>
  <si>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</si>
  <si>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</si>
  <si>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</si>
  <si>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</si>
  <si>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</si>
  <si>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</si>
  <si>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</si>
  <si>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</si>
  <si>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</si>
  <si>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</si>
  <si>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</si>
  <si>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</si>
  <si>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</si>
  <si>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</si>
  <si>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</si>
  <si>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</si>
  <si>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</si>
  <si>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</si>
  <si>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</si>
  <si>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</si>
  <si>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</si>
  <si>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</si>
  <si>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</si>
  <si>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</si>
  <si>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</si>
  <si>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</si>
  <si>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</si>
  <si>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</si>
  <si>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</si>
  <si>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</si>
  <si>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</si>
  <si>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</si>
  <si>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</si>
  <si>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</si>
  <si>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</si>
  <si>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</si>
  <si>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</si>
  <si>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</si>
  <si>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</si>
  <si>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</si>
  <si>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</si>
  <si>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</si>
  <si>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</si>
  <si>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</si>
  <si>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</si>
  <si>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</si>
  <si>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</si>
  <si>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</si>
  <si>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</si>
  <si>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</si>
  <si>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</si>
  <si>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</si>
  <si>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</si>
  <si>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</si>
  <si>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</si>
  <si>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</si>
  <si>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</si>
  <si>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</si>
  <si>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</si>
  <si>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</si>
  <si>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</si>
  <si>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</si>
  <si>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</si>
  <si>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</si>
  <si>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</si>
  <si>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</si>
  <si>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</si>
  <si>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</si>
  <si>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</si>
  <si>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</si>
  <si>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</si>
  <si>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</si>
  <si>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</si>
  <si>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</si>
  <si>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</si>
  <si>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</si>
  <si>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</si>
  <si>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</si>
  <si>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</si>
  <si>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</si>
  <si>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</si>
  <si>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</si>
  <si>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</si>
  <si>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</si>
  <si>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</si>
  <si>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</si>
  <si>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</si>
  <si>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</si>
  <si>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</si>
  <si>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</si>
  <si>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</si>
  <si>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</si>
  <si>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</si>
  <si>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</si>
  <si>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</si>
  <si>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</si>
  <si>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</si>
  <si>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</si>
  <si>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</si>
  <si>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</si>
  <si>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</si>
  <si>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</si>
  <si>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</si>
  <si>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</si>
  <si>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</si>
  <si>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</si>
  <si>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</si>
  <si>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</si>
  <si>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</si>
  <si>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</si>
  <si>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</si>
  <si>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</si>
  <si>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</si>
  <si>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</si>
  <si>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</si>
  <si>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</si>
  <si>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</si>
  <si>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</si>
  <si>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</si>
  <si>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</si>
  <si>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</si>
  <si>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</si>
  <si>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</si>
  <si>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</si>
  <si>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</si>
  <si>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</si>
  <si>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</si>
  <si>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</si>
  <si>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</si>
  <si>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</si>
  <si>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</si>
  <si>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</si>
  <si>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</si>
  <si>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</si>
  <si>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</si>
  <si>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</si>
  <si>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</si>
  <si>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</si>
  <si>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</si>
  <si>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</si>
  <si>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</si>
  <si>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</si>
  <si>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</si>
  <si>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</si>
  <si>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</si>
  <si>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</si>
  <si>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</si>
  <si>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</si>
  <si>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</si>
  <si>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</si>
  <si>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</si>
  <si>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</si>
  <si>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</si>
  <si>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</si>
  <si>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</si>
  <si>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</si>
  <si>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</si>
  <si>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</si>
  <si>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</si>
  <si>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</si>
  <si>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</si>
  <si>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</si>
  <si>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</si>
  <si>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</si>
  <si>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</si>
  <si>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</si>
  <si>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</si>
  <si>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</si>
  <si>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</si>
  <si>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</si>
  <si>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</si>
  <si>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</si>
  <si>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</si>
  <si>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</si>
  <si>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</si>
  <si>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</si>
  <si>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</si>
  <si>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</si>
  <si>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</si>
  <si>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</si>
  <si>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</si>
  <si>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</si>
  <si>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</si>
  <si>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</si>
  <si>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</si>
  <si>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</si>
  <si>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</si>
  <si>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</si>
  <si>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</si>
  <si>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</si>
  <si>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</si>
  <si>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</si>
  <si>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</si>
  <si>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</si>
  <si>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</si>
  <si>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</si>
  <si>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</si>
  <si>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</si>
  <si>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</si>
  <si>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</si>
  <si>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</si>
  <si>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</si>
  <si>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</si>
  <si>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</si>
  <si>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</si>
  <si>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</si>
  <si>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</si>
  <si>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</si>
  <si>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</si>
  <si>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</si>
  <si>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</si>
  <si>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</si>
  <si>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</si>
  <si>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</si>
  <si>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</si>
  <si>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</si>
  <si>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</si>
  <si>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</si>
  <si>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</si>
  <si>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</si>
  <si>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</si>
  <si>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</si>
  <si>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</si>
  <si>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</si>
  <si>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</si>
  <si>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</si>
  <si>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</si>
  <si>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</si>
  <si>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</si>
  <si>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</si>
  <si>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</si>
  <si>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</si>
  <si>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</si>
  <si>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</si>
  <si>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</si>
  <si>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</si>
  <si>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</si>
  <si>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</si>
  <si>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</si>
  <si>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</si>
  <si>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</si>
  <si>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</si>
  <si>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</si>
  <si>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</si>
  <si>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</si>
  <si>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</si>
  <si>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</si>
  <si>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</si>
  <si>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</si>
  <si>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</si>
  <si>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</si>
  <si>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</si>
  <si>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</si>
  <si>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</si>
  <si>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</si>
  <si>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</si>
  <si>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</si>
  <si>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</si>
  <si>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</si>
  <si>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</si>
  <si>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</si>
  <si>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</si>
  <si>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</si>
  <si>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</si>
  <si>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</si>
  <si>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</si>
  <si>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</si>
  <si>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</si>
  <si>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</si>
  <si>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</si>
  <si>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</si>
  <si>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</si>
  <si>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</si>
  <si>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</si>
  <si>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</si>
  <si>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</si>
  <si>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</si>
  <si>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</si>
  <si>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</si>
  <si>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</si>
  <si>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</si>
  <si>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</si>
  <si>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</si>
  <si>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</si>
  <si>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</si>
  <si>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</si>
  <si>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</si>
  <si>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</si>
  <si>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</si>
  <si>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</si>
  <si>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</si>
  <si>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</si>
  <si>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</si>
  <si>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</si>
  <si>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</si>
  <si>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</si>
  <si>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</si>
  <si>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</si>
  <si>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</si>
  <si>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</si>
  <si>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</si>
  <si>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</si>
  <si>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</si>
  <si>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</si>
  <si>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</si>
  <si>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</si>
  <si>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</si>
  <si>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</si>
  <si>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</si>
  <si>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</si>
  <si>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</si>
  <si>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</si>
  <si>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</si>
  <si>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</si>
  <si>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</si>
  <si>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</si>
  <si>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</si>
  <si>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</si>
  <si>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</si>
  <si>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</si>
  <si>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</si>
  <si>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</si>
  <si>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</si>
  <si>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</si>
  <si>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</si>
  <si>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</si>
  <si>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</si>
  <si>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</si>
  <si>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</si>
  <si>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</si>
  <si>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</si>
  <si>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</si>
  <si>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</si>
  <si>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</si>
  <si>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</si>
  <si>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</si>
  <si>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</si>
  <si>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</si>
  <si>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</si>
  <si>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</si>
  <si>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</si>
  <si>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</si>
  <si>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</si>
  <si>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</si>
  <si>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</si>
  <si>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</si>
  <si>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</si>
  <si>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</si>
  <si>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</si>
  <si>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</si>
  <si>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</si>
  <si>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</si>
  <si>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</si>
  <si>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</si>
  <si>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</si>
  <si>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</si>
  <si>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</si>
  <si>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</si>
  <si>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</si>
  <si>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</si>
  <si>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</si>
  <si>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</si>
  <si>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</si>
  <si>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</si>
  <si>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</si>
  <si>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</si>
  <si>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</si>
  <si>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</si>
  <si>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</si>
  <si>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</si>
  <si>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</si>
  <si>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</si>
  <si>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</si>
  <si>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</si>
  <si>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</si>
  <si>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</si>
  <si>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</si>
  <si>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</si>
  <si>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</si>
  <si>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</si>
  <si>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</si>
  <si>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</si>
  <si>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</si>
  <si>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</si>
  <si>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</si>
  <si>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</si>
  <si>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</si>
  <si>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</si>
  <si>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</si>
  <si>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</si>
  <si>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</si>
  <si>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</si>
  <si>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</si>
  <si>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</si>
  <si>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</si>
  <si>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</si>
  <si>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</si>
  <si>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</si>
  <si>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</si>
  <si>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</si>
  <si>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</si>
  <si>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</si>
  <si>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</si>
  <si>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</si>
  <si>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</si>
  <si>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</si>
  <si>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</si>
  <si>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</si>
  <si>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</si>
  <si>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</si>
  <si>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</si>
  <si>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</si>
  <si>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</si>
  <si>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</si>
  <si>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</si>
  <si>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</si>
  <si>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</si>
  <si>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</si>
  <si>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</si>
  <si>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</si>
  <si>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</si>
  <si>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</si>
  <si>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</si>
  <si>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</si>
  <si>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</si>
  <si>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</si>
  <si>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</si>
  <si>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</si>
  <si>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</si>
  <si>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</si>
  <si>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</si>
  <si>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</si>
  <si>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</si>
  <si>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</si>
  <si>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</si>
  <si>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</si>
  <si>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</si>
  <si>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</si>
  <si>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</si>
  <si>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</si>
  <si>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</si>
  <si>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</si>
  <si>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</si>
  <si>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</si>
  <si>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</si>
  <si>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</si>
  <si>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</si>
  <si>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</si>
  <si>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</si>
  <si>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</si>
  <si>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</si>
  <si>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</si>
  <si>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</si>
  <si>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</si>
  <si>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</si>
  <si>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</si>
  <si>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</si>
  <si>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</si>
  <si>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</si>
  <si>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</si>
  <si>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</si>
  <si>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</si>
  <si>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</si>
  <si>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</si>
  <si>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</si>
  <si>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</si>
  <si>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</si>
  <si>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</si>
  <si>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</si>
  <si>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</si>
  <si>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</si>
  <si>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</si>
  <si>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</si>
  <si>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</si>
  <si>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</si>
  <si>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</si>
  <si>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</si>
  <si>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</si>
  <si>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</si>
  <si>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</si>
  <si>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</si>
  <si>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</si>
  <si>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</si>
  <si>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</si>
  <si>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</si>
  <si>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</si>
  <si>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</si>
  <si>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</si>
  <si>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</si>
  <si>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</si>
  <si>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</si>
  <si>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</si>
  <si>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</si>
  <si>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</si>
  <si>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</si>
  <si>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</si>
  <si>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</si>
  <si>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</si>
  <si>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</si>
  <si>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</si>
  <si>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</si>
  <si>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</si>
  <si>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</si>
  <si>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</si>
  <si>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</si>
  <si>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</si>
  <si>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</si>
  <si>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</si>
  <si>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</si>
  <si>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</si>
  <si>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</si>
  <si>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</si>
  <si>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</si>
  <si>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</si>
  <si>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</si>
  <si>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</si>
  <si>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</si>
  <si>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</si>
  <si>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</si>
  <si>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</si>
  <si>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</si>
  <si>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</si>
  <si>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</si>
  <si>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</si>
  <si>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</si>
  <si>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</si>
  <si>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</si>
  <si>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</si>
  <si>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</si>
  <si>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</si>
  <si>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</si>
  <si>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</si>
  <si>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</si>
  <si>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</si>
  <si>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</si>
  <si>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</si>
  <si>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</si>
  <si>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</si>
  <si>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</si>
  <si>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</si>
  <si>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</si>
  <si>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</si>
  <si>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</si>
  <si>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</si>
  <si>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</si>
  <si>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</si>
  <si>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</si>
  <si>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</si>
  <si>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</si>
  <si>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</si>
  <si>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</si>
  <si>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</si>
  <si>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</si>
  <si>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</si>
  <si>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</si>
  <si>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</si>
  <si>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</si>
  <si>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</si>
  <si>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</si>
  <si>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</si>
  <si>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</si>
  <si>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</si>
  <si>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</si>
  <si>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</si>
  <si>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</si>
  <si>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</si>
  <si>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</si>
  <si>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</si>
  <si>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</si>
  <si>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</si>
  <si>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</si>
  <si>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</si>
  <si>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</si>
  <si>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</si>
  <si>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</si>
  <si>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</si>
  <si>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</si>
  <si>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</si>
  <si>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</si>
  <si>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</si>
  <si>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</si>
  <si>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</si>
  <si>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</si>
  <si>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</si>
  <si>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</si>
  <si>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</si>
  <si>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</si>
  <si>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</si>
  <si>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</si>
  <si>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</si>
  <si>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</si>
  <si>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</si>
  <si>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</si>
  <si>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</si>
  <si>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</si>
  <si>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</si>
  <si>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</si>
  <si>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</si>
  <si>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</si>
  <si>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</si>
  <si>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</si>
  <si>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</si>
  <si>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</si>
  <si>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</si>
  <si>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</si>
  <si>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</si>
  <si>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</si>
  <si>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</si>
  <si>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</si>
  <si>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</si>
  <si>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</si>
  <si>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</si>
  <si>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</si>
  <si>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</si>
  <si>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</si>
  <si>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</si>
  <si>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</si>
  <si>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</si>
  <si>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</si>
  <si>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</si>
  <si>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</si>
  <si>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</si>
  <si>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</si>
  <si>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</si>
  <si>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</si>
  <si>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</si>
  <si>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</si>
  <si>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</si>
  <si>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</si>
  <si>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</si>
  <si>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</si>
  <si>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</si>
  <si>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</si>
  <si>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</si>
  <si>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</si>
  <si>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</si>
  <si>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</si>
  <si>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</si>
  <si>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</si>
  <si>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</si>
  <si>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</si>
  <si>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</si>
  <si>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</si>
  <si>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</si>
  <si>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</si>
  <si>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</si>
  <si>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</si>
  <si>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</si>
  <si>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</si>
  <si>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</si>
  <si>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</si>
  <si>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</si>
  <si>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</si>
  <si>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</si>
  <si>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</si>
  <si>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</si>
  <si>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</si>
  <si>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</si>
  <si>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</si>
  <si>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</si>
  <si>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</si>
  <si>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</si>
  <si>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</si>
  <si>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</si>
  <si>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</si>
  <si>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</si>
  <si>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</si>
  <si>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</si>
  <si>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</si>
  <si>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</si>
  <si>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</si>
  <si>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</si>
  <si>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</si>
  <si>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</si>
  <si>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</si>
  <si>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</si>
  <si>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</si>
  <si>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</si>
  <si>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</si>
  <si>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</si>
  <si>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</si>
  <si>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</si>
  <si>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</si>
  <si>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</si>
  <si>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</si>
  <si>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</si>
  <si>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</si>
  <si>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</si>
  <si>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</si>
  <si>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</si>
  <si>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</si>
  <si>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</si>
  <si>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</si>
  <si>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</si>
  <si>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</si>
  <si>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</si>
  <si>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</si>
  <si>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</si>
  <si>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</si>
  <si>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</si>
  <si>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</si>
  <si>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</si>
  <si>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</si>
  <si>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</si>
  <si>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</si>
  <si>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</si>
  <si>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</si>
  <si>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</si>
  <si>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</si>
  <si>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</si>
  <si>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</si>
  <si>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</si>
  <si>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</si>
  <si>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</si>
  <si>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</si>
  <si>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</si>
  <si>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</si>
  <si>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</si>
  <si>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</si>
  <si>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</si>
  <si>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</si>
  <si>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</si>
  <si>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</si>
  <si>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</si>
  <si>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</si>
  <si>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</si>
  <si>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</si>
  <si>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</si>
  <si>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</si>
  <si>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</si>
  <si>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</si>
  <si>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</si>
  <si>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</si>
  <si>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</si>
  <si>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</si>
  <si>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</si>
  <si>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</si>
  <si>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</si>
  <si>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</si>
  <si>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</si>
  <si>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</si>
  <si>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</si>
  <si>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</si>
  <si>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</si>
  <si>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</si>
  <si>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</si>
  <si>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</si>
  <si>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</si>
  <si>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</si>
  <si>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</si>
  <si>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</si>
  <si>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</si>
  <si>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</si>
  <si>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</si>
  <si>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</si>
  <si>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</si>
  <si>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</si>
  <si>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</si>
  <si>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</si>
  <si>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</si>
  <si>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</si>
  <si>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</si>
  <si>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</si>
  <si>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</si>
  <si>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</si>
  <si>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</si>
  <si>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</si>
  <si>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</si>
  <si>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</si>
  <si>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</si>
  <si>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</si>
  <si>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</si>
  <si>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</si>
  <si>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</si>
  <si>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</si>
  <si>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</si>
  <si>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</si>
  <si>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</si>
  <si>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</si>
  <si>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</si>
  <si>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</si>
  <si>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</si>
  <si>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</si>
  <si>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</si>
  <si>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</si>
  <si>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</si>
  <si>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</si>
  <si>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</si>
  <si>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</si>
  <si>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</si>
  <si>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</si>
  <si>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</si>
  <si>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</si>
  <si>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</si>
  <si>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</si>
  <si>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</si>
  <si>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</si>
  <si>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</si>
  <si>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</si>
  <si>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</si>
  <si>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</si>
  <si>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</si>
  <si>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</si>
  <si>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</si>
  <si>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</si>
  <si>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</si>
  <si>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</si>
  <si>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</si>
  <si>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</si>
  <si>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</si>
  <si>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</si>
  <si>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</si>
  <si>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</si>
  <si>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</si>
  <si>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</si>
  <si>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</si>
  <si>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</si>
  <si>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</si>
  <si>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</si>
  <si>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</si>
  <si>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</si>
  <si>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</si>
  <si>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</si>
  <si>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</si>
  <si>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</si>
  <si>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</si>
  <si>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</si>
  <si>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</si>
  <si>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</si>
  <si>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</si>
  <si>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</si>
  <si>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</si>
  <si>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</si>
  <si>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</si>
  <si>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</si>
  <si>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</si>
  <si>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</si>
  <si>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</si>
  <si>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</si>
  <si>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</si>
  <si>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</si>
  <si>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</si>
  <si>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</si>
  <si>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</si>
  <si>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</si>
  <si>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</si>
  <si>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</si>
  <si>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</si>
  <si>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</si>
  <si>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</si>
  <si>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</si>
  <si>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</si>
  <si>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</si>
  <si>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</si>
  <si>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</si>
  <si>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</si>
  <si>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</si>
  <si>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</si>
  <si>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</si>
  <si>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</si>
  <si>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</si>
  <si>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</si>
  <si>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</si>
  <si>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</si>
  <si>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</si>
  <si>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</si>
  <si>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</si>
  <si>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</si>
  <si>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</si>
  <si>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</si>
  <si>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</si>
  <si>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</si>
  <si>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</si>
  <si>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</si>
  <si>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</si>
  <si>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</si>
  <si>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</si>
  <si>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</si>
  <si>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</si>
  <si>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</si>
  <si>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</si>
  <si>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</si>
  <si>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</si>
  <si>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</si>
  <si>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</si>
  <si>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</si>
  <si>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</si>
  <si>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</si>
  <si>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</si>
  <si>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</si>
  <si>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</si>
  <si>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</si>
  <si>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</si>
  <si>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</si>
  <si>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</si>
  <si>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</si>
  <si>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</si>
  <si>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</si>
  <si>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</si>
  <si>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</si>
  <si>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</si>
  <si>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</si>
  <si>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</si>
  <si>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</si>
  <si>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</si>
  <si>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</si>
  <si>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</si>
  <si>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</si>
  <si>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</si>
  <si>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</si>
  <si>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</si>
  <si>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</si>
  <si>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</si>
  <si>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</si>
  <si>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</si>
  <si>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</si>
  <si>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</si>
  <si>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</si>
  <si>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</si>
  <si>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</si>
  <si>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</si>
  <si>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</si>
  <si>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</si>
  <si>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</si>
  <si>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</si>
  <si>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</si>
  <si>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</si>
  <si>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</si>
  <si>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</si>
  <si>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</si>
  <si>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</si>
  <si>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</si>
  <si>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</si>
  <si>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</si>
  <si>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</si>
  <si>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</si>
  <si>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</si>
  <si>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</si>
  <si>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</si>
  <si>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</si>
  <si>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</si>
  <si>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</si>
  <si>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</si>
  <si>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</si>
  <si>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</si>
  <si>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</si>
  <si>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</si>
  <si>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</si>
  <si>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</si>
  <si>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</si>
  <si>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</si>
  <si>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</si>
  <si>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</si>
  <si>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</si>
  <si>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</si>
  <si>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</si>
  <si>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</si>
  <si>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</si>
  <si>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</si>
  <si>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</si>
  <si>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</si>
  <si>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</si>
  <si>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</si>
  <si>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</si>
  <si>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</si>
  <si>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</si>
  <si>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</si>
  <si>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</si>
  <si>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</si>
  <si>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</si>
  <si>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</si>
  <si>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</si>
  <si>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</si>
  <si>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</si>
  <si>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</si>
  <si>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</si>
  <si>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</si>
  <si>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</si>
  <si>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</si>
  <si>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</si>
  <si>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</si>
  <si>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</si>
  <si>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</si>
  <si>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</si>
  <si>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</si>
  <si>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</si>
  <si>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</si>
  <si>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</si>
  <si>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</si>
  <si>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</si>
  <si>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</si>
  <si>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</si>
  <si>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</si>
  <si>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</si>
  <si>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</si>
  <si>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</si>
  <si>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</si>
  <si>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</si>
  <si>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</si>
  <si>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</si>
  <si>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</si>
  <si>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</si>
  <si>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</si>
  <si>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</si>
  <si>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</si>
  <si>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</si>
  <si>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</si>
  <si>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</si>
  <si>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</si>
  <si>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</si>
  <si>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</si>
  <si>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</si>
  <si>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</si>
  <si>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</si>
  <si>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</si>
  <si>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</si>
  <si>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</si>
  <si>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</si>
  <si>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</si>
  <si>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</si>
  <si>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</si>
  <si>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</si>
  <si>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</si>
  <si>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</si>
  <si>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</si>
  <si>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</si>
  <si>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</si>
  <si>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</si>
  <si>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</si>
  <si>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</si>
  <si>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</si>
  <si>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</si>
  <si>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</si>
  <si>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</si>
  <si>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</si>
  <si>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</si>
  <si>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</si>
  <si>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</si>
  <si>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</si>
  <si>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</si>
  <si>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</si>
  <si>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</si>
  <si>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</si>
  <si>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</si>
  <si>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</si>
  <si>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</si>
  <si>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</si>
  <si>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</si>
  <si>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</si>
  <si>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</si>
  <si>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</si>
  <si>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</si>
  <si>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</si>
  <si>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</si>
  <si>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</si>
  <si>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</si>
  <si>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</si>
  <si>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</si>
  <si>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</si>
  <si>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</si>
  <si>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</si>
  <si>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</si>
  <si>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</si>
  <si>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</si>
  <si>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</si>
  <si>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</si>
  <si>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</si>
  <si>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</si>
  <si>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</si>
  <si>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</si>
  <si>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</si>
  <si>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</si>
  <si>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</si>
  <si>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</si>
  <si>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</si>
  <si>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</si>
  <si>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</si>
  <si>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</si>
  <si>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</si>
  <si>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</si>
  <si>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</si>
  <si>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</si>
  <si>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</si>
  <si>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</si>
  <si>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</si>
  <si>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</si>
  <si>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</si>
  <si>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</si>
  <si>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</si>
  <si>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</si>
  <si>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</si>
  <si>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</si>
  <si>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</si>
  <si>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</si>
  <si>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</si>
  <si>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</si>
  <si>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</si>
  <si>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</si>
  <si>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</si>
  <si>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</si>
  <si>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</si>
  <si>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</si>
  <si>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</si>
  <si>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</si>
  <si>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</si>
  <si>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</si>
  <si>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</si>
  <si>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</si>
  <si>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</si>
  <si>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</si>
  <si>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</si>
  <si>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</si>
  <si>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</si>
  <si>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</si>
  <si>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</si>
  <si>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</si>
  <si>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</si>
  <si>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</si>
  <si>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</si>
  <si>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</si>
  <si>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</si>
  <si>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</si>
  <si>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</si>
  <si>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</si>
  <si>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</si>
  <si>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</si>
  <si>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</si>
  <si>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</si>
  <si>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</si>
  <si>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</si>
  <si>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</si>
  <si>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</si>
  <si>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</si>
  <si>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</si>
  <si>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</si>
  <si>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</si>
  <si>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</si>
  <si>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</si>
  <si>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</si>
  <si>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</si>
  <si>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</si>
  <si>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</si>
  <si>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</si>
  <si>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</si>
  <si>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</si>
  <si>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</si>
  <si>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</si>
  <si>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</si>
  <si>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</si>
  <si>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</si>
  <si>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</si>
  <si>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</si>
  <si>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</si>
  <si>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</si>
  <si>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</si>
  <si>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</si>
  <si>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</si>
  <si>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</si>
  <si>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</si>
  <si>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</si>
  <si>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</si>
  <si>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</si>
  <si>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</si>
  <si>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</si>
  <si>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</si>
  <si>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</si>
  <si>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</si>
  <si>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</si>
  <si>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</si>
  <si>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</si>
  <si>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</si>
  <si>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</si>
  <si>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</si>
  <si>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</si>
  <si>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</si>
  <si>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</si>
  <si>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</si>
  <si>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</si>
  <si>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</si>
  <si>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</si>
  <si>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</si>
  <si>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</si>
  <si>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</si>
  <si>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</si>
  <si>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</si>
  <si>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</si>
  <si>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</si>
  <si>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</si>
  <si>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</si>
  <si>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</si>
  <si>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</si>
  <si>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</si>
  <si>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</si>
  <si>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</si>
  <si>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</si>
  <si>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</si>
  <si>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</si>
  <si>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</si>
  <si>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</si>
  <si>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</si>
  <si>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</si>
  <si>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</si>
  <si>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</si>
  <si>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</si>
  <si>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</si>
  <si>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</si>
  <si>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</si>
  <si>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</si>
  <si>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</si>
  <si>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</si>
  <si>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</si>
  <si>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</si>
  <si>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</si>
  <si>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</si>
  <si>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</si>
  <si>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</si>
  <si>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</si>
  <si>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</si>
  <si>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</si>
  <si>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</si>
  <si>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</si>
  <si>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</si>
  <si>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</si>
  <si>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</si>
  <si>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</si>
  <si>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</si>
  <si>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</si>
  <si>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</si>
  <si>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</si>
  <si>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</si>
  <si>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</si>
  <si>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</si>
  <si>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</si>
  <si>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</si>
  <si>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</si>
  <si>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</si>
  <si>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</si>
  <si>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</si>
  <si>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</si>
  <si>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</si>
  <si>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</si>
  <si>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</si>
  <si>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</si>
  <si>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</si>
  <si>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</si>
  <si>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</si>
  <si>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</si>
  <si>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</si>
  <si>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</si>
  <si>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</si>
  <si>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</si>
  <si>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</si>
  <si>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</si>
  <si>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</si>
  <si>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</si>
  <si>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</si>
  <si>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</si>
  <si>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</si>
  <si>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</si>
  <si>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</si>
  <si>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</si>
  <si>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</si>
  <si>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</si>
  <si>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</si>
  <si>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</si>
  <si>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</si>
  <si>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</si>
  <si>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</si>
  <si>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</si>
  <si>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</si>
  <si>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</si>
  <si>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</si>
  <si>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</si>
  <si>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</si>
  <si>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</si>
  <si>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</si>
  <si>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</si>
  <si>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</si>
  <si>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</si>
  <si>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</si>
  <si>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</si>
  <si>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</si>
  <si>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</si>
  <si>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</si>
  <si>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</si>
  <si>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</si>
  <si>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</si>
  <si>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</si>
  <si>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</si>
  <si>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</si>
  <si>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</si>
  <si>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</si>
  <si>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</si>
  <si>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</si>
  <si>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</si>
  <si>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</si>
  <si>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</si>
  <si>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</si>
  <si>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</si>
  <si>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</si>
  <si>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</si>
  <si>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</si>
  <si>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</si>
  <si>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</si>
  <si>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</si>
  <si>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</si>
  <si>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</si>
  <si>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</si>
  <si>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</si>
  <si>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</si>
  <si>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</si>
  <si>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</si>
  <si>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</si>
  <si>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</si>
  <si>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</si>
  <si>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</si>
  <si>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</si>
  <si>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</si>
  <si>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</si>
  <si>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</si>
  <si>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</si>
  <si>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</si>
  <si>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</si>
  <si>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</si>
  <si>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</si>
  <si>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</si>
  <si>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</si>
  <si>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</si>
  <si>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</si>
  <si>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</si>
  <si>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</si>
  <si>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</si>
  <si>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</si>
  <si>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</si>
  <si>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</si>
  <si>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</si>
  <si>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</si>
  <si>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</si>
  <si>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</si>
  <si>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</si>
  <si>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</si>
  <si>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</si>
  <si>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</si>
  <si>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</si>
  <si>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</si>
  <si>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</si>
  <si>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</si>
  <si>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</si>
  <si>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</si>
  <si>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</si>
  <si>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</si>
  <si>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</si>
  <si>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</si>
  <si>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</si>
  <si>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</si>
  <si>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</si>
  <si>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</si>
  <si>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</si>
  <si>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</si>
  <si>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</si>
  <si>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</si>
  <si>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</si>
  <si>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</si>
  <si>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</si>
  <si>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</si>
  <si>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</si>
  <si>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</si>
  <si>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</si>
  <si>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</si>
  <si>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</si>
  <si>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</si>
  <si>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</si>
  <si>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</si>
  <si>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</si>
  <si>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</si>
  <si>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</si>
  <si>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</si>
  <si>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</si>
  <si>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</si>
  <si>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</si>
  <si>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</si>
  <si>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</si>
  <si>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</si>
  <si>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</si>
  <si>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</si>
  <si>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</si>
  <si>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</si>
  <si>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</si>
  <si>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</si>
  <si>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</si>
  <si>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</si>
  <si>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</si>
  <si>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</si>
  <si>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</si>
  <si>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</si>
  <si>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</si>
  <si>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</si>
  <si>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</si>
  <si>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</si>
  <si>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</si>
  <si>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</si>
  <si>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</si>
  <si>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</si>
  <si>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</si>
  <si>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</si>
  <si>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</si>
  <si>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</si>
  <si>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</si>
  <si>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</si>
  <si>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</si>
  <si>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</si>
  <si>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</si>
  <si>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</si>
  <si>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</si>
  <si>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</si>
  <si>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</si>
  <si>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</si>
  <si>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</si>
  <si>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</si>
  <si>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</si>
  <si>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</si>
  <si>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</si>
  <si>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</si>
  <si>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</si>
  <si>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</si>
  <si>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</si>
  <si>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</si>
  <si>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</si>
  <si>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</si>
  <si>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</si>
  <si>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</si>
  <si>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</si>
  <si>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</si>
  <si>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</si>
  <si>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</si>
  <si>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</si>
  <si>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</si>
  <si>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</si>
  <si>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</si>
  <si>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</si>
  <si>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</si>
  <si>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</si>
  <si>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</si>
  <si>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</si>
  <si>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</si>
  <si>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</si>
  <si>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</si>
  <si>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</si>
  <si>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</si>
  <si>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</si>
  <si>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</si>
  <si>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</si>
  <si>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</si>
  <si>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</si>
  <si>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</si>
  <si>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</si>
  <si>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</si>
  <si>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</si>
  <si>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</si>
  <si>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</si>
  <si>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</si>
  <si>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</si>
  <si>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</si>
  <si>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</si>
  <si>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</si>
  <si>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</si>
  <si>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</si>
  <si>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</si>
  <si>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</si>
  <si>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</si>
  <si>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</si>
  <si>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</si>
  <si>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</si>
  <si>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</si>
  <si>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</si>
  <si>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</si>
  <si>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</si>
  <si>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</si>
  <si>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</si>
  <si>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</si>
  <si>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</si>
  <si>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</si>
  <si>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</si>
  <si>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</si>
  <si>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</si>
  <si>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</si>
  <si>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</si>
  <si>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</si>
  <si>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</si>
  <si>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</si>
  <si>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</si>
  <si>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</si>
  <si>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</si>
  <si>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</si>
  <si>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</si>
  <si>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</si>
  <si>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</si>
  <si>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</si>
  <si>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</si>
  <si>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</si>
  <si>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</si>
  <si>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</si>
  <si>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</si>
  <si>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</si>
  <si>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</si>
  <si>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</si>
  <si>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</si>
  <si>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</si>
  <si>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</si>
  <si>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</si>
  <si>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</si>
  <si>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</si>
  <si>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</si>
  <si>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</si>
  <si>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</si>
  <si>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</si>
  <si>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</si>
  <si>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</si>
  <si>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</si>
  <si>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</si>
  <si>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</si>
  <si>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</si>
  <si>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</si>
  <si>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</si>
  <si>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</si>
  <si>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</si>
  <si>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</si>
  <si>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</si>
  <si>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</si>
  <si>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</si>
  <si>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</si>
  <si>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</si>
  <si>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</si>
  <si>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</si>
  <si>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</si>
  <si>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</si>
  <si>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</si>
  <si>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</si>
  <si>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</si>
  <si>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</si>
  <si>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</si>
  <si>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</si>
  <si>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</si>
  <si>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</si>
  <si>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</si>
  <si>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</si>
  <si>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</si>
  <si>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</si>
  <si>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</si>
  <si>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</si>
  <si>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</si>
  <si>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</si>
  <si>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</si>
  <si>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</si>
  <si>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</si>
  <si>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</si>
  <si>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</si>
  <si>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</si>
  <si>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</si>
  <si>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</si>
  <si>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</si>
  <si>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</si>
  <si>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</si>
  <si>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</si>
  <si>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</si>
  <si>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</si>
  <si>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</si>
  <si>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</si>
  <si>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</si>
  <si>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</si>
  <si>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</si>
  <si>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</si>
  <si>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</si>
  <si>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</si>
  <si>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</si>
  <si>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</si>
  <si>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</si>
  <si>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</si>
  <si>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</si>
  <si>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</si>
  <si>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</si>
  <si>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</si>
  <si>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</si>
  <si>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</si>
  <si>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</si>
  <si>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</si>
  <si>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</si>
  <si>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</si>
  <si>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</si>
  <si>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</si>
  <si>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</si>
  <si>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</si>
  <si>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</si>
  <si>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</si>
  <si>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</si>
  <si>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</si>
  <si>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</si>
  <si>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</si>
  <si>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</si>
  <si>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</si>
  <si>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</si>
  <si>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</si>
  <si>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</si>
  <si>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</si>
  <si>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</si>
  <si>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</si>
  <si>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</si>
  <si>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</si>
  <si>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</si>
  <si>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</si>
  <si>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</si>
  <si>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</si>
  <si>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</si>
  <si>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</si>
  <si>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</si>
  <si>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</si>
  <si>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</si>
  <si>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</si>
  <si>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</si>
  <si>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</si>
  <si>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</si>
  <si>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</si>
  <si>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</si>
  <si>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</si>
  <si>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</si>
  <si>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</si>
  <si>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</si>
  <si>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</si>
  <si>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</si>
  <si>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</si>
  <si>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</si>
  <si>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</si>
  <si>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</si>
  <si>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</si>
  <si>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</si>
  <si>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</si>
  <si>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</si>
  <si>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</si>
  <si>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</si>
  <si>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</si>
  <si>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</si>
  <si>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</si>
  <si>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</si>
  <si>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</si>
  <si>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</si>
  <si>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</si>
  <si>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</si>
  <si>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</si>
  <si>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</si>
  <si>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</si>
  <si>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</si>
  <si>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</si>
  <si>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</si>
  <si>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</si>
  <si>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</si>
  <si>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</si>
  <si>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</si>
  <si>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</si>
  <si>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</si>
  <si>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</si>
  <si>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</si>
  <si>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</si>
  <si>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</si>
  <si>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</si>
  <si>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</si>
  <si>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</si>
  <si>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</si>
  <si>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</si>
  <si>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</si>
  <si>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</si>
  <si>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</si>
  <si>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</si>
  <si>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</si>
  <si>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</si>
  <si>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</si>
  <si>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</si>
  <si>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</si>
  <si>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</si>
  <si>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</si>
  <si>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</si>
  <si>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</si>
  <si>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</si>
  <si>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</si>
  <si>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</si>
  <si>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</si>
  <si>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</si>
  <si>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</si>
  <si>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</si>
  <si>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</si>
  <si>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</si>
  <si>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</si>
  <si>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</si>
  <si>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</si>
  <si>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</si>
  <si>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</si>
  <si>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</si>
  <si>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</si>
  <si>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</si>
  <si>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</si>
  <si>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</si>
  <si>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</si>
  <si>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</si>
  <si>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</si>
  <si>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</si>
  <si>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</si>
  <si>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</si>
  <si>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</si>
  <si>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</si>
  <si>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</si>
  <si>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</si>
  <si>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</si>
  <si>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</si>
  <si>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</si>
  <si>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</si>
  <si>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</si>
  <si>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</si>
  <si>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</si>
  <si>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</si>
  <si>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</si>
  <si>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</si>
  <si>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</si>
  <si>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</si>
  <si>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</si>
  <si>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</si>
  <si>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</si>
  <si>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</si>
  <si>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</si>
  <si>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</si>
  <si>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</si>
  <si>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</si>
  <si>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</si>
  <si>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</si>
  <si>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</si>
  <si>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</si>
  <si>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</si>
  <si>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</si>
  <si>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</si>
  <si>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</si>
  <si>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</si>
  <si>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</si>
  <si>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</si>
  <si>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</si>
  <si>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</si>
  <si>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</si>
  <si>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</si>
  <si>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</si>
  <si>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</si>
  <si>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</si>
  <si>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</si>
  <si>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</si>
  <si>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</si>
  <si>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</si>
  <si>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</si>
  <si>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</si>
  <si>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</si>
  <si>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</si>
  <si>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</si>
  <si>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</si>
  <si>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</si>
  <si>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</si>
  <si>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</si>
  <si>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</si>
  <si>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</si>
  <si>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</si>
  <si>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</si>
  <si>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</si>
  <si>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</si>
  <si>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</si>
  <si>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</si>
  <si>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</si>
  <si>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</si>
  <si>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</si>
  <si>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</si>
  <si>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</si>
  <si>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</si>
  <si>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</si>
  <si>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</si>
  <si>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</si>
  <si>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</si>
  <si>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</si>
  <si>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</si>
  <si>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</si>
  <si>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</si>
  <si>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</si>
  <si>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</si>
  <si>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</si>
  <si>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</si>
  <si>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</si>
  <si>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</si>
  <si>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</si>
  <si>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</si>
  <si>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</si>
  <si>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</si>
  <si>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</si>
  <si>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</si>
  <si>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</si>
  <si>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</si>
  <si>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</si>
  <si>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</si>
  <si>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</si>
  <si>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</si>
  <si>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</si>
  <si>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</si>
  <si>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</si>
  <si>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</si>
  <si>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</si>
  <si>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</si>
  <si>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</si>
  <si>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</si>
  <si>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</si>
  <si>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</si>
  <si>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</si>
  <si>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</si>
  <si>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</si>
  <si>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</si>
  <si>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</si>
  <si>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</si>
  <si>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</si>
  <si>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</si>
  <si>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</si>
  <si>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</si>
  <si>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</si>
  <si>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</si>
  <si>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</si>
  <si>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</si>
  <si>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</si>
  <si>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</si>
  <si>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</si>
  <si>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</si>
  <si>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</si>
  <si>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</si>
  <si>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</si>
  <si>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</si>
  <si>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</si>
  <si>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</si>
  <si>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</si>
  <si>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</si>
  <si>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</si>
  <si>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</si>
  <si>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</si>
  <si>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</si>
  <si>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</si>
  <si>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</si>
  <si>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</si>
  <si>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</si>
  <si>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</si>
  <si>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</si>
  <si>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</si>
  <si>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</si>
  <si>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</si>
  <si>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</si>
  <si>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</si>
  <si>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</si>
  <si>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</si>
  <si>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</si>
  <si>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</si>
  <si>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</si>
  <si>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</si>
  <si>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</si>
  <si>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</si>
  <si>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</si>
  <si>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</si>
  <si>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</si>
  <si>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</si>
  <si>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</si>
  <si>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</si>
  <si>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</si>
  <si>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</si>
  <si>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</si>
  <si>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</si>
  <si>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</si>
  <si>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</si>
  <si>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</si>
  <si>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</si>
  <si>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</si>
  <si>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</si>
  <si>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</si>
  <si>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</si>
  <si>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</si>
  <si>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</si>
  <si>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</si>
  <si>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</si>
  <si>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</si>
  <si>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</si>
  <si>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</si>
  <si>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</si>
  <si>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</si>
  <si>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</si>
  <si>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</si>
  <si>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</si>
  <si>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</si>
  <si>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</si>
  <si>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</si>
  <si>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</si>
  <si>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</si>
  <si>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</si>
  <si>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</si>
  <si>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</si>
  <si>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</si>
  <si>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</si>
  <si>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</si>
  <si>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</si>
  <si>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</si>
  <si>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</si>
  <si>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</si>
  <si>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</si>
  <si>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</si>
  <si>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</si>
  <si>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</si>
  <si>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</si>
  <si>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</si>
  <si>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</si>
  <si>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</si>
  <si>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</si>
  <si>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</si>
  <si>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</si>
  <si>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</si>
  <si>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</si>
  <si>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</si>
  <si>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</si>
  <si>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</si>
  <si>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</si>
  <si>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</si>
  <si>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</si>
  <si>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</si>
  <si>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</si>
  <si>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</si>
  <si>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</si>
  <si>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</si>
  <si>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</si>
  <si>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</si>
  <si>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</si>
  <si>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</si>
  <si>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</si>
  <si>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</si>
  <si>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</si>
  <si>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</si>
  <si>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</si>
  <si>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</si>
  <si>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</si>
  <si>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</si>
  <si>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</si>
  <si>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</si>
  <si>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</si>
  <si>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</si>
  <si>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</si>
  <si>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</si>
  <si>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</si>
  <si>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</si>
  <si>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</si>
  <si>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</si>
  <si>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</si>
  <si>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</si>
  <si>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</si>
  <si>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</si>
  <si>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</si>
  <si>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</si>
  <si>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</si>
  <si>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</si>
  <si>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</si>
  <si>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</si>
  <si>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</si>
  <si>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</si>
  <si>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</si>
  <si>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</si>
  <si>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</si>
  <si>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</si>
  <si>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</si>
  <si>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</si>
  <si>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</si>
  <si>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</si>
  <si>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</si>
  <si>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</si>
  <si>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</si>
  <si>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</si>
  <si>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</si>
  <si>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</si>
  <si>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</si>
  <si>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</si>
  <si>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</si>
  <si>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</si>
  <si>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</si>
  <si>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</si>
  <si>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</si>
  <si>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</si>
  <si>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</si>
  <si>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</si>
  <si>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</si>
  <si>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</si>
  <si>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</si>
  <si>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</si>
  <si>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</si>
  <si>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</si>
  <si>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</si>
  <si>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</si>
  <si>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</si>
  <si>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</si>
  <si>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</si>
  <si>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</si>
  <si>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</si>
  <si>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</si>
  <si>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</si>
  <si>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</si>
  <si>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</si>
  <si>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</si>
  <si>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</si>
  <si>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</si>
  <si>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</si>
  <si>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</si>
  <si>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</si>
  <si>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</si>
  <si>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</si>
  <si>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</si>
  <si>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</si>
  <si>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</si>
  <si>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</si>
  <si>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</si>
  <si>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</si>
  <si>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</si>
  <si>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</si>
  <si>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</si>
  <si>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</si>
  <si>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</si>
  <si>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</si>
  <si>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</si>
  <si>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</si>
  <si>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</si>
  <si>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</si>
  <si>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</si>
  <si>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</si>
  <si>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</si>
  <si>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</si>
  <si>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</si>
  <si>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</si>
  <si>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</si>
  <si>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</si>
  <si>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</si>
  <si>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</si>
  <si>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</si>
  <si>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</si>
  <si>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</si>
  <si>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</si>
  <si>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</si>
  <si>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</si>
  <si>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</si>
  <si>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</si>
  <si>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</si>
  <si>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</si>
  <si>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</si>
  <si>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</si>
  <si>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</si>
  <si>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</si>
  <si>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</si>
  <si>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</si>
  <si>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</si>
  <si>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</si>
  <si>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</si>
  <si>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</si>
  <si>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</si>
  <si>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</si>
  <si>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</si>
  <si>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</si>
  <si>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</si>
  <si>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</si>
  <si>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</si>
  <si>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</si>
  <si>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</si>
  <si>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</si>
  <si>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</si>
  <si>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</si>
  <si>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</si>
  <si>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</si>
  <si>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</si>
  <si>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</si>
  <si>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</si>
  <si>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</si>
  <si>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</si>
  <si>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</si>
  <si>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</si>
  <si>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</si>
  <si>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</si>
  <si>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</si>
  <si>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</si>
  <si>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</si>
  <si>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</si>
  <si>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</si>
  <si>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</si>
  <si>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</si>
  <si>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</si>
  <si>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</si>
  <si>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</si>
  <si>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</si>
  <si>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</si>
  <si>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</si>
  <si>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</si>
  <si>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</si>
  <si>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</si>
  <si>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</si>
  <si>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</si>
  <si>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</si>
  <si>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</si>
  <si>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</si>
  <si>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</si>
  <si>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</si>
  <si>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</si>
  <si>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</si>
  <si>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</si>
  <si>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</si>
  <si>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</si>
  <si>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</si>
  <si>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</si>
  <si>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</si>
  <si>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</si>
  <si>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</si>
  <si>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</si>
  <si>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</si>
  <si>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</si>
  <si>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</si>
  <si>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</si>
  <si>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</si>
  <si>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</si>
  <si>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</si>
  <si>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</si>
  <si>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</si>
  <si>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</si>
  <si>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</si>
  <si>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</si>
  <si>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</si>
  <si>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</si>
  <si>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</si>
  <si>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</si>
  <si>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</si>
  <si>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</si>
  <si>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</si>
  <si>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</si>
  <si>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</si>
  <si>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</si>
  <si>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</si>
  <si>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</si>
  <si>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</si>
  <si>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</si>
  <si>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</si>
  <si>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</si>
  <si>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</si>
  <si>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</si>
  <si>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</si>
  <si>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</si>
  <si>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</si>
  <si>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</si>
  <si>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</si>
  <si>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</si>
  <si>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</si>
  <si>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</si>
  <si>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</si>
  <si>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</si>
  <si>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</si>
  <si>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</si>
  <si>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</si>
  <si>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</si>
  <si>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</si>
  <si>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</si>
  <si>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</si>
  <si>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</si>
  <si>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</si>
  <si>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</si>
  <si>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</si>
  <si>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</si>
  <si>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</si>
  <si>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</si>
  <si>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</si>
  <si>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</si>
  <si>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</si>
  <si>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</si>
  <si>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</si>
  <si>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</si>
  <si>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</si>
  <si>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</si>
  <si>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</si>
  <si>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</si>
  <si>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</si>
  <si>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</si>
  <si>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</si>
  <si>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</si>
  <si>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</si>
  <si>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</si>
  <si>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</si>
  <si>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</si>
  <si>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</si>
  <si>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</si>
  <si>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</si>
  <si>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</si>
  <si>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</si>
  <si>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</si>
  <si>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</si>
  <si>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</si>
  <si>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</si>
  <si>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</si>
  <si>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</si>
  <si>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</si>
  <si>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</si>
  <si>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</si>
  <si>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</si>
  <si>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</si>
  <si>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</si>
  <si>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</si>
  <si>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</si>
  <si>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</si>
  <si>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</si>
  <si>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</si>
  <si>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</si>
  <si>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</si>
  <si>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</si>
  <si>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</si>
  <si>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</si>
  <si>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</si>
  <si>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</si>
  <si>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</si>
  <si>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</si>
  <si>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</si>
  <si>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</si>
  <si>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</si>
  <si>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</si>
  <si>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</si>
  <si>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</si>
  <si>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</si>
  <si>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</si>
  <si>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</si>
  <si>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</si>
  <si>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</si>
  <si>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</si>
  <si>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</si>
  <si>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</si>
  <si>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</si>
  <si>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</si>
  <si>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</si>
  <si>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</si>
  <si>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</si>
  <si>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</si>
  <si>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</si>
  <si>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</si>
  <si>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</si>
  <si>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</si>
  <si>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</si>
  <si>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</si>
  <si>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</si>
  <si>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</si>
  <si>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</si>
  <si>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</si>
  <si>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</si>
  <si>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</si>
  <si>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</si>
  <si>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</si>
  <si>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</si>
  <si>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</si>
  <si>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</si>
  <si>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</si>
  <si>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</si>
  <si>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</si>
  <si>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</si>
  <si>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</si>
  <si>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</si>
  <si>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</si>
  <si>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</si>
  <si>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</si>
  <si>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</si>
  <si>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</si>
  <si>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</si>
  <si>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</si>
  <si>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</si>
  <si>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</si>
  <si>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</si>
  <si>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</si>
  <si>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</si>
  <si>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</si>
  <si>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</si>
  <si>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</si>
  <si>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</si>
  <si>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</si>
  <si>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</si>
  <si>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</si>
  <si>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</si>
  <si>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</si>
  <si>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</si>
  <si>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</si>
  <si>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</si>
  <si>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</si>
  <si>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</si>
  <si>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</si>
  <si>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</si>
  <si>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</si>
  <si>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</si>
  <si>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</si>
  <si>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</si>
  <si>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</si>
  <si>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</si>
  <si>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</si>
  <si>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</si>
  <si>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</si>
  <si>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</si>
  <si>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</si>
  <si>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</si>
  <si>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</si>
  <si>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</si>
  <si>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</si>
  <si>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</si>
  <si>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</si>
  <si>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</si>
  <si>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</si>
  <si>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</si>
  <si>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</si>
  <si>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</si>
  <si>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</si>
  <si>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</si>
  <si>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</si>
  <si>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</si>
  <si>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</si>
  <si>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</si>
  <si>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</si>
  <si>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</si>
  <si>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</si>
  <si>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</si>
  <si>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</si>
  <si>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</si>
  <si>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</si>
  <si>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</si>
  <si>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</si>
  <si>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</si>
  <si>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</si>
  <si>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</si>
  <si>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</si>
  <si>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</si>
  <si>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</si>
  <si>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</si>
  <si>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</si>
  <si>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</si>
  <si>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</si>
  <si>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</si>
  <si>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</si>
  <si>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</si>
  <si>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</si>
  <si>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</si>
  <si>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</si>
  <si>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</si>
  <si>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</si>
  <si>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</si>
  <si>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</si>
  <si>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</si>
  <si>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</si>
  <si>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</si>
  <si>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</si>
  <si>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</si>
  <si>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</si>
  <si>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</si>
  <si>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</si>
  <si>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</si>
  <si>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</si>
  <si>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</si>
  <si>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</si>
  <si>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</si>
  <si>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</si>
  <si>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</si>
  <si>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</si>
  <si>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</si>
  <si>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</si>
  <si>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</si>
  <si>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</si>
  <si>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</si>
  <si>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</si>
  <si>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</si>
  <si>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</si>
  <si>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</si>
  <si>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</si>
  <si>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</si>
  <si>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</si>
  <si>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</si>
  <si>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</si>
  <si>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</si>
  <si>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</si>
  <si>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</si>
  <si>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</si>
  <si>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</si>
  <si>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</si>
  <si>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</si>
  <si>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</si>
  <si>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</si>
  <si>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</si>
  <si>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</si>
  <si>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</si>
  <si>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</si>
  <si>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</si>
  <si>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</si>
  <si>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</si>
  <si>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</si>
  <si>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</si>
  <si>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</si>
  <si>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</si>
  <si>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</si>
  <si>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</si>
  <si>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</si>
  <si>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</si>
  <si>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</si>
  <si>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</si>
  <si>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</si>
  <si>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</si>
  <si>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</si>
  <si>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</si>
  <si>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</si>
  <si>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</si>
  <si>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</si>
  <si>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</si>
  <si>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</si>
  <si>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</si>
  <si>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</si>
  <si>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</si>
  <si>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</si>
  <si>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</si>
  <si>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</si>
  <si>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</si>
  <si>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</si>
  <si>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</si>
  <si>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</si>
  <si>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</si>
  <si>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</si>
  <si>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</si>
  <si>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</si>
  <si>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</si>
  <si>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</si>
  <si>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</si>
  <si>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</si>
  <si>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</si>
  <si>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</si>
  <si>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</si>
  <si>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</si>
  <si>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</si>
  <si>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</si>
  <si>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</si>
  <si>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</si>
  <si>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</si>
  <si>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</si>
  <si>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</si>
  <si>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</si>
  <si>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</si>
  <si>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</si>
  <si>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</si>
  <si>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</si>
  <si>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</si>
  <si>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</si>
  <si>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</si>
  <si>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</si>
  <si>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</si>
  <si>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</si>
  <si>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</si>
  <si>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</si>
  <si>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</si>
  <si>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</si>
  <si>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</si>
  <si>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</si>
  <si>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</si>
  <si>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</si>
  <si>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</si>
  <si>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</si>
  <si>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</si>
  <si>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</si>
  <si>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</si>
  <si>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</si>
  <si>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</si>
  <si>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</si>
  <si>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</si>
  <si>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</si>
  <si>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</si>
  <si>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</si>
  <si>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</si>
  <si>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</si>
  <si>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</si>
  <si>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</si>
  <si>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</si>
  <si>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</si>
  <si>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</si>
  <si>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</si>
  <si>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</si>
  <si>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</si>
  <si>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</si>
  <si>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</si>
  <si>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</si>
  <si>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</si>
  <si>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</si>
  <si>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</si>
  <si>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</si>
  <si>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</si>
  <si>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</si>
  <si>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</si>
  <si>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</si>
  <si>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</si>
  <si>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</si>
  <si>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</si>
  <si>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</si>
  <si>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</si>
  <si>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</si>
  <si>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</si>
  <si>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</si>
  <si>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</si>
  <si>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</si>
  <si>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</si>
  <si>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</si>
  <si>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</si>
  <si>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</si>
  <si>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</si>
  <si>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</si>
  <si>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</si>
  <si>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</si>
  <si>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</si>
  <si>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</si>
  <si>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</si>
  <si>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</si>
  <si>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</si>
  <si>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</si>
  <si>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</si>
  <si>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</si>
  <si>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</si>
  <si>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</si>
  <si>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</si>
  <si>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</si>
  <si>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</si>
  <si>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</si>
  <si>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</si>
  <si>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</si>
  <si>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</si>
  <si>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</si>
  <si>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</si>
  <si>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</si>
  <si>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</si>
  <si>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</si>
  <si>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</si>
  <si>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</si>
  <si>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</si>
  <si>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</si>
  <si>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</si>
  <si>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</si>
  <si>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</si>
  <si>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</si>
  <si>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</si>
  <si>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</si>
  <si>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</si>
  <si>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</si>
  <si>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</si>
  <si>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</si>
  <si>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</si>
  <si>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</si>
  <si>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</si>
  <si>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</si>
  <si>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</si>
  <si>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</si>
  <si>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</si>
  <si>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</si>
  <si>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</si>
  <si>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</si>
  <si>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</si>
  <si>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</si>
  <si>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</si>
  <si>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</si>
  <si>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</si>
  <si>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</si>
  <si>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</si>
  <si>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</si>
  <si>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</si>
  <si>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</si>
  <si>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</si>
  <si>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</si>
  <si>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</si>
  <si>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</si>
  <si>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</si>
  <si>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</si>
  <si>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</si>
  <si>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</si>
  <si>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</si>
  <si>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</si>
  <si>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</si>
  <si>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</si>
  <si>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</si>
  <si>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</si>
  <si>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</si>
  <si>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</si>
  <si>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</si>
  <si>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</si>
  <si>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</si>
  <si>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</si>
  <si>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</si>
  <si>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</si>
  <si>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</si>
  <si>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</si>
  <si>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</si>
  <si>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</si>
  <si>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</si>
  <si>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</si>
  <si>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</si>
  <si>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</si>
  <si>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</si>
  <si>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</si>
  <si>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</si>
  <si>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</si>
  <si>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</si>
  <si>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</si>
  <si>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</si>
  <si>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</si>
  <si>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</si>
  <si>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</si>
  <si>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</si>
  <si>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</si>
  <si>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</si>
  <si>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</si>
  <si>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</si>
  <si>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</si>
  <si>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</si>
  <si>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</si>
  <si>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</si>
  <si>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</si>
  <si>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</si>
  <si>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</si>
  <si>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</si>
  <si>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</si>
  <si>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</si>
  <si>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</si>
  <si>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</si>
  <si>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</si>
  <si>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</si>
  <si>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</si>
  <si>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</si>
  <si>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</si>
  <si>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</si>
  <si>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</si>
  <si>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</si>
  <si>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</si>
  <si>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</si>
  <si>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</si>
  <si>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</si>
  <si>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</si>
  <si>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</si>
  <si>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</si>
  <si>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</si>
  <si>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</si>
  <si>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</si>
  <si>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</si>
  <si>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</si>
  <si>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</si>
  <si>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</si>
  <si>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</si>
  <si>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</si>
  <si>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</si>
  <si>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</si>
  <si>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</si>
  <si>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</si>
  <si>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</si>
  <si>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</si>
  <si>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</si>
  <si>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</si>
  <si>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</si>
  <si>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</si>
  <si>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</si>
  <si>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</si>
  <si>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</si>
  <si>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</si>
  <si>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</si>
  <si>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</si>
  <si>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</si>
  <si>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</si>
  <si>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</si>
  <si>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</si>
  <si>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</si>
  <si>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</si>
  <si>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</si>
  <si>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</si>
  <si>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</si>
  <si>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</si>
  <si>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</si>
  <si>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</si>
  <si>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</si>
  <si>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</si>
  <si>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</si>
  <si>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</si>
  <si>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</si>
  <si>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</si>
  <si>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</si>
  <si>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</si>
  <si>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</si>
  <si>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</si>
  <si>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</si>
  <si>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</si>
  <si>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</si>
  <si>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</si>
  <si>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</si>
  <si>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</si>
  <si>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</si>
  <si>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</si>
  <si>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</si>
  <si>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</si>
  <si>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</si>
  <si>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</si>
  <si>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</si>
  <si>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</si>
  <si>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</si>
  <si>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</si>
  <si>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</si>
  <si>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</si>
  <si>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</si>
  <si>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</si>
  <si>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</si>
  <si>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</si>
  <si>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</si>
  <si>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</si>
  <si>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</si>
  <si>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</si>
  <si>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</si>
  <si>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</si>
  <si>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</si>
  <si>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</si>
  <si>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</si>
  <si>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</si>
  <si>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</si>
  <si>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</si>
  <si>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</si>
  <si>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</si>
  <si>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</si>
  <si>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</si>
  <si>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</si>
  <si>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</si>
  <si>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</si>
  <si>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</si>
  <si>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</si>
  <si>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</si>
  <si>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</si>
  <si>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</si>
  <si>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</si>
  <si>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</si>
  <si>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</si>
  <si>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</si>
  <si>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</si>
  <si>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</si>
  <si>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</si>
  <si>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</si>
  <si>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</si>
  <si>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</si>
  <si>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</si>
  <si>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</si>
  <si>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</si>
  <si>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</si>
  <si>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</si>
  <si>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</si>
  <si>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</si>
  <si>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</si>
  <si>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</si>
  <si>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</si>
  <si>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</si>
  <si>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</si>
  <si>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</si>
  <si>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</si>
  <si>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</si>
  <si>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</si>
  <si>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</si>
  <si>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</si>
  <si>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</si>
  <si>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</si>
  <si>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</si>
  <si>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</si>
  <si>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</si>
  <si>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</si>
  <si>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</si>
  <si>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</si>
  <si>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</si>
  <si>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</si>
  <si>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</si>
  <si>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</si>
  <si>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</si>
  <si>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</si>
  <si>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</si>
  <si>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</si>
  <si>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</si>
  <si>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</si>
  <si>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</si>
  <si>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</si>
  <si>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</si>
  <si>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</si>
  <si>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</si>
  <si>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</si>
  <si>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</si>
  <si>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</si>
  <si>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</si>
  <si>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</si>
  <si>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</si>
  <si>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</si>
  <si>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</si>
  <si>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</si>
  <si>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</si>
  <si>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</si>
  <si>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</si>
  <si>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</si>
  <si>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</si>
  <si>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</si>
  <si>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</si>
  <si>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</si>
  <si>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</si>
  <si>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</si>
  <si>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</si>
  <si>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</si>
  <si>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</si>
  <si>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</si>
  <si>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</si>
  <si>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</si>
  <si>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</si>
  <si>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</si>
  <si>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</si>
  <si>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</si>
  <si>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</si>
  <si>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</si>
  <si>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</si>
  <si>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</si>
  <si>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</si>
  <si>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</si>
  <si>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</si>
  <si>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</si>
  <si>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</si>
  <si>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</si>
  <si>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</si>
  <si>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</si>
  <si>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</si>
  <si>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</si>
  <si>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</si>
  <si>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</si>
  <si>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</si>
  <si>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</si>
  <si>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</si>
  <si>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</si>
  <si>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</si>
  <si>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</si>
  <si>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</si>
  <si>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</si>
  <si>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</si>
  <si>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</si>
  <si>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</si>
  <si>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</si>
  <si>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</si>
  <si>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</si>
  <si>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</si>
  <si>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</si>
  <si>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</si>
  <si>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</si>
  <si>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</si>
  <si>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</si>
  <si>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</si>
  <si>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</si>
  <si>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</si>
  <si>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</si>
  <si>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</si>
  <si>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</si>
  <si>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</si>
  <si>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</si>
  <si>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</si>
  <si>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</si>
  <si>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</si>
  <si>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</si>
  <si>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</si>
  <si>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</si>
  <si>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</si>
  <si>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</si>
  <si>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</si>
  <si>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</si>
  <si>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</si>
  <si>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</si>
  <si>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</si>
  <si>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</si>
  <si>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</si>
  <si>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</si>
  <si>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</si>
  <si>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</si>
  <si>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</si>
  <si>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</si>
  <si>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</si>
  <si>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</si>
  <si>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</si>
  <si>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</si>
  <si>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</si>
  <si>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</si>
  <si>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</si>
  <si>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</si>
  <si>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</si>
  <si>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</si>
  <si>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</si>
  <si>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</si>
  <si>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</si>
  <si>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</si>
  <si>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</si>
  <si>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</si>
  <si>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</si>
  <si>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</si>
  <si>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</si>
  <si>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</si>
  <si>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</si>
  <si>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</si>
  <si>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</si>
  <si>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</si>
  <si>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</si>
  <si>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</si>
  <si>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</si>
  <si>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</si>
  <si>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</si>
  <si>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</si>
  <si>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</si>
  <si>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</si>
  <si>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</si>
  <si>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</si>
  <si>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</si>
  <si>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</si>
  <si>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</si>
  <si>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</si>
  <si>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</si>
  <si>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</si>
  <si>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</si>
  <si>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</si>
  <si>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</si>
  <si>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</si>
  <si>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</si>
  <si>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</si>
  <si>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</si>
  <si>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</si>
  <si>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</si>
  <si>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</si>
  <si>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</si>
  <si>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</si>
  <si>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</si>
  <si>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</si>
  <si>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</si>
  <si>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</si>
  <si>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</si>
  <si>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</si>
  <si>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</si>
  <si>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</si>
  <si>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</si>
  <si>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</si>
  <si>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</si>
  <si>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</si>
  <si>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</si>
  <si>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</si>
  <si>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</si>
  <si>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</si>
  <si>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</si>
  <si>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</si>
  <si>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</si>
  <si>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</si>
  <si>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</si>
  <si>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</si>
  <si>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</si>
  <si>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</si>
  <si>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</si>
  <si>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</si>
  <si>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</si>
  <si>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</si>
  <si>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</si>
  <si>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</si>
  <si>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</si>
  <si>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</si>
  <si>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</si>
  <si>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</si>
  <si>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</si>
  <si>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</si>
  <si>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</si>
  <si>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</si>
  <si>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</si>
  <si>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</si>
  <si>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</si>
  <si>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</si>
  <si>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</si>
  <si>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</si>
  <si>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</si>
  <si>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</si>
  <si>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</si>
  <si>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</si>
  <si>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</si>
  <si>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</si>
  <si>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</si>
  <si>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</si>
  <si>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</si>
  <si>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</si>
  <si>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</si>
  <si>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</si>
  <si>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</si>
  <si>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</si>
  <si>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</si>
  <si>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</si>
  <si>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</si>
  <si>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</si>
  <si>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</si>
  <si>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</si>
  <si>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</si>
  <si>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</si>
  <si>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</si>
  <si>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</si>
  <si>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</si>
  <si>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</si>
  <si>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</si>
  <si>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</si>
  <si>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</si>
  <si>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</si>
  <si>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</si>
  <si>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</si>
  <si>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</si>
  <si>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</si>
  <si>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</si>
  <si>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</si>
  <si>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</si>
  <si>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</si>
  <si>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</si>
  <si>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</si>
  <si>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</si>
  <si>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</si>
  <si>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</si>
  <si>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</si>
  <si>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</si>
  <si>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</si>
  <si>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</si>
  <si>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</si>
  <si>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</si>
  <si>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</si>
  <si>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</si>
  <si>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</si>
  <si>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</si>
  <si>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</si>
  <si>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</si>
  <si>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</si>
  <si>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</si>
  <si>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</si>
  <si>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</si>
  <si>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</si>
  <si>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</si>
  <si>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</si>
  <si>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</si>
  <si>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</si>
  <si>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</si>
  <si>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</si>
  <si>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</si>
  <si>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</si>
  <si>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</si>
  <si>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</si>
  <si>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</si>
  <si>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</si>
  <si>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</si>
  <si>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</si>
  <si>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</si>
  <si>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</si>
  <si>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</si>
  <si>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</si>
  <si>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</si>
  <si>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</si>
  <si>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</si>
  <si>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</si>
  <si>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</si>
  <si>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</si>
  <si>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</si>
  <si>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</si>
  <si>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</si>
  <si>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</si>
  <si>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</si>
  <si>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</si>
  <si>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</si>
  <si>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</si>
  <si>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</si>
  <si>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</si>
  <si>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</si>
  <si>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</si>
  <si>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</si>
  <si>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</si>
  <si>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</si>
  <si>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</si>
  <si>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</si>
  <si>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</si>
  <si>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</si>
  <si>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</si>
  <si>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</si>
  <si>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</si>
  <si>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</si>
  <si>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</si>
  <si>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</si>
  <si>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</si>
  <si>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</si>
  <si>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</si>
  <si>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</si>
  <si>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</si>
  <si>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</si>
  <si>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</si>
  <si>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</si>
  <si>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</si>
  <si>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</si>
  <si>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</si>
  <si>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</si>
  <si>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</si>
  <si>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</si>
  <si>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</si>
  <si>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</si>
  <si>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</si>
  <si>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</si>
  <si>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</si>
  <si>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</si>
  <si>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</si>
  <si>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</si>
  <si>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</si>
  <si>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</si>
  <si>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</si>
  <si>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</si>
  <si>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</si>
  <si>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</si>
  <si>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</si>
  <si>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</si>
  <si>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</si>
  <si>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</si>
  <si>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</si>
  <si>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</si>
  <si>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</si>
  <si>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</si>
  <si>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</si>
  <si>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</si>
  <si>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</si>
  <si>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</si>
  <si>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</si>
  <si>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</si>
  <si>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</si>
  <si>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</si>
  <si>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</si>
  <si>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</si>
  <si>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</si>
  <si>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</si>
  <si>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</si>
  <si>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</si>
  <si>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</si>
  <si>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</si>
  <si>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</si>
  <si>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</si>
  <si>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</si>
  <si>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</si>
  <si>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</si>
  <si>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</si>
  <si>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</si>
  <si>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</si>
  <si>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</si>
  <si>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</si>
  <si>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</si>
  <si>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</si>
  <si>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</si>
  <si>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</si>
  <si>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</si>
  <si>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</si>
  <si>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</si>
  <si>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</si>
  <si>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</si>
  <si>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</si>
  <si>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</si>
  <si>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</si>
  <si>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</si>
  <si>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</si>
  <si>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</si>
  <si>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</si>
  <si>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</si>
  <si>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</si>
  <si>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</si>
  <si>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</si>
  <si>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</si>
  <si>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</si>
  <si>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</si>
  <si>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</si>
  <si>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</si>
  <si>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</si>
  <si>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</si>
  <si>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</si>
  <si>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</si>
  <si>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</si>
  <si>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</si>
  <si>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</si>
  <si>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</si>
  <si>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</si>
  <si>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</si>
  <si>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</si>
  <si>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</si>
  <si>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</si>
  <si>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</si>
  <si>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</si>
  <si>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</si>
  <si>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</si>
  <si>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</si>
  <si>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</si>
  <si>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</si>
  <si>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</si>
  <si>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</si>
  <si>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</si>
  <si>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</si>
  <si>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</si>
  <si>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</si>
  <si>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</si>
  <si>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</si>
  <si>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</si>
  <si>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</si>
  <si>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</si>
  <si>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</si>
  <si>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</si>
  <si>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</si>
  <si>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</si>
  <si>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</si>
  <si>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</si>
  <si>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</si>
  <si>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</si>
  <si>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</si>
  <si>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</si>
  <si>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</si>
  <si>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</si>
  <si>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</si>
  <si>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</si>
  <si>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</si>
  <si>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</si>
  <si>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</si>
  <si>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</si>
  <si>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</si>
  <si>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</si>
  <si>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</si>
  <si>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</si>
  <si>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</si>
  <si>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</si>
  <si>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</si>
  <si>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</si>
  <si>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</si>
  <si>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</si>
  <si>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</si>
  <si>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</si>
  <si>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</si>
  <si>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</si>
  <si>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</si>
  <si>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</si>
  <si>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</si>
  <si>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</si>
  <si>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</si>
  <si>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</si>
  <si>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</si>
  <si>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</si>
  <si>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</si>
  <si>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</si>
  <si>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</si>
  <si>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</si>
  <si>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</si>
  <si>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</si>
  <si>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</si>
  <si>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</si>
  <si>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</si>
  <si>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</si>
  <si>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</si>
  <si>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</si>
  <si>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</si>
  <si>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</si>
  <si>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</si>
  <si>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</si>
  <si>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</si>
  <si>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</si>
  <si>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</si>
  <si>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</si>
  <si>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</si>
  <si>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</si>
  <si>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</si>
  <si>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</si>
  <si>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</si>
  <si>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</si>
  <si>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</si>
  <si>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</si>
  <si>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</si>
  <si>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</si>
  <si>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</si>
  <si>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</si>
  <si>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</si>
  <si>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</si>
  <si>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</si>
  <si>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</si>
  <si>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</si>
  <si>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</si>
  <si>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</si>
  <si>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</si>
  <si>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</si>
  <si>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</si>
  <si>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</si>
  <si>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</si>
  <si>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</si>
  <si>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</si>
  <si>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</si>
  <si>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</si>
  <si>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</si>
  <si>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</si>
  <si>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</si>
  <si>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</si>
  <si>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</si>
  <si>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</si>
  <si>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</si>
  <si>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</si>
  <si>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</si>
  <si>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</si>
  <si>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</si>
  <si>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</si>
  <si>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</si>
  <si>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</si>
  <si>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</si>
  <si>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</si>
  <si>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</si>
  <si>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</si>
  <si>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</si>
  <si>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</si>
  <si>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</si>
  <si>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</si>
  <si>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</si>
  <si>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</si>
  <si>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</si>
  <si>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</si>
  <si>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</si>
  <si>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</si>
  <si>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</si>
  <si>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</si>
  <si>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</si>
  <si>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</si>
  <si>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</si>
  <si>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</si>
  <si>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</si>
  <si>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</si>
  <si>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</si>
  <si>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</si>
  <si>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</si>
  <si>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</si>
  <si>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</si>
  <si>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</si>
  <si>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</si>
  <si>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</si>
  <si>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</si>
  <si>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</si>
  <si>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</si>
  <si>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</si>
  <si>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</si>
  <si>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</si>
  <si>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</si>
  <si>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</si>
  <si>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</si>
  <si>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</si>
  <si>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</si>
  <si>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</si>
  <si>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</si>
  <si>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</si>
  <si>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</si>
  <si>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</si>
  <si>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</si>
  <si>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</si>
  <si>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</si>
  <si>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</si>
  <si>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</si>
  <si>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</si>
  <si>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</si>
  <si>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</si>
  <si>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</si>
  <si>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</si>
  <si>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</si>
  <si>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</si>
  <si>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</si>
  <si>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</si>
  <si>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</si>
  <si>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</si>
  <si>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</si>
  <si>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</si>
  <si>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</si>
  <si>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</si>
  <si>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</si>
  <si>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</si>
  <si>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</si>
  <si>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</si>
  <si>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</si>
  <si>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</si>
  <si>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</si>
  <si>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</si>
  <si>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</si>
  <si>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</si>
  <si>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</si>
  <si>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</si>
  <si>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</si>
  <si>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</si>
  <si>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</si>
  <si>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</si>
  <si>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</si>
  <si>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</si>
  <si>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</si>
  <si>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</si>
  <si>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</si>
  <si>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</si>
  <si>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</si>
  <si>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</si>
  <si>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</si>
  <si>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</si>
  <si>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</si>
  <si>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</si>
  <si>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</si>
  <si>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</si>
  <si>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</si>
  <si>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</si>
  <si>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</si>
  <si>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</si>
  <si>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</si>
  <si>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</si>
  <si>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</si>
  <si>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</si>
  <si>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</si>
  <si>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</si>
  <si>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</si>
  <si>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</si>
  <si>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</si>
  <si>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</si>
  <si>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</si>
  <si>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</si>
  <si>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</si>
  <si>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</si>
  <si>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</si>
  <si>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</si>
  <si>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</si>
  <si>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</si>
  <si>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</si>
  <si>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</si>
  <si>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</si>
  <si>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</si>
  <si>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</si>
  <si>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</si>
  <si>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</si>
  <si>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</si>
  <si>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</si>
  <si>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</si>
  <si>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</si>
  <si>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</si>
  <si>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</si>
  <si>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</si>
  <si>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</si>
  <si>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</si>
  <si>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</si>
  <si>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</si>
  <si>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</si>
  <si>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</si>
  <si>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</si>
  <si>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</si>
  <si>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</si>
  <si>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</si>
  <si>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</si>
  <si>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</si>
  <si>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</si>
  <si>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</si>
  <si>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</si>
  <si>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</si>
  <si>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</si>
  <si>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</si>
  <si>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</si>
  <si>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</si>
  <si>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</si>
  <si>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</si>
  <si>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</si>
  <si>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</si>
  <si>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</si>
  <si>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</si>
  <si>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</si>
  <si>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</si>
  <si>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</si>
  <si>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</si>
  <si>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</si>
  <si>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</si>
  <si>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</si>
  <si>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</si>
  <si>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</si>
  <si>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</si>
  <si>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</si>
  <si>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</si>
  <si>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</si>
  <si>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</si>
  <si>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</si>
  <si>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</si>
  <si>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</si>
  <si>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</si>
  <si>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</si>
  <si>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</si>
  <si>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</si>
  <si>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</si>
  <si>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</si>
  <si>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</si>
  <si>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</si>
  <si>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</si>
  <si>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</si>
  <si>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</si>
  <si>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</si>
  <si>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</si>
  <si>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</si>
  <si>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Blurp</t>
  </si>
  <si>
    <t>The hitchhiker's Guide to the Family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</si>
  <si>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</si>
  <si>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</si>
  <si>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</si>
  <si>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</si>
  <si>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</si>
  <si>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</si>
  <si>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</si>
  <si>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</si>
  <si>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>Standard Diviation of Goal</t>
  </si>
  <si>
    <t>Upper Quartile of Goal</t>
  </si>
  <si>
    <t>Lower Quartile of Goal</t>
  </si>
  <si>
    <t>IRQ of Goal</t>
  </si>
  <si>
    <t>IRQ of Pledged</t>
  </si>
  <si>
    <t>Standard Diviation of of Pledged</t>
  </si>
  <si>
    <t>Upper Quartile of Pledged</t>
  </si>
  <si>
    <t>Lower Quartile of Pledged</t>
  </si>
  <si>
    <t>Year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</si>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</sst>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Consolas"/>
      <family val="3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3" fontId="4" fillId="0" borderId="0" xfId="0" applyNumberFormat="1" applyFont="1"/>
    <xf numFmtId="42" fontId="4" fillId="0" borderId="0" xfId="0" applyNumberFormat="1" applyFont="1" applyAlignment="1">
      <alignment vertical="center" wrapText="1"/>
    </xf>
    <xf numFmtId="42" fontId="4" fillId="0" borderId="0" xfId="0" applyNumberFormat="1" applyFont="1"/>
    <xf numFmtId="3" fontId="4" fillId="0" borderId="0" xfId="0" applyNumberFormat="1" applyFont="1" applyAlignment="1">
      <alignment vertical="center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[kickstarter_challenge-fix.xlsx]Theater Outcome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layout>
        <c:manualLayout>
          <c:xMode val="edge"/>
          <c:yMode val="edge"/>
          <c:x val="0.24519348426334056"/>
          <c:y val="9.15583466027537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F-4DA5-8237-CA117F340454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4F-4DA5-8237-CA117F340454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4F-4DA5-8237-CA117F340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776128"/>
        <c:axId val="1215776456"/>
      </c:lineChart>
      <c:catAx>
        <c:axId val="12157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76456"/>
        <c:crosses val="autoZero"/>
        <c:auto val="1"/>
        <c:lblAlgn val="ctr"/>
        <c:lblOffset val="100"/>
        <c:noMultiLvlLbl val="0"/>
      </c:catAx>
      <c:valAx>
        <c:axId val="121577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7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293966213637051"/>
          <c:y val="1.58415808650334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502463198811558E-2"/>
          <c:y val="0.22428696412948382"/>
          <c:w val="0.93085886076321001"/>
          <c:h val="0.6705216965989487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7-4928-B965-17F9DF24093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D7-4928-B965-17F9DF24093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D7-4928-B965-17F9DF240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192248"/>
        <c:axId val="14881952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CD7-4928-B965-17F9DF24093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CD7-4928-B965-17F9DF24093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CD7-4928-B965-17F9DF24093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CD7-4928-B965-17F9DF240930}"/>
                  </c:ext>
                </c:extLst>
              </c15:ser>
            </c15:filteredLineSeries>
          </c:ext>
        </c:extLst>
      </c:lineChart>
      <c:catAx>
        <c:axId val="148819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195200"/>
        <c:crosses val="autoZero"/>
        <c:auto val="1"/>
        <c:lblAlgn val="ctr"/>
        <c:lblOffset val="100"/>
        <c:noMultiLvlLbl val="0"/>
      </c:catAx>
      <c:valAx>
        <c:axId val="14881952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19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962849204165146"/>
          <c:y val="0.9456517935258093"/>
          <c:w val="0.40162238457509608"/>
          <c:h val="5.43482064741907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[kickstarter_challenge-fix.xlsx]Outcomes Based On Launch Dates!PivotTable3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0-4158-AA36-AB62DA6365A5}"/>
            </c:ext>
          </c:extLst>
        </c:ser>
        <c:ser>
          <c:idx val="1"/>
          <c:order val="1"/>
          <c:tx>
            <c:strRef>
              <c:f>'Outcomes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80-4158-AA36-AB62DA6365A5}"/>
            </c:ext>
          </c:extLst>
        </c:ser>
        <c:ser>
          <c:idx val="2"/>
          <c:order val="2"/>
          <c:tx>
            <c:strRef>
              <c:f>'Outcomes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80-4158-AA36-AB62DA6365A5}"/>
            </c:ext>
          </c:extLst>
        </c:ser>
        <c:ser>
          <c:idx val="3"/>
          <c:order val="3"/>
          <c:tx>
            <c:strRef>
              <c:f>'Outcomes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80-4158-AA36-AB62DA63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09496"/>
        <c:axId val="564509824"/>
      </c:lineChart>
      <c:catAx>
        <c:axId val="56450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09824"/>
        <c:crosses val="autoZero"/>
        <c:auto val="1"/>
        <c:lblAlgn val="ctr"/>
        <c:lblOffset val="100"/>
        <c:noMultiLvlLbl val="0"/>
      </c:catAx>
      <c:valAx>
        <c:axId val="5645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0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[kickstarter_challenge-fix.xlsx]Category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Items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E67-8B1F-17CB8F3F02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E67-8B1F-17CB8F3F02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E67-8B1F-17CB8F3F02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E67-8B1F-17CB8F3F0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897344"/>
        <c:axId val="494901608"/>
      </c:barChart>
      <c:catAx>
        <c:axId val="4948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01608"/>
        <c:crosses val="autoZero"/>
        <c:auto val="1"/>
        <c:lblAlgn val="ctr"/>
        <c:lblOffset val="100"/>
        <c:noMultiLvlLbl val="0"/>
      </c:catAx>
      <c:valAx>
        <c:axId val="49490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9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[kickstarter_challenge-fix.xlsx]Subcategory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C-403C-9410-B5B612C9DC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C-403C-9410-B5B612C9DC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FC-403C-9410-B5B612C9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038912"/>
        <c:axId val="327037600"/>
      </c:barChart>
      <c:catAx>
        <c:axId val="3270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37600"/>
        <c:crosses val="autoZero"/>
        <c:auto val="1"/>
        <c:lblAlgn val="ctr"/>
        <c:lblOffset val="100"/>
        <c:noMultiLvlLbl val="0"/>
      </c:catAx>
      <c:valAx>
        <c:axId val="3270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3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0</xdr:row>
      <xdr:rowOff>133350</xdr:rowOff>
    </xdr:from>
    <xdr:to>
      <xdr:col>13</xdr:col>
      <xdr:colOff>600075</xdr:colOff>
      <xdr:row>21</xdr:row>
      <xdr:rowOff>88899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16</xdr:row>
      <xdr:rowOff>0</xdr:rowOff>
    </xdr:from>
    <xdr:to>
      <xdr:col>12</xdr:col>
      <xdr:colOff>342900</xdr:colOff>
      <xdr:row>36</xdr:row>
      <xdr:rowOff>44450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1</xdr:row>
      <xdr:rowOff>82550</xdr:rowOff>
    </xdr:from>
    <xdr:to>
      <xdr:col>15</xdr:col>
      <xdr:colOff>0</xdr:colOff>
      <xdr:row>16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4</xdr:row>
      <xdr:rowOff>88900</xdr:rowOff>
    </xdr:from>
    <xdr:to>
      <xdr:col>13</xdr:col>
      <xdr:colOff>552449</xdr:colOff>
      <xdr:row>20</xdr:row>
      <xdr:rowOff>177799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</xdr:colOff>
      <xdr:row>1</xdr:row>
      <xdr:rowOff>136525</xdr:rowOff>
    </xdr:from>
    <xdr:to>
      <xdr:col>14</xdr:col>
      <xdr:colOff>307975</xdr:colOff>
      <xdr:row>16</xdr:row>
      <xdr:rowOff>117475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dlia, Bassem M., M.B.A." refreshedDate="44641.568270023148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dlia, Bassem M., M.B.A." refreshedDate="44641.665580324072" createdVersion="6" refreshedVersion="6" minRefreshableVersion="3" recordCount="4115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adlia, Bassem M., M.B.A." refreshedDate="44642.595388657406" createdVersion="6" refreshedVersion="6" minRefreshableVersion="3" recordCount="4115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C1" zoomScale="95" zoomScaleNormal="95" workbookViewId="0">
      <selection activeCell="D2" sqref="D2"/>
    </sheetView>
  </sheetViews>
  <sheetFormatPr defaultColWidth="8.81640625" defaultRowHeight="14.5" x14ac:dyDescent="0.35"/>
  <cols>
    <col min="1" max="1" width="7" bestFit="1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13.54296875" bestFit="1" customWidth="1"/>
    <col min="7" max="7" width="11.7265625" bestFit="1" customWidth="1"/>
    <col min="8" max="9" width="12.6328125" bestFit="1" customWidth="1"/>
    <col min="10" max="10" width="15.6328125" bestFit="1" customWidth="1"/>
    <col min="11" max="11" width="13.453125" bestFit="1" customWidth="1"/>
    <col min="12" max="12" width="17.54296875" bestFit="1" customWidth="1"/>
    <col min="13" max="13" width="12.6328125" bestFit="1" customWidth="1"/>
    <col min="14" max="14" width="27.36328125" bestFit="1" customWidth="1"/>
    <col min="15" max="15" width="21.6328125" bestFit="1" customWidth="1"/>
    <col min="16" max="16" width="20.453125" bestFit="1" customWidth="1"/>
    <col min="17" max="17" width="18.81640625" bestFit="1" customWidth="1"/>
    <col min="18" max="18" width="15.7265625" bestFit="1" customWidth="1"/>
    <col min="19" max="19" width="26.36328125" bestFit="1" customWidth="1"/>
    <col min="20" max="20" width="24.90625" style="18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" t="s">
        <v>8365</v>
      </c>
      <c r="T1" s="17" t="s">
        <v>8366</v>
      </c>
      <c r="U1" s="20" t="s">
        <v>8398</v>
      </c>
    </row>
    <row r="2" spans="1:21" ht="29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9">
        <f t="shared" ref="U3:U66" si="4">YEAR(S3)</f>
        <v>2017</v>
      </c>
    </row>
    <row r="4" spans="1:21" ht="29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 s="19">
        <f t="shared" si="4"/>
        <v>2016</v>
      </c>
    </row>
    <row r="5" spans="1:2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 s="19">
        <f t="shared" si="4"/>
        <v>2014</v>
      </c>
    </row>
    <row r="6" spans="1:21" ht="29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 s="19">
        <f t="shared" si="4"/>
        <v>2015</v>
      </c>
    </row>
    <row r="7" spans="1:21" ht="29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 s="19">
        <f t="shared" si="4"/>
        <v>2016</v>
      </c>
    </row>
    <row r="8" spans="1:21" ht="29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 s="19">
        <f t="shared" si="4"/>
        <v>2014</v>
      </c>
    </row>
    <row r="9" spans="1:21" ht="29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 s="19">
        <f t="shared" si="4"/>
        <v>2016</v>
      </c>
    </row>
    <row r="10" spans="1:2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 s="19">
        <f t="shared" si="4"/>
        <v>2016</v>
      </c>
    </row>
    <row r="11" spans="1:21" ht="29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 s="19">
        <f t="shared" si="4"/>
        <v>2016</v>
      </c>
    </row>
    <row r="12" spans="1:21" ht="29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 s="19">
        <f t="shared" si="4"/>
        <v>2014</v>
      </c>
    </row>
    <row r="13" spans="1:21" ht="29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 s="19">
        <f t="shared" si="4"/>
        <v>2016</v>
      </c>
    </row>
    <row r="14" spans="1:21" ht="29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 s="19">
        <f t="shared" si="4"/>
        <v>2014</v>
      </c>
    </row>
    <row r="15" spans="1:21" ht="29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 s="19">
        <f t="shared" si="4"/>
        <v>2016</v>
      </c>
    </row>
    <row r="16" spans="1:2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 s="19">
        <f t="shared" si="4"/>
        <v>2014</v>
      </c>
    </row>
    <row r="17" spans="1:21" ht="29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 s="19">
        <f t="shared" si="4"/>
        <v>2015</v>
      </c>
    </row>
    <row r="18" spans="1:21" ht="29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 s="19">
        <f t="shared" si="4"/>
        <v>2014</v>
      </c>
    </row>
    <row r="19" spans="1:21" ht="29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 s="19">
        <f t="shared" si="4"/>
        <v>2014</v>
      </c>
    </row>
    <row r="20" spans="1:21" ht="29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 s="19">
        <f t="shared" si="4"/>
        <v>2014</v>
      </c>
    </row>
    <row r="21" spans="1:21" ht="29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 s="19">
        <f t="shared" si="4"/>
        <v>2015</v>
      </c>
    </row>
    <row r="22" spans="1:21" ht="29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 s="19">
        <f t="shared" si="4"/>
        <v>2015</v>
      </c>
    </row>
    <row r="23" spans="1:21" ht="29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 s="19">
        <f t="shared" si="4"/>
        <v>2014</v>
      </c>
    </row>
    <row r="24" spans="1:2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 s="19">
        <f t="shared" si="4"/>
        <v>2014</v>
      </c>
    </row>
    <row r="25" spans="1:21" ht="29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 s="19">
        <f t="shared" si="4"/>
        <v>2015</v>
      </c>
    </row>
    <row r="26" spans="1:2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9">
        <f t="shared" si="4"/>
        <v>2015</v>
      </c>
    </row>
    <row r="27" spans="1:21" ht="29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9">
        <f t="shared" si="4"/>
        <v>2015</v>
      </c>
    </row>
    <row r="28" spans="1:2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9">
        <f t="shared" si="4"/>
        <v>2014</v>
      </c>
    </row>
    <row r="29" spans="1:21" ht="29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9">
        <f t="shared" si="4"/>
        <v>2014</v>
      </c>
    </row>
    <row r="30" spans="1:2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9">
        <f t="shared" si="4"/>
        <v>2015</v>
      </c>
    </row>
    <row r="31" spans="1:21" ht="29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9">
        <f t="shared" si="4"/>
        <v>2014</v>
      </c>
    </row>
    <row r="32" spans="1:21" ht="29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9">
        <f t="shared" si="4"/>
        <v>2014</v>
      </c>
    </row>
    <row r="33" spans="1:21" ht="29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9">
        <f t="shared" si="4"/>
        <v>2016</v>
      </c>
    </row>
    <row r="34" spans="1:21" ht="29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9">
        <f t="shared" si="4"/>
        <v>2016</v>
      </c>
    </row>
    <row r="35" spans="1:21" ht="29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9">
        <f t="shared" si="4"/>
        <v>2015</v>
      </c>
    </row>
    <row r="36" spans="1:21" ht="29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9">
        <f t="shared" si="4"/>
        <v>2014</v>
      </c>
    </row>
    <row r="37" spans="1:21" ht="29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9">
        <f t="shared" si="4"/>
        <v>2015</v>
      </c>
    </row>
    <row r="38" spans="1:2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9">
        <f t="shared" si="4"/>
        <v>2015</v>
      </c>
    </row>
    <row r="39" spans="1:21" ht="29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9">
        <f t="shared" si="4"/>
        <v>2015</v>
      </c>
    </row>
    <row r="40" spans="1:21" ht="29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9">
        <f t="shared" si="4"/>
        <v>2013</v>
      </c>
    </row>
    <row r="41" spans="1:21" ht="29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9">
        <f t="shared" si="4"/>
        <v>2014</v>
      </c>
    </row>
    <row r="42" spans="1:21" ht="29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9">
        <f t="shared" si="4"/>
        <v>2014</v>
      </c>
    </row>
    <row r="43" spans="1:21" ht="29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9">
        <f t="shared" si="4"/>
        <v>2014</v>
      </c>
    </row>
    <row r="44" spans="1:21" ht="29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9">
        <f t="shared" si="4"/>
        <v>2014</v>
      </c>
    </row>
    <row r="45" spans="1:21" ht="29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9">
        <f t="shared" si="4"/>
        <v>2014</v>
      </c>
    </row>
    <row r="46" spans="1:21" ht="29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9">
        <f t="shared" si="4"/>
        <v>2014</v>
      </c>
    </row>
    <row r="47" spans="1:21" ht="29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9">
        <f t="shared" si="4"/>
        <v>2016</v>
      </c>
    </row>
    <row r="48" spans="1:21" ht="29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9">
        <f t="shared" si="4"/>
        <v>2015</v>
      </c>
    </row>
    <row r="49" spans="1:21" ht="29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9">
        <f t="shared" si="4"/>
        <v>2014</v>
      </c>
    </row>
    <row r="50" spans="1:21" ht="29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9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9">
        <f t="shared" si="4"/>
        <v>2015</v>
      </c>
    </row>
    <row r="52" spans="1:21" ht="29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9">
        <f t="shared" si="4"/>
        <v>2014</v>
      </c>
    </row>
    <row r="53" spans="1:21" ht="29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9">
        <f t="shared" si="4"/>
        <v>2015</v>
      </c>
    </row>
    <row r="54" spans="1:21" ht="29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9">
        <f t="shared" si="4"/>
        <v>2014</v>
      </c>
    </row>
    <row r="55" spans="1:2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9">
        <f t="shared" si="4"/>
        <v>2014</v>
      </c>
    </row>
    <row r="56" spans="1:21" ht="29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9">
        <f t="shared" si="4"/>
        <v>2015</v>
      </c>
    </row>
    <row r="57" spans="1:21" ht="29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9">
        <f t="shared" si="4"/>
        <v>2016</v>
      </c>
    </row>
    <row r="58" spans="1:2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9">
        <f t="shared" si="4"/>
        <v>2015</v>
      </c>
    </row>
    <row r="59" spans="1:21" ht="29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9">
        <f t="shared" si="4"/>
        <v>2015</v>
      </c>
    </row>
    <row r="60" spans="1:21" ht="29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9">
        <f t="shared" si="4"/>
        <v>2014</v>
      </c>
    </row>
    <row r="61" spans="1:21" ht="29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9">
        <f t="shared" si="4"/>
        <v>2015</v>
      </c>
    </row>
    <row r="62" spans="1:21" ht="29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9">
        <f t="shared" si="4"/>
        <v>2014</v>
      </c>
    </row>
    <row r="63" spans="1:21" ht="29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9">
        <f t="shared" si="4"/>
        <v>2013</v>
      </c>
    </row>
    <row r="64" spans="1:21" ht="29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9">
        <f t="shared" si="4"/>
        <v>2013</v>
      </c>
    </row>
    <row r="65" spans="1:21" ht="29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9">
        <f t="shared" si="4"/>
        <v>2013</v>
      </c>
    </row>
    <row r="66" spans="1:21" ht="29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9">
        <f t="shared" si="4"/>
        <v>2013</v>
      </c>
    </row>
    <row r="67" spans="1:21" ht="29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9">
        <f t="shared" ref="U67:U130" si="9">YEAR(S67)</f>
        <v>2014</v>
      </c>
    </row>
    <row r="68" spans="1:2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19">
        <f t="shared" si="9"/>
        <v>2016</v>
      </c>
    </row>
    <row r="69" spans="1:21" ht="29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19">
        <f t="shared" si="9"/>
        <v>2012</v>
      </c>
    </row>
    <row r="70" spans="1:21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19">
        <f t="shared" si="9"/>
        <v>2014</v>
      </c>
    </row>
    <row r="71" spans="1:21" ht="29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19">
        <f t="shared" si="9"/>
        <v>2011</v>
      </c>
    </row>
    <row r="72" spans="1:21" ht="29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19">
        <f t="shared" si="9"/>
        <v>2011</v>
      </c>
    </row>
    <row r="73" spans="1:21" ht="29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19">
        <f t="shared" si="9"/>
        <v>2012</v>
      </c>
    </row>
    <row r="74" spans="1:21" ht="29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19">
        <f t="shared" si="9"/>
        <v>2012</v>
      </c>
    </row>
    <row r="75" spans="1:21" ht="29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19">
        <f t="shared" si="9"/>
        <v>2011</v>
      </c>
    </row>
    <row r="76" spans="1:21" ht="29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19">
        <f t="shared" si="9"/>
        <v>2015</v>
      </c>
    </row>
    <row r="77" spans="1:21" ht="29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19">
        <f t="shared" si="9"/>
        <v>2013</v>
      </c>
    </row>
    <row r="78" spans="1:21" ht="29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19">
        <f t="shared" si="9"/>
        <v>2011</v>
      </c>
    </row>
    <row r="79" spans="1:2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1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19">
        <f t="shared" si="9"/>
        <v>2016</v>
      </c>
    </row>
    <row r="81" spans="1:21" ht="29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19">
        <f t="shared" si="9"/>
        <v>2014</v>
      </c>
    </row>
    <row r="82" spans="1:21" ht="29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19">
        <f t="shared" si="9"/>
        <v>2013</v>
      </c>
    </row>
    <row r="83" spans="1:21" ht="29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19">
        <f t="shared" si="9"/>
        <v>2012</v>
      </c>
    </row>
    <row r="84" spans="1:21" ht="29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19">
        <f t="shared" si="9"/>
        <v>2011</v>
      </c>
    </row>
    <row r="85" spans="1:21" ht="29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19">
        <f t="shared" si="9"/>
        <v>2015</v>
      </c>
    </row>
    <row r="86" spans="1:21" ht="29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19">
        <f t="shared" si="9"/>
        <v>2011</v>
      </c>
    </row>
    <row r="87" spans="1:21" ht="29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19">
        <f t="shared" si="9"/>
        <v>2011</v>
      </c>
    </row>
    <row r="88" spans="1:21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19">
        <f t="shared" si="9"/>
        <v>2015</v>
      </c>
    </row>
    <row r="89" spans="1:21" ht="29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19">
        <f t="shared" si="9"/>
        <v>2010</v>
      </c>
    </row>
    <row r="90" spans="1:21" ht="29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19">
        <f t="shared" si="9"/>
        <v>2014</v>
      </c>
    </row>
    <row r="91" spans="1:21" ht="29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19">
        <f t="shared" si="9"/>
        <v>2013</v>
      </c>
    </row>
    <row r="92" spans="1:2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19">
        <f t="shared" si="9"/>
        <v>2011</v>
      </c>
    </row>
    <row r="93" spans="1:21" ht="29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19">
        <f t="shared" si="9"/>
        <v>2011</v>
      </c>
    </row>
    <row r="94" spans="1:21" ht="29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19">
        <f t="shared" si="9"/>
        <v>2016</v>
      </c>
    </row>
    <row r="95" spans="1:21" ht="29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19">
        <f t="shared" si="9"/>
        <v>2012</v>
      </c>
    </row>
    <row r="96" spans="1:21" ht="29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19">
        <f t="shared" si="9"/>
        <v>2014</v>
      </c>
    </row>
    <row r="97" spans="1:21" ht="29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19">
        <f t="shared" si="9"/>
        <v>2012</v>
      </c>
    </row>
    <row r="98" spans="1:21" ht="29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19">
        <f t="shared" si="9"/>
        <v>2010</v>
      </c>
    </row>
    <row r="99" spans="1:21" ht="29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19">
        <f t="shared" si="9"/>
        <v>2011</v>
      </c>
    </row>
    <row r="100" spans="1:21" ht="29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19">
        <f t="shared" si="9"/>
        <v>2012</v>
      </c>
    </row>
    <row r="101" spans="1:2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19">
        <f t="shared" si="9"/>
        <v>2013</v>
      </c>
    </row>
    <row r="102" spans="1:21" ht="29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19">
        <f t="shared" si="9"/>
        <v>2012</v>
      </c>
    </row>
    <row r="103" spans="1:21" ht="29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19">
        <f t="shared" si="9"/>
        <v>2012</v>
      </c>
    </row>
    <row r="104" spans="1:21" ht="29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19">
        <f t="shared" si="9"/>
        <v>2010</v>
      </c>
    </row>
    <row r="105" spans="1:21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19">
        <f t="shared" si="9"/>
        <v>2014</v>
      </c>
    </row>
    <row r="106" spans="1:2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19">
        <f t="shared" si="9"/>
        <v>2011</v>
      </c>
    </row>
    <row r="107" spans="1:21" ht="29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19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19">
        <f t="shared" si="9"/>
        <v>2012</v>
      </c>
    </row>
    <row r="109" spans="1:21" ht="29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19">
        <f t="shared" si="9"/>
        <v>2011</v>
      </c>
    </row>
    <row r="110" spans="1:21" ht="29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19">
        <f t="shared" si="9"/>
        <v>2013</v>
      </c>
    </row>
    <row r="111" spans="1:21" ht="29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19">
        <f t="shared" si="9"/>
        <v>2011</v>
      </c>
    </row>
    <row r="112" spans="1:21" ht="29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19">
        <f t="shared" si="9"/>
        <v>2013</v>
      </c>
    </row>
    <row r="113" spans="1:21" ht="29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19">
        <f t="shared" si="9"/>
        <v>2015</v>
      </c>
    </row>
    <row r="114" spans="1:21" ht="29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19">
        <f t="shared" si="9"/>
        <v>2014</v>
      </c>
    </row>
    <row r="115" spans="1:2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19">
        <f t="shared" si="9"/>
        <v>2011</v>
      </c>
    </row>
    <row r="116" spans="1:21" ht="29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19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19">
        <f t="shared" si="9"/>
        <v>2012</v>
      </c>
    </row>
    <row r="118" spans="1:21" ht="29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19">
        <f t="shared" si="9"/>
        <v>2011</v>
      </c>
    </row>
    <row r="119" spans="1:21" ht="29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19">
        <f t="shared" si="9"/>
        <v>2010</v>
      </c>
    </row>
    <row r="120" spans="1:2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19">
        <f t="shared" si="9"/>
        <v>2011</v>
      </c>
    </row>
    <row r="121" spans="1:21" ht="29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19">
        <f t="shared" si="9"/>
        <v>2011</v>
      </c>
    </row>
    <row r="122" spans="1:21" ht="29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19">
        <f t="shared" si="9"/>
        <v>2016</v>
      </c>
    </row>
    <row r="123" spans="1:21" ht="29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19">
        <f t="shared" si="9"/>
        <v>2015</v>
      </c>
    </row>
    <row r="124" spans="1:2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19">
        <f t="shared" si="9"/>
        <v>2016</v>
      </c>
    </row>
    <row r="125" spans="1:21" ht="29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19">
        <f t="shared" si="9"/>
        <v>2014</v>
      </c>
    </row>
    <row r="126" spans="1:21" ht="29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19">
        <f t="shared" si="9"/>
        <v>2015</v>
      </c>
    </row>
    <row r="127" spans="1:21" ht="29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19">
        <f t="shared" si="9"/>
        <v>2016</v>
      </c>
    </row>
    <row r="128" spans="1:21" ht="29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19">
        <f t="shared" si="9"/>
        <v>2015</v>
      </c>
    </row>
    <row r="129" spans="1:21" ht="29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19">
        <f t="shared" si="9"/>
        <v>2015</v>
      </c>
    </row>
    <row r="130" spans="1:2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19">
        <f t="shared" si="9"/>
        <v>2016</v>
      </c>
    </row>
    <row r="131" spans="1:21" ht="29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9">
        <f t="shared" ref="U131:U194" si="14">YEAR(S131)</f>
        <v>2014</v>
      </c>
    </row>
    <row r="132" spans="1:21" ht="29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19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19">
        <f t="shared" si="14"/>
        <v>2016</v>
      </c>
    </row>
    <row r="134" spans="1:21" ht="29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19">
        <f t="shared" si="14"/>
        <v>2014</v>
      </c>
    </row>
    <row r="135" spans="1:2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19">
        <f t="shared" si="14"/>
        <v>2016</v>
      </c>
    </row>
    <row r="136" spans="1:2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19">
        <f t="shared" si="14"/>
        <v>2015</v>
      </c>
    </row>
    <row r="137" spans="1:21" ht="29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19">
        <f t="shared" si="14"/>
        <v>2014</v>
      </c>
    </row>
    <row r="138" spans="1:21" ht="29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19">
        <f t="shared" si="14"/>
        <v>2015</v>
      </c>
    </row>
    <row r="139" spans="1:21" ht="29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19">
        <f t="shared" si="14"/>
        <v>2015</v>
      </c>
    </row>
    <row r="140" spans="1:21" ht="29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19">
        <f t="shared" si="14"/>
        <v>2015</v>
      </c>
    </row>
    <row r="141" spans="1:21" ht="29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19">
        <f t="shared" si="14"/>
        <v>2015</v>
      </c>
    </row>
    <row r="142" spans="1:21" ht="29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19">
        <f t="shared" si="14"/>
        <v>2015</v>
      </c>
    </row>
    <row r="143" spans="1:21" ht="29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19">
        <f t="shared" si="14"/>
        <v>2015</v>
      </c>
    </row>
    <row r="144" spans="1:21" ht="29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19">
        <f t="shared" si="14"/>
        <v>2014</v>
      </c>
    </row>
    <row r="145" spans="1:21" ht="29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19">
        <f t="shared" si="14"/>
        <v>2016</v>
      </c>
    </row>
    <row r="146" spans="1:21" ht="29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19">
        <f t="shared" si="14"/>
        <v>2015</v>
      </c>
    </row>
    <row r="147" spans="1:21" ht="29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19">
        <f t="shared" si="14"/>
        <v>2015</v>
      </c>
    </row>
    <row r="148" spans="1:21" ht="29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19">
        <f t="shared" si="14"/>
        <v>2016</v>
      </c>
    </row>
    <row r="149" spans="1:2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19">
        <f t="shared" si="14"/>
        <v>2014</v>
      </c>
    </row>
    <row r="150" spans="1:21" ht="29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19">
        <f t="shared" si="14"/>
        <v>2016</v>
      </c>
    </row>
    <row r="151" spans="1:21" ht="29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19">
        <f t="shared" si="14"/>
        <v>2014</v>
      </c>
    </row>
    <row r="152" spans="1:21" ht="29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19">
        <f t="shared" si="14"/>
        <v>2015</v>
      </c>
    </row>
    <row r="153" spans="1:21" ht="29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19">
        <f t="shared" si="14"/>
        <v>2015</v>
      </c>
    </row>
    <row r="154" spans="1:2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19">
        <f t="shared" si="14"/>
        <v>2014</v>
      </c>
    </row>
    <row r="155" spans="1:21" ht="29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19">
        <f t="shared" si="14"/>
        <v>2014</v>
      </c>
    </row>
    <row r="156" spans="1:2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19">
        <f t="shared" si="14"/>
        <v>2015</v>
      </c>
    </row>
    <row r="157" spans="1:21" ht="29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19">
        <f t="shared" si="14"/>
        <v>2015</v>
      </c>
    </row>
    <row r="158" spans="1:21" ht="29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19">
        <f t="shared" si="14"/>
        <v>2014</v>
      </c>
    </row>
    <row r="159" spans="1:21" ht="29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19">
        <f t="shared" si="14"/>
        <v>2016</v>
      </c>
    </row>
    <row r="160" spans="1:21" ht="29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19">
        <f t="shared" si="14"/>
        <v>2014</v>
      </c>
    </row>
    <row r="161" spans="1:21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19">
        <f t="shared" si="14"/>
        <v>2016</v>
      </c>
    </row>
    <row r="162" spans="1:21" ht="29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19">
        <f t="shared" si="14"/>
        <v>2015</v>
      </c>
    </row>
    <row r="163" spans="1:21" ht="29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19">
        <f t="shared" si="14"/>
        <v>2014</v>
      </c>
    </row>
    <row r="164" spans="1:21" ht="29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19">
        <f t="shared" si="14"/>
        <v>2014</v>
      </c>
    </row>
    <row r="165" spans="1:21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19">
        <f t="shared" si="14"/>
        <v>2015</v>
      </c>
    </row>
    <row r="166" spans="1:21" ht="29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19">
        <f t="shared" si="14"/>
        <v>2014</v>
      </c>
    </row>
    <row r="167" spans="1:2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19">
        <f t="shared" si="14"/>
        <v>2015</v>
      </c>
    </row>
    <row r="168" spans="1:21" ht="29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19">
        <f t="shared" si="14"/>
        <v>2016</v>
      </c>
    </row>
    <row r="169" spans="1:21" ht="29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19">
        <f t="shared" si="14"/>
        <v>2015</v>
      </c>
    </row>
    <row r="170" spans="1:21" ht="29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19">
        <f t="shared" si="14"/>
        <v>2015</v>
      </c>
    </row>
    <row r="171" spans="1:21" ht="29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19">
        <f t="shared" si="14"/>
        <v>2014</v>
      </c>
    </row>
    <row r="172" spans="1:21" ht="29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19">
        <f t="shared" si="14"/>
        <v>2015</v>
      </c>
    </row>
    <row r="173" spans="1:21" ht="29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19">
        <f t="shared" si="14"/>
        <v>2016</v>
      </c>
    </row>
    <row r="174" spans="1:21" ht="29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19">
        <f t="shared" si="14"/>
        <v>2015</v>
      </c>
    </row>
    <row r="175" spans="1:21" ht="29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19">
        <f t="shared" si="14"/>
        <v>2015</v>
      </c>
    </row>
    <row r="176" spans="1:21" ht="29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19">
        <f t="shared" si="14"/>
        <v>2015</v>
      </c>
    </row>
    <row r="177" spans="1:21" ht="29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19">
        <f t="shared" si="14"/>
        <v>2014</v>
      </c>
    </row>
    <row r="178" spans="1:21" ht="29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19">
        <f t="shared" si="14"/>
        <v>2015</v>
      </c>
    </row>
    <row r="179" spans="1:2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19">
        <f t="shared" si="14"/>
        <v>2015</v>
      </c>
    </row>
    <row r="180" spans="1:2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19">
        <f t="shared" si="14"/>
        <v>2015</v>
      </c>
    </row>
    <row r="181" spans="1:2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19">
        <f t="shared" si="14"/>
        <v>2016</v>
      </c>
    </row>
    <row r="182" spans="1:21" ht="29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19">
        <f t="shared" si="14"/>
        <v>2015</v>
      </c>
    </row>
    <row r="183" spans="1:21" ht="29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19">
        <f t="shared" si="14"/>
        <v>2015</v>
      </c>
    </row>
    <row r="184" spans="1:21" ht="29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19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19">
        <f t="shared" si="14"/>
        <v>2014</v>
      </c>
    </row>
    <row r="186" spans="1:21" ht="29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19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19">
        <f t="shared" si="14"/>
        <v>2016</v>
      </c>
    </row>
    <row r="188" spans="1:21" ht="29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19">
        <f t="shared" si="14"/>
        <v>2017</v>
      </c>
    </row>
    <row r="189" spans="1:21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19">
        <f t="shared" si="14"/>
        <v>2015</v>
      </c>
    </row>
    <row r="190" spans="1:21" ht="29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19">
        <f t="shared" si="14"/>
        <v>2014</v>
      </c>
    </row>
    <row r="191" spans="1:21" ht="29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19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19">
        <f t="shared" si="14"/>
        <v>2016</v>
      </c>
    </row>
    <row r="193" spans="1:21" ht="29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19">
        <f t="shared" si="14"/>
        <v>2015</v>
      </c>
    </row>
    <row r="194" spans="1:21" ht="29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19">
        <f t="shared" si="14"/>
        <v>2014</v>
      </c>
    </row>
    <row r="195" spans="1:21" ht="29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9">
        <f t="shared" ref="U195:U258" si="19">YEAR(S195)</f>
        <v>2014</v>
      </c>
    </row>
    <row r="196" spans="1:21" ht="29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19">
        <f t="shared" si="19"/>
        <v>2016</v>
      </c>
    </row>
    <row r="197" spans="1:21" ht="29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19">
        <f t="shared" si="19"/>
        <v>2015</v>
      </c>
    </row>
    <row r="198" spans="1:21" ht="29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19">
        <f t="shared" si="19"/>
        <v>2015</v>
      </c>
    </row>
    <row r="199" spans="1:21" ht="29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19">
        <f t="shared" si="19"/>
        <v>2017</v>
      </c>
    </row>
    <row r="200" spans="1:21" ht="29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19">
        <f t="shared" si="19"/>
        <v>2014</v>
      </c>
    </row>
    <row r="201" spans="1:21" ht="29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19">
        <f t="shared" si="19"/>
        <v>2016</v>
      </c>
    </row>
    <row r="202" spans="1:2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19">
        <f t="shared" si="19"/>
        <v>2014</v>
      </c>
    </row>
    <row r="203" spans="1:21" ht="29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19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19">
        <f t="shared" si="19"/>
        <v>2015</v>
      </c>
    </row>
    <row r="205" spans="1:21" ht="29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19">
        <f t="shared" si="19"/>
        <v>2014</v>
      </c>
    </row>
    <row r="206" spans="1:21" ht="29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19">
        <f t="shared" si="19"/>
        <v>2016</v>
      </c>
    </row>
    <row r="207" spans="1:21" ht="29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19">
        <f t="shared" si="19"/>
        <v>2015</v>
      </c>
    </row>
    <row r="208" spans="1:2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19">
        <f t="shared" si="19"/>
        <v>2016</v>
      </c>
    </row>
    <row r="209" spans="1:21" ht="29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19">
        <f t="shared" si="19"/>
        <v>2014</v>
      </c>
    </row>
    <row r="210" spans="1:21" ht="29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19">
        <f t="shared" si="19"/>
        <v>2014</v>
      </c>
    </row>
    <row r="211" spans="1:21" ht="29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19">
        <f t="shared" si="19"/>
        <v>2015</v>
      </c>
    </row>
    <row r="212" spans="1:21" ht="29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19">
        <f t="shared" si="19"/>
        <v>2015</v>
      </c>
    </row>
    <row r="213" spans="1:21" ht="29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19">
        <f t="shared" si="19"/>
        <v>2015</v>
      </c>
    </row>
    <row r="214" spans="1:2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19">
        <f t="shared" si="19"/>
        <v>2016</v>
      </c>
    </row>
    <row r="215" spans="1:21" ht="29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19">
        <f t="shared" si="19"/>
        <v>2015</v>
      </c>
    </row>
    <row r="216" spans="1:21" ht="29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19">
        <f t="shared" si="19"/>
        <v>2015</v>
      </c>
    </row>
    <row r="217" spans="1:21" ht="29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19">
        <f t="shared" si="19"/>
        <v>2016</v>
      </c>
    </row>
    <row r="218" spans="1:21" ht="29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19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19">
        <f t="shared" si="19"/>
        <v>2014</v>
      </c>
    </row>
    <row r="220" spans="1:21" ht="29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19">
        <f t="shared" si="19"/>
        <v>2015</v>
      </c>
    </row>
    <row r="221" spans="1:2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19">
        <f t="shared" si="19"/>
        <v>2016</v>
      </c>
    </row>
    <row r="222" spans="1:21" ht="29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19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19">
        <f t="shared" si="19"/>
        <v>2015</v>
      </c>
    </row>
    <row r="224" spans="1:21" ht="29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19">
        <f t="shared" si="19"/>
        <v>2015</v>
      </c>
    </row>
    <row r="225" spans="1:21" ht="29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19">
        <f t="shared" si="19"/>
        <v>2016</v>
      </c>
    </row>
    <row r="226" spans="1:21" ht="29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19">
        <f t="shared" si="19"/>
        <v>2015</v>
      </c>
    </row>
    <row r="227" spans="1:21" ht="29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19">
        <f t="shared" si="19"/>
        <v>2016</v>
      </c>
    </row>
    <row r="228" spans="1:21" ht="29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19">
        <f t="shared" si="19"/>
        <v>2015</v>
      </c>
    </row>
    <row r="229" spans="1:21" ht="29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19">
        <f t="shared" si="19"/>
        <v>2015</v>
      </c>
    </row>
    <row r="230" spans="1:2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19">
        <f t="shared" si="19"/>
        <v>2015</v>
      </c>
    </row>
    <row r="231" spans="1:21" ht="29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19">
        <f t="shared" si="19"/>
        <v>2016</v>
      </c>
    </row>
    <row r="232" spans="1:21" ht="29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19">
        <f t="shared" si="19"/>
        <v>2015</v>
      </c>
    </row>
    <row r="233" spans="1:21" ht="29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19">
        <f t="shared" si="19"/>
        <v>2015</v>
      </c>
    </row>
    <row r="234" spans="1:21" ht="29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19">
        <f t="shared" si="19"/>
        <v>2015</v>
      </c>
    </row>
    <row r="235" spans="1:21" ht="29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19">
        <f t="shared" si="19"/>
        <v>2016</v>
      </c>
    </row>
    <row r="236" spans="1:21" ht="29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19">
        <f t="shared" si="19"/>
        <v>2015</v>
      </c>
    </row>
    <row r="237" spans="1:21" ht="29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19">
        <f t="shared" si="19"/>
        <v>2015</v>
      </c>
    </row>
    <row r="238" spans="1:21" ht="29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19">
        <f t="shared" si="19"/>
        <v>2015</v>
      </c>
    </row>
    <row r="239" spans="1:2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19">
        <f t="shared" si="19"/>
        <v>2016</v>
      </c>
    </row>
    <row r="240" spans="1:21" ht="29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19">
        <f t="shared" si="19"/>
        <v>2016</v>
      </c>
    </row>
    <row r="241" spans="1:21" ht="29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19">
        <f t="shared" si="19"/>
        <v>2015</v>
      </c>
    </row>
    <row r="242" spans="1:21" ht="29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19">
        <f t="shared" si="19"/>
        <v>2013</v>
      </c>
    </row>
    <row r="243" spans="1:21" ht="29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19">
        <f t="shared" si="19"/>
        <v>2014</v>
      </c>
    </row>
    <row r="244" spans="1:21" ht="29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19">
        <f t="shared" si="19"/>
        <v>2011</v>
      </c>
    </row>
    <row r="245" spans="1:21" ht="29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19">
        <f t="shared" si="19"/>
        <v>2014</v>
      </c>
    </row>
    <row r="246" spans="1:21" ht="29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19">
        <f t="shared" si="19"/>
        <v>2010</v>
      </c>
    </row>
    <row r="247" spans="1:21" ht="29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19">
        <f t="shared" si="19"/>
        <v>2012</v>
      </c>
    </row>
    <row r="248" spans="1:21" ht="29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19">
        <f t="shared" si="19"/>
        <v>2010</v>
      </c>
    </row>
    <row r="249" spans="1:21" ht="43.5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19">
        <f t="shared" si="19"/>
        <v>2010</v>
      </c>
    </row>
    <row r="250" spans="1:21" ht="29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19">
        <f t="shared" si="19"/>
        <v>2011</v>
      </c>
    </row>
    <row r="251" spans="1:21" ht="29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19">
        <f t="shared" si="19"/>
        <v>2010</v>
      </c>
    </row>
    <row r="252" spans="1:21" ht="29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19">
        <f t="shared" si="19"/>
        <v>2013</v>
      </c>
    </row>
    <row r="253" spans="1:21" ht="29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19">
        <f t="shared" si="19"/>
        <v>2012</v>
      </c>
    </row>
    <row r="254" spans="1:21" ht="29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19">
        <f t="shared" si="19"/>
        <v>2010</v>
      </c>
    </row>
    <row r="255" spans="1:21" ht="29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19">
        <f t="shared" si="19"/>
        <v>2012</v>
      </c>
    </row>
    <row r="256" spans="1:21" ht="29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19">
        <f t="shared" si="19"/>
        <v>2015</v>
      </c>
    </row>
    <row r="257" spans="1:2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19">
        <f t="shared" si="19"/>
        <v>2011</v>
      </c>
    </row>
    <row r="258" spans="1:21" ht="29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19">
        <f t="shared" si="19"/>
        <v>2013</v>
      </c>
    </row>
    <row r="259" spans="1:21" ht="29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9">
        <f t="shared" ref="U259:U322" si="24">YEAR(S259)</f>
        <v>2016</v>
      </c>
    </row>
    <row r="260" spans="1:21" ht="29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19">
        <f t="shared" si="24"/>
        <v>2011</v>
      </c>
    </row>
    <row r="261" spans="1:21" ht="29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19">
        <f t="shared" si="24"/>
        <v>2015</v>
      </c>
    </row>
    <row r="262" spans="1:21" ht="29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19">
        <f t="shared" si="24"/>
        <v>2010</v>
      </c>
    </row>
    <row r="263" spans="1:2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19">
        <f t="shared" si="24"/>
        <v>2012</v>
      </c>
    </row>
    <row r="264" spans="1:2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19">
        <f t="shared" si="24"/>
        <v>2011</v>
      </c>
    </row>
    <row r="265" spans="1:21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19">
        <f t="shared" si="24"/>
        <v>2012</v>
      </c>
    </row>
    <row r="266" spans="1:21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19">
        <f t="shared" si="24"/>
        <v>2012</v>
      </c>
    </row>
    <row r="267" spans="1:21" ht="29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19">
        <f t="shared" si="24"/>
        <v>2010</v>
      </c>
    </row>
    <row r="268" spans="1:21" ht="29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19">
        <f t="shared" si="24"/>
        <v>2010</v>
      </c>
    </row>
    <row r="269" spans="1:21" ht="29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19">
        <f t="shared" si="24"/>
        <v>2014</v>
      </c>
    </row>
    <row r="270" spans="1:21" ht="29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19">
        <f t="shared" si="24"/>
        <v>2011</v>
      </c>
    </row>
    <row r="271" spans="1:21" ht="29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19">
        <f t="shared" si="24"/>
        <v>2017</v>
      </c>
    </row>
    <row r="272" spans="1:21" ht="29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19">
        <f t="shared" si="24"/>
        <v>2011</v>
      </c>
    </row>
    <row r="273" spans="1:21" ht="29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19">
        <f t="shared" si="24"/>
        <v>2013</v>
      </c>
    </row>
    <row r="274" spans="1:21" ht="29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19">
        <f t="shared" si="24"/>
        <v>2010</v>
      </c>
    </row>
    <row r="275" spans="1:21" ht="29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19">
        <f t="shared" si="24"/>
        <v>2011</v>
      </c>
    </row>
    <row r="276" spans="1:21" ht="29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19">
        <f t="shared" si="24"/>
        <v>2012</v>
      </c>
    </row>
    <row r="277" spans="1:21" ht="29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19">
        <f t="shared" si="24"/>
        <v>2012</v>
      </c>
    </row>
    <row r="278" spans="1:21" ht="29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19">
        <f t="shared" si="24"/>
        <v>2012</v>
      </c>
    </row>
    <row r="279" spans="1:21" ht="29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19">
        <f t="shared" si="24"/>
        <v>2015</v>
      </c>
    </row>
    <row r="280" spans="1:2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19">
        <f t="shared" si="24"/>
        <v>2012</v>
      </c>
    </row>
    <row r="281" spans="1:21" ht="29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19">
        <f t="shared" si="24"/>
        <v>2017</v>
      </c>
    </row>
    <row r="282" spans="1:21" ht="29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19">
        <f t="shared" si="24"/>
        <v>2014</v>
      </c>
    </row>
    <row r="283" spans="1:21" ht="29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19">
        <f t="shared" si="24"/>
        <v>2009</v>
      </c>
    </row>
    <row r="284" spans="1:21" ht="29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19">
        <f t="shared" si="24"/>
        <v>2010</v>
      </c>
    </row>
    <row r="285" spans="1:2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19">
        <f t="shared" si="24"/>
        <v>2011</v>
      </c>
    </row>
    <row r="286" spans="1:21" ht="29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19">
        <f t="shared" si="24"/>
        <v>2011</v>
      </c>
    </row>
    <row r="287" spans="1:21" ht="29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19">
        <f t="shared" si="24"/>
        <v>2013</v>
      </c>
    </row>
    <row r="288" spans="1:21" ht="29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19">
        <f t="shared" si="24"/>
        <v>2013</v>
      </c>
    </row>
    <row r="289" spans="1:2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19">
        <f t="shared" si="24"/>
        <v>2012</v>
      </c>
    </row>
    <row r="290" spans="1:21" ht="29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19">
        <f t="shared" si="24"/>
        <v>2012</v>
      </c>
    </row>
    <row r="291" spans="1:21" ht="29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19">
        <f t="shared" si="24"/>
        <v>2013</v>
      </c>
    </row>
    <row r="292" spans="1:2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19">
        <f t="shared" si="24"/>
        <v>2010</v>
      </c>
    </row>
    <row r="293" spans="1:21" ht="29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19">
        <f t="shared" si="24"/>
        <v>2013</v>
      </c>
    </row>
    <row r="294" spans="1:21" ht="29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19">
        <f t="shared" si="24"/>
        <v>2011</v>
      </c>
    </row>
    <row r="295" spans="1:21" ht="29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19">
        <f t="shared" si="24"/>
        <v>2014</v>
      </c>
    </row>
    <row r="296" spans="1:21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19">
        <f t="shared" si="24"/>
        <v>2010</v>
      </c>
    </row>
    <row r="297" spans="1:21" ht="29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19">
        <f t="shared" si="24"/>
        <v>2013</v>
      </c>
    </row>
    <row r="298" spans="1:21" ht="29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19">
        <f t="shared" si="24"/>
        <v>2012</v>
      </c>
    </row>
    <row r="299" spans="1:21" ht="29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19">
        <f t="shared" si="24"/>
        <v>2015</v>
      </c>
    </row>
    <row r="300" spans="1:2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19">
        <f t="shared" si="24"/>
        <v>2014</v>
      </c>
    </row>
    <row r="301" spans="1:21" ht="29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19">
        <f t="shared" si="24"/>
        <v>2010</v>
      </c>
    </row>
    <row r="302" spans="1:21" ht="29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19">
        <f t="shared" si="24"/>
        <v>2011</v>
      </c>
    </row>
    <row r="303" spans="1:21" ht="29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19">
        <f t="shared" si="24"/>
        <v>2013</v>
      </c>
    </row>
    <row r="304" spans="1:21" ht="29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19">
        <f t="shared" si="24"/>
        <v>2012</v>
      </c>
    </row>
    <row r="305" spans="1:21" ht="29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19">
        <f t="shared" si="24"/>
        <v>2012</v>
      </c>
    </row>
    <row r="306" spans="1:2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19">
        <f t="shared" si="24"/>
        <v>2012</v>
      </c>
    </row>
    <row r="307" spans="1:21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19">
        <f t="shared" si="24"/>
        <v>2012</v>
      </c>
    </row>
    <row r="308" spans="1:2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19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19">
        <f t="shared" si="24"/>
        <v>2013</v>
      </c>
    </row>
    <row r="310" spans="1:21" ht="29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19">
        <f t="shared" si="24"/>
        <v>2011</v>
      </c>
    </row>
    <row r="311" spans="1:21" ht="29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19">
        <f t="shared" si="24"/>
        <v>2012</v>
      </c>
    </row>
    <row r="312" spans="1:21" ht="29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19">
        <f t="shared" si="24"/>
        <v>2011</v>
      </c>
    </row>
    <row r="313" spans="1:21" ht="29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19">
        <f t="shared" si="24"/>
        <v>2011</v>
      </c>
    </row>
    <row r="314" spans="1:21" ht="29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19">
        <f t="shared" si="24"/>
        <v>2013</v>
      </c>
    </row>
    <row r="315" spans="1:21" ht="29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19">
        <f t="shared" si="24"/>
        <v>2010</v>
      </c>
    </row>
    <row r="316" spans="1:21" ht="29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19">
        <f t="shared" si="24"/>
        <v>2013</v>
      </c>
    </row>
    <row r="317" spans="1:21" ht="29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19">
        <f t="shared" si="24"/>
        <v>2012</v>
      </c>
    </row>
    <row r="318" spans="1:2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19">
        <f t="shared" si="24"/>
        <v>2014</v>
      </c>
    </row>
    <row r="319" spans="1:21" ht="29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19">
        <f t="shared" si="24"/>
        <v>2013</v>
      </c>
    </row>
    <row r="320" spans="1:21" ht="29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19">
        <f t="shared" si="24"/>
        <v>2013</v>
      </c>
    </row>
    <row r="321" spans="1:21" ht="29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19">
        <f t="shared" si="24"/>
        <v>2009</v>
      </c>
    </row>
    <row r="322" spans="1:21" ht="29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19">
        <f t="shared" si="24"/>
        <v>2015</v>
      </c>
    </row>
    <row r="323" spans="1:21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9">
        <f t="shared" ref="U323:U386" si="29">YEAR(S323)</f>
        <v>2016</v>
      </c>
    </row>
    <row r="324" spans="1:21" ht="29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19">
        <f t="shared" si="29"/>
        <v>2016</v>
      </c>
    </row>
    <row r="325" spans="1:21" ht="29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19">
        <f t="shared" si="29"/>
        <v>2016</v>
      </c>
    </row>
    <row r="326" spans="1:21" ht="29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19">
        <f t="shared" si="29"/>
        <v>2015</v>
      </c>
    </row>
    <row r="327" spans="1:21" ht="29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19">
        <f t="shared" si="29"/>
        <v>2016</v>
      </c>
    </row>
    <row r="328" spans="1:21" ht="29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19">
        <f t="shared" si="29"/>
        <v>2017</v>
      </c>
    </row>
    <row r="329" spans="1:21" ht="29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19">
        <f t="shared" si="29"/>
        <v>2015</v>
      </c>
    </row>
    <row r="330" spans="1:21" ht="29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19">
        <f t="shared" si="29"/>
        <v>2015</v>
      </c>
    </row>
    <row r="331" spans="1:21" ht="29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19">
        <f t="shared" si="29"/>
        <v>2015</v>
      </c>
    </row>
    <row r="332" spans="1:21" ht="29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19">
        <f t="shared" si="29"/>
        <v>2013</v>
      </c>
    </row>
    <row r="333" spans="1:21" ht="29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19">
        <f t="shared" si="29"/>
        <v>2016</v>
      </c>
    </row>
    <row r="334" spans="1:21" ht="29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19">
        <f t="shared" si="29"/>
        <v>2015</v>
      </c>
    </row>
    <row r="335" spans="1:21" ht="29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19">
        <f t="shared" si="29"/>
        <v>2016</v>
      </c>
    </row>
    <row r="336" spans="1:21" ht="29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19">
        <f t="shared" si="29"/>
        <v>2015</v>
      </c>
    </row>
    <row r="337" spans="1:21" ht="29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19">
        <f t="shared" si="29"/>
        <v>2015</v>
      </c>
    </row>
    <row r="338" spans="1:21" ht="29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19">
        <f t="shared" si="29"/>
        <v>2015</v>
      </c>
    </row>
    <row r="339" spans="1:21" ht="29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19">
        <f t="shared" si="29"/>
        <v>2015</v>
      </c>
    </row>
    <row r="340" spans="1:21" ht="29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19">
        <f t="shared" si="29"/>
        <v>2016</v>
      </c>
    </row>
    <row r="341" spans="1:21" ht="29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19">
        <f t="shared" si="29"/>
        <v>2015</v>
      </c>
    </row>
    <row r="342" spans="1:21" ht="29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19">
        <f t="shared" si="29"/>
        <v>2017</v>
      </c>
    </row>
    <row r="343" spans="1:21" ht="29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19">
        <f t="shared" si="29"/>
        <v>2014</v>
      </c>
    </row>
    <row r="344" spans="1:2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19">
        <f t="shared" si="29"/>
        <v>2016</v>
      </c>
    </row>
    <row r="345" spans="1:21" ht="29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19">
        <f t="shared" si="29"/>
        <v>2014</v>
      </c>
    </row>
    <row r="346" spans="1:21" ht="29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19">
        <f t="shared" si="29"/>
        <v>2015</v>
      </c>
    </row>
    <row r="347" spans="1:21" ht="29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19">
        <f t="shared" si="29"/>
        <v>2015</v>
      </c>
    </row>
    <row r="348" spans="1:21" ht="29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19">
        <f t="shared" si="29"/>
        <v>2015</v>
      </c>
    </row>
    <row r="349" spans="1:21" ht="29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19">
        <f t="shared" si="29"/>
        <v>2015</v>
      </c>
    </row>
    <row r="350" spans="1:21" ht="29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19">
        <f t="shared" si="29"/>
        <v>2015</v>
      </c>
    </row>
    <row r="351" spans="1:21" ht="29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19">
        <f t="shared" si="29"/>
        <v>2017</v>
      </c>
    </row>
    <row r="352" spans="1:21" ht="29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19">
        <f t="shared" si="29"/>
        <v>2016</v>
      </c>
    </row>
    <row r="353" spans="1:21" ht="29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19">
        <f t="shared" si="29"/>
        <v>2016</v>
      </c>
    </row>
    <row r="354" spans="1:21" ht="29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19">
        <f t="shared" si="29"/>
        <v>2014</v>
      </c>
    </row>
    <row r="355" spans="1:21" ht="29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19">
        <f t="shared" si="29"/>
        <v>2015</v>
      </c>
    </row>
    <row r="356" spans="1:21" ht="29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19">
        <f t="shared" si="29"/>
        <v>2016</v>
      </c>
    </row>
    <row r="357" spans="1:2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19">
        <f t="shared" si="29"/>
        <v>2014</v>
      </c>
    </row>
    <row r="358" spans="1:21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19">
        <f t="shared" si="29"/>
        <v>2016</v>
      </c>
    </row>
    <row r="359" spans="1:21" ht="29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19">
        <f t="shared" si="29"/>
        <v>2015</v>
      </c>
    </row>
    <row r="360" spans="1:21" ht="29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19">
        <f t="shared" si="29"/>
        <v>2016</v>
      </c>
    </row>
    <row r="361" spans="1:21" ht="29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19">
        <f t="shared" si="29"/>
        <v>2014</v>
      </c>
    </row>
    <row r="362" spans="1:21" ht="29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19">
        <f t="shared" si="29"/>
        <v>2015</v>
      </c>
    </row>
    <row r="363" spans="1:21" ht="29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19">
        <f t="shared" si="29"/>
        <v>2014</v>
      </c>
    </row>
    <row r="364" spans="1:21" ht="29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19">
        <f t="shared" si="29"/>
        <v>2014</v>
      </c>
    </row>
    <row r="365" spans="1:21" ht="29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19">
        <f t="shared" si="29"/>
        <v>2010</v>
      </c>
    </row>
    <row r="366" spans="1:21" ht="29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19">
        <f t="shared" si="29"/>
        <v>2014</v>
      </c>
    </row>
    <row r="367" spans="1:21" ht="29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19">
        <f t="shared" si="29"/>
        <v>2014</v>
      </c>
    </row>
    <row r="368" spans="1:21" ht="29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19">
        <f t="shared" si="29"/>
        <v>2012</v>
      </c>
    </row>
    <row r="369" spans="1:21" ht="29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19">
        <f t="shared" si="29"/>
        <v>2013</v>
      </c>
    </row>
    <row r="370" spans="1:21" ht="29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19">
        <f t="shared" si="29"/>
        <v>2015</v>
      </c>
    </row>
    <row r="371" spans="1:21" ht="29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19">
        <f t="shared" si="29"/>
        <v>2011</v>
      </c>
    </row>
    <row r="372" spans="1:21" ht="29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19">
        <f t="shared" si="29"/>
        <v>2016</v>
      </c>
    </row>
    <row r="373" spans="1:21" ht="29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19">
        <f t="shared" si="29"/>
        <v>2012</v>
      </c>
    </row>
    <row r="374" spans="1:2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19">
        <f t="shared" si="29"/>
        <v>2016</v>
      </c>
    </row>
    <row r="375" spans="1:21" ht="29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19">
        <f t="shared" si="29"/>
        <v>2012</v>
      </c>
    </row>
    <row r="376" spans="1:21" ht="29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19">
        <f t="shared" si="29"/>
        <v>2011</v>
      </c>
    </row>
    <row r="377" spans="1:21" ht="29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19">
        <f t="shared" si="29"/>
        <v>2014</v>
      </c>
    </row>
    <row r="378" spans="1:21" ht="29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19">
        <f t="shared" si="29"/>
        <v>2016</v>
      </c>
    </row>
    <row r="379" spans="1:21" ht="29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19">
        <f t="shared" si="29"/>
        <v>2015</v>
      </c>
    </row>
    <row r="380" spans="1:21" ht="29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19">
        <f t="shared" si="29"/>
        <v>2016</v>
      </c>
    </row>
    <row r="381" spans="1:21" ht="29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19">
        <f t="shared" si="29"/>
        <v>2012</v>
      </c>
    </row>
    <row r="382" spans="1:21" ht="29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19">
        <f t="shared" si="29"/>
        <v>2015</v>
      </c>
    </row>
    <row r="383" spans="1:21" ht="29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19">
        <f t="shared" si="29"/>
        <v>2012</v>
      </c>
    </row>
    <row r="384" spans="1:21" ht="29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19">
        <f t="shared" si="29"/>
        <v>2012</v>
      </c>
    </row>
    <row r="385" spans="1:21" ht="29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19">
        <f t="shared" si="29"/>
        <v>2014</v>
      </c>
    </row>
    <row r="386" spans="1:21" ht="29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19">
        <f t="shared" si="29"/>
        <v>2014</v>
      </c>
    </row>
    <row r="387" spans="1:21" ht="29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9">
        <f t="shared" ref="U387:U450" si="34">YEAR(S387)</f>
        <v>2014</v>
      </c>
    </row>
    <row r="388" spans="1:21" ht="29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19">
        <f t="shared" si="34"/>
        <v>2015</v>
      </c>
    </row>
    <row r="389" spans="1:21" ht="29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19">
        <f t="shared" si="34"/>
        <v>2015</v>
      </c>
    </row>
    <row r="390" spans="1:21" ht="29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19">
        <f t="shared" si="34"/>
        <v>2016</v>
      </c>
    </row>
    <row r="391" spans="1:21" ht="29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19">
        <f t="shared" si="34"/>
        <v>2014</v>
      </c>
    </row>
    <row r="392" spans="1:21" ht="29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19">
        <f t="shared" si="34"/>
        <v>2015</v>
      </c>
    </row>
    <row r="393" spans="1:21" ht="29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19">
        <f t="shared" si="34"/>
        <v>2011</v>
      </c>
    </row>
    <row r="394" spans="1:21" ht="29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19">
        <f t="shared" si="34"/>
        <v>2011</v>
      </c>
    </row>
    <row r="395" spans="1:21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19">
        <f t="shared" si="34"/>
        <v>2013</v>
      </c>
    </row>
    <row r="396" spans="1:21" ht="29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19">
        <f t="shared" si="34"/>
        <v>2016</v>
      </c>
    </row>
    <row r="397" spans="1:21" ht="29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19">
        <f t="shared" si="34"/>
        <v>2012</v>
      </c>
    </row>
    <row r="398" spans="1:21" ht="29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19">
        <f t="shared" si="34"/>
        <v>2012</v>
      </c>
    </row>
    <row r="399" spans="1:21" ht="29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19">
        <f t="shared" si="34"/>
        <v>2010</v>
      </c>
    </row>
    <row r="400" spans="1:21" ht="29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19">
        <f t="shared" si="34"/>
        <v>2015</v>
      </c>
    </row>
    <row r="401" spans="1:21" ht="29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19">
        <f t="shared" si="34"/>
        <v>2016</v>
      </c>
    </row>
    <row r="402" spans="1:21" ht="29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19">
        <f t="shared" si="34"/>
        <v>2014</v>
      </c>
    </row>
    <row r="403" spans="1:21" ht="29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19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19">
        <f t="shared" si="34"/>
        <v>2015</v>
      </c>
    </row>
    <row r="405" spans="1:21" ht="29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19">
        <f t="shared" si="34"/>
        <v>2011</v>
      </c>
    </row>
    <row r="406" spans="1:21" ht="29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19">
        <f t="shared" si="34"/>
        <v>2014</v>
      </c>
    </row>
    <row r="407" spans="1:2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19">
        <f t="shared" si="34"/>
        <v>2014</v>
      </c>
    </row>
    <row r="408" spans="1:21" ht="29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19">
        <f t="shared" si="34"/>
        <v>2011</v>
      </c>
    </row>
    <row r="409" spans="1:21" ht="29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19">
        <f t="shared" si="34"/>
        <v>2011</v>
      </c>
    </row>
    <row r="410" spans="1:21" ht="29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19">
        <f t="shared" si="34"/>
        <v>2013</v>
      </c>
    </row>
    <row r="411" spans="1:21" ht="29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19">
        <f t="shared" si="34"/>
        <v>2016</v>
      </c>
    </row>
    <row r="412" spans="1:21" ht="29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19">
        <f t="shared" si="34"/>
        <v>2015</v>
      </c>
    </row>
    <row r="413" spans="1:21" ht="29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19">
        <f t="shared" si="34"/>
        <v>2013</v>
      </c>
    </row>
    <row r="414" spans="1:21" ht="29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19">
        <f t="shared" si="34"/>
        <v>2012</v>
      </c>
    </row>
    <row r="415" spans="1:21" ht="29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19">
        <f t="shared" si="34"/>
        <v>2012</v>
      </c>
    </row>
    <row r="416" spans="1:21" ht="29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19">
        <f t="shared" si="34"/>
        <v>2013</v>
      </c>
    </row>
    <row r="417" spans="1:21" ht="29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19">
        <f t="shared" si="34"/>
        <v>2014</v>
      </c>
    </row>
    <row r="418" spans="1:21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19">
        <f t="shared" si="34"/>
        <v>2014</v>
      </c>
    </row>
    <row r="419" spans="1:21" ht="29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19">
        <f t="shared" si="34"/>
        <v>2013</v>
      </c>
    </row>
    <row r="420" spans="1:21" ht="29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19">
        <f t="shared" si="34"/>
        <v>2015</v>
      </c>
    </row>
    <row r="421" spans="1:21" ht="29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19">
        <f t="shared" si="34"/>
        <v>2013</v>
      </c>
    </row>
    <row r="422" spans="1:21" ht="29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19">
        <f t="shared" si="34"/>
        <v>2014</v>
      </c>
    </row>
    <row r="423" spans="1:21" ht="29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19">
        <f t="shared" si="34"/>
        <v>2015</v>
      </c>
    </row>
    <row r="424" spans="1:21" ht="29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19">
        <f t="shared" si="34"/>
        <v>2014</v>
      </c>
    </row>
    <row r="425" spans="1:21" ht="29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19">
        <f t="shared" si="34"/>
        <v>2013</v>
      </c>
    </row>
    <row r="426" spans="1:21" ht="29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19">
        <f t="shared" si="34"/>
        <v>2012</v>
      </c>
    </row>
    <row r="427" spans="1:21" ht="29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19">
        <f t="shared" si="34"/>
        <v>2015</v>
      </c>
    </row>
    <row r="428" spans="1:21" ht="29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19">
        <f t="shared" si="34"/>
        <v>2016</v>
      </c>
    </row>
    <row r="429" spans="1:21" ht="29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19">
        <f t="shared" si="34"/>
        <v>2015</v>
      </c>
    </row>
    <row r="430" spans="1:2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19">
        <f t="shared" si="34"/>
        <v>2014</v>
      </c>
    </row>
    <row r="431" spans="1:21" ht="29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19">
        <f t="shared" si="34"/>
        <v>2009</v>
      </c>
    </row>
    <row r="432" spans="1:21" ht="29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19">
        <f t="shared" si="34"/>
        <v>2013</v>
      </c>
    </row>
    <row r="433" spans="1:21" ht="29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19">
        <f t="shared" si="34"/>
        <v>2016</v>
      </c>
    </row>
    <row r="434" spans="1:21" ht="29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19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19">
        <f t="shared" si="34"/>
        <v>2015</v>
      </c>
    </row>
    <row r="436" spans="1:21" ht="29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19">
        <f t="shared" si="34"/>
        <v>2013</v>
      </c>
    </row>
    <row r="437" spans="1:21" ht="29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19">
        <f t="shared" si="34"/>
        <v>2013</v>
      </c>
    </row>
    <row r="438" spans="1:21" ht="29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19">
        <f t="shared" si="34"/>
        <v>2013</v>
      </c>
    </row>
    <row r="439" spans="1:21" ht="29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19">
        <f t="shared" si="34"/>
        <v>2016</v>
      </c>
    </row>
    <row r="440" spans="1:21" ht="29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19">
        <f t="shared" si="34"/>
        <v>2015</v>
      </c>
    </row>
    <row r="441" spans="1:21" ht="29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19">
        <f t="shared" si="34"/>
        <v>2014</v>
      </c>
    </row>
    <row r="442" spans="1:21" ht="29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19">
        <f t="shared" si="34"/>
        <v>2016</v>
      </c>
    </row>
    <row r="443" spans="1:21" ht="29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19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19">
        <f t="shared" si="34"/>
        <v>2015</v>
      </c>
    </row>
    <row r="445" spans="1:21" ht="29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19">
        <f t="shared" si="34"/>
        <v>2014</v>
      </c>
    </row>
    <row r="446" spans="1:21" ht="29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19">
        <f t="shared" si="34"/>
        <v>2011</v>
      </c>
    </row>
    <row r="447" spans="1:21" ht="29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19">
        <f t="shared" si="34"/>
        <v>2015</v>
      </c>
    </row>
    <row r="448" spans="1:21" ht="29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19">
        <f t="shared" si="34"/>
        <v>2015</v>
      </c>
    </row>
    <row r="449" spans="1:21" ht="29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19">
        <f t="shared" si="34"/>
        <v>2013</v>
      </c>
    </row>
    <row r="450" spans="1:21" ht="29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19">
        <f t="shared" si="34"/>
        <v>2014</v>
      </c>
    </row>
    <row r="451" spans="1:21" ht="29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9">
        <f t="shared" ref="U451:U514" si="39">YEAR(S451)</f>
        <v>2013</v>
      </c>
    </row>
    <row r="452" spans="1:21" ht="29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19">
        <f t="shared" si="39"/>
        <v>2014</v>
      </c>
    </row>
    <row r="453" spans="1:21" ht="29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19">
        <f t="shared" si="39"/>
        <v>2013</v>
      </c>
    </row>
    <row r="454" spans="1:2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19">
        <f t="shared" si="39"/>
        <v>2015</v>
      </c>
    </row>
    <row r="455" spans="1:21" ht="29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19">
        <f t="shared" si="39"/>
        <v>2015</v>
      </c>
    </row>
    <row r="456" spans="1:21" ht="29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19">
        <f t="shared" si="39"/>
        <v>2014</v>
      </c>
    </row>
    <row r="457" spans="1:21" ht="29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19">
        <f t="shared" si="39"/>
        <v>2012</v>
      </c>
    </row>
    <row r="458" spans="1:21" ht="29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19">
        <f t="shared" si="39"/>
        <v>2013</v>
      </c>
    </row>
    <row r="459" spans="1:21" ht="29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19">
        <f t="shared" si="39"/>
        <v>2014</v>
      </c>
    </row>
    <row r="460" spans="1:21" ht="29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19">
        <f t="shared" si="39"/>
        <v>2013</v>
      </c>
    </row>
    <row r="461" spans="1:21" ht="29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19">
        <f t="shared" si="39"/>
        <v>2011</v>
      </c>
    </row>
    <row r="462" spans="1:2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19">
        <f t="shared" si="39"/>
        <v>2014</v>
      </c>
    </row>
    <row r="463" spans="1:21" ht="29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19">
        <f t="shared" si="39"/>
        <v>2013</v>
      </c>
    </row>
    <row r="464" spans="1:21" ht="29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19">
        <f t="shared" si="39"/>
        <v>2011</v>
      </c>
    </row>
    <row r="465" spans="1:21" ht="29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19">
        <f t="shared" si="39"/>
        <v>2011</v>
      </c>
    </row>
    <row r="466" spans="1:2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19">
        <f t="shared" si="39"/>
        <v>2016</v>
      </c>
    </row>
    <row r="467" spans="1:2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19">
        <f t="shared" si="39"/>
        <v>2014</v>
      </c>
    </row>
    <row r="468" spans="1:21" ht="29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19">
        <f t="shared" si="39"/>
        <v>2012</v>
      </c>
    </row>
    <row r="469" spans="1:21" ht="29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19">
        <f t="shared" si="39"/>
        <v>2012</v>
      </c>
    </row>
    <row r="470" spans="1:21" ht="29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19">
        <f t="shared" si="39"/>
        <v>2012</v>
      </c>
    </row>
    <row r="471" spans="1:2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19">
        <f t="shared" si="39"/>
        <v>2014</v>
      </c>
    </row>
    <row r="472" spans="1:21" ht="29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19">
        <f t="shared" si="39"/>
        <v>2013</v>
      </c>
    </row>
    <row r="473" spans="1:21" ht="43.5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19">
        <f t="shared" si="39"/>
        <v>2014</v>
      </c>
    </row>
    <row r="474" spans="1:21" ht="29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19">
        <f t="shared" si="39"/>
        <v>2014</v>
      </c>
    </row>
    <row r="475" spans="1:21" ht="29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19">
        <f t="shared" si="39"/>
        <v>2014</v>
      </c>
    </row>
    <row r="476" spans="1:21" ht="29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19">
        <f t="shared" si="39"/>
        <v>2017</v>
      </c>
    </row>
    <row r="477" spans="1:21" ht="29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19">
        <f t="shared" si="39"/>
        <v>2015</v>
      </c>
    </row>
    <row r="478" spans="1:2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19">
        <f t="shared" si="39"/>
        <v>2014</v>
      </c>
    </row>
    <row r="479" spans="1:21" ht="29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19">
        <f t="shared" si="39"/>
        <v>2012</v>
      </c>
    </row>
    <row r="480" spans="1:21" ht="29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19">
        <f t="shared" si="39"/>
        <v>2015</v>
      </c>
    </row>
    <row r="481" spans="1:21" ht="29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19">
        <f t="shared" si="39"/>
        <v>2014</v>
      </c>
    </row>
    <row r="482" spans="1:21" ht="29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19">
        <f t="shared" si="39"/>
        <v>2013</v>
      </c>
    </row>
    <row r="483" spans="1:21" ht="29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19">
        <f t="shared" si="39"/>
        <v>2012</v>
      </c>
    </row>
    <row r="484" spans="1:21" ht="29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19">
        <f t="shared" si="39"/>
        <v>2016</v>
      </c>
    </row>
    <row r="485" spans="1:21" ht="29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19">
        <f t="shared" si="39"/>
        <v>2012</v>
      </c>
    </row>
    <row r="486" spans="1:21" ht="29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19">
        <f t="shared" si="39"/>
        <v>2015</v>
      </c>
    </row>
    <row r="487" spans="1:2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19">
        <f t="shared" si="39"/>
        <v>2013</v>
      </c>
    </row>
    <row r="488" spans="1:21" ht="29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19">
        <f t="shared" si="39"/>
        <v>2014</v>
      </c>
    </row>
    <row r="489" spans="1:21" ht="29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19">
        <f t="shared" si="39"/>
        <v>2016</v>
      </c>
    </row>
    <row r="490" spans="1:21" ht="29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19">
        <f t="shared" si="39"/>
        <v>2016</v>
      </c>
    </row>
    <row r="491" spans="1:21" ht="29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19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19">
        <f t="shared" si="39"/>
        <v>2012</v>
      </c>
    </row>
    <row r="493" spans="1:21" ht="29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19">
        <f t="shared" si="39"/>
        <v>2015</v>
      </c>
    </row>
    <row r="494" spans="1:21" ht="29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19">
        <f t="shared" si="39"/>
        <v>2016</v>
      </c>
    </row>
    <row r="495" spans="1:21" ht="29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19">
        <f t="shared" si="39"/>
        <v>2015</v>
      </c>
    </row>
    <row r="496" spans="1:21" ht="29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19">
        <f t="shared" si="39"/>
        <v>2014</v>
      </c>
    </row>
    <row r="497" spans="1:21" ht="29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19">
        <f t="shared" si="39"/>
        <v>2015</v>
      </c>
    </row>
    <row r="498" spans="1:2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19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19">
        <f t="shared" si="39"/>
        <v>2014</v>
      </c>
    </row>
    <row r="500" spans="1:21" ht="29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19">
        <f t="shared" si="39"/>
        <v>2011</v>
      </c>
    </row>
    <row r="501" spans="1:21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19">
        <f t="shared" si="39"/>
        <v>2009</v>
      </c>
    </row>
    <row r="502" spans="1:21" ht="29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19">
        <f t="shared" si="39"/>
        <v>2010</v>
      </c>
    </row>
    <row r="503" spans="1:21" ht="29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19">
        <f t="shared" si="39"/>
        <v>2011</v>
      </c>
    </row>
    <row r="504" spans="1:21" ht="29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19">
        <f t="shared" si="39"/>
        <v>2012</v>
      </c>
    </row>
    <row r="505" spans="1:21" ht="29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19">
        <f t="shared" si="39"/>
        <v>2014</v>
      </c>
    </row>
    <row r="506" spans="1:21" ht="29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19">
        <f t="shared" si="39"/>
        <v>2012</v>
      </c>
    </row>
    <row r="507" spans="1:21" ht="29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19">
        <f t="shared" si="39"/>
        <v>2015</v>
      </c>
    </row>
    <row r="508" spans="1:21" ht="29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19">
        <f t="shared" si="39"/>
        <v>2013</v>
      </c>
    </row>
    <row r="509" spans="1:21" ht="29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19">
        <f t="shared" si="39"/>
        <v>2012</v>
      </c>
    </row>
    <row r="510" spans="1:21" ht="29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19">
        <f t="shared" si="39"/>
        <v>2012</v>
      </c>
    </row>
    <row r="511" spans="1:21" ht="29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19">
        <f t="shared" si="39"/>
        <v>2015</v>
      </c>
    </row>
    <row r="512" spans="1:21" ht="29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19">
        <f t="shared" si="39"/>
        <v>2016</v>
      </c>
    </row>
    <row r="513" spans="1:21" ht="29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19">
        <f t="shared" si="39"/>
        <v>2013</v>
      </c>
    </row>
    <row r="514" spans="1:21" ht="29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19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9">
        <f t="shared" ref="U515:U578" si="44">YEAR(S515)</f>
        <v>2016</v>
      </c>
    </row>
    <row r="516" spans="1:21" ht="29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19">
        <f t="shared" si="44"/>
        <v>2014</v>
      </c>
    </row>
    <row r="517" spans="1:21" ht="29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19">
        <f t="shared" si="44"/>
        <v>2015</v>
      </c>
    </row>
    <row r="518" spans="1:2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19">
        <f t="shared" si="44"/>
        <v>2015</v>
      </c>
    </row>
    <row r="519" spans="1:21" ht="29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19">
        <f t="shared" si="44"/>
        <v>2017</v>
      </c>
    </row>
    <row r="520" spans="1:21" ht="29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19">
        <f t="shared" si="44"/>
        <v>2015</v>
      </c>
    </row>
    <row r="521" spans="1:21" ht="29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19">
        <f t="shared" si="44"/>
        <v>2012</v>
      </c>
    </row>
    <row r="522" spans="1:21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19">
        <f t="shared" si="44"/>
        <v>2015</v>
      </c>
    </row>
    <row r="523" spans="1:21" ht="29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19">
        <f t="shared" si="44"/>
        <v>2016</v>
      </c>
    </row>
    <row r="524" spans="1:21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19">
        <f t="shared" si="44"/>
        <v>2016</v>
      </c>
    </row>
    <row r="525" spans="1:21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19">
        <f t="shared" si="44"/>
        <v>2015</v>
      </c>
    </row>
    <row r="526" spans="1:21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19">
        <f t="shared" si="44"/>
        <v>2016</v>
      </c>
    </row>
    <row r="527" spans="1:21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19">
        <f t="shared" si="44"/>
        <v>2014</v>
      </c>
    </row>
    <row r="528" spans="1:21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19">
        <f t="shared" si="44"/>
        <v>2015</v>
      </c>
    </row>
    <row r="529" spans="1:21" ht="29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1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19">
        <f t="shared" si="44"/>
        <v>2015</v>
      </c>
    </row>
    <row r="531" spans="1:21" ht="29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19">
        <f t="shared" si="44"/>
        <v>2016</v>
      </c>
    </row>
    <row r="532" spans="1:21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19">
        <f t="shared" si="44"/>
        <v>2015</v>
      </c>
    </row>
    <row r="533" spans="1:21" ht="29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19">
        <f t="shared" si="44"/>
        <v>2016</v>
      </c>
    </row>
    <row r="534" spans="1:21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19">
        <f t="shared" si="44"/>
        <v>2016</v>
      </c>
    </row>
    <row r="535" spans="1:21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19">
        <f t="shared" si="44"/>
        <v>2016</v>
      </c>
    </row>
    <row r="536" spans="1:21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19">
        <f t="shared" si="44"/>
        <v>2015</v>
      </c>
    </row>
    <row r="537" spans="1:21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19">
        <f t="shared" si="44"/>
        <v>2016</v>
      </c>
    </row>
    <row r="538" spans="1:21" ht="29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19">
        <f t="shared" si="44"/>
        <v>2015</v>
      </c>
    </row>
    <row r="539" spans="1:21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19">
        <f t="shared" si="44"/>
        <v>2015</v>
      </c>
    </row>
    <row r="540" spans="1:21" ht="29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19">
        <f t="shared" si="44"/>
        <v>2016</v>
      </c>
    </row>
    <row r="541" spans="1:21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19">
        <f t="shared" si="44"/>
        <v>2016</v>
      </c>
    </row>
    <row r="542" spans="1:21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19">
        <f t="shared" si="44"/>
        <v>2015</v>
      </c>
    </row>
    <row r="543" spans="1:21" ht="29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19">
        <f t="shared" si="44"/>
        <v>2015</v>
      </c>
    </row>
    <row r="544" spans="1:21" ht="29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19">
        <f t="shared" si="44"/>
        <v>2016</v>
      </c>
    </row>
    <row r="545" spans="1:21" ht="29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19">
        <f t="shared" si="44"/>
        <v>2014</v>
      </c>
    </row>
    <row r="546" spans="1:21" ht="29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19">
        <f t="shared" si="44"/>
        <v>2016</v>
      </c>
    </row>
    <row r="547" spans="1:21" ht="29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19">
        <f t="shared" si="44"/>
        <v>2015</v>
      </c>
    </row>
    <row r="548" spans="1:21" ht="29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19">
        <f t="shared" si="44"/>
        <v>2015</v>
      </c>
    </row>
    <row r="549" spans="1:21" ht="29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19">
        <f t="shared" si="44"/>
        <v>2016</v>
      </c>
    </row>
    <row r="550" spans="1:21" ht="29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19">
        <f t="shared" si="44"/>
        <v>2015</v>
      </c>
    </row>
    <row r="551" spans="1:21" ht="29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19">
        <f t="shared" si="44"/>
        <v>2015</v>
      </c>
    </row>
    <row r="552" spans="1:21" ht="29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19">
        <f t="shared" si="44"/>
        <v>2017</v>
      </c>
    </row>
    <row r="553" spans="1:21" ht="29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19">
        <f t="shared" si="44"/>
        <v>2015</v>
      </c>
    </row>
    <row r="554" spans="1:21" ht="29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19">
        <f t="shared" si="44"/>
        <v>2015</v>
      </c>
    </row>
    <row r="555" spans="1:21" ht="29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19">
        <f t="shared" si="44"/>
        <v>2014</v>
      </c>
    </row>
    <row r="556" spans="1:21" ht="29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19">
        <f t="shared" si="44"/>
        <v>2014</v>
      </c>
    </row>
    <row r="557" spans="1:21" ht="29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19">
        <f t="shared" si="44"/>
        <v>2016</v>
      </c>
    </row>
    <row r="558" spans="1:2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19">
        <f t="shared" si="44"/>
        <v>2015</v>
      </c>
    </row>
    <row r="559" spans="1:21" ht="29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19">
        <f t="shared" si="44"/>
        <v>2016</v>
      </c>
    </row>
    <row r="560" spans="1:21" ht="29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19">
        <f t="shared" si="44"/>
        <v>2015</v>
      </c>
    </row>
    <row r="561" spans="1:21" ht="29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19">
        <f t="shared" si="44"/>
        <v>2015</v>
      </c>
    </row>
    <row r="562" spans="1:21" ht="29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19">
        <f t="shared" si="44"/>
        <v>2014</v>
      </c>
    </row>
    <row r="563" spans="1:21" ht="29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19">
        <f t="shared" si="44"/>
        <v>2015</v>
      </c>
    </row>
    <row r="564" spans="1:21" ht="29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19">
        <f t="shared" si="44"/>
        <v>2016</v>
      </c>
    </row>
    <row r="565" spans="1:21" ht="29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19">
        <f t="shared" si="44"/>
        <v>2015</v>
      </c>
    </row>
    <row r="566" spans="1:21" ht="29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19">
        <f t="shared" si="44"/>
        <v>2016</v>
      </c>
    </row>
    <row r="567" spans="1:21" ht="29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19">
        <f t="shared" si="44"/>
        <v>2015</v>
      </c>
    </row>
    <row r="568" spans="1:21" ht="29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19">
        <f t="shared" si="44"/>
        <v>2016</v>
      </c>
    </row>
    <row r="569" spans="1:21" ht="29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19">
        <f t="shared" si="44"/>
        <v>2014</v>
      </c>
    </row>
    <row r="570" spans="1:21" ht="43.5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19">
        <f t="shared" si="44"/>
        <v>2015</v>
      </c>
    </row>
    <row r="571" spans="1:21" ht="29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19">
        <f t="shared" si="44"/>
        <v>2015</v>
      </c>
    </row>
    <row r="572" spans="1:2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19">
        <f t="shared" si="44"/>
        <v>2016</v>
      </c>
    </row>
    <row r="573" spans="1:21" ht="29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19">
        <f t="shared" si="44"/>
        <v>2015</v>
      </c>
    </row>
    <row r="574" spans="1:21" ht="29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19">
        <f t="shared" si="44"/>
        <v>2015</v>
      </c>
    </row>
    <row r="575" spans="1:21" ht="29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19">
        <f t="shared" si="44"/>
        <v>2014</v>
      </c>
    </row>
    <row r="576" spans="1:21" ht="29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19">
        <f t="shared" si="44"/>
        <v>2016</v>
      </c>
    </row>
    <row r="577" spans="1:21" ht="29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19">
        <f t="shared" si="44"/>
        <v>2015</v>
      </c>
    </row>
    <row r="578" spans="1:21" ht="29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19">
        <f t="shared" si="44"/>
        <v>2015</v>
      </c>
    </row>
    <row r="579" spans="1:21" ht="29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9">
        <f t="shared" ref="U579:U642" si="49">YEAR(S579)</f>
        <v>2016</v>
      </c>
    </row>
    <row r="580" spans="1:2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 s="19">
        <f t="shared" si="49"/>
        <v>2015</v>
      </c>
    </row>
    <row r="581" spans="1:2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 s="19">
        <f t="shared" si="49"/>
        <v>2014</v>
      </c>
    </row>
    <row r="582" spans="1:21" ht="29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 s="19">
        <f t="shared" si="49"/>
        <v>2016</v>
      </c>
    </row>
    <row r="583" spans="1:21" ht="29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 s="19">
        <f t="shared" si="49"/>
        <v>2015</v>
      </c>
    </row>
    <row r="584" spans="1:21" ht="29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 s="19">
        <f t="shared" si="49"/>
        <v>2015</v>
      </c>
    </row>
    <row r="585" spans="1:21" ht="29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 s="19">
        <f t="shared" si="49"/>
        <v>2015</v>
      </c>
    </row>
    <row r="586" spans="1:21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 s="19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 s="19">
        <f t="shared" si="49"/>
        <v>2015</v>
      </c>
    </row>
    <row r="588" spans="1:21" ht="29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 s="19">
        <f t="shared" si="49"/>
        <v>2015</v>
      </c>
    </row>
    <row r="589" spans="1:21" ht="58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 s="19">
        <f t="shared" si="49"/>
        <v>2015</v>
      </c>
    </row>
    <row r="590" spans="1:21" ht="29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 s="19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 s="19">
        <f t="shared" si="49"/>
        <v>2015</v>
      </c>
    </row>
    <row r="592" spans="1:21" ht="29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 s="19">
        <f t="shared" si="49"/>
        <v>2016</v>
      </c>
    </row>
    <row r="593" spans="1:21" ht="29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 s="19">
        <f t="shared" si="49"/>
        <v>2015</v>
      </c>
    </row>
    <row r="594" spans="1:21" ht="29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 s="19">
        <f t="shared" si="49"/>
        <v>2014</v>
      </c>
    </row>
    <row r="595" spans="1:21" ht="29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 s="19">
        <f t="shared" si="49"/>
        <v>2015</v>
      </c>
    </row>
    <row r="596" spans="1:2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 s="19">
        <f t="shared" si="49"/>
        <v>2016</v>
      </c>
    </row>
    <row r="597" spans="1:21" ht="29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 s="19">
        <f t="shared" si="49"/>
        <v>2015</v>
      </c>
    </row>
    <row r="598" spans="1:2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 s="19">
        <f t="shared" si="49"/>
        <v>2016</v>
      </c>
    </row>
    <row r="599" spans="1:21" ht="29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 s="19">
        <f t="shared" si="49"/>
        <v>2016</v>
      </c>
    </row>
    <row r="600" spans="1:2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 s="19">
        <f t="shared" si="49"/>
        <v>2014</v>
      </c>
    </row>
    <row r="601" spans="1:21" ht="29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 s="19">
        <f t="shared" si="49"/>
        <v>2015</v>
      </c>
    </row>
    <row r="602" spans="1:2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 s="19">
        <f t="shared" si="49"/>
        <v>2015</v>
      </c>
    </row>
    <row r="603" spans="1:21" ht="29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 s="19">
        <f t="shared" si="49"/>
        <v>2014</v>
      </c>
    </row>
    <row r="604" spans="1:21" ht="29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 s="19">
        <f t="shared" si="49"/>
        <v>2015</v>
      </c>
    </row>
    <row r="605" spans="1:21" ht="29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 s="19">
        <f t="shared" si="49"/>
        <v>2014</v>
      </c>
    </row>
    <row r="606" spans="1:21" ht="29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 s="19">
        <f t="shared" si="49"/>
        <v>2014</v>
      </c>
    </row>
    <row r="607" spans="1:2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 s="19">
        <f t="shared" si="49"/>
        <v>2015</v>
      </c>
    </row>
    <row r="608" spans="1:21" ht="29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 s="19">
        <f t="shared" si="49"/>
        <v>2015</v>
      </c>
    </row>
    <row r="609" spans="1:21" ht="29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 s="19">
        <f t="shared" si="49"/>
        <v>2015</v>
      </c>
    </row>
    <row r="610" spans="1:21" ht="29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 s="19">
        <f t="shared" si="49"/>
        <v>2015</v>
      </c>
    </row>
    <row r="611" spans="1:21" ht="29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 s="19">
        <f t="shared" si="49"/>
        <v>2015</v>
      </c>
    </row>
    <row r="612" spans="1:21" ht="29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 s="19">
        <f t="shared" si="49"/>
        <v>2015</v>
      </c>
    </row>
    <row r="613" spans="1:21" ht="29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 s="19">
        <f t="shared" si="49"/>
        <v>2015</v>
      </c>
    </row>
    <row r="614" spans="1:2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 s="19">
        <f t="shared" si="49"/>
        <v>2016</v>
      </c>
    </row>
    <row r="615" spans="1:21" ht="29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 s="19">
        <f t="shared" si="49"/>
        <v>2015</v>
      </c>
    </row>
    <row r="616" spans="1:21" ht="29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 s="19">
        <f t="shared" si="49"/>
        <v>2016</v>
      </c>
    </row>
    <row r="617" spans="1:21" ht="29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 s="19">
        <f t="shared" si="49"/>
        <v>2015</v>
      </c>
    </row>
    <row r="618" spans="1:21" ht="29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 s="19">
        <f t="shared" si="49"/>
        <v>2017</v>
      </c>
    </row>
    <row r="619" spans="1:21" ht="29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 s="19">
        <f t="shared" si="49"/>
        <v>2015</v>
      </c>
    </row>
    <row r="620" spans="1:21" ht="29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 s="19">
        <f t="shared" si="49"/>
        <v>2015</v>
      </c>
    </row>
    <row r="621" spans="1:2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 s="19">
        <f t="shared" si="49"/>
        <v>2014</v>
      </c>
    </row>
    <row r="622" spans="1:21" ht="29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 s="19">
        <f t="shared" si="49"/>
        <v>2014</v>
      </c>
    </row>
    <row r="623" spans="1:21" ht="29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 s="19">
        <f t="shared" si="49"/>
        <v>2016</v>
      </c>
    </row>
    <row r="624" spans="1:21" ht="29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 s="19">
        <f t="shared" si="49"/>
        <v>2016</v>
      </c>
    </row>
    <row r="625" spans="1:21" ht="29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 s="19">
        <f t="shared" si="49"/>
        <v>2015</v>
      </c>
    </row>
    <row r="626" spans="1:21" ht="29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 s="19">
        <f t="shared" si="49"/>
        <v>2015</v>
      </c>
    </row>
    <row r="627" spans="1:21" ht="29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 s="19">
        <f t="shared" si="49"/>
        <v>2017</v>
      </c>
    </row>
    <row r="628" spans="1:21" ht="29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 s="19">
        <f t="shared" si="49"/>
        <v>2015</v>
      </c>
    </row>
    <row r="629" spans="1:21" ht="29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 s="19">
        <f t="shared" si="49"/>
        <v>2016</v>
      </c>
    </row>
    <row r="630" spans="1:21" ht="29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 s="19">
        <f t="shared" si="49"/>
        <v>2014</v>
      </c>
    </row>
    <row r="631" spans="1:21" ht="29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 s="19">
        <f t="shared" si="49"/>
        <v>2016</v>
      </c>
    </row>
    <row r="632" spans="1:21" ht="29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 s="19">
        <f t="shared" si="49"/>
        <v>2015</v>
      </c>
    </row>
    <row r="633" spans="1:2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 s="19">
        <f t="shared" si="49"/>
        <v>2016</v>
      </c>
    </row>
    <row r="634" spans="1:2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 s="19">
        <f t="shared" si="49"/>
        <v>2015</v>
      </c>
    </row>
    <row r="635" spans="1:21" ht="29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 s="19">
        <f t="shared" si="49"/>
        <v>2016</v>
      </c>
    </row>
    <row r="636" spans="1:2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 s="19">
        <f t="shared" si="49"/>
        <v>2015</v>
      </c>
    </row>
    <row r="637" spans="1:2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 s="19">
        <f t="shared" si="49"/>
        <v>2015</v>
      </c>
    </row>
    <row r="638" spans="1:21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 s="19">
        <f t="shared" si="49"/>
        <v>2015</v>
      </c>
    </row>
    <row r="639" spans="1:21" ht="29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 s="1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 s="19">
        <f t="shared" si="49"/>
        <v>2017</v>
      </c>
    </row>
    <row r="641" spans="1:2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 s="19">
        <f t="shared" si="49"/>
        <v>2014</v>
      </c>
    </row>
    <row r="642" spans="1:21" ht="29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 s="19">
        <f t="shared" si="49"/>
        <v>2016</v>
      </c>
    </row>
    <row r="643" spans="1:21" ht="29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9">
        <f t="shared" ref="U643:U706" si="54">YEAR(S643)</f>
        <v>2015</v>
      </c>
    </row>
    <row r="644" spans="1:21" ht="29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 s="19">
        <f t="shared" si="54"/>
        <v>2015</v>
      </c>
    </row>
    <row r="645" spans="1:21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 s="19">
        <f t="shared" si="54"/>
        <v>2015</v>
      </c>
    </row>
    <row r="646" spans="1:21" ht="29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 s="19">
        <f t="shared" si="54"/>
        <v>2014</v>
      </c>
    </row>
    <row r="647" spans="1:2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 s="19">
        <f t="shared" si="54"/>
        <v>2016</v>
      </c>
    </row>
    <row r="648" spans="1:21" ht="29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 s="19">
        <f t="shared" si="54"/>
        <v>2014</v>
      </c>
    </row>
    <row r="649" spans="1:21" ht="29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 s="19">
        <f t="shared" si="54"/>
        <v>2016</v>
      </c>
    </row>
    <row r="650" spans="1:2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 s="19">
        <f t="shared" si="54"/>
        <v>2014</v>
      </c>
    </row>
    <row r="651" spans="1:21" ht="29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 s="19">
        <f t="shared" si="54"/>
        <v>2014</v>
      </c>
    </row>
    <row r="652" spans="1:21" ht="29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 s="19">
        <f t="shared" si="54"/>
        <v>2014</v>
      </c>
    </row>
    <row r="653" spans="1:21" ht="29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 s="19">
        <f t="shared" si="54"/>
        <v>2014</v>
      </c>
    </row>
    <row r="654" spans="1:21" ht="29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 s="19">
        <f t="shared" si="54"/>
        <v>2016</v>
      </c>
    </row>
    <row r="655" spans="1:21" ht="29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 s="19">
        <f t="shared" si="54"/>
        <v>2015</v>
      </c>
    </row>
    <row r="656" spans="1:21" ht="29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 s="19">
        <f t="shared" si="54"/>
        <v>2015</v>
      </c>
    </row>
    <row r="657" spans="1:21" ht="29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 s="19">
        <f t="shared" si="54"/>
        <v>2015</v>
      </c>
    </row>
    <row r="658" spans="1:21" ht="29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 s="19">
        <f t="shared" si="54"/>
        <v>2016</v>
      </c>
    </row>
    <row r="659" spans="1:21" ht="29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 s="19">
        <f t="shared" si="54"/>
        <v>2015</v>
      </c>
    </row>
    <row r="660" spans="1:21" ht="29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 s="19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 s="19">
        <f t="shared" si="54"/>
        <v>2015</v>
      </c>
    </row>
    <row r="662" spans="1:21" ht="29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 s="19">
        <f t="shared" si="54"/>
        <v>2014</v>
      </c>
    </row>
    <row r="663" spans="1:21" ht="29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 s="19">
        <f t="shared" si="54"/>
        <v>2016</v>
      </c>
    </row>
    <row r="664" spans="1:21" ht="29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 s="19">
        <f t="shared" si="54"/>
        <v>2014</v>
      </c>
    </row>
    <row r="665" spans="1:21" ht="29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 s="19">
        <f t="shared" si="54"/>
        <v>2015</v>
      </c>
    </row>
    <row r="666" spans="1:21" ht="29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 s="19">
        <f t="shared" si="54"/>
        <v>2015</v>
      </c>
    </row>
    <row r="667" spans="1:21" ht="29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 s="19">
        <f t="shared" si="54"/>
        <v>2016</v>
      </c>
    </row>
    <row r="668" spans="1:21" ht="29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 s="19">
        <f t="shared" si="54"/>
        <v>2014</v>
      </c>
    </row>
    <row r="669" spans="1:21" ht="29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 s="19">
        <f t="shared" si="54"/>
        <v>2016</v>
      </c>
    </row>
    <row r="670" spans="1:21" ht="29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 s="19">
        <f t="shared" si="54"/>
        <v>2015</v>
      </c>
    </row>
    <row r="671" spans="1:21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 s="19">
        <f t="shared" si="54"/>
        <v>2016</v>
      </c>
    </row>
    <row r="672" spans="1:21" ht="29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 s="19">
        <f t="shared" si="54"/>
        <v>2016</v>
      </c>
    </row>
    <row r="673" spans="1:21" ht="29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 s="19">
        <f t="shared" si="54"/>
        <v>2014</v>
      </c>
    </row>
    <row r="674" spans="1:21" ht="29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 s="19">
        <f t="shared" si="54"/>
        <v>2014</v>
      </c>
    </row>
    <row r="675" spans="1:21" ht="29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 s="19">
        <f t="shared" si="54"/>
        <v>2014</v>
      </c>
    </row>
    <row r="676" spans="1:2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 s="19">
        <f t="shared" si="54"/>
        <v>2014</v>
      </c>
    </row>
    <row r="677" spans="1:21" ht="29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 s="19">
        <f t="shared" si="54"/>
        <v>2014</v>
      </c>
    </row>
    <row r="678" spans="1:21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 s="19">
        <f t="shared" si="54"/>
        <v>2015</v>
      </c>
    </row>
    <row r="679" spans="1:21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 s="19">
        <f t="shared" si="54"/>
        <v>2016</v>
      </c>
    </row>
    <row r="680" spans="1:21" ht="29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 s="19">
        <f t="shared" si="54"/>
        <v>2016</v>
      </c>
    </row>
    <row r="681" spans="1:21" ht="29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 s="19">
        <f t="shared" si="54"/>
        <v>2016</v>
      </c>
    </row>
    <row r="682" spans="1:21" ht="29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 s="19">
        <f t="shared" si="54"/>
        <v>2014</v>
      </c>
    </row>
    <row r="683" spans="1:21" ht="29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 s="19">
        <f t="shared" si="54"/>
        <v>2016</v>
      </c>
    </row>
    <row r="684" spans="1:21" ht="29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 s="19">
        <f t="shared" si="54"/>
        <v>2017</v>
      </c>
    </row>
    <row r="685" spans="1:21" ht="29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 s="19">
        <f t="shared" si="54"/>
        <v>2016</v>
      </c>
    </row>
    <row r="686" spans="1:2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 s="19">
        <f t="shared" si="54"/>
        <v>2014</v>
      </c>
    </row>
    <row r="687" spans="1:21" ht="29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 s="19">
        <f t="shared" si="54"/>
        <v>2014</v>
      </c>
    </row>
    <row r="688" spans="1:21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 s="19">
        <f t="shared" si="54"/>
        <v>2015</v>
      </c>
    </row>
    <row r="689" spans="1:21" ht="29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 s="19">
        <f t="shared" si="54"/>
        <v>2016</v>
      </c>
    </row>
    <row r="690" spans="1:21" ht="29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 s="19">
        <f t="shared" si="54"/>
        <v>2015</v>
      </c>
    </row>
    <row r="691" spans="1:21" ht="29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 s="19">
        <f t="shared" si="54"/>
        <v>2016</v>
      </c>
    </row>
    <row r="692" spans="1:2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 s="19">
        <f t="shared" si="54"/>
        <v>2016</v>
      </c>
    </row>
    <row r="693" spans="1:21" ht="29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 s="19">
        <f t="shared" si="54"/>
        <v>2015</v>
      </c>
    </row>
    <row r="694" spans="1:21" ht="29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 s="19">
        <f t="shared" si="54"/>
        <v>2016</v>
      </c>
    </row>
    <row r="695" spans="1:21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 s="19">
        <f t="shared" si="54"/>
        <v>2015</v>
      </c>
    </row>
    <row r="696" spans="1:21" ht="29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 s="19">
        <f t="shared" si="54"/>
        <v>2017</v>
      </c>
    </row>
    <row r="697" spans="1:21" ht="29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 s="19">
        <f t="shared" si="54"/>
        <v>2014</v>
      </c>
    </row>
    <row r="698" spans="1:2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 s="19">
        <f t="shared" si="54"/>
        <v>2014</v>
      </c>
    </row>
    <row r="699" spans="1:21" ht="29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 s="19">
        <f t="shared" si="54"/>
        <v>2016</v>
      </c>
    </row>
    <row r="700" spans="1:21" ht="29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 s="19">
        <f t="shared" si="54"/>
        <v>2014</v>
      </c>
    </row>
    <row r="701" spans="1:21" ht="29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 s="19">
        <f t="shared" si="54"/>
        <v>2013</v>
      </c>
    </row>
    <row r="702" spans="1:21" ht="29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 s="19">
        <f t="shared" si="54"/>
        <v>2016</v>
      </c>
    </row>
    <row r="703" spans="1:21" ht="29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 s="19">
        <f t="shared" si="54"/>
        <v>2014</v>
      </c>
    </row>
    <row r="704" spans="1:21" ht="29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 s="19">
        <f t="shared" si="54"/>
        <v>2016</v>
      </c>
    </row>
    <row r="705" spans="1:21" ht="29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 s="19">
        <f t="shared" si="54"/>
        <v>2016</v>
      </c>
    </row>
    <row r="706" spans="1:21" ht="29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 s="19">
        <f t="shared" si="54"/>
        <v>2016</v>
      </c>
    </row>
    <row r="707" spans="1:2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9">
        <f t="shared" ref="U707:U770" si="59">YEAR(S707)</f>
        <v>2016</v>
      </c>
    </row>
    <row r="708" spans="1:21" ht="29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 s="19">
        <f t="shared" si="59"/>
        <v>2016</v>
      </c>
    </row>
    <row r="709" spans="1:21" ht="29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 s="19">
        <f t="shared" si="59"/>
        <v>2016</v>
      </c>
    </row>
    <row r="710" spans="1:21" ht="29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 s="19">
        <f t="shared" si="59"/>
        <v>2014</v>
      </c>
    </row>
    <row r="711" spans="1:2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 s="19">
        <f t="shared" si="59"/>
        <v>2014</v>
      </c>
    </row>
    <row r="712" spans="1:2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 s="19">
        <f t="shared" si="59"/>
        <v>2014</v>
      </c>
    </row>
    <row r="713" spans="1:21" ht="29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 s="19">
        <f t="shared" si="59"/>
        <v>2016</v>
      </c>
    </row>
    <row r="714" spans="1:21" ht="29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 s="19">
        <f t="shared" si="59"/>
        <v>2016</v>
      </c>
    </row>
    <row r="715" spans="1:21" ht="29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 s="19">
        <f t="shared" si="59"/>
        <v>2016</v>
      </c>
    </row>
    <row r="716" spans="1:21" ht="29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 s="19">
        <f t="shared" si="59"/>
        <v>2016</v>
      </c>
    </row>
    <row r="717" spans="1:21" ht="29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 s="19">
        <f t="shared" si="59"/>
        <v>2015</v>
      </c>
    </row>
    <row r="718" spans="1:21" ht="29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 s="19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 s="19">
        <f t="shared" si="59"/>
        <v>2014</v>
      </c>
    </row>
    <row r="720" spans="1:21" ht="29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 s="19">
        <f t="shared" si="59"/>
        <v>2017</v>
      </c>
    </row>
    <row r="721" spans="1:21" ht="29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 s="19">
        <f t="shared" si="59"/>
        <v>2016</v>
      </c>
    </row>
    <row r="722" spans="1:21" ht="29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 s="19">
        <f t="shared" si="59"/>
        <v>2012</v>
      </c>
    </row>
    <row r="723" spans="1:21" ht="29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 s="19">
        <f t="shared" si="59"/>
        <v>2014</v>
      </c>
    </row>
    <row r="724" spans="1:21" ht="29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 s="19">
        <f t="shared" si="59"/>
        <v>2012</v>
      </c>
    </row>
    <row r="725" spans="1:2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 s="19">
        <f t="shared" si="59"/>
        <v>2015</v>
      </c>
    </row>
    <row r="726" spans="1:21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 s="19">
        <f t="shared" si="59"/>
        <v>2011</v>
      </c>
    </row>
    <row r="727" spans="1:21" ht="29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 s="19">
        <f t="shared" si="59"/>
        <v>2015</v>
      </c>
    </row>
    <row r="728" spans="1:21" ht="29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 s="19">
        <f t="shared" si="59"/>
        <v>2013</v>
      </c>
    </row>
    <row r="729" spans="1:21" ht="29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 s="19">
        <f t="shared" si="59"/>
        <v>2012</v>
      </c>
    </row>
    <row r="730" spans="1:21" ht="29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 s="19">
        <f t="shared" si="59"/>
        <v>2011</v>
      </c>
    </row>
    <row r="731" spans="1:21" ht="29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 s="19">
        <f t="shared" si="59"/>
        <v>2012</v>
      </c>
    </row>
    <row r="732" spans="1:2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 s="19">
        <f t="shared" si="59"/>
        <v>2011</v>
      </c>
    </row>
    <row r="733" spans="1:21" ht="29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 s="19">
        <f t="shared" si="59"/>
        <v>2011</v>
      </c>
    </row>
    <row r="734" spans="1:21" ht="29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 s="19">
        <f t="shared" si="59"/>
        <v>2013</v>
      </c>
    </row>
    <row r="735" spans="1:21" ht="29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 s="19">
        <f t="shared" si="59"/>
        <v>2013</v>
      </c>
    </row>
    <row r="736" spans="1:21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 s="19">
        <f t="shared" si="59"/>
        <v>2015</v>
      </c>
    </row>
    <row r="737" spans="1:21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 s="19">
        <f t="shared" si="59"/>
        <v>2014</v>
      </c>
    </row>
    <row r="738" spans="1:21" ht="29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 s="19">
        <f t="shared" si="59"/>
        <v>2013</v>
      </c>
    </row>
    <row r="739" spans="1:21" ht="29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 s="19">
        <f t="shared" si="59"/>
        <v>2014</v>
      </c>
    </row>
    <row r="740" spans="1:2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 s="19">
        <f t="shared" si="59"/>
        <v>2014</v>
      </c>
    </row>
    <row r="741" spans="1:21" ht="29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 s="19">
        <f t="shared" si="59"/>
        <v>2014</v>
      </c>
    </row>
    <row r="742" spans="1:21" ht="29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 s="19">
        <f t="shared" si="59"/>
        <v>2015</v>
      </c>
    </row>
    <row r="743" spans="1:2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 s="19">
        <f t="shared" si="59"/>
        <v>2013</v>
      </c>
    </row>
    <row r="744" spans="1:21" ht="29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 s="19">
        <f t="shared" si="59"/>
        <v>2014</v>
      </c>
    </row>
    <row r="745" spans="1:21" ht="29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 s="19">
        <f t="shared" si="59"/>
        <v>2012</v>
      </c>
    </row>
    <row r="746" spans="1:21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 s="19">
        <f t="shared" si="59"/>
        <v>2012</v>
      </c>
    </row>
    <row r="747" spans="1:21" ht="29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 s="19">
        <f t="shared" si="59"/>
        <v>2013</v>
      </c>
    </row>
    <row r="748" spans="1:2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 s="19">
        <f t="shared" si="59"/>
        <v>2012</v>
      </c>
    </row>
    <row r="749" spans="1:21" ht="29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 s="19">
        <f t="shared" si="59"/>
        <v>2014</v>
      </c>
    </row>
    <row r="750" spans="1:21" ht="29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 s="19">
        <f t="shared" si="59"/>
        <v>2014</v>
      </c>
    </row>
    <row r="751" spans="1:21" ht="29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 s="19">
        <f t="shared" si="59"/>
        <v>2016</v>
      </c>
    </row>
    <row r="752" spans="1:21" ht="29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 s="19">
        <f t="shared" si="59"/>
        <v>2013</v>
      </c>
    </row>
    <row r="753" spans="1:21" ht="29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 s="19">
        <f t="shared" si="59"/>
        <v>2011</v>
      </c>
    </row>
    <row r="754" spans="1:21" ht="29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 s="19">
        <f t="shared" si="59"/>
        <v>2016</v>
      </c>
    </row>
    <row r="755" spans="1:21" ht="29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 s="19">
        <f t="shared" si="59"/>
        <v>2015</v>
      </c>
    </row>
    <row r="756" spans="1:21" ht="29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 s="19">
        <f t="shared" si="59"/>
        <v>2012</v>
      </c>
    </row>
    <row r="757" spans="1:21" ht="29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 s="19">
        <f t="shared" si="59"/>
        <v>2013</v>
      </c>
    </row>
    <row r="758" spans="1:21" ht="29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 s="19">
        <f t="shared" si="59"/>
        <v>2011</v>
      </c>
    </row>
    <row r="759" spans="1:21" ht="29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 s="19">
        <f t="shared" si="59"/>
        <v>2012</v>
      </c>
    </row>
    <row r="760" spans="1:2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 s="19">
        <f t="shared" si="59"/>
        <v>2010</v>
      </c>
    </row>
    <row r="761" spans="1:21" ht="29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 s="19">
        <f t="shared" si="59"/>
        <v>2014</v>
      </c>
    </row>
    <row r="762" spans="1:21" ht="29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 s="19">
        <f t="shared" si="59"/>
        <v>2016</v>
      </c>
    </row>
    <row r="763" spans="1:21" ht="29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 s="19">
        <f t="shared" si="59"/>
        <v>2014</v>
      </c>
    </row>
    <row r="764" spans="1:21" ht="29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 s="19">
        <f t="shared" si="59"/>
        <v>2016</v>
      </c>
    </row>
    <row r="765" spans="1:21" ht="29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 s="19">
        <f t="shared" si="59"/>
        <v>2013</v>
      </c>
    </row>
    <row r="766" spans="1:21" ht="29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 s="19">
        <f t="shared" si="59"/>
        <v>2015</v>
      </c>
    </row>
    <row r="767" spans="1:21" ht="29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 s="19">
        <f t="shared" si="59"/>
        <v>2014</v>
      </c>
    </row>
    <row r="768" spans="1:21" ht="29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 s="19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 s="19">
        <f t="shared" si="59"/>
        <v>2015</v>
      </c>
    </row>
    <row r="770" spans="1:21" ht="29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 s="19">
        <f t="shared" si="59"/>
        <v>2013</v>
      </c>
    </row>
    <row r="771" spans="1:21" ht="29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9">
        <f t="shared" ref="U771:U834" si="64">YEAR(S771)</f>
        <v>2013</v>
      </c>
    </row>
    <row r="772" spans="1:21" ht="29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 s="19">
        <f t="shared" si="64"/>
        <v>2013</v>
      </c>
    </row>
    <row r="773" spans="1:21" ht="29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 s="19">
        <f t="shared" si="64"/>
        <v>2015</v>
      </c>
    </row>
    <row r="774" spans="1:21" ht="29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 s="19">
        <f t="shared" si="64"/>
        <v>2009</v>
      </c>
    </row>
    <row r="775" spans="1:21" ht="29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 s="19">
        <f t="shared" si="64"/>
        <v>2015</v>
      </c>
    </row>
    <row r="776" spans="1:21" ht="29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 s="19">
        <f t="shared" si="64"/>
        <v>2014</v>
      </c>
    </row>
    <row r="777" spans="1:21" ht="29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 s="19">
        <f t="shared" si="64"/>
        <v>2011</v>
      </c>
    </row>
    <row r="778" spans="1:21" ht="29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 s="19">
        <f t="shared" si="64"/>
        <v>2015</v>
      </c>
    </row>
    <row r="779" spans="1:21" ht="29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 s="19">
        <f t="shared" si="64"/>
        <v>2013</v>
      </c>
    </row>
    <row r="780" spans="1:21" ht="29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 s="19">
        <f t="shared" si="64"/>
        <v>2014</v>
      </c>
    </row>
    <row r="781" spans="1:21" ht="29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 s="19">
        <f t="shared" si="64"/>
        <v>2010</v>
      </c>
    </row>
    <row r="782" spans="1:21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 s="19">
        <f t="shared" si="64"/>
        <v>2011</v>
      </c>
    </row>
    <row r="783" spans="1:21" ht="29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 s="19">
        <f t="shared" si="64"/>
        <v>2013</v>
      </c>
    </row>
    <row r="784" spans="1:21" ht="29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 s="19">
        <f t="shared" si="64"/>
        <v>2012</v>
      </c>
    </row>
    <row r="785" spans="1:21" ht="29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 s="19">
        <f t="shared" si="64"/>
        <v>2012</v>
      </c>
    </row>
    <row r="786" spans="1:21" ht="29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 s="19">
        <f t="shared" si="64"/>
        <v>2014</v>
      </c>
    </row>
    <row r="787" spans="1:21" ht="29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 s="19">
        <f t="shared" si="64"/>
        <v>2013</v>
      </c>
    </row>
    <row r="788" spans="1:21" ht="29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 s="19">
        <f t="shared" si="64"/>
        <v>2012</v>
      </c>
    </row>
    <row r="789" spans="1:21" ht="29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 s="19">
        <f t="shared" si="64"/>
        <v>2013</v>
      </c>
    </row>
    <row r="790" spans="1:21" ht="29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 s="19">
        <f t="shared" si="64"/>
        <v>2012</v>
      </c>
    </row>
    <row r="791" spans="1:21" ht="29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 s="19">
        <f t="shared" si="64"/>
        <v>2013</v>
      </c>
    </row>
    <row r="792" spans="1:21" ht="29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 s="19">
        <f t="shared" si="64"/>
        <v>2013</v>
      </c>
    </row>
    <row r="793" spans="1:21" ht="29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 s="19">
        <f t="shared" si="64"/>
        <v>2013</v>
      </c>
    </row>
    <row r="794" spans="1:2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 s="19">
        <f t="shared" si="64"/>
        <v>2013</v>
      </c>
    </row>
    <row r="795" spans="1:21" ht="29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 s="19">
        <f t="shared" si="64"/>
        <v>2013</v>
      </c>
    </row>
    <row r="796" spans="1:21" ht="29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 s="19">
        <f t="shared" si="64"/>
        <v>2011</v>
      </c>
    </row>
    <row r="797" spans="1:21" ht="29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 s="19">
        <f t="shared" si="64"/>
        <v>2012</v>
      </c>
    </row>
    <row r="798" spans="1:21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 s="19">
        <f t="shared" si="64"/>
        <v>2013</v>
      </c>
    </row>
    <row r="799" spans="1:21" ht="29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 s="19">
        <f t="shared" si="64"/>
        <v>2012</v>
      </c>
    </row>
    <row r="800" spans="1:21" ht="29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 s="19">
        <f t="shared" si="64"/>
        <v>2014</v>
      </c>
    </row>
    <row r="801" spans="1:21" ht="29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 s="19">
        <f t="shared" si="64"/>
        <v>2012</v>
      </c>
    </row>
    <row r="802" spans="1:21" ht="29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 s="19">
        <f t="shared" si="64"/>
        <v>2014</v>
      </c>
    </row>
    <row r="803" spans="1:21" ht="29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 s="19">
        <f t="shared" si="64"/>
        <v>2011</v>
      </c>
    </row>
    <row r="804" spans="1:21" ht="29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 s="19">
        <f t="shared" si="64"/>
        <v>2012</v>
      </c>
    </row>
    <row r="805" spans="1:21" ht="29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 s="19">
        <f t="shared" si="64"/>
        <v>2011</v>
      </c>
    </row>
    <row r="806" spans="1:21" ht="29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 s="19">
        <f t="shared" si="64"/>
        <v>2011</v>
      </c>
    </row>
    <row r="807" spans="1:21" ht="29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 s="19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 s="19">
        <f t="shared" si="64"/>
        <v>2011</v>
      </c>
    </row>
    <row r="809" spans="1:2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 s="19">
        <f t="shared" si="64"/>
        <v>2017</v>
      </c>
    </row>
    <row r="810" spans="1:21" ht="29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 s="19">
        <f t="shared" si="64"/>
        <v>2014</v>
      </c>
    </row>
    <row r="811" spans="1:21" ht="29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 s="19">
        <f t="shared" si="64"/>
        <v>2013</v>
      </c>
    </row>
    <row r="812" spans="1:21" ht="29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 s="19">
        <f t="shared" si="64"/>
        <v>2012</v>
      </c>
    </row>
    <row r="813" spans="1:2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 s="19">
        <f t="shared" si="64"/>
        <v>2013</v>
      </c>
    </row>
    <row r="814" spans="1:21" ht="29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 s="19">
        <f t="shared" si="64"/>
        <v>2013</v>
      </c>
    </row>
    <row r="815" spans="1:2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 s="19">
        <f t="shared" si="64"/>
        <v>2012</v>
      </c>
    </row>
    <row r="816" spans="1:21" ht="29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 s="19">
        <f t="shared" si="64"/>
        <v>2011</v>
      </c>
    </row>
    <row r="817" spans="1:2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 s="19">
        <f t="shared" si="64"/>
        <v>2014</v>
      </c>
    </row>
    <row r="818" spans="1:2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 s="19">
        <f t="shared" si="64"/>
        <v>2013</v>
      </c>
    </row>
    <row r="819" spans="1:21" ht="29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 s="19">
        <f t="shared" si="64"/>
        <v>2012</v>
      </c>
    </row>
    <row r="820" spans="1:21" ht="29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 s="19">
        <f t="shared" si="64"/>
        <v>2012</v>
      </c>
    </row>
    <row r="821" spans="1:2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 s="19">
        <f t="shared" si="64"/>
        <v>2013</v>
      </c>
    </row>
    <row r="822" spans="1:21" ht="29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 s="19">
        <f t="shared" si="64"/>
        <v>2014</v>
      </c>
    </row>
    <row r="823" spans="1:21" ht="29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 s="19">
        <f t="shared" si="64"/>
        <v>2015</v>
      </c>
    </row>
    <row r="824" spans="1:2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 s="19">
        <f t="shared" si="64"/>
        <v>2012</v>
      </c>
    </row>
    <row r="825" spans="1:21" ht="29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 s="19">
        <f t="shared" si="64"/>
        <v>2015</v>
      </c>
    </row>
    <row r="826" spans="1:21" ht="29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 s="19">
        <f t="shared" si="64"/>
        <v>2010</v>
      </c>
    </row>
    <row r="827" spans="1:2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 s="19">
        <f t="shared" si="64"/>
        <v>2012</v>
      </c>
    </row>
    <row r="828" spans="1:21" ht="29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 s="19">
        <f t="shared" si="64"/>
        <v>2012</v>
      </c>
    </row>
    <row r="829" spans="1:21" ht="29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 s="19">
        <f t="shared" si="64"/>
        <v>2012</v>
      </c>
    </row>
    <row r="830" spans="1:21" ht="29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 s="19">
        <f t="shared" si="64"/>
        <v>2012</v>
      </c>
    </row>
    <row r="831" spans="1:21" ht="29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 s="19">
        <f t="shared" si="64"/>
        <v>2016</v>
      </c>
    </row>
    <row r="832" spans="1:21" ht="29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 s="19">
        <f t="shared" si="64"/>
        <v>2013</v>
      </c>
    </row>
    <row r="833" spans="1:2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 s="19">
        <f t="shared" si="64"/>
        <v>2012</v>
      </c>
    </row>
    <row r="834" spans="1:21" ht="29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 s="19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9">
        <f t="shared" ref="U835:U898" si="69">YEAR(S835)</f>
        <v>2014</v>
      </c>
    </row>
    <row r="836" spans="1:21" ht="29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 s="19">
        <f t="shared" si="69"/>
        <v>2013</v>
      </c>
    </row>
    <row r="837" spans="1:21" ht="29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 s="19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 s="19">
        <f t="shared" si="69"/>
        <v>2013</v>
      </c>
    </row>
    <row r="839" spans="1:2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 s="19">
        <f t="shared" si="69"/>
        <v>2014</v>
      </c>
    </row>
    <row r="840" spans="1:21" ht="29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 s="19">
        <f t="shared" si="69"/>
        <v>2011</v>
      </c>
    </row>
    <row r="841" spans="1:21" ht="29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 s="19">
        <f t="shared" si="69"/>
        <v>2012</v>
      </c>
    </row>
    <row r="842" spans="1:21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 s="19">
        <f t="shared" si="69"/>
        <v>2016</v>
      </c>
    </row>
    <row r="843" spans="1:21" ht="29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 s="19">
        <f t="shared" si="69"/>
        <v>2014</v>
      </c>
    </row>
    <row r="844" spans="1:21" ht="29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 s="19">
        <f t="shared" si="69"/>
        <v>2013</v>
      </c>
    </row>
    <row r="845" spans="1:21" ht="29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 s="19">
        <f t="shared" si="69"/>
        <v>2016</v>
      </c>
    </row>
    <row r="846" spans="1:21" ht="29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 s="19">
        <f t="shared" si="69"/>
        <v>2014</v>
      </c>
    </row>
    <row r="847" spans="1:21" ht="29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 s="19">
        <f t="shared" si="69"/>
        <v>2016</v>
      </c>
    </row>
    <row r="848" spans="1:21" ht="29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 s="19">
        <f t="shared" si="69"/>
        <v>2014</v>
      </c>
    </row>
    <row r="849" spans="1:2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 s="19">
        <f t="shared" si="69"/>
        <v>2015</v>
      </c>
    </row>
    <row r="850" spans="1:21" ht="29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 s="19">
        <f t="shared" si="69"/>
        <v>2015</v>
      </c>
    </row>
    <row r="851" spans="1:21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 s="19">
        <f t="shared" si="69"/>
        <v>2015</v>
      </c>
    </row>
    <row r="852" spans="1:21" ht="29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 s="19">
        <f t="shared" si="69"/>
        <v>2016</v>
      </c>
    </row>
    <row r="853" spans="1:21" ht="29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 s="19">
        <f t="shared" si="69"/>
        <v>2016</v>
      </c>
    </row>
    <row r="854" spans="1:2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 s="19">
        <f t="shared" si="69"/>
        <v>2016</v>
      </c>
    </row>
    <row r="855" spans="1:21" ht="29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 s="19">
        <f t="shared" si="69"/>
        <v>2015</v>
      </c>
    </row>
    <row r="856" spans="1:21" ht="29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 s="19">
        <f t="shared" si="69"/>
        <v>2016</v>
      </c>
    </row>
    <row r="857" spans="1:2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 s="19">
        <f t="shared" si="69"/>
        <v>2016</v>
      </c>
    </row>
    <row r="858" spans="1:21" ht="29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 s="19">
        <f t="shared" si="69"/>
        <v>2016</v>
      </c>
    </row>
    <row r="859" spans="1:2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 s="19">
        <f t="shared" si="69"/>
        <v>2015</v>
      </c>
    </row>
    <row r="860" spans="1:21" ht="29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 s="19">
        <f t="shared" si="69"/>
        <v>2015</v>
      </c>
    </row>
    <row r="861" spans="1:21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 s="19">
        <f t="shared" si="69"/>
        <v>2015</v>
      </c>
    </row>
    <row r="862" spans="1:21" ht="29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 s="19">
        <f t="shared" si="69"/>
        <v>2013</v>
      </c>
    </row>
    <row r="863" spans="1:21" ht="29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 s="19">
        <f t="shared" si="69"/>
        <v>2016</v>
      </c>
    </row>
    <row r="864" spans="1:21" ht="29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 s="19">
        <f t="shared" si="69"/>
        <v>2013</v>
      </c>
    </row>
    <row r="865" spans="1:21" ht="29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 s="19">
        <f t="shared" si="69"/>
        <v>2012</v>
      </c>
    </row>
    <row r="866" spans="1:21" ht="29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 s="19">
        <f t="shared" si="69"/>
        <v>2013</v>
      </c>
    </row>
    <row r="867" spans="1:21" ht="29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 s="19">
        <f t="shared" si="69"/>
        <v>2012</v>
      </c>
    </row>
    <row r="868" spans="1:21" ht="29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 s="19">
        <f t="shared" si="69"/>
        <v>2015</v>
      </c>
    </row>
    <row r="869" spans="1:21" ht="29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 s="19">
        <f t="shared" si="69"/>
        <v>2009</v>
      </c>
    </row>
    <row r="870" spans="1:21" ht="29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 s="19">
        <f t="shared" si="69"/>
        <v>2013</v>
      </c>
    </row>
    <row r="871" spans="1:21" ht="29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 s="19">
        <f t="shared" si="69"/>
        <v>2013</v>
      </c>
    </row>
    <row r="872" spans="1:21" ht="29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 s="19">
        <f t="shared" si="69"/>
        <v>2013</v>
      </c>
    </row>
    <row r="873" spans="1:21" ht="29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 s="19">
        <f t="shared" si="69"/>
        <v>2013</v>
      </c>
    </row>
    <row r="874" spans="1:21" ht="29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 s="19">
        <f t="shared" si="69"/>
        <v>2011</v>
      </c>
    </row>
    <row r="875" spans="1:2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 s="19">
        <f t="shared" si="69"/>
        <v>2012</v>
      </c>
    </row>
    <row r="876" spans="1:21" ht="29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 s="19">
        <f t="shared" si="69"/>
        <v>2013</v>
      </c>
    </row>
    <row r="877" spans="1:21" ht="29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 s="19">
        <f t="shared" si="69"/>
        <v>2015</v>
      </c>
    </row>
    <row r="878" spans="1:2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 s="19">
        <f t="shared" si="69"/>
        <v>2013</v>
      </c>
    </row>
    <row r="879" spans="1:21" ht="29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 s="19">
        <f t="shared" si="69"/>
        <v>2013</v>
      </c>
    </row>
    <row r="880" spans="1:21" ht="29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 s="19">
        <f t="shared" si="69"/>
        <v>2010</v>
      </c>
    </row>
    <row r="881" spans="1:21" ht="29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 s="19">
        <f t="shared" si="69"/>
        <v>2012</v>
      </c>
    </row>
    <row r="882" spans="1:21" ht="29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 s="19">
        <f t="shared" si="69"/>
        <v>2012</v>
      </c>
    </row>
    <row r="883" spans="1:21" ht="29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 s="19">
        <f t="shared" si="69"/>
        <v>2011</v>
      </c>
    </row>
    <row r="884" spans="1:21" ht="29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 s="19">
        <f t="shared" si="69"/>
        <v>2011</v>
      </c>
    </row>
    <row r="885" spans="1:21" ht="29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 s="19">
        <f t="shared" si="69"/>
        <v>2016</v>
      </c>
    </row>
    <row r="886" spans="1:21" ht="29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 s="19">
        <f t="shared" si="69"/>
        <v>2012</v>
      </c>
    </row>
    <row r="887" spans="1:21" ht="29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 s="19">
        <f t="shared" si="69"/>
        <v>2016</v>
      </c>
    </row>
    <row r="888" spans="1:21" ht="29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 s="19">
        <f t="shared" si="69"/>
        <v>2016</v>
      </c>
    </row>
    <row r="889" spans="1:21" ht="29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 s="19">
        <f t="shared" si="69"/>
        <v>2012</v>
      </c>
    </row>
    <row r="890" spans="1:21" ht="29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 s="19">
        <f t="shared" si="69"/>
        <v>2011</v>
      </c>
    </row>
    <row r="891" spans="1:21" ht="29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 s="19">
        <f t="shared" si="69"/>
        <v>2014</v>
      </c>
    </row>
    <row r="892" spans="1:21" ht="29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 s="19">
        <f t="shared" si="69"/>
        <v>2013</v>
      </c>
    </row>
    <row r="893" spans="1:21" ht="29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 s="19">
        <f t="shared" si="69"/>
        <v>2014</v>
      </c>
    </row>
    <row r="894" spans="1:21" ht="29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 s="19">
        <f t="shared" si="69"/>
        <v>2010</v>
      </c>
    </row>
    <row r="895" spans="1:21" ht="29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 s="19">
        <f t="shared" si="69"/>
        <v>2015</v>
      </c>
    </row>
    <row r="896" spans="1:21" ht="29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 s="19">
        <f t="shared" si="69"/>
        <v>2016</v>
      </c>
    </row>
    <row r="897" spans="1:21" ht="29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 s="19">
        <f t="shared" si="69"/>
        <v>2010</v>
      </c>
    </row>
    <row r="898" spans="1:21" ht="29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 s="19">
        <f t="shared" si="69"/>
        <v>2015</v>
      </c>
    </row>
    <row r="899" spans="1:21" ht="29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9">
        <f t="shared" ref="U899:U962" si="74">YEAR(S899)</f>
        <v>2012</v>
      </c>
    </row>
    <row r="900" spans="1:21" ht="29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 s="19">
        <f t="shared" si="74"/>
        <v>2011</v>
      </c>
    </row>
    <row r="901" spans="1:21" ht="29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 s="19">
        <f t="shared" si="74"/>
        <v>2011</v>
      </c>
    </row>
    <row r="902" spans="1:2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 s="19">
        <f t="shared" si="74"/>
        <v>2016</v>
      </c>
    </row>
    <row r="903" spans="1:21" ht="29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 s="19">
        <f t="shared" si="74"/>
        <v>2010</v>
      </c>
    </row>
    <row r="904" spans="1:21" ht="29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 s="19">
        <f t="shared" si="74"/>
        <v>2014</v>
      </c>
    </row>
    <row r="905" spans="1:21" ht="29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 s="19">
        <f t="shared" si="74"/>
        <v>2012</v>
      </c>
    </row>
    <row r="906" spans="1:21" ht="29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 s="19">
        <f t="shared" si="74"/>
        <v>2015</v>
      </c>
    </row>
    <row r="907" spans="1:21" ht="29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 s="19">
        <f t="shared" si="74"/>
        <v>2010</v>
      </c>
    </row>
    <row r="908" spans="1:2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 s="19">
        <f t="shared" si="74"/>
        <v>2014</v>
      </c>
    </row>
    <row r="909" spans="1:21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 s="19">
        <f t="shared" si="74"/>
        <v>2011</v>
      </c>
    </row>
    <row r="910" spans="1:21" ht="29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 s="19">
        <f t="shared" si="74"/>
        <v>2010</v>
      </c>
    </row>
    <row r="911" spans="1:21" ht="29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 s="19">
        <f t="shared" si="74"/>
        <v>2012</v>
      </c>
    </row>
    <row r="912" spans="1:21" ht="29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 s="19">
        <f t="shared" si="74"/>
        <v>2017</v>
      </c>
    </row>
    <row r="913" spans="1:21" ht="29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 s="19">
        <f t="shared" si="74"/>
        <v>2014</v>
      </c>
    </row>
    <row r="914" spans="1:21" ht="29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 s="19">
        <f t="shared" si="74"/>
        <v>2012</v>
      </c>
    </row>
    <row r="915" spans="1:21" ht="29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 s="19">
        <f t="shared" si="74"/>
        <v>2012</v>
      </c>
    </row>
    <row r="916" spans="1:21" ht="29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 s="19">
        <f t="shared" si="74"/>
        <v>2012</v>
      </c>
    </row>
    <row r="917" spans="1:21" ht="29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 s="19">
        <f t="shared" si="74"/>
        <v>2012</v>
      </c>
    </row>
    <row r="918" spans="1:21" ht="29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 s="19">
        <f t="shared" si="74"/>
        <v>2010</v>
      </c>
    </row>
    <row r="919" spans="1:21" ht="29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 s="19">
        <f t="shared" si="74"/>
        <v>2014</v>
      </c>
    </row>
    <row r="920" spans="1:21" ht="29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 s="19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 s="19">
        <f t="shared" si="74"/>
        <v>2012</v>
      </c>
    </row>
    <row r="922" spans="1:21" ht="29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 s="19">
        <f t="shared" si="74"/>
        <v>2013</v>
      </c>
    </row>
    <row r="923" spans="1:21" ht="29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 s="19">
        <f t="shared" si="74"/>
        <v>2011</v>
      </c>
    </row>
    <row r="924" spans="1:21" ht="29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 s="19">
        <f t="shared" si="74"/>
        <v>2014</v>
      </c>
    </row>
    <row r="925" spans="1:21" ht="29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 s="19">
        <f t="shared" si="74"/>
        <v>2014</v>
      </c>
    </row>
    <row r="926" spans="1:21" ht="29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 s="19">
        <f t="shared" si="74"/>
        <v>2013</v>
      </c>
    </row>
    <row r="927" spans="1:21" ht="29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 s="19">
        <f t="shared" si="74"/>
        <v>2013</v>
      </c>
    </row>
    <row r="928" spans="1:21" ht="29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 s="19">
        <f t="shared" si="74"/>
        <v>2010</v>
      </c>
    </row>
    <row r="929" spans="1:2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 s="19">
        <f t="shared" si="74"/>
        <v>2012</v>
      </c>
    </row>
    <row r="930" spans="1:21" ht="29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 s="19">
        <f t="shared" si="74"/>
        <v>2012</v>
      </c>
    </row>
    <row r="931" spans="1:21" ht="29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 s="19">
        <f t="shared" si="74"/>
        <v>2012</v>
      </c>
    </row>
    <row r="932" spans="1:21" ht="29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 s="19">
        <f t="shared" si="74"/>
        <v>2010</v>
      </c>
    </row>
    <row r="933" spans="1:21" ht="29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 s="19">
        <f t="shared" si="74"/>
        <v>2014</v>
      </c>
    </row>
    <row r="934" spans="1:2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 s="19">
        <f t="shared" si="74"/>
        <v>2013</v>
      </c>
    </row>
    <row r="935" spans="1:21" ht="29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 s="19">
        <f t="shared" si="74"/>
        <v>2014</v>
      </c>
    </row>
    <row r="936" spans="1:21" ht="29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 s="19">
        <f t="shared" si="74"/>
        <v>2014</v>
      </c>
    </row>
    <row r="937" spans="1:21" ht="29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 s="19">
        <f t="shared" si="74"/>
        <v>2015</v>
      </c>
    </row>
    <row r="938" spans="1:21" ht="29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 s="19">
        <f t="shared" si="74"/>
        <v>2011</v>
      </c>
    </row>
    <row r="939" spans="1:21" ht="29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 s="19">
        <f t="shared" si="74"/>
        <v>2013</v>
      </c>
    </row>
    <row r="940" spans="1:21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 s="19">
        <f t="shared" si="74"/>
        <v>2012</v>
      </c>
    </row>
    <row r="941" spans="1:21" ht="29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 s="19">
        <f t="shared" si="74"/>
        <v>2013</v>
      </c>
    </row>
    <row r="942" spans="1:21" ht="29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 s="19">
        <f t="shared" si="74"/>
        <v>2015</v>
      </c>
    </row>
    <row r="943" spans="1:21" ht="29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 s="19">
        <f t="shared" si="74"/>
        <v>2017</v>
      </c>
    </row>
    <row r="944" spans="1:21" ht="29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 s="19">
        <f t="shared" si="74"/>
        <v>2016</v>
      </c>
    </row>
    <row r="945" spans="1:2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 s="19">
        <f t="shared" si="74"/>
        <v>2016</v>
      </c>
    </row>
    <row r="946" spans="1:21" ht="29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 s="19">
        <f t="shared" si="74"/>
        <v>2016</v>
      </c>
    </row>
    <row r="947" spans="1:21" ht="29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 s="19">
        <f t="shared" si="74"/>
        <v>2016</v>
      </c>
    </row>
    <row r="948" spans="1:21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 s="19">
        <f t="shared" si="74"/>
        <v>2016</v>
      </c>
    </row>
    <row r="949" spans="1:21" ht="29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 s="19">
        <f t="shared" si="74"/>
        <v>2016</v>
      </c>
    </row>
    <row r="950" spans="1:21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 s="19">
        <f t="shared" si="74"/>
        <v>2016</v>
      </c>
    </row>
    <row r="951" spans="1:21" ht="29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 s="19">
        <f t="shared" si="74"/>
        <v>2015</v>
      </c>
    </row>
    <row r="952" spans="1:21" ht="29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 s="19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 s="19">
        <f t="shared" si="74"/>
        <v>2016</v>
      </c>
    </row>
    <row r="954" spans="1:2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 s="19">
        <f t="shared" si="74"/>
        <v>2016</v>
      </c>
    </row>
    <row r="955" spans="1:21" ht="29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 s="19">
        <f t="shared" si="74"/>
        <v>2014</v>
      </c>
    </row>
    <row r="956" spans="1:21" ht="29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 s="19">
        <f t="shared" si="74"/>
        <v>2015</v>
      </c>
    </row>
    <row r="957" spans="1:21" ht="29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 s="19">
        <f t="shared" si="74"/>
        <v>2016</v>
      </c>
    </row>
    <row r="958" spans="1:21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 s="19">
        <f t="shared" si="74"/>
        <v>2015</v>
      </c>
    </row>
    <row r="959" spans="1:2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 s="19">
        <f t="shared" si="74"/>
        <v>2016</v>
      </c>
    </row>
    <row r="960" spans="1:21" ht="29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 s="19">
        <f t="shared" si="74"/>
        <v>2015</v>
      </c>
    </row>
    <row r="961" spans="1:21" ht="29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 s="19">
        <f t="shared" si="74"/>
        <v>2014</v>
      </c>
    </row>
    <row r="962" spans="1:21" ht="29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 s="19">
        <f t="shared" si="74"/>
        <v>2017</v>
      </c>
    </row>
    <row r="963" spans="1:21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9">
        <f t="shared" ref="U963:U1026" si="79">YEAR(S963)</f>
        <v>2017</v>
      </c>
    </row>
    <row r="964" spans="1:21" ht="29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 s="19">
        <f t="shared" si="79"/>
        <v>2016</v>
      </c>
    </row>
    <row r="965" spans="1:2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 s="19">
        <f t="shared" si="79"/>
        <v>2016</v>
      </c>
    </row>
    <row r="966" spans="1:21" ht="29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 s="19">
        <f t="shared" si="79"/>
        <v>2015</v>
      </c>
    </row>
    <row r="967" spans="1:21" ht="29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 s="19">
        <f t="shared" si="79"/>
        <v>2016</v>
      </c>
    </row>
    <row r="968" spans="1:21" ht="29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 s="19">
        <f t="shared" si="79"/>
        <v>2016</v>
      </c>
    </row>
    <row r="969" spans="1:21" ht="29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 s="19">
        <f t="shared" si="79"/>
        <v>2016</v>
      </c>
    </row>
    <row r="970" spans="1:21" ht="29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 s="19">
        <f t="shared" si="79"/>
        <v>2014</v>
      </c>
    </row>
    <row r="971" spans="1:2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 s="19">
        <f t="shared" si="79"/>
        <v>2017</v>
      </c>
    </row>
    <row r="972" spans="1:21" ht="29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 s="19">
        <f t="shared" si="79"/>
        <v>2016</v>
      </c>
    </row>
    <row r="973" spans="1:21" ht="29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 s="19">
        <f t="shared" si="79"/>
        <v>2015</v>
      </c>
    </row>
    <row r="974" spans="1:21" ht="29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 s="19">
        <f t="shared" si="79"/>
        <v>2014</v>
      </c>
    </row>
    <row r="975" spans="1:21" ht="29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 s="19">
        <f t="shared" si="79"/>
        <v>2015</v>
      </c>
    </row>
    <row r="976" spans="1:21" ht="29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 s="19">
        <f t="shared" si="79"/>
        <v>2016</v>
      </c>
    </row>
    <row r="977" spans="1:21" ht="29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 s="19">
        <f t="shared" si="79"/>
        <v>2016</v>
      </c>
    </row>
    <row r="978" spans="1:21" ht="29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 s="19">
        <f t="shared" si="79"/>
        <v>2015</v>
      </c>
    </row>
    <row r="979" spans="1:21" ht="29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 s="19">
        <f t="shared" si="79"/>
        <v>2016</v>
      </c>
    </row>
    <row r="980" spans="1:21" ht="29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 s="19">
        <f t="shared" si="79"/>
        <v>2016</v>
      </c>
    </row>
    <row r="981" spans="1:21" ht="29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 s="19">
        <f t="shared" si="79"/>
        <v>2016</v>
      </c>
    </row>
    <row r="982" spans="1:21" ht="29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 s="19">
        <f t="shared" si="79"/>
        <v>2014</v>
      </c>
    </row>
    <row r="983" spans="1:21" ht="29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 s="19">
        <f t="shared" si="79"/>
        <v>2014</v>
      </c>
    </row>
    <row r="984" spans="1:2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 s="19">
        <f t="shared" si="79"/>
        <v>2016</v>
      </c>
    </row>
    <row r="985" spans="1:21" ht="29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 s="19">
        <f t="shared" si="79"/>
        <v>2016</v>
      </c>
    </row>
    <row r="986" spans="1:21" ht="58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 s="19">
        <f t="shared" si="79"/>
        <v>2015</v>
      </c>
    </row>
    <row r="987" spans="1:21" ht="29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 s="19">
        <f t="shared" si="79"/>
        <v>2015</v>
      </c>
    </row>
    <row r="988" spans="1:21" ht="29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 s="19">
        <f t="shared" si="79"/>
        <v>2015</v>
      </c>
    </row>
    <row r="989" spans="1:21" ht="29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 s="19">
        <f t="shared" si="79"/>
        <v>2014</v>
      </c>
    </row>
    <row r="990" spans="1:21" ht="43.5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 s="19">
        <f t="shared" si="79"/>
        <v>2016</v>
      </c>
    </row>
    <row r="991" spans="1:2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 s="19">
        <f t="shared" si="79"/>
        <v>2016</v>
      </c>
    </row>
    <row r="992" spans="1:21" ht="29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 s="19">
        <f t="shared" si="79"/>
        <v>2014</v>
      </c>
    </row>
    <row r="993" spans="1:21" ht="58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 s="19">
        <f t="shared" si="79"/>
        <v>2016</v>
      </c>
    </row>
    <row r="994" spans="1:21" ht="29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 s="19">
        <f t="shared" si="79"/>
        <v>2016</v>
      </c>
    </row>
    <row r="995" spans="1:21" ht="29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 s="19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 s="19">
        <f t="shared" si="79"/>
        <v>2014</v>
      </c>
    </row>
    <row r="997" spans="1:21" ht="29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 s="19">
        <f t="shared" si="79"/>
        <v>2014</v>
      </c>
    </row>
    <row r="998" spans="1:21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 s="19">
        <f t="shared" si="79"/>
        <v>2014</v>
      </c>
    </row>
    <row r="999" spans="1:2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 s="19">
        <f t="shared" si="79"/>
        <v>2014</v>
      </c>
    </row>
    <row r="1000" spans="1:21" ht="29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 s="19">
        <f t="shared" si="79"/>
        <v>2015</v>
      </c>
    </row>
    <row r="1001" spans="1:21" ht="29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 s="19">
        <f t="shared" si="79"/>
        <v>2014</v>
      </c>
    </row>
    <row r="1002" spans="1:21" ht="29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 s="19">
        <f t="shared" si="79"/>
        <v>2017</v>
      </c>
    </row>
    <row r="1003" spans="1:21" ht="29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 s="19">
        <f t="shared" si="79"/>
        <v>2016</v>
      </c>
    </row>
    <row r="1004" spans="1:21" ht="29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 s="19">
        <f t="shared" si="79"/>
        <v>2015</v>
      </c>
    </row>
    <row r="1005" spans="1:21" ht="29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 s="19">
        <f t="shared" si="79"/>
        <v>2017</v>
      </c>
    </row>
    <row r="1006" spans="1:2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 s="19">
        <f t="shared" si="79"/>
        <v>2016</v>
      </c>
    </row>
    <row r="1007" spans="1:21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 s="19">
        <f t="shared" si="79"/>
        <v>2015</v>
      </c>
    </row>
    <row r="1008" spans="1:21" ht="29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 s="19">
        <f t="shared" si="79"/>
        <v>2014</v>
      </c>
    </row>
    <row r="1009" spans="1:21" ht="29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 s="19">
        <f t="shared" si="79"/>
        <v>2016</v>
      </c>
    </row>
    <row r="1010" spans="1:21" ht="29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 s="19">
        <f t="shared" si="79"/>
        <v>2016</v>
      </c>
    </row>
    <row r="1011" spans="1:21" ht="29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 s="19">
        <f t="shared" si="79"/>
        <v>2016</v>
      </c>
    </row>
    <row r="1012" spans="1:21" ht="29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 s="19">
        <f t="shared" si="79"/>
        <v>2016</v>
      </c>
    </row>
    <row r="1013" spans="1:21" ht="29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 s="19">
        <f t="shared" si="79"/>
        <v>2014</v>
      </c>
    </row>
    <row r="1014" spans="1:21" ht="29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 s="19">
        <f t="shared" si="79"/>
        <v>2016</v>
      </c>
    </row>
    <row r="1015" spans="1:21" ht="29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 s="19">
        <f t="shared" si="79"/>
        <v>2015</v>
      </c>
    </row>
    <row r="1016" spans="1:2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 s="19">
        <f t="shared" si="79"/>
        <v>2014</v>
      </c>
    </row>
    <row r="1017" spans="1:2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 s="19">
        <f t="shared" si="79"/>
        <v>2015</v>
      </c>
    </row>
    <row r="1018" spans="1:21" ht="29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 s="19">
        <f t="shared" si="79"/>
        <v>2016</v>
      </c>
    </row>
    <row r="1019" spans="1:21" ht="29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 s="19">
        <f t="shared" si="79"/>
        <v>2015</v>
      </c>
    </row>
    <row r="1020" spans="1:21" ht="29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 s="19">
        <f t="shared" si="79"/>
        <v>2016</v>
      </c>
    </row>
    <row r="1021" spans="1:21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 s="19">
        <f t="shared" si="79"/>
        <v>2015</v>
      </c>
    </row>
    <row r="1022" spans="1:21" ht="29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 s="19">
        <f t="shared" si="79"/>
        <v>2015</v>
      </c>
    </row>
    <row r="1023" spans="1:21" ht="29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 s="19">
        <f t="shared" si="79"/>
        <v>2015</v>
      </c>
    </row>
    <row r="1024" spans="1:2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 s="19">
        <f t="shared" si="79"/>
        <v>2015</v>
      </c>
    </row>
    <row r="1025" spans="1:21" ht="29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 s="19">
        <f t="shared" si="79"/>
        <v>2015</v>
      </c>
    </row>
    <row r="1026" spans="1:21" ht="29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 s="19">
        <f t="shared" si="79"/>
        <v>2016</v>
      </c>
    </row>
    <row r="1027" spans="1:2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9">
        <f t="shared" ref="U1027:U1090" si="84">YEAR(S1027)</f>
        <v>2015</v>
      </c>
    </row>
    <row r="1028" spans="1:21" ht="29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 s="19">
        <f t="shared" si="84"/>
        <v>2016</v>
      </c>
    </row>
    <row r="1029" spans="1:21" ht="29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 s="19">
        <f t="shared" si="84"/>
        <v>2014</v>
      </c>
    </row>
    <row r="1030" spans="1:21" ht="29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 s="19">
        <f t="shared" si="84"/>
        <v>2017</v>
      </c>
    </row>
    <row r="1031" spans="1:2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 s="19">
        <f t="shared" si="84"/>
        <v>2015</v>
      </c>
    </row>
    <row r="1032" spans="1:2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 s="19">
        <f t="shared" si="84"/>
        <v>2016</v>
      </c>
    </row>
    <row r="1033" spans="1:21" ht="29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 s="19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 s="19">
        <f t="shared" si="84"/>
        <v>2016</v>
      </c>
    </row>
    <row r="1035" spans="1:21" ht="29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 s="19">
        <f t="shared" si="84"/>
        <v>2016</v>
      </c>
    </row>
    <row r="1036" spans="1:21" ht="29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 s="19">
        <f t="shared" si="84"/>
        <v>2016</v>
      </c>
    </row>
    <row r="1037" spans="1:21" ht="29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 s="19">
        <f t="shared" si="84"/>
        <v>2015</v>
      </c>
    </row>
    <row r="1038" spans="1:21" ht="29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 s="19">
        <f t="shared" si="84"/>
        <v>2012</v>
      </c>
    </row>
    <row r="1039" spans="1:21" ht="29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 s="19">
        <f t="shared" si="84"/>
        <v>2015</v>
      </c>
    </row>
    <row r="1040" spans="1:21" ht="29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 s="19">
        <f t="shared" si="84"/>
        <v>2016</v>
      </c>
    </row>
    <row r="1041" spans="1:21" ht="29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 s="19">
        <f t="shared" si="84"/>
        <v>2016</v>
      </c>
    </row>
    <row r="1042" spans="1:21" ht="29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 s="19">
        <f t="shared" si="84"/>
        <v>2016</v>
      </c>
    </row>
    <row r="1043" spans="1:21" ht="29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 s="19">
        <f t="shared" si="84"/>
        <v>2014</v>
      </c>
    </row>
    <row r="1044" spans="1:21" ht="29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 s="19">
        <f t="shared" si="84"/>
        <v>2014</v>
      </c>
    </row>
    <row r="1045" spans="1:21" ht="29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 s="19">
        <f t="shared" si="84"/>
        <v>2015</v>
      </c>
    </row>
    <row r="1046" spans="1:21" ht="29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 s="19">
        <f t="shared" si="84"/>
        <v>2015</v>
      </c>
    </row>
    <row r="1047" spans="1:21" ht="29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 s="19">
        <f t="shared" si="84"/>
        <v>2014</v>
      </c>
    </row>
    <row r="1048" spans="1:21" ht="29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 s="19">
        <f t="shared" si="84"/>
        <v>2015</v>
      </c>
    </row>
    <row r="1049" spans="1:21" ht="29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 s="19">
        <f t="shared" si="84"/>
        <v>2014</v>
      </c>
    </row>
    <row r="1050" spans="1:21" ht="29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 s="19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 s="19">
        <f t="shared" si="84"/>
        <v>2016</v>
      </c>
    </row>
    <row r="1052" spans="1:2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 s="19">
        <f t="shared" si="84"/>
        <v>2015</v>
      </c>
    </row>
    <row r="1053" spans="1:21" ht="29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 s="19">
        <f t="shared" si="84"/>
        <v>2014</v>
      </c>
    </row>
    <row r="1054" spans="1:21" ht="29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 s="19">
        <f t="shared" si="84"/>
        <v>2016</v>
      </c>
    </row>
    <row r="1055" spans="1:21" ht="29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 s="19">
        <f t="shared" si="84"/>
        <v>2017</v>
      </c>
    </row>
    <row r="1056" spans="1:21" ht="29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 s="19">
        <f t="shared" si="84"/>
        <v>2014</v>
      </c>
    </row>
    <row r="1057" spans="1:21" ht="29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 s="19">
        <f t="shared" si="84"/>
        <v>2016</v>
      </c>
    </row>
    <row r="1058" spans="1:21" ht="29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 s="19">
        <f t="shared" si="84"/>
        <v>2015</v>
      </c>
    </row>
    <row r="1059" spans="1:21" ht="29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 s="19">
        <f t="shared" si="84"/>
        <v>2016</v>
      </c>
    </row>
    <row r="1060" spans="1:21" ht="29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 s="19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 s="19">
        <f t="shared" si="84"/>
        <v>2015</v>
      </c>
    </row>
    <row r="1062" spans="1:21" ht="29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 s="19">
        <f t="shared" si="84"/>
        <v>2015</v>
      </c>
    </row>
    <row r="1063" spans="1:2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 s="19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 s="19">
        <f t="shared" si="84"/>
        <v>2016</v>
      </c>
    </row>
    <row r="1065" spans="1:21" ht="29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 s="19">
        <f t="shared" si="84"/>
        <v>2016</v>
      </c>
    </row>
    <row r="1066" spans="1:21" ht="29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 s="19">
        <f t="shared" si="84"/>
        <v>2013</v>
      </c>
    </row>
    <row r="1067" spans="1:21" ht="29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 s="19">
        <f t="shared" si="84"/>
        <v>2014</v>
      </c>
    </row>
    <row r="1068" spans="1:21" ht="29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 s="19">
        <f t="shared" si="84"/>
        <v>2013</v>
      </c>
    </row>
    <row r="1069" spans="1:21" ht="29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 s="19">
        <f t="shared" si="84"/>
        <v>2013</v>
      </c>
    </row>
    <row r="1070" spans="1:21" ht="29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 s="19">
        <f t="shared" si="84"/>
        <v>2016</v>
      </c>
    </row>
    <row r="1071" spans="1:21" ht="29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 s="19">
        <f t="shared" si="84"/>
        <v>2013</v>
      </c>
    </row>
    <row r="1072" spans="1:21" ht="29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 s="19">
        <f t="shared" si="84"/>
        <v>2012</v>
      </c>
    </row>
    <row r="1073" spans="1:21" ht="29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 s="19">
        <f t="shared" si="84"/>
        <v>2015</v>
      </c>
    </row>
    <row r="1074" spans="1:21" ht="29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 s="19">
        <f t="shared" si="84"/>
        <v>2014</v>
      </c>
    </row>
    <row r="1075" spans="1:2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 s="19">
        <f t="shared" si="84"/>
        <v>2011</v>
      </c>
    </row>
    <row r="1076" spans="1:21" ht="29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 s="19">
        <f t="shared" si="84"/>
        <v>2013</v>
      </c>
    </row>
    <row r="1077" spans="1:2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 s="19">
        <f t="shared" si="84"/>
        <v>2012</v>
      </c>
    </row>
    <row r="1078" spans="1:21" ht="29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 s="19">
        <f t="shared" si="84"/>
        <v>2014</v>
      </c>
    </row>
    <row r="1079" spans="1:21" ht="29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 s="19">
        <f t="shared" si="84"/>
        <v>2015</v>
      </c>
    </row>
    <row r="1080" spans="1:21" ht="29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 s="19">
        <f t="shared" si="84"/>
        <v>2011</v>
      </c>
    </row>
    <row r="1081" spans="1:21" ht="29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 s="19">
        <f t="shared" si="84"/>
        <v>2016</v>
      </c>
    </row>
    <row r="1082" spans="1:21" ht="29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 s="19">
        <f t="shared" si="84"/>
        <v>2014</v>
      </c>
    </row>
    <row r="1083" spans="1:21" ht="29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 s="19">
        <f t="shared" si="84"/>
        <v>2014</v>
      </c>
    </row>
    <row r="1084" spans="1:21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 s="19">
        <f t="shared" si="84"/>
        <v>2012</v>
      </c>
    </row>
    <row r="1085" spans="1:21" ht="29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 s="19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 s="19">
        <f t="shared" si="84"/>
        <v>2014</v>
      </c>
    </row>
    <row r="1087" spans="1:21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 s="19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 s="19">
        <f t="shared" si="84"/>
        <v>2014</v>
      </c>
    </row>
    <row r="1089" spans="1:21" ht="29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 s="19">
        <f t="shared" si="84"/>
        <v>2014</v>
      </c>
    </row>
    <row r="1090" spans="1:2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 s="19">
        <f t="shared" si="84"/>
        <v>2014</v>
      </c>
    </row>
    <row r="1091" spans="1:2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9">
        <f t="shared" ref="U1091:U1154" si="89">YEAR(S1091)</f>
        <v>2015</v>
      </c>
    </row>
    <row r="1092" spans="1:21" ht="29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 s="19">
        <f t="shared" si="89"/>
        <v>2015</v>
      </c>
    </row>
    <row r="1093" spans="1:21" ht="29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 s="19">
        <f t="shared" si="89"/>
        <v>2016</v>
      </c>
    </row>
    <row r="1094" spans="1:21" ht="29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 s="19">
        <f t="shared" si="89"/>
        <v>2012</v>
      </c>
    </row>
    <row r="1095" spans="1:21" ht="29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 s="19">
        <f t="shared" si="89"/>
        <v>2016</v>
      </c>
    </row>
    <row r="1096" spans="1:21" ht="29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 s="19">
        <f t="shared" si="89"/>
        <v>2011</v>
      </c>
    </row>
    <row r="1097" spans="1:21" ht="29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 s="19">
        <f t="shared" si="89"/>
        <v>2013</v>
      </c>
    </row>
    <row r="1098" spans="1:21" ht="29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 s="19">
        <f t="shared" si="89"/>
        <v>2014</v>
      </c>
    </row>
    <row r="1099" spans="1:21" ht="29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 s="19">
        <f t="shared" si="89"/>
        <v>2014</v>
      </c>
    </row>
    <row r="1100" spans="1:2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 s="19">
        <f t="shared" si="89"/>
        <v>2014</v>
      </c>
    </row>
    <row r="1101" spans="1:21" ht="29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 s="19">
        <f t="shared" si="89"/>
        <v>2015</v>
      </c>
    </row>
    <row r="1102" spans="1:21" ht="29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 s="19">
        <f t="shared" si="89"/>
        <v>2016</v>
      </c>
    </row>
    <row r="1103" spans="1:2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 s="19">
        <f t="shared" si="89"/>
        <v>2016</v>
      </c>
    </row>
    <row r="1104" spans="1:21" ht="29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 s="19">
        <f t="shared" si="89"/>
        <v>2013</v>
      </c>
    </row>
    <row r="1105" spans="1:21" ht="29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 s="19">
        <f t="shared" si="89"/>
        <v>2016</v>
      </c>
    </row>
    <row r="1106" spans="1:21" ht="29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 s="19">
        <f t="shared" si="89"/>
        <v>2014</v>
      </c>
    </row>
    <row r="1107" spans="1:21" ht="29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 s="19">
        <f t="shared" si="89"/>
        <v>2014</v>
      </c>
    </row>
    <row r="1108" spans="1:21" ht="29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 s="19">
        <f t="shared" si="89"/>
        <v>2012</v>
      </c>
    </row>
    <row r="1109" spans="1:21" ht="29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 s="19">
        <f t="shared" si="89"/>
        <v>2014</v>
      </c>
    </row>
    <row r="1110" spans="1:21" ht="29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 s="19">
        <f t="shared" si="89"/>
        <v>2012</v>
      </c>
    </row>
    <row r="1111" spans="1:21" ht="29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 s="19">
        <f t="shared" si="89"/>
        <v>2016</v>
      </c>
    </row>
    <row r="1112" spans="1:21" ht="29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 s="19">
        <f t="shared" si="89"/>
        <v>2012</v>
      </c>
    </row>
    <row r="1113" spans="1:21" ht="29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 s="19">
        <f t="shared" si="89"/>
        <v>2015</v>
      </c>
    </row>
    <row r="1114" spans="1:21" ht="29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 s="19">
        <f t="shared" si="89"/>
        <v>2014</v>
      </c>
    </row>
    <row r="1115" spans="1:21" ht="29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 s="19">
        <f t="shared" si="89"/>
        <v>2014</v>
      </c>
    </row>
    <row r="1116" spans="1:21" ht="29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 s="19">
        <f t="shared" si="89"/>
        <v>2013</v>
      </c>
    </row>
    <row r="1117" spans="1:21" ht="29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 s="19">
        <f t="shared" si="89"/>
        <v>2016</v>
      </c>
    </row>
    <row r="1118" spans="1:21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 s="19">
        <f t="shared" si="89"/>
        <v>2012</v>
      </c>
    </row>
    <row r="1119" spans="1:21" ht="29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 s="19">
        <f t="shared" si="89"/>
        <v>2015</v>
      </c>
    </row>
    <row r="1120" spans="1:21" ht="29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 s="19">
        <f t="shared" si="89"/>
        <v>2014</v>
      </c>
    </row>
    <row r="1121" spans="1:21" ht="29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 s="19">
        <f t="shared" si="89"/>
        <v>2014</v>
      </c>
    </row>
    <row r="1122" spans="1:21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 s="19">
        <f t="shared" si="89"/>
        <v>2011</v>
      </c>
    </row>
    <row r="1123" spans="1:21" ht="29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 s="19">
        <f t="shared" si="89"/>
        <v>2016</v>
      </c>
    </row>
    <row r="1124" spans="1:21" ht="29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 s="19">
        <f t="shared" si="89"/>
        <v>2013</v>
      </c>
    </row>
    <row r="1125" spans="1:21" ht="29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 s="19">
        <f t="shared" si="89"/>
        <v>2014</v>
      </c>
    </row>
    <row r="1126" spans="1:21" ht="29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 s="19">
        <f t="shared" si="89"/>
        <v>2015</v>
      </c>
    </row>
    <row r="1127" spans="1:21" ht="29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 s="19">
        <f t="shared" si="89"/>
        <v>2015</v>
      </c>
    </row>
    <row r="1128" spans="1:21" ht="29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 s="19">
        <f t="shared" si="89"/>
        <v>2016</v>
      </c>
    </row>
    <row r="1129" spans="1:21" ht="29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 s="1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 s="19">
        <f t="shared" si="89"/>
        <v>2014</v>
      </c>
    </row>
    <row r="1131" spans="1:21" ht="29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 s="19">
        <f t="shared" si="89"/>
        <v>2016</v>
      </c>
    </row>
    <row r="1132" spans="1:21" ht="29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 s="19">
        <f t="shared" si="89"/>
        <v>2014</v>
      </c>
    </row>
    <row r="1133" spans="1:21" ht="29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 s="19">
        <f t="shared" si="89"/>
        <v>2015</v>
      </c>
    </row>
    <row r="1134" spans="1:21" ht="29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 s="19">
        <f t="shared" si="89"/>
        <v>2016</v>
      </c>
    </row>
    <row r="1135" spans="1:21" ht="29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 s="19">
        <f t="shared" si="89"/>
        <v>2014</v>
      </c>
    </row>
    <row r="1136" spans="1:21" ht="29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 s="19">
        <f t="shared" si="89"/>
        <v>2014</v>
      </c>
    </row>
    <row r="1137" spans="1:21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 s="19">
        <f t="shared" si="89"/>
        <v>2016</v>
      </c>
    </row>
    <row r="1138" spans="1:21" ht="29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 s="19">
        <f t="shared" si="89"/>
        <v>2015</v>
      </c>
    </row>
    <row r="1139" spans="1:21" ht="29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 s="19">
        <f t="shared" si="89"/>
        <v>2016</v>
      </c>
    </row>
    <row r="1140" spans="1:21" ht="29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 s="19">
        <f t="shared" si="89"/>
        <v>2017</v>
      </c>
    </row>
    <row r="1141" spans="1:21" ht="29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 s="19">
        <f t="shared" si="89"/>
        <v>2014</v>
      </c>
    </row>
    <row r="1142" spans="1:21" ht="29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 s="19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 s="19">
        <f t="shared" si="89"/>
        <v>2015</v>
      </c>
    </row>
    <row r="1144" spans="1:21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 s="19">
        <f t="shared" si="89"/>
        <v>2015</v>
      </c>
    </row>
    <row r="1145" spans="1:21" ht="29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 s="19">
        <f t="shared" si="89"/>
        <v>2015</v>
      </c>
    </row>
    <row r="1146" spans="1:21" ht="29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 s="19">
        <f t="shared" si="89"/>
        <v>2015</v>
      </c>
    </row>
    <row r="1147" spans="1:21" ht="29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 s="19">
        <f t="shared" si="89"/>
        <v>2014</v>
      </c>
    </row>
    <row r="1148" spans="1:21" ht="29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 s="19">
        <f t="shared" si="89"/>
        <v>2014</v>
      </c>
    </row>
    <row r="1149" spans="1:21" ht="29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 s="19">
        <f t="shared" si="89"/>
        <v>2014</v>
      </c>
    </row>
    <row r="1150" spans="1:2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 s="19">
        <f t="shared" si="89"/>
        <v>2016</v>
      </c>
    </row>
    <row r="1151" spans="1:2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 s="19">
        <f t="shared" si="89"/>
        <v>2016</v>
      </c>
    </row>
    <row r="1152" spans="1:2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 s="19">
        <f t="shared" si="89"/>
        <v>2015</v>
      </c>
    </row>
    <row r="1153" spans="1:21" ht="29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 s="19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 s="19">
        <f t="shared" si="89"/>
        <v>2015</v>
      </c>
    </row>
    <row r="1155" spans="1:2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9">
        <f t="shared" ref="U1155:U1218" si="94">YEAR(S1155)</f>
        <v>2015</v>
      </c>
    </row>
    <row r="1156" spans="1:21" ht="29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 s="19">
        <f t="shared" si="94"/>
        <v>2015</v>
      </c>
    </row>
    <row r="1157" spans="1:21" ht="29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 s="19">
        <f t="shared" si="94"/>
        <v>2014</v>
      </c>
    </row>
    <row r="1158" spans="1:21" ht="29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 s="19">
        <f t="shared" si="94"/>
        <v>2015</v>
      </c>
    </row>
    <row r="1159" spans="1:21" ht="29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 s="19">
        <f t="shared" si="94"/>
        <v>2014</v>
      </c>
    </row>
    <row r="1160" spans="1:21" ht="29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 s="19">
        <f t="shared" si="94"/>
        <v>2014</v>
      </c>
    </row>
    <row r="1161" spans="1:21" ht="29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 s="19">
        <f t="shared" si="94"/>
        <v>2015</v>
      </c>
    </row>
    <row r="1162" spans="1:21" ht="29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 s="19">
        <f t="shared" si="94"/>
        <v>2015</v>
      </c>
    </row>
    <row r="1163" spans="1:21" ht="29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 s="19">
        <f t="shared" si="94"/>
        <v>2015</v>
      </c>
    </row>
    <row r="1164" spans="1:21" ht="29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 s="19">
        <f t="shared" si="94"/>
        <v>2014</v>
      </c>
    </row>
    <row r="1165" spans="1:21" ht="29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 s="19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 s="19">
        <f t="shared" si="94"/>
        <v>2016</v>
      </c>
    </row>
    <row r="1167" spans="1:21" ht="29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 s="19">
        <f t="shared" si="94"/>
        <v>2014</v>
      </c>
    </row>
    <row r="1168" spans="1:21" ht="29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 s="19">
        <f t="shared" si="94"/>
        <v>2015</v>
      </c>
    </row>
    <row r="1169" spans="1:21" ht="29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 s="19">
        <f t="shared" si="94"/>
        <v>2014</v>
      </c>
    </row>
    <row r="1170" spans="1:21" ht="29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 s="19">
        <f t="shared" si="94"/>
        <v>2016</v>
      </c>
    </row>
    <row r="1171" spans="1:21" ht="29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 s="19">
        <f t="shared" si="94"/>
        <v>2015</v>
      </c>
    </row>
    <row r="1172" spans="1:21" ht="29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 s="19">
        <f t="shared" si="94"/>
        <v>2015</v>
      </c>
    </row>
    <row r="1173" spans="1:21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 s="19">
        <f t="shared" si="94"/>
        <v>2014</v>
      </c>
    </row>
    <row r="1174" spans="1:2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 s="19">
        <f t="shared" si="94"/>
        <v>2014</v>
      </c>
    </row>
    <row r="1175" spans="1:21" ht="29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 s="19">
        <f t="shared" si="94"/>
        <v>2015</v>
      </c>
    </row>
    <row r="1176" spans="1:21" ht="29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 s="19">
        <f t="shared" si="94"/>
        <v>2016</v>
      </c>
    </row>
    <row r="1177" spans="1:21" ht="29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 s="19">
        <f t="shared" si="94"/>
        <v>2015</v>
      </c>
    </row>
    <row r="1178" spans="1:21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 s="19">
        <f t="shared" si="94"/>
        <v>2017</v>
      </c>
    </row>
    <row r="1179" spans="1:21" ht="29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 s="19">
        <f t="shared" si="94"/>
        <v>2014</v>
      </c>
    </row>
    <row r="1180" spans="1:21" ht="29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 s="19">
        <f t="shared" si="94"/>
        <v>2014</v>
      </c>
    </row>
    <row r="1181" spans="1:21" ht="29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 s="19">
        <f t="shared" si="94"/>
        <v>2015</v>
      </c>
    </row>
    <row r="1182" spans="1:21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 s="19">
        <f t="shared" si="94"/>
        <v>2014</v>
      </c>
    </row>
    <row r="1183" spans="1:2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 s="19">
        <f t="shared" si="94"/>
        <v>2015</v>
      </c>
    </row>
    <row r="1184" spans="1:21" ht="29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 s="19">
        <f t="shared" si="94"/>
        <v>2016</v>
      </c>
    </row>
    <row r="1185" spans="1:21" ht="29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 s="19">
        <f t="shared" si="94"/>
        <v>2016</v>
      </c>
    </row>
    <row r="1186" spans="1:21" ht="29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 s="19">
        <f t="shared" si="94"/>
        <v>2017</v>
      </c>
    </row>
    <row r="1187" spans="1:21" ht="29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 s="19">
        <f t="shared" si="94"/>
        <v>2015</v>
      </c>
    </row>
    <row r="1188" spans="1:21" ht="29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 s="19">
        <f t="shared" si="94"/>
        <v>2015</v>
      </c>
    </row>
    <row r="1189" spans="1:21" ht="29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 s="19">
        <f t="shared" si="94"/>
        <v>2015</v>
      </c>
    </row>
    <row r="1190" spans="1:21" ht="29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 s="19">
        <f t="shared" si="94"/>
        <v>2016</v>
      </c>
    </row>
    <row r="1191" spans="1:21" ht="29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 s="19">
        <f t="shared" si="94"/>
        <v>2016</v>
      </c>
    </row>
    <row r="1192" spans="1:2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 s="19">
        <f t="shared" si="94"/>
        <v>2014</v>
      </c>
    </row>
    <row r="1193" spans="1:21" ht="29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 s="19">
        <f t="shared" si="94"/>
        <v>2016</v>
      </c>
    </row>
    <row r="1194" spans="1:2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 s="19">
        <f t="shared" si="94"/>
        <v>2017</v>
      </c>
    </row>
    <row r="1195" spans="1:21" ht="29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 s="19">
        <f t="shared" si="94"/>
        <v>2016</v>
      </c>
    </row>
    <row r="1196" spans="1:21" ht="29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 s="19">
        <f t="shared" si="94"/>
        <v>2015</v>
      </c>
    </row>
    <row r="1197" spans="1:21" ht="43.5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 s="19">
        <f t="shared" si="94"/>
        <v>2015</v>
      </c>
    </row>
    <row r="1198" spans="1:2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 s="19">
        <f t="shared" si="94"/>
        <v>2015</v>
      </c>
    </row>
    <row r="1199" spans="1:21" ht="29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 s="19">
        <f t="shared" si="94"/>
        <v>2016</v>
      </c>
    </row>
    <row r="1200" spans="1:21" ht="29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 s="19">
        <f t="shared" si="94"/>
        <v>2015</v>
      </c>
    </row>
    <row r="1201" spans="1:21" ht="29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 s="19">
        <f t="shared" si="94"/>
        <v>2015</v>
      </c>
    </row>
    <row r="1202" spans="1:21" ht="29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 s="19">
        <f t="shared" si="94"/>
        <v>2015</v>
      </c>
    </row>
    <row r="1203" spans="1:21" ht="29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 s="19">
        <f t="shared" si="94"/>
        <v>2016</v>
      </c>
    </row>
    <row r="1204" spans="1:21" ht="29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 s="19">
        <f t="shared" si="94"/>
        <v>2015</v>
      </c>
    </row>
    <row r="1205" spans="1:21" ht="29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 s="19">
        <f t="shared" si="94"/>
        <v>2015</v>
      </c>
    </row>
    <row r="1206" spans="1:21" ht="29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 s="19">
        <f t="shared" si="94"/>
        <v>2015</v>
      </c>
    </row>
    <row r="1207" spans="1:21" ht="29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 s="19">
        <f t="shared" si="94"/>
        <v>2015</v>
      </c>
    </row>
    <row r="1208" spans="1:21" ht="29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 s="19">
        <f t="shared" si="94"/>
        <v>2017</v>
      </c>
    </row>
    <row r="1209" spans="1:2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 s="19">
        <f t="shared" si="94"/>
        <v>2016</v>
      </c>
    </row>
    <row r="1210" spans="1:21" ht="29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 s="19">
        <f t="shared" si="94"/>
        <v>2016</v>
      </c>
    </row>
    <row r="1211" spans="1:21" ht="29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 s="19">
        <f t="shared" si="94"/>
        <v>2017</v>
      </c>
    </row>
    <row r="1212" spans="1:2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 s="19">
        <f t="shared" si="94"/>
        <v>2015</v>
      </c>
    </row>
    <row r="1213" spans="1:21" ht="29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 s="19">
        <f t="shared" si="94"/>
        <v>2016</v>
      </c>
    </row>
    <row r="1214" spans="1:21" ht="29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 s="19">
        <f t="shared" si="94"/>
        <v>2015</v>
      </c>
    </row>
    <row r="1215" spans="1:21" ht="29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 s="19">
        <f t="shared" si="94"/>
        <v>2016</v>
      </c>
    </row>
    <row r="1216" spans="1:21" ht="29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 s="19">
        <f t="shared" si="94"/>
        <v>2015</v>
      </c>
    </row>
    <row r="1217" spans="1:21" ht="29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 s="19">
        <f t="shared" si="94"/>
        <v>2014</v>
      </c>
    </row>
    <row r="1218" spans="1:2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 s="19">
        <f t="shared" si="94"/>
        <v>2015</v>
      </c>
    </row>
    <row r="1219" spans="1:21" ht="29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9">
        <f t="shared" ref="U1219:U1282" si="99">YEAR(S1219)</f>
        <v>2016</v>
      </c>
    </row>
    <row r="1220" spans="1:21" ht="29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 s="19">
        <f t="shared" si="99"/>
        <v>2015</v>
      </c>
    </row>
    <row r="1221" spans="1:2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 s="19">
        <f t="shared" si="99"/>
        <v>2016</v>
      </c>
    </row>
    <row r="1222" spans="1:21" ht="29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 s="19">
        <f t="shared" si="99"/>
        <v>2015</v>
      </c>
    </row>
    <row r="1223" spans="1:21" ht="29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 s="19">
        <f t="shared" si="99"/>
        <v>2016</v>
      </c>
    </row>
    <row r="1224" spans="1:2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 s="19">
        <f t="shared" si="99"/>
        <v>2016</v>
      </c>
    </row>
    <row r="1225" spans="1:21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 s="19">
        <f t="shared" si="99"/>
        <v>2016</v>
      </c>
    </row>
    <row r="1226" spans="1:2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 s="19">
        <f t="shared" si="99"/>
        <v>2014</v>
      </c>
    </row>
    <row r="1227" spans="1:21" ht="29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 s="19">
        <f t="shared" si="99"/>
        <v>2013</v>
      </c>
    </row>
    <row r="1228" spans="1:21" ht="29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 s="19">
        <f t="shared" si="99"/>
        <v>2014</v>
      </c>
    </row>
    <row r="1229" spans="1:21" ht="29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 s="19">
        <f t="shared" si="99"/>
        <v>2014</v>
      </c>
    </row>
    <row r="1230" spans="1:21" ht="29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 s="19">
        <f t="shared" si="99"/>
        <v>2011</v>
      </c>
    </row>
    <row r="1231" spans="1:21" ht="29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 s="19">
        <f t="shared" si="99"/>
        <v>2012</v>
      </c>
    </row>
    <row r="1232" spans="1:21" ht="29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 s="19">
        <f t="shared" si="99"/>
        <v>2011</v>
      </c>
    </row>
    <row r="1233" spans="1:21" ht="29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 s="19">
        <f t="shared" si="99"/>
        <v>2015</v>
      </c>
    </row>
    <row r="1234" spans="1:21" ht="29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 s="19">
        <f t="shared" si="99"/>
        <v>2013</v>
      </c>
    </row>
    <row r="1235" spans="1:21" ht="29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 s="19">
        <f t="shared" si="99"/>
        <v>2012</v>
      </c>
    </row>
    <row r="1236" spans="1:21" ht="29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 s="19">
        <f t="shared" si="99"/>
        <v>2015</v>
      </c>
    </row>
    <row r="1237" spans="1:21" ht="29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 s="19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 s="19">
        <f t="shared" si="99"/>
        <v>2012</v>
      </c>
    </row>
    <row r="1239" spans="1:21" ht="29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 s="19">
        <f t="shared" si="99"/>
        <v>2012</v>
      </c>
    </row>
    <row r="1240" spans="1:21" ht="29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 s="19">
        <f t="shared" si="99"/>
        <v>2011</v>
      </c>
    </row>
    <row r="1241" spans="1:2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 s="19">
        <f t="shared" si="99"/>
        <v>2011</v>
      </c>
    </row>
    <row r="1242" spans="1:21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 s="19">
        <f t="shared" si="99"/>
        <v>2013</v>
      </c>
    </row>
    <row r="1243" spans="1:21" ht="29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 s="19">
        <f t="shared" si="99"/>
        <v>2014</v>
      </c>
    </row>
    <row r="1244" spans="1:21" ht="29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 s="19">
        <f t="shared" si="99"/>
        <v>2011</v>
      </c>
    </row>
    <row r="1245" spans="1:21" ht="29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 s="19">
        <f t="shared" si="99"/>
        <v>2011</v>
      </c>
    </row>
    <row r="1246" spans="1:21" ht="29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 s="19">
        <f t="shared" si="99"/>
        <v>2013</v>
      </c>
    </row>
    <row r="1247" spans="1:21" ht="29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 s="19">
        <f t="shared" si="99"/>
        <v>2014</v>
      </c>
    </row>
    <row r="1248" spans="1:21" ht="29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 s="19">
        <f t="shared" si="99"/>
        <v>2011</v>
      </c>
    </row>
    <row r="1249" spans="1:2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 s="19">
        <f t="shared" si="99"/>
        <v>2013</v>
      </c>
    </row>
    <row r="1250" spans="1:21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 s="19">
        <f t="shared" si="99"/>
        <v>2014</v>
      </c>
    </row>
    <row r="1251" spans="1:21" ht="29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 s="19">
        <f t="shared" si="99"/>
        <v>2012</v>
      </c>
    </row>
    <row r="1252" spans="1:21" ht="29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 s="19">
        <f t="shared" si="99"/>
        <v>2014</v>
      </c>
    </row>
    <row r="1253" spans="1:2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 s="19">
        <f t="shared" si="99"/>
        <v>2011</v>
      </c>
    </row>
    <row r="1254" spans="1:21" ht="29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 s="19">
        <f t="shared" si="99"/>
        <v>2013</v>
      </c>
    </row>
    <row r="1255" spans="1:21" ht="29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 s="19">
        <f t="shared" si="99"/>
        <v>2014</v>
      </c>
    </row>
    <row r="1256" spans="1:21" ht="29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 s="19">
        <f t="shared" si="99"/>
        <v>2010</v>
      </c>
    </row>
    <row r="1257" spans="1:21" ht="29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 s="19">
        <f t="shared" si="99"/>
        <v>2013</v>
      </c>
    </row>
    <row r="1258" spans="1:21" ht="29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 s="19">
        <f t="shared" si="99"/>
        <v>2012</v>
      </c>
    </row>
    <row r="1259" spans="1:21" ht="29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 s="19">
        <f t="shared" si="99"/>
        <v>2011</v>
      </c>
    </row>
    <row r="1260" spans="1:21" ht="29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 s="19">
        <f t="shared" si="99"/>
        <v>2013</v>
      </c>
    </row>
    <row r="1261" spans="1:2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 s="19">
        <f t="shared" si="99"/>
        <v>2014</v>
      </c>
    </row>
    <row r="1262" spans="1:21" ht="29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 s="19">
        <f t="shared" si="99"/>
        <v>2014</v>
      </c>
    </row>
    <row r="1263" spans="1:21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 s="19">
        <f t="shared" si="99"/>
        <v>2013</v>
      </c>
    </row>
    <row r="1264" spans="1:21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 s="19">
        <f t="shared" si="99"/>
        <v>2014</v>
      </c>
    </row>
    <row r="1265" spans="1:2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 s="19">
        <f t="shared" si="99"/>
        <v>2014</v>
      </c>
    </row>
    <row r="1266" spans="1:21" ht="29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 s="19">
        <f t="shared" si="99"/>
        <v>2013</v>
      </c>
    </row>
    <row r="1267" spans="1:21" ht="29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 s="19">
        <f t="shared" si="99"/>
        <v>2010</v>
      </c>
    </row>
    <row r="1268" spans="1:2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 s="19">
        <f t="shared" si="99"/>
        <v>2013</v>
      </c>
    </row>
    <row r="1269" spans="1:21" ht="29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 s="1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 s="19">
        <f t="shared" si="99"/>
        <v>2013</v>
      </c>
    </row>
    <row r="1271" spans="1:21" ht="29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 s="19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 s="19">
        <f t="shared" si="99"/>
        <v>2012</v>
      </c>
    </row>
    <row r="1273" spans="1:21" ht="29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 s="19">
        <f t="shared" si="99"/>
        <v>2013</v>
      </c>
    </row>
    <row r="1274" spans="1:21" ht="29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 s="19">
        <f t="shared" si="99"/>
        <v>2010</v>
      </c>
    </row>
    <row r="1275" spans="1:21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 s="19">
        <f t="shared" si="99"/>
        <v>2014</v>
      </c>
    </row>
    <row r="1276" spans="1:21" ht="29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 s="19">
        <f t="shared" si="99"/>
        <v>2012</v>
      </c>
    </row>
    <row r="1277" spans="1:21" ht="29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 s="19">
        <f t="shared" si="99"/>
        <v>2013</v>
      </c>
    </row>
    <row r="1278" spans="1:2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 s="19">
        <f t="shared" si="99"/>
        <v>2009</v>
      </c>
    </row>
    <row r="1279" spans="1:21" ht="29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 s="19">
        <f t="shared" si="99"/>
        <v>2012</v>
      </c>
    </row>
    <row r="1280" spans="1:21" ht="29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 s="19">
        <f t="shared" si="99"/>
        <v>2014</v>
      </c>
    </row>
    <row r="1281" spans="1:21" ht="29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 s="19">
        <f t="shared" si="99"/>
        <v>2014</v>
      </c>
    </row>
    <row r="1282" spans="1:21" ht="29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 s="19">
        <f t="shared" si="99"/>
        <v>2010</v>
      </c>
    </row>
    <row r="1283" spans="1:21" ht="29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9">
        <f t="shared" ref="U1283:U1346" si="104">YEAR(S1283)</f>
        <v>2013</v>
      </c>
    </row>
    <row r="1284" spans="1:21" ht="29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 s="19">
        <f t="shared" si="104"/>
        <v>2013</v>
      </c>
    </row>
    <row r="1285" spans="1:21" ht="29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 s="19">
        <f t="shared" si="104"/>
        <v>2013</v>
      </c>
    </row>
    <row r="1286" spans="1:21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 s="19">
        <f t="shared" si="104"/>
        <v>2016</v>
      </c>
    </row>
    <row r="1287" spans="1:21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 s="19">
        <f t="shared" si="104"/>
        <v>2015</v>
      </c>
    </row>
    <row r="1288" spans="1:21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 s="19">
        <f t="shared" si="104"/>
        <v>2015</v>
      </c>
    </row>
    <row r="1289" spans="1:21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 s="19">
        <f t="shared" si="104"/>
        <v>2015</v>
      </c>
    </row>
    <row r="1290" spans="1:21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 s="19">
        <f t="shared" si="104"/>
        <v>2016</v>
      </c>
    </row>
    <row r="1291" spans="1:21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 s="19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 s="19">
        <f t="shared" si="104"/>
        <v>2015</v>
      </c>
    </row>
    <row r="1293" spans="1:21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 s="19">
        <f t="shared" si="104"/>
        <v>2015</v>
      </c>
    </row>
    <row r="1294" spans="1:21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 s="19">
        <f t="shared" si="104"/>
        <v>2015</v>
      </c>
    </row>
    <row r="1295" spans="1:21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 s="19">
        <f t="shared" si="104"/>
        <v>2015</v>
      </c>
    </row>
    <row r="1296" spans="1:21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 s="19">
        <f t="shared" si="104"/>
        <v>2015</v>
      </c>
    </row>
    <row r="1297" spans="1:21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 s="19">
        <f t="shared" si="104"/>
        <v>2015</v>
      </c>
    </row>
    <row r="1298" spans="1:21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 s="19">
        <f t="shared" si="104"/>
        <v>2016</v>
      </c>
    </row>
    <row r="1299" spans="1:21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 s="19">
        <f t="shared" si="104"/>
        <v>2016</v>
      </c>
    </row>
    <row r="1300" spans="1:21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 s="19">
        <f t="shared" si="104"/>
        <v>2016</v>
      </c>
    </row>
    <row r="1301" spans="1:21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 s="19">
        <f t="shared" si="104"/>
        <v>2015</v>
      </c>
    </row>
    <row r="1302" spans="1:21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 s="19">
        <f t="shared" si="104"/>
        <v>2016</v>
      </c>
    </row>
    <row r="1303" spans="1:21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 s="19">
        <f t="shared" si="104"/>
        <v>2015</v>
      </c>
    </row>
    <row r="1304" spans="1:21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 s="19">
        <f t="shared" si="104"/>
        <v>2016</v>
      </c>
    </row>
    <row r="1305" spans="1:2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 s="19">
        <f t="shared" si="104"/>
        <v>2016</v>
      </c>
    </row>
    <row r="1306" spans="1:21" ht="29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 s="19">
        <f t="shared" si="104"/>
        <v>2017</v>
      </c>
    </row>
    <row r="1307" spans="1:21" ht="29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 s="19">
        <f t="shared" si="104"/>
        <v>2016</v>
      </c>
    </row>
    <row r="1308" spans="1:21" ht="29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 s="19">
        <f t="shared" si="104"/>
        <v>2014</v>
      </c>
    </row>
    <row r="1309" spans="1:2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 s="19">
        <f t="shared" si="104"/>
        <v>2016</v>
      </c>
    </row>
    <row r="1310" spans="1:2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 s="19">
        <f t="shared" si="104"/>
        <v>2016</v>
      </c>
    </row>
    <row r="1311" spans="1:21" ht="29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 s="19">
        <f t="shared" si="104"/>
        <v>2015</v>
      </c>
    </row>
    <row r="1312" spans="1:21" ht="29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 s="19">
        <f t="shared" si="104"/>
        <v>2016</v>
      </c>
    </row>
    <row r="1313" spans="1:21" ht="29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 s="19">
        <f t="shared" si="104"/>
        <v>2016</v>
      </c>
    </row>
    <row r="1314" spans="1:21" ht="29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 s="19">
        <f t="shared" si="104"/>
        <v>2015</v>
      </c>
    </row>
    <row r="1315" spans="1:21" ht="29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 s="19">
        <f t="shared" si="104"/>
        <v>2016</v>
      </c>
    </row>
    <row r="1316" spans="1:21" ht="29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 s="19">
        <f t="shared" si="104"/>
        <v>2016</v>
      </c>
    </row>
    <row r="1317" spans="1:2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 s="19">
        <f t="shared" si="104"/>
        <v>2015</v>
      </c>
    </row>
    <row r="1318" spans="1:21" ht="29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 s="19">
        <f t="shared" si="104"/>
        <v>2016</v>
      </c>
    </row>
    <row r="1319" spans="1:21" ht="29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 s="19">
        <f t="shared" si="104"/>
        <v>2016</v>
      </c>
    </row>
    <row r="1320" spans="1:21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 s="19">
        <f t="shared" si="104"/>
        <v>2014</v>
      </c>
    </row>
    <row r="1321" spans="1:21" ht="29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 s="19">
        <f t="shared" si="104"/>
        <v>2014</v>
      </c>
    </row>
    <row r="1322" spans="1:21" ht="29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 s="19">
        <f t="shared" si="104"/>
        <v>2016</v>
      </c>
    </row>
    <row r="1323" spans="1:21" ht="29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 s="19">
        <f t="shared" si="104"/>
        <v>2016</v>
      </c>
    </row>
    <row r="1324" spans="1:21" ht="29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 s="19">
        <f t="shared" si="104"/>
        <v>2015</v>
      </c>
    </row>
    <row r="1325" spans="1:21" ht="29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 s="19">
        <f t="shared" si="104"/>
        <v>2016</v>
      </c>
    </row>
    <row r="1326" spans="1:21" ht="29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 s="19">
        <f t="shared" si="104"/>
        <v>2016</v>
      </c>
    </row>
    <row r="1327" spans="1:21" ht="29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 s="19">
        <f t="shared" si="104"/>
        <v>2016</v>
      </c>
    </row>
    <row r="1328" spans="1:21" ht="29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 s="19">
        <f t="shared" si="104"/>
        <v>2014</v>
      </c>
    </row>
    <row r="1329" spans="1:21" ht="29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 s="19">
        <f t="shared" si="104"/>
        <v>2015</v>
      </c>
    </row>
    <row r="1330" spans="1:21" ht="29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 s="19">
        <f t="shared" si="104"/>
        <v>2016</v>
      </c>
    </row>
    <row r="1331" spans="1:21" ht="29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 s="19">
        <f t="shared" si="104"/>
        <v>2014</v>
      </c>
    </row>
    <row r="1332" spans="1:21" ht="29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 s="19">
        <f t="shared" si="104"/>
        <v>2016</v>
      </c>
    </row>
    <row r="1333" spans="1:21" ht="29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 s="19">
        <f t="shared" si="104"/>
        <v>2016</v>
      </c>
    </row>
    <row r="1334" spans="1:21" ht="29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 s="19">
        <f t="shared" si="104"/>
        <v>2016</v>
      </c>
    </row>
    <row r="1335" spans="1:21" ht="29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 s="19">
        <f t="shared" si="104"/>
        <v>2014</v>
      </c>
    </row>
    <row r="1336" spans="1:21" ht="29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 s="19">
        <f t="shared" si="104"/>
        <v>2016</v>
      </c>
    </row>
    <row r="1337" spans="1:21" ht="29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 s="19">
        <f t="shared" si="104"/>
        <v>2015</v>
      </c>
    </row>
    <row r="1338" spans="1:21" ht="29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 s="19">
        <f t="shared" si="104"/>
        <v>2014</v>
      </c>
    </row>
    <row r="1339" spans="1:21" ht="29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 s="19">
        <f t="shared" si="104"/>
        <v>2017</v>
      </c>
    </row>
    <row r="1340" spans="1:21" ht="29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 s="19">
        <f t="shared" si="104"/>
        <v>2015</v>
      </c>
    </row>
    <row r="1341" spans="1:2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 s="19">
        <f t="shared" si="104"/>
        <v>2014</v>
      </c>
    </row>
    <row r="1342" spans="1:21" ht="29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 s="19">
        <f t="shared" si="104"/>
        <v>2014</v>
      </c>
    </row>
    <row r="1343" spans="1:21" ht="29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 s="19">
        <f t="shared" si="104"/>
        <v>2016</v>
      </c>
    </row>
    <row r="1344" spans="1:21" ht="29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 s="19">
        <f t="shared" si="104"/>
        <v>2015</v>
      </c>
    </row>
    <row r="1345" spans="1:21" ht="29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 s="19">
        <f t="shared" si="104"/>
        <v>2016</v>
      </c>
    </row>
    <row r="1346" spans="1:21" ht="29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 s="19">
        <f t="shared" si="104"/>
        <v>2016</v>
      </c>
    </row>
    <row r="1347" spans="1:21" ht="29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9">
        <f t="shared" ref="U1347:U1410" si="109">YEAR(S1347)</f>
        <v>2014</v>
      </c>
    </row>
    <row r="1348" spans="1:21" ht="29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 s="19">
        <f t="shared" si="109"/>
        <v>2013</v>
      </c>
    </row>
    <row r="1349" spans="1:21" ht="29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 s="19">
        <f t="shared" si="109"/>
        <v>2015</v>
      </c>
    </row>
    <row r="1350" spans="1:21" ht="29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 s="19">
        <f t="shared" si="109"/>
        <v>2014</v>
      </c>
    </row>
    <row r="1351" spans="1:21" ht="29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 s="19">
        <f t="shared" si="109"/>
        <v>2015</v>
      </c>
    </row>
    <row r="1352" spans="1:21" ht="29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 s="19">
        <f t="shared" si="109"/>
        <v>2015</v>
      </c>
    </row>
    <row r="1353" spans="1:2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 s="19">
        <f t="shared" si="109"/>
        <v>2016</v>
      </c>
    </row>
    <row r="1354" spans="1:21" ht="29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 s="19">
        <f t="shared" si="109"/>
        <v>2015</v>
      </c>
    </row>
    <row r="1355" spans="1:21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 s="19">
        <f t="shared" si="109"/>
        <v>2013</v>
      </c>
    </row>
    <row r="1356" spans="1:21" ht="29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 s="19">
        <f t="shared" si="109"/>
        <v>2016</v>
      </c>
    </row>
    <row r="1357" spans="1:21" ht="29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 s="19">
        <f t="shared" si="109"/>
        <v>2012</v>
      </c>
    </row>
    <row r="1358" spans="1:21" ht="29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 s="19">
        <f t="shared" si="109"/>
        <v>2013</v>
      </c>
    </row>
    <row r="1359" spans="1:21" ht="29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 s="19">
        <f t="shared" si="109"/>
        <v>2013</v>
      </c>
    </row>
    <row r="1360" spans="1:21" ht="29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 s="19">
        <f t="shared" si="109"/>
        <v>2011</v>
      </c>
    </row>
    <row r="1361" spans="1:21" ht="29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 s="19">
        <f t="shared" si="109"/>
        <v>2011</v>
      </c>
    </row>
    <row r="1362" spans="1:2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 s="19">
        <f t="shared" si="109"/>
        <v>2012</v>
      </c>
    </row>
    <row r="1363" spans="1:21" ht="29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 s="19">
        <f t="shared" si="109"/>
        <v>2014</v>
      </c>
    </row>
    <row r="1364" spans="1:21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 s="19">
        <f t="shared" si="109"/>
        <v>2013</v>
      </c>
    </row>
    <row r="1365" spans="1:21" ht="29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 s="19">
        <f t="shared" si="109"/>
        <v>2016</v>
      </c>
    </row>
    <row r="1366" spans="1:21" ht="29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 s="19">
        <f t="shared" si="109"/>
        <v>2014</v>
      </c>
    </row>
    <row r="1367" spans="1:21" ht="29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 s="19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 s="19">
        <f t="shared" si="109"/>
        <v>2014</v>
      </c>
    </row>
    <row r="1369" spans="1:21" ht="29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 s="19">
        <f t="shared" si="109"/>
        <v>2015</v>
      </c>
    </row>
    <row r="1370" spans="1:21" ht="29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 s="19">
        <f t="shared" si="109"/>
        <v>2015</v>
      </c>
    </row>
    <row r="1371" spans="1:21" ht="29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 s="19">
        <f t="shared" si="109"/>
        <v>2014</v>
      </c>
    </row>
    <row r="1372" spans="1:2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 s="19">
        <f t="shared" si="109"/>
        <v>2013</v>
      </c>
    </row>
    <row r="1373" spans="1:21" ht="29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 s="19">
        <f t="shared" si="109"/>
        <v>2015</v>
      </c>
    </row>
    <row r="1374" spans="1:2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 s="19">
        <f t="shared" si="109"/>
        <v>2012</v>
      </c>
    </row>
    <row r="1375" spans="1:2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 s="19">
        <f t="shared" si="109"/>
        <v>2016</v>
      </c>
    </row>
    <row r="1376" spans="1:21" ht="29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 s="19">
        <f t="shared" si="109"/>
        <v>2016</v>
      </c>
    </row>
    <row r="1377" spans="1:21" ht="29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 s="19">
        <f t="shared" si="109"/>
        <v>2016</v>
      </c>
    </row>
    <row r="1378" spans="1:2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 s="19">
        <f t="shared" si="109"/>
        <v>2016</v>
      </c>
    </row>
    <row r="1379" spans="1:21" ht="29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 s="1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 s="19">
        <f t="shared" si="109"/>
        <v>2016</v>
      </c>
    </row>
    <row r="1381" spans="1:2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 s="19">
        <f t="shared" si="109"/>
        <v>2015</v>
      </c>
    </row>
    <row r="1382" spans="1:21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 s="19">
        <f t="shared" si="109"/>
        <v>2015</v>
      </c>
    </row>
    <row r="1383" spans="1:21" ht="29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 s="19">
        <f t="shared" si="109"/>
        <v>2016</v>
      </c>
    </row>
    <row r="1384" spans="1:21" ht="29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 s="19">
        <f t="shared" si="109"/>
        <v>2013</v>
      </c>
    </row>
    <row r="1385" spans="1:21" ht="29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 s="19">
        <f t="shared" si="109"/>
        <v>2016</v>
      </c>
    </row>
    <row r="1386" spans="1:21" ht="29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 s="19">
        <f t="shared" si="109"/>
        <v>2015</v>
      </c>
    </row>
    <row r="1387" spans="1:21" ht="29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 s="19">
        <f t="shared" si="109"/>
        <v>2016</v>
      </c>
    </row>
    <row r="1388" spans="1:2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 s="19">
        <f t="shared" si="109"/>
        <v>2015</v>
      </c>
    </row>
    <row r="1389" spans="1:21" ht="29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 s="19">
        <f t="shared" si="109"/>
        <v>2015</v>
      </c>
    </row>
    <row r="1390" spans="1:21" ht="29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 s="19">
        <f t="shared" si="109"/>
        <v>2016</v>
      </c>
    </row>
    <row r="1391" spans="1:2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 s="19">
        <f t="shared" si="109"/>
        <v>2016</v>
      </c>
    </row>
    <row r="1392" spans="1:21" ht="29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 s="19">
        <f t="shared" si="109"/>
        <v>2015</v>
      </c>
    </row>
    <row r="1393" spans="1:21" ht="29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 s="19">
        <f t="shared" si="109"/>
        <v>2015</v>
      </c>
    </row>
    <row r="1394" spans="1:21" ht="29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 s="19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 s="19">
        <f t="shared" si="109"/>
        <v>2016</v>
      </c>
    </row>
    <row r="1396" spans="1:21" ht="29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 s="19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 s="19">
        <f t="shared" si="109"/>
        <v>2016</v>
      </c>
    </row>
    <row r="1398" spans="1:21" ht="29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 s="19">
        <f t="shared" si="109"/>
        <v>2015</v>
      </c>
    </row>
    <row r="1399" spans="1:21" ht="29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 s="19">
        <f t="shared" si="109"/>
        <v>2016</v>
      </c>
    </row>
    <row r="1400" spans="1:21" ht="29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 s="19">
        <f t="shared" si="109"/>
        <v>2016</v>
      </c>
    </row>
    <row r="1401" spans="1:21" ht="29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 s="19">
        <f t="shared" si="109"/>
        <v>2014</v>
      </c>
    </row>
    <row r="1402" spans="1:21" ht="29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 s="19">
        <f t="shared" si="109"/>
        <v>2016</v>
      </c>
    </row>
    <row r="1403" spans="1:21" ht="29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 s="19">
        <f t="shared" si="109"/>
        <v>2013</v>
      </c>
    </row>
    <row r="1404" spans="1:21" ht="29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 s="19">
        <f t="shared" si="109"/>
        <v>2015</v>
      </c>
    </row>
    <row r="1405" spans="1:21" ht="29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 s="19">
        <f t="shared" si="109"/>
        <v>2013</v>
      </c>
    </row>
    <row r="1406" spans="1:21" ht="29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 s="19">
        <f t="shared" si="109"/>
        <v>2015</v>
      </c>
    </row>
    <row r="1407" spans="1:2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 s="19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 s="19">
        <f t="shared" si="109"/>
        <v>2015</v>
      </c>
    </row>
    <row r="1409" spans="1:21" ht="29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 s="19">
        <f t="shared" si="109"/>
        <v>2014</v>
      </c>
    </row>
    <row r="1410" spans="1:21" ht="29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 s="19">
        <f t="shared" si="109"/>
        <v>2015</v>
      </c>
    </row>
    <row r="1411" spans="1:21" ht="29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9">
        <f t="shared" ref="U1411:U1474" si="114">YEAR(S1411)</f>
        <v>2014</v>
      </c>
    </row>
    <row r="1412" spans="1:21" ht="29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 s="19">
        <f t="shared" si="114"/>
        <v>2016</v>
      </c>
    </row>
    <row r="1413" spans="1:21" ht="29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 s="19">
        <f t="shared" si="114"/>
        <v>2015</v>
      </c>
    </row>
    <row r="1414" spans="1:2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 s="19">
        <f t="shared" si="114"/>
        <v>2014</v>
      </c>
    </row>
    <row r="1415" spans="1:21" ht="29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 s="19">
        <f t="shared" si="114"/>
        <v>2015</v>
      </c>
    </row>
    <row r="1416" spans="1:21" ht="29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 s="19">
        <f t="shared" si="114"/>
        <v>2016</v>
      </c>
    </row>
    <row r="1417" spans="1:21" ht="29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 s="19">
        <f t="shared" si="114"/>
        <v>2015</v>
      </c>
    </row>
    <row r="1418" spans="1:21" ht="29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 s="19">
        <f t="shared" si="114"/>
        <v>2015</v>
      </c>
    </row>
    <row r="1419" spans="1:21" ht="29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 s="19">
        <f t="shared" si="114"/>
        <v>2015</v>
      </c>
    </row>
    <row r="1420" spans="1:21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 s="19">
        <f t="shared" si="114"/>
        <v>2016</v>
      </c>
    </row>
    <row r="1421" spans="1:21" ht="29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 s="19">
        <f t="shared" si="114"/>
        <v>2016</v>
      </c>
    </row>
    <row r="1422" spans="1:2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 s="19">
        <f t="shared" si="114"/>
        <v>2016</v>
      </c>
    </row>
    <row r="1423" spans="1:21" ht="29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 s="19">
        <f t="shared" si="114"/>
        <v>2015</v>
      </c>
    </row>
    <row r="1424" spans="1:21" ht="29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 s="19">
        <f t="shared" si="114"/>
        <v>2016</v>
      </c>
    </row>
    <row r="1425" spans="1:21" ht="29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 s="19">
        <f t="shared" si="114"/>
        <v>2015</v>
      </c>
    </row>
    <row r="1426" spans="1:21" ht="29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 s="19">
        <f t="shared" si="114"/>
        <v>2016</v>
      </c>
    </row>
    <row r="1427" spans="1:21" ht="29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 s="19">
        <f t="shared" si="114"/>
        <v>2015</v>
      </c>
    </row>
    <row r="1428" spans="1:21" ht="29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 s="19">
        <f t="shared" si="114"/>
        <v>2015</v>
      </c>
    </row>
    <row r="1429" spans="1:21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 s="19">
        <f t="shared" si="114"/>
        <v>2016</v>
      </c>
    </row>
    <row r="1430" spans="1:21" ht="29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 s="19">
        <f t="shared" si="114"/>
        <v>2016</v>
      </c>
    </row>
    <row r="1431" spans="1:21" ht="29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 s="19">
        <f t="shared" si="114"/>
        <v>2015</v>
      </c>
    </row>
    <row r="1432" spans="1:21" ht="29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 s="19">
        <f t="shared" si="114"/>
        <v>2014</v>
      </c>
    </row>
    <row r="1433" spans="1:21" ht="29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 s="19">
        <f t="shared" si="114"/>
        <v>2015</v>
      </c>
    </row>
    <row r="1434" spans="1:21" ht="29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 s="19">
        <f t="shared" si="114"/>
        <v>2015</v>
      </c>
    </row>
    <row r="1435" spans="1:21" ht="29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 s="19">
        <f t="shared" si="114"/>
        <v>2016</v>
      </c>
    </row>
    <row r="1436" spans="1:21" ht="29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 s="19">
        <f t="shared" si="114"/>
        <v>2015</v>
      </c>
    </row>
    <row r="1437" spans="1:21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 s="19">
        <f t="shared" si="114"/>
        <v>2015</v>
      </c>
    </row>
    <row r="1438" spans="1:21" ht="29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 s="19">
        <f t="shared" si="114"/>
        <v>2016</v>
      </c>
    </row>
    <row r="1439" spans="1:21" ht="29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 s="19">
        <f t="shared" si="114"/>
        <v>2014</v>
      </c>
    </row>
    <row r="1440" spans="1:21" ht="29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 s="19">
        <f t="shared" si="114"/>
        <v>2016</v>
      </c>
    </row>
    <row r="1441" spans="1:21" ht="29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 s="19">
        <f t="shared" si="114"/>
        <v>2015</v>
      </c>
    </row>
    <row r="1442" spans="1:21" ht="29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 s="19">
        <f t="shared" si="114"/>
        <v>2016</v>
      </c>
    </row>
    <row r="1443" spans="1:21" ht="29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 s="19">
        <f t="shared" si="114"/>
        <v>2015</v>
      </c>
    </row>
    <row r="1444" spans="1:21" ht="29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 s="19">
        <f t="shared" si="114"/>
        <v>2016</v>
      </c>
    </row>
    <row r="1445" spans="1:21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 s="19">
        <f t="shared" si="114"/>
        <v>2016</v>
      </c>
    </row>
    <row r="1446" spans="1:21" ht="29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 s="19">
        <f t="shared" si="114"/>
        <v>2015</v>
      </c>
    </row>
    <row r="1447" spans="1:21" ht="29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 s="19">
        <f t="shared" si="114"/>
        <v>2015</v>
      </c>
    </row>
    <row r="1448" spans="1:21" ht="29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 s="19">
        <f t="shared" si="114"/>
        <v>2016</v>
      </c>
    </row>
    <row r="1449" spans="1:2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 s="19">
        <f t="shared" si="114"/>
        <v>2016</v>
      </c>
    </row>
    <row r="1450" spans="1:21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 s="19">
        <f t="shared" si="114"/>
        <v>2015</v>
      </c>
    </row>
    <row r="1451" spans="1:21" ht="29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 s="19">
        <f t="shared" si="114"/>
        <v>2015</v>
      </c>
    </row>
    <row r="1452" spans="1:21" ht="29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 s="19">
        <f t="shared" si="114"/>
        <v>2016</v>
      </c>
    </row>
    <row r="1453" spans="1:21" ht="29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 s="19">
        <f t="shared" si="114"/>
        <v>2014</v>
      </c>
    </row>
    <row r="1454" spans="1:2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 s="19">
        <f t="shared" si="114"/>
        <v>2014</v>
      </c>
    </row>
    <row r="1455" spans="1:21" ht="29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 s="19">
        <f t="shared" si="114"/>
        <v>2017</v>
      </c>
    </row>
    <row r="1456" spans="1:21" ht="29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 s="19">
        <f t="shared" si="114"/>
        <v>2016</v>
      </c>
    </row>
    <row r="1457" spans="1:21" ht="29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 s="19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 s="19">
        <f t="shared" si="114"/>
        <v>2016</v>
      </c>
    </row>
    <row r="1459" spans="1:2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 s="19">
        <f t="shared" si="114"/>
        <v>2015</v>
      </c>
    </row>
    <row r="1460" spans="1:21" ht="29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 s="19">
        <f t="shared" si="114"/>
        <v>2014</v>
      </c>
    </row>
    <row r="1461" spans="1:21" ht="29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 s="19">
        <f t="shared" si="114"/>
        <v>2015</v>
      </c>
    </row>
    <row r="1462" spans="1:21" ht="29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 s="19">
        <f t="shared" si="114"/>
        <v>2014</v>
      </c>
    </row>
    <row r="1463" spans="1:2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 s="19">
        <f t="shared" si="114"/>
        <v>2014</v>
      </c>
    </row>
    <row r="1464" spans="1:2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 s="19">
        <f t="shared" si="114"/>
        <v>2013</v>
      </c>
    </row>
    <row r="1465" spans="1:21" ht="29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 s="19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 s="19">
        <f t="shared" si="114"/>
        <v>2013</v>
      </c>
    </row>
    <row r="1467" spans="1:21" ht="29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 s="19">
        <f t="shared" si="114"/>
        <v>2012</v>
      </c>
    </row>
    <row r="1468" spans="1:21" ht="29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 s="19">
        <f t="shared" si="114"/>
        <v>2015</v>
      </c>
    </row>
    <row r="1469" spans="1:2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 s="19">
        <f t="shared" si="114"/>
        <v>2012</v>
      </c>
    </row>
    <row r="1470" spans="1:21" ht="29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 s="19">
        <f t="shared" si="114"/>
        <v>2011</v>
      </c>
    </row>
    <row r="1471" spans="1:21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 s="19">
        <f t="shared" si="114"/>
        <v>2013</v>
      </c>
    </row>
    <row r="1472" spans="1:21" ht="29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 s="19">
        <f t="shared" si="114"/>
        <v>2012</v>
      </c>
    </row>
    <row r="1473" spans="1:21" ht="29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 s="19">
        <f t="shared" si="114"/>
        <v>2015</v>
      </c>
    </row>
    <row r="1474" spans="1:21" ht="29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 s="19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9">
        <f t="shared" ref="U1475:U1538" si="119">YEAR(S1475)</f>
        <v>2012</v>
      </c>
    </row>
    <row r="1476" spans="1:21" ht="29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 s="19">
        <f t="shared" si="119"/>
        <v>2013</v>
      </c>
    </row>
    <row r="1477" spans="1:21" ht="29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 s="19">
        <f t="shared" si="119"/>
        <v>2014</v>
      </c>
    </row>
    <row r="1478" spans="1:2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 s="19">
        <f t="shared" si="119"/>
        <v>2011</v>
      </c>
    </row>
    <row r="1479" spans="1:21" ht="29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 s="19">
        <f t="shared" si="119"/>
        <v>2011</v>
      </c>
    </row>
    <row r="1480" spans="1:21" ht="29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 s="19">
        <f t="shared" si="119"/>
        <v>2013</v>
      </c>
    </row>
    <row r="1481" spans="1:21" ht="29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 s="19">
        <f t="shared" si="119"/>
        <v>2014</v>
      </c>
    </row>
    <row r="1482" spans="1:21" ht="29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 s="19">
        <f t="shared" si="119"/>
        <v>2013</v>
      </c>
    </row>
    <row r="1483" spans="1:21" ht="29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 s="19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 s="19">
        <f t="shared" si="119"/>
        <v>2012</v>
      </c>
    </row>
    <row r="1485" spans="1:21" ht="29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 s="19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 s="19">
        <f t="shared" si="119"/>
        <v>2012</v>
      </c>
    </row>
    <row r="1487" spans="1:21" ht="29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 s="19">
        <f t="shared" si="119"/>
        <v>2015</v>
      </c>
    </row>
    <row r="1488" spans="1:21" ht="29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 s="19">
        <f t="shared" si="119"/>
        <v>2015</v>
      </c>
    </row>
    <row r="1489" spans="1:21" ht="29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 s="19">
        <f t="shared" si="119"/>
        <v>2016</v>
      </c>
    </row>
    <row r="1490" spans="1:21" ht="29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 s="19">
        <f t="shared" si="119"/>
        <v>2013</v>
      </c>
    </row>
    <row r="1491" spans="1:21" ht="29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 s="19">
        <f t="shared" si="119"/>
        <v>2012</v>
      </c>
    </row>
    <row r="1492" spans="1:21" ht="29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 s="19">
        <f t="shared" si="119"/>
        <v>2013</v>
      </c>
    </row>
    <row r="1493" spans="1:21" ht="29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 s="19">
        <f t="shared" si="119"/>
        <v>2014</v>
      </c>
    </row>
    <row r="1494" spans="1:21" ht="29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 s="19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 s="19">
        <f t="shared" si="119"/>
        <v>2013</v>
      </c>
    </row>
    <row r="1496" spans="1:21" ht="29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 s="19">
        <f t="shared" si="119"/>
        <v>2015</v>
      </c>
    </row>
    <row r="1497" spans="1:2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 s="19">
        <f t="shared" si="119"/>
        <v>2011</v>
      </c>
    </row>
    <row r="1498" spans="1:21" ht="29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 s="19">
        <f t="shared" si="119"/>
        <v>2014</v>
      </c>
    </row>
    <row r="1499" spans="1:21" ht="29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 s="19">
        <f t="shared" si="119"/>
        <v>2013</v>
      </c>
    </row>
    <row r="1500" spans="1:21" ht="29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 s="19">
        <f t="shared" si="119"/>
        <v>2014</v>
      </c>
    </row>
    <row r="1501" spans="1:21" ht="29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 s="19">
        <f t="shared" si="119"/>
        <v>2016</v>
      </c>
    </row>
    <row r="1502" spans="1:21" ht="29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 s="19">
        <f t="shared" si="119"/>
        <v>2013</v>
      </c>
    </row>
    <row r="1503" spans="1:2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 s="19">
        <f t="shared" si="119"/>
        <v>2015</v>
      </c>
    </row>
    <row r="1504" spans="1:21" ht="29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 s="19">
        <f t="shared" si="119"/>
        <v>2016</v>
      </c>
    </row>
    <row r="1505" spans="1:21" ht="29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 s="19">
        <f t="shared" si="119"/>
        <v>2016</v>
      </c>
    </row>
    <row r="1506" spans="1:21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 s="19">
        <f t="shared" si="119"/>
        <v>2014</v>
      </c>
    </row>
    <row r="1507" spans="1:21" ht="29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 s="19">
        <f t="shared" si="119"/>
        <v>2016</v>
      </c>
    </row>
    <row r="1508" spans="1:21" ht="29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 s="19">
        <f t="shared" si="119"/>
        <v>2014</v>
      </c>
    </row>
    <row r="1509" spans="1:21" ht="29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 s="19">
        <f t="shared" si="119"/>
        <v>2010</v>
      </c>
    </row>
    <row r="1510" spans="1:21" ht="29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 s="19">
        <f t="shared" si="119"/>
        <v>2014</v>
      </c>
    </row>
    <row r="1511" spans="1:21" ht="29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 s="19">
        <f t="shared" si="119"/>
        <v>2017</v>
      </c>
    </row>
    <row r="1512" spans="1:21" ht="29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 s="19">
        <f t="shared" si="119"/>
        <v>2014</v>
      </c>
    </row>
    <row r="1513" spans="1:21" ht="29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 s="19">
        <f t="shared" si="119"/>
        <v>2015</v>
      </c>
    </row>
    <row r="1514" spans="1:21" ht="29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 s="19">
        <f t="shared" si="119"/>
        <v>2017</v>
      </c>
    </row>
    <row r="1515" spans="1:21" ht="29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 s="19">
        <f t="shared" si="119"/>
        <v>2014</v>
      </c>
    </row>
    <row r="1516" spans="1:21" ht="29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 s="19">
        <f t="shared" si="119"/>
        <v>2015</v>
      </c>
    </row>
    <row r="1517" spans="1:21" ht="29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 s="19">
        <f t="shared" si="119"/>
        <v>2016</v>
      </c>
    </row>
    <row r="1518" spans="1:21" ht="29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 s="19">
        <f t="shared" si="119"/>
        <v>2016</v>
      </c>
    </row>
    <row r="1519" spans="1:21" ht="29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 s="19">
        <f t="shared" si="119"/>
        <v>2014</v>
      </c>
    </row>
    <row r="1520" spans="1:2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 s="19">
        <f t="shared" si="119"/>
        <v>2014</v>
      </c>
    </row>
    <row r="1521" spans="1:21" ht="29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 s="19">
        <f t="shared" si="119"/>
        <v>2014</v>
      </c>
    </row>
    <row r="1522" spans="1:2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 s="19">
        <f t="shared" si="119"/>
        <v>2014</v>
      </c>
    </row>
    <row r="1523" spans="1:21" ht="29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 s="19">
        <f t="shared" si="119"/>
        <v>2016</v>
      </c>
    </row>
    <row r="1524" spans="1:21" ht="29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 s="19">
        <f t="shared" si="119"/>
        <v>2014</v>
      </c>
    </row>
    <row r="1525" spans="1:21" ht="29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 s="19">
        <f t="shared" si="119"/>
        <v>2014</v>
      </c>
    </row>
    <row r="1526" spans="1:21" ht="29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 s="19">
        <f t="shared" si="119"/>
        <v>2017</v>
      </c>
    </row>
    <row r="1527" spans="1:21" ht="29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 s="19">
        <f t="shared" si="119"/>
        <v>2016</v>
      </c>
    </row>
    <row r="1528" spans="1:21" ht="29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 s="19">
        <f t="shared" si="119"/>
        <v>2015</v>
      </c>
    </row>
    <row r="1529" spans="1:21" ht="29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 s="19">
        <f t="shared" si="119"/>
        <v>2017</v>
      </c>
    </row>
    <row r="1530" spans="1:2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 s="19">
        <f t="shared" si="119"/>
        <v>2017</v>
      </c>
    </row>
    <row r="1531" spans="1:2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 s="19">
        <f t="shared" si="119"/>
        <v>2015</v>
      </c>
    </row>
    <row r="1532" spans="1:21" ht="29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 s="19">
        <f t="shared" si="119"/>
        <v>2015</v>
      </c>
    </row>
    <row r="1533" spans="1:21" ht="29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 s="19">
        <f t="shared" si="119"/>
        <v>2014</v>
      </c>
    </row>
    <row r="1534" spans="1:21" ht="29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 s="19">
        <f t="shared" si="119"/>
        <v>2016</v>
      </c>
    </row>
    <row r="1535" spans="1:21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 s="19">
        <f t="shared" si="119"/>
        <v>2016</v>
      </c>
    </row>
    <row r="1536" spans="1:21" ht="29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 s="19">
        <f t="shared" si="119"/>
        <v>2015</v>
      </c>
    </row>
    <row r="1537" spans="1:21" ht="29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 s="19">
        <f t="shared" si="119"/>
        <v>2016</v>
      </c>
    </row>
    <row r="1538" spans="1:21" ht="29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 s="19">
        <f t="shared" si="119"/>
        <v>2015</v>
      </c>
    </row>
    <row r="1539" spans="1:21" ht="29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9">
        <f t="shared" ref="U1539:U1602" si="124">YEAR(S1539)</f>
        <v>2016</v>
      </c>
    </row>
    <row r="1540" spans="1:21" ht="29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 s="19">
        <f t="shared" si="124"/>
        <v>2014</v>
      </c>
    </row>
    <row r="1541" spans="1:21" ht="29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 s="19">
        <f t="shared" si="124"/>
        <v>2016</v>
      </c>
    </row>
    <row r="1542" spans="1:21" ht="29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 s="19">
        <f t="shared" si="124"/>
        <v>2014</v>
      </c>
    </row>
    <row r="1543" spans="1:21" ht="29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 s="19">
        <f t="shared" si="124"/>
        <v>2014</v>
      </c>
    </row>
    <row r="1544" spans="1:21" ht="29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 s="19">
        <f t="shared" si="124"/>
        <v>2015</v>
      </c>
    </row>
    <row r="1545" spans="1:21" ht="29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 s="19">
        <f t="shared" si="124"/>
        <v>2014</v>
      </c>
    </row>
    <row r="1546" spans="1:21" ht="29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 s="19">
        <f t="shared" si="124"/>
        <v>2015</v>
      </c>
    </row>
    <row r="1547" spans="1:21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 s="19">
        <f t="shared" si="124"/>
        <v>2015</v>
      </c>
    </row>
    <row r="1548" spans="1:21" ht="29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 s="19">
        <f t="shared" si="124"/>
        <v>2014</v>
      </c>
    </row>
    <row r="1549" spans="1:21" ht="29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 s="19">
        <f t="shared" si="124"/>
        <v>2017</v>
      </c>
    </row>
    <row r="1550" spans="1:2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 s="19">
        <f t="shared" si="124"/>
        <v>2015</v>
      </c>
    </row>
    <row r="1551" spans="1:21" ht="29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 s="19">
        <f t="shared" si="124"/>
        <v>2015</v>
      </c>
    </row>
    <row r="1552" spans="1:21" ht="29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 s="19">
        <f t="shared" si="124"/>
        <v>2016</v>
      </c>
    </row>
    <row r="1553" spans="1:21" ht="29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 s="19">
        <f t="shared" si="124"/>
        <v>2015</v>
      </c>
    </row>
    <row r="1554" spans="1:21" ht="29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 s="19">
        <f t="shared" si="124"/>
        <v>2014</v>
      </c>
    </row>
    <row r="1555" spans="1:21" ht="29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 s="19">
        <f t="shared" si="124"/>
        <v>2015</v>
      </c>
    </row>
    <row r="1556" spans="1:21" ht="29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 s="19">
        <f t="shared" si="124"/>
        <v>2015</v>
      </c>
    </row>
    <row r="1557" spans="1:21" ht="29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 s="19">
        <f t="shared" si="124"/>
        <v>2015</v>
      </c>
    </row>
    <row r="1558" spans="1:21" ht="29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 s="19">
        <f t="shared" si="124"/>
        <v>2016</v>
      </c>
    </row>
    <row r="1559" spans="1:21" ht="29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 s="19">
        <f t="shared" si="124"/>
        <v>2014</v>
      </c>
    </row>
    <row r="1560" spans="1:21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 s="19">
        <f t="shared" si="124"/>
        <v>2015</v>
      </c>
    </row>
    <row r="1561" spans="1:2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 s="19">
        <f t="shared" si="124"/>
        <v>2015</v>
      </c>
    </row>
    <row r="1562" spans="1:21" ht="29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 s="19">
        <f t="shared" si="124"/>
        <v>2014</v>
      </c>
    </row>
    <row r="1563" spans="1:21" ht="29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 s="19">
        <f t="shared" si="124"/>
        <v>2013</v>
      </c>
    </row>
    <row r="1564" spans="1:21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 s="19">
        <f t="shared" si="124"/>
        <v>2009</v>
      </c>
    </row>
    <row r="1565" spans="1:21" ht="29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 s="19">
        <f t="shared" si="124"/>
        <v>2014</v>
      </c>
    </row>
    <row r="1566" spans="1:21" ht="29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 s="19">
        <f t="shared" si="124"/>
        <v>2015</v>
      </c>
    </row>
    <row r="1567" spans="1:21" ht="29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 s="19">
        <f t="shared" si="124"/>
        <v>2011</v>
      </c>
    </row>
    <row r="1568" spans="1:21" ht="29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 s="19">
        <f t="shared" si="124"/>
        <v>2016</v>
      </c>
    </row>
    <row r="1569" spans="1:21" ht="29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 s="19">
        <f t="shared" si="124"/>
        <v>2014</v>
      </c>
    </row>
    <row r="1570" spans="1:21" ht="29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 s="19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 s="19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 s="19">
        <f t="shared" si="124"/>
        <v>2016</v>
      </c>
    </row>
    <row r="1573" spans="1:21" ht="29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 s="19">
        <f t="shared" si="124"/>
        <v>2015</v>
      </c>
    </row>
    <row r="1574" spans="1:21" ht="29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 s="19">
        <f t="shared" si="124"/>
        <v>2016</v>
      </c>
    </row>
    <row r="1575" spans="1:21" ht="29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 s="19">
        <f t="shared" si="124"/>
        <v>2017</v>
      </c>
    </row>
    <row r="1576" spans="1:21" ht="29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 s="19">
        <f t="shared" si="124"/>
        <v>2015</v>
      </c>
    </row>
    <row r="1577" spans="1:21" ht="29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 s="19">
        <f t="shared" si="124"/>
        <v>2014</v>
      </c>
    </row>
    <row r="1578" spans="1:2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 s="19">
        <f t="shared" si="124"/>
        <v>2015</v>
      </c>
    </row>
    <row r="1579" spans="1:21" ht="29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 s="19">
        <f t="shared" si="124"/>
        <v>2012</v>
      </c>
    </row>
    <row r="1580" spans="1:21" ht="29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 s="19">
        <f t="shared" si="124"/>
        <v>2010</v>
      </c>
    </row>
    <row r="1581" spans="1:2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 s="19">
        <f t="shared" si="124"/>
        <v>2013</v>
      </c>
    </row>
    <row r="1582" spans="1:21" ht="29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 s="19">
        <f t="shared" si="124"/>
        <v>2012</v>
      </c>
    </row>
    <row r="1583" spans="1:21" ht="29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 s="19">
        <f t="shared" si="124"/>
        <v>2015</v>
      </c>
    </row>
    <row r="1584" spans="1:2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 s="19">
        <f t="shared" si="124"/>
        <v>2015</v>
      </c>
    </row>
    <row r="1585" spans="1:21" ht="29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 s="19">
        <f t="shared" si="124"/>
        <v>2014</v>
      </c>
    </row>
    <row r="1586" spans="1:21" ht="29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 s="19">
        <f t="shared" si="124"/>
        <v>2014</v>
      </c>
    </row>
    <row r="1587" spans="1:21" ht="29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 s="19">
        <f t="shared" si="124"/>
        <v>2016</v>
      </c>
    </row>
    <row r="1588" spans="1:2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 s="19">
        <f t="shared" si="124"/>
        <v>2015</v>
      </c>
    </row>
    <row r="1589" spans="1:21" ht="29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 s="19">
        <f t="shared" si="124"/>
        <v>2014</v>
      </c>
    </row>
    <row r="1590" spans="1:2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 s="19">
        <f t="shared" si="124"/>
        <v>2015</v>
      </c>
    </row>
    <row r="1591" spans="1:21" ht="29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 s="19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 s="19">
        <f t="shared" si="124"/>
        <v>2015</v>
      </c>
    </row>
    <row r="1593" spans="1:21" ht="29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 s="19">
        <f t="shared" si="124"/>
        <v>2016</v>
      </c>
    </row>
    <row r="1594" spans="1:2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 s="19">
        <f t="shared" si="124"/>
        <v>2015</v>
      </c>
    </row>
    <row r="1595" spans="1:2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 s="19">
        <f t="shared" si="124"/>
        <v>2015</v>
      </c>
    </row>
    <row r="1596" spans="1:2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 s="19">
        <f t="shared" si="124"/>
        <v>2016</v>
      </c>
    </row>
    <row r="1597" spans="1:21" ht="29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 s="19">
        <f t="shared" si="124"/>
        <v>2014</v>
      </c>
    </row>
    <row r="1598" spans="1:21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 s="19">
        <f t="shared" si="124"/>
        <v>2014</v>
      </c>
    </row>
    <row r="1599" spans="1:21" ht="29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 s="19">
        <f t="shared" si="124"/>
        <v>2016</v>
      </c>
    </row>
    <row r="1600" spans="1:21" ht="29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 s="19">
        <f t="shared" si="124"/>
        <v>2015</v>
      </c>
    </row>
    <row r="1601" spans="1:21" ht="29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 s="19">
        <f t="shared" si="124"/>
        <v>2016</v>
      </c>
    </row>
    <row r="1602" spans="1:21" ht="29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 s="19">
        <f t="shared" si="124"/>
        <v>2014</v>
      </c>
    </row>
    <row r="1603" spans="1:21" ht="29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9">
        <f t="shared" ref="U1603:U1666" si="129">YEAR(S1603)</f>
        <v>2011</v>
      </c>
    </row>
    <row r="1604" spans="1:21" ht="29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 s="19">
        <f t="shared" si="129"/>
        <v>2011</v>
      </c>
    </row>
    <row r="1605" spans="1:2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 s="19">
        <f t="shared" si="129"/>
        <v>2011</v>
      </c>
    </row>
    <row r="1606" spans="1:21" ht="29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 s="19">
        <f t="shared" si="129"/>
        <v>2012</v>
      </c>
    </row>
    <row r="1607" spans="1:21" ht="29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 s="19">
        <f t="shared" si="129"/>
        <v>2011</v>
      </c>
    </row>
    <row r="1608" spans="1:21" ht="29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 s="19">
        <f t="shared" si="129"/>
        <v>2010</v>
      </c>
    </row>
    <row r="1609" spans="1:21" ht="29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 s="19">
        <f t="shared" si="129"/>
        <v>2012</v>
      </c>
    </row>
    <row r="1610" spans="1:2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 s="19">
        <f t="shared" si="129"/>
        <v>2013</v>
      </c>
    </row>
    <row r="1611" spans="1:21" ht="29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 s="19">
        <f t="shared" si="129"/>
        <v>2011</v>
      </c>
    </row>
    <row r="1612" spans="1:2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 s="19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 s="19">
        <f t="shared" si="129"/>
        <v>2013</v>
      </c>
    </row>
    <row r="1614" spans="1:21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 s="19">
        <f t="shared" si="129"/>
        <v>2012</v>
      </c>
    </row>
    <row r="1615" spans="1:21" ht="29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 s="19">
        <f t="shared" si="129"/>
        <v>2012</v>
      </c>
    </row>
    <row r="1616" spans="1:21" ht="29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 s="19">
        <f t="shared" si="129"/>
        <v>2014</v>
      </c>
    </row>
    <row r="1617" spans="1:21" ht="29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 s="19">
        <f t="shared" si="129"/>
        <v>2011</v>
      </c>
    </row>
    <row r="1618" spans="1:21" ht="29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 s="19">
        <f t="shared" si="129"/>
        <v>2012</v>
      </c>
    </row>
    <row r="1619" spans="1:2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 s="19">
        <f t="shared" si="129"/>
        <v>2013</v>
      </c>
    </row>
    <row r="1620" spans="1:21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 s="19">
        <f t="shared" si="129"/>
        <v>2013</v>
      </c>
    </row>
    <row r="1621" spans="1:21" ht="29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 s="19">
        <f t="shared" si="129"/>
        <v>2014</v>
      </c>
    </row>
    <row r="1622" spans="1:2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 s="19">
        <f t="shared" si="129"/>
        <v>2013</v>
      </c>
    </row>
    <row r="1623" spans="1:21" ht="29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 s="19">
        <f t="shared" si="129"/>
        <v>2012</v>
      </c>
    </row>
    <row r="1624" spans="1:21" ht="29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 s="19">
        <f t="shared" si="129"/>
        <v>2014</v>
      </c>
    </row>
    <row r="1625" spans="1:21" ht="29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 s="19">
        <f t="shared" si="129"/>
        <v>2013</v>
      </c>
    </row>
    <row r="1626" spans="1:21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 s="19">
        <f t="shared" si="129"/>
        <v>2012</v>
      </c>
    </row>
    <row r="1627" spans="1:21" ht="29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 s="19">
        <f t="shared" si="129"/>
        <v>2012</v>
      </c>
    </row>
    <row r="1628" spans="1:21" ht="29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 s="19">
        <f t="shared" si="129"/>
        <v>2013</v>
      </c>
    </row>
    <row r="1629" spans="1:21" ht="29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 s="19">
        <f t="shared" si="129"/>
        <v>2012</v>
      </c>
    </row>
    <row r="1630" spans="1:2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 s="19">
        <f t="shared" si="129"/>
        <v>2014</v>
      </c>
    </row>
    <row r="1631" spans="1:2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 s="19">
        <f t="shared" si="129"/>
        <v>2014</v>
      </c>
    </row>
    <row r="1632" spans="1:21" ht="29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 s="19">
        <f t="shared" si="129"/>
        <v>2012</v>
      </c>
    </row>
    <row r="1633" spans="1:21" ht="29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 s="19">
        <f t="shared" si="129"/>
        <v>2012</v>
      </c>
    </row>
    <row r="1634" spans="1:21" ht="29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 s="19">
        <f t="shared" si="129"/>
        <v>2011</v>
      </c>
    </row>
    <row r="1635" spans="1:21" ht="29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 s="19">
        <f t="shared" si="129"/>
        <v>2011</v>
      </c>
    </row>
    <row r="1636" spans="1:2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 s="19">
        <f t="shared" si="129"/>
        <v>2011</v>
      </c>
    </row>
    <row r="1637" spans="1:21" ht="29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 s="19">
        <f t="shared" si="129"/>
        <v>2016</v>
      </c>
    </row>
    <row r="1638" spans="1:21" ht="29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 s="19">
        <f t="shared" si="129"/>
        <v>2011</v>
      </c>
    </row>
    <row r="1639" spans="1:21" ht="29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 s="19">
        <f t="shared" si="129"/>
        <v>2009</v>
      </c>
    </row>
    <row r="1640" spans="1:2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 s="19">
        <f t="shared" si="129"/>
        <v>2013</v>
      </c>
    </row>
    <row r="1641" spans="1:21" ht="29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 s="19">
        <f t="shared" si="129"/>
        <v>2012</v>
      </c>
    </row>
    <row r="1642" spans="1:21" ht="29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 s="19">
        <f t="shared" si="129"/>
        <v>2010</v>
      </c>
    </row>
    <row r="1643" spans="1:2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 s="19">
        <f t="shared" si="129"/>
        <v>2014</v>
      </c>
    </row>
    <row r="1644" spans="1:21" ht="29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 s="19">
        <f t="shared" si="129"/>
        <v>2011</v>
      </c>
    </row>
    <row r="1645" spans="1:2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 s="19">
        <f t="shared" si="129"/>
        <v>2012</v>
      </c>
    </row>
    <row r="1646" spans="1:21" ht="29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 s="19">
        <f t="shared" si="129"/>
        <v>2012</v>
      </c>
    </row>
    <row r="1647" spans="1:21" ht="29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 s="19">
        <f t="shared" si="129"/>
        <v>2013</v>
      </c>
    </row>
    <row r="1648" spans="1:21" ht="29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 s="19">
        <f t="shared" si="129"/>
        <v>2014</v>
      </c>
    </row>
    <row r="1649" spans="1:21" ht="29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 s="19">
        <f t="shared" si="129"/>
        <v>2012</v>
      </c>
    </row>
    <row r="1650" spans="1:21" ht="29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 s="19">
        <f t="shared" si="129"/>
        <v>2011</v>
      </c>
    </row>
    <row r="1651" spans="1:21" ht="29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 s="19">
        <f t="shared" si="129"/>
        <v>2014</v>
      </c>
    </row>
    <row r="1652" spans="1:21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 s="19">
        <f t="shared" si="129"/>
        <v>2013</v>
      </c>
    </row>
    <row r="1653" spans="1:21" ht="29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 s="19">
        <f t="shared" si="129"/>
        <v>2011</v>
      </c>
    </row>
    <row r="1654" spans="1:21" ht="29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 s="19">
        <f t="shared" si="129"/>
        <v>2013</v>
      </c>
    </row>
    <row r="1655" spans="1:21" ht="29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 s="19">
        <f t="shared" si="129"/>
        <v>2011</v>
      </c>
    </row>
    <row r="1656" spans="1:21" ht="29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 s="19">
        <f t="shared" si="129"/>
        <v>2012</v>
      </c>
    </row>
    <row r="1657" spans="1:2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 s="19">
        <f t="shared" si="129"/>
        <v>2012</v>
      </c>
    </row>
    <row r="1658" spans="1:21" ht="43.5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 s="19">
        <f t="shared" si="129"/>
        <v>2012</v>
      </c>
    </row>
    <row r="1659" spans="1:21" ht="29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 s="19">
        <f t="shared" si="129"/>
        <v>2012</v>
      </c>
    </row>
    <row r="1660" spans="1:21" ht="29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 s="19">
        <f t="shared" si="129"/>
        <v>2012</v>
      </c>
    </row>
    <row r="1661" spans="1:21" ht="29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 s="19">
        <f t="shared" si="129"/>
        <v>2013</v>
      </c>
    </row>
    <row r="1662" spans="1:21" ht="29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 s="19">
        <f t="shared" si="129"/>
        <v>2016</v>
      </c>
    </row>
    <row r="1663" spans="1:21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 s="19">
        <f t="shared" si="129"/>
        <v>2015</v>
      </c>
    </row>
    <row r="1664" spans="1:21" ht="29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 s="19">
        <f t="shared" si="129"/>
        <v>2011</v>
      </c>
    </row>
    <row r="1665" spans="1:21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 s="19">
        <f t="shared" si="129"/>
        <v>2015</v>
      </c>
    </row>
    <row r="1666" spans="1:21" ht="29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 s="19">
        <f t="shared" si="129"/>
        <v>2012</v>
      </c>
    </row>
    <row r="1667" spans="1:21" ht="29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9">
        <f t="shared" ref="U1667:U1730" si="134">YEAR(S1667)</f>
        <v>2011</v>
      </c>
    </row>
    <row r="1668" spans="1:21" ht="29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 s="19">
        <f t="shared" si="134"/>
        <v>2013</v>
      </c>
    </row>
    <row r="1669" spans="1:21" ht="29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 s="19">
        <f t="shared" si="134"/>
        <v>2014</v>
      </c>
    </row>
    <row r="1670" spans="1:21" ht="29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 s="19">
        <f t="shared" si="134"/>
        <v>2011</v>
      </c>
    </row>
    <row r="1671" spans="1:21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 s="19">
        <f t="shared" si="134"/>
        <v>2016</v>
      </c>
    </row>
    <row r="1672" spans="1:21" ht="29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 s="19">
        <f t="shared" si="134"/>
        <v>2010</v>
      </c>
    </row>
    <row r="1673" spans="1:2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 s="19">
        <f t="shared" si="134"/>
        <v>2016</v>
      </c>
    </row>
    <row r="1674" spans="1:21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 s="19">
        <f t="shared" si="134"/>
        <v>2012</v>
      </c>
    </row>
    <row r="1675" spans="1:21" ht="29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 s="19">
        <f t="shared" si="134"/>
        <v>2015</v>
      </c>
    </row>
    <row r="1676" spans="1:21" ht="29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 s="19">
        <f t="shared" si="134"/>
        <v>2016</v>
      </c>
    </row>
    <row r="1677" spans="1:2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 s="19">
        <f t="shared" si="134"/>
        <v>2011</v>
      </c>
    </row>
    <row r="1678" spans="1:2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 s="19">
        <f t="shared" si="134"/>
        <v>2012</v>
      </c>
    </row>
    <row r="1679" spans="1:21" ht="29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 s="19">
        <f t="shared" si="134"/>
        <v>2016</v>
      </c>
    </row>
    <row r="1680" spans="1:21" ht="29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 s="19">
        <f t="shared" si="134"/>
        <v>2014</v>
      </c>
    </row>
    <row r="1681" spans="1:21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 s="19">
        <f t="shared" si="134"/>
        <v>2011</v>
      </c>
    </row>
    <row r="1682" spans="1:2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 s="19">
        <f t="shared" si="134"/>
        <v>2014</v>
      </c>
    </row>
    <row r="1683" spans="1:21" ht="29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19">
        <f t="shared" si="134"/>
        <v>2017</v>
      </c>
    </row>
    <row r="1684" spans="1:2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19">
        <f t="shared" si="134"/>
        <v>2017</v>
      </c>
    </row>
    <row r="1685" spans="1:21" ht="29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19">
        <f t="shared" si="134"/>
        <v>2017</v>
      </c>
    </row>
    <row r="1686" spans="1:2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19">
        <f t="shared" si="134"/>
        <v>2017</v>
      </c>
    </row>
    <row r="1687" spans="1:21" ht="29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19">
        <f t="shared" si="134"/>
        <v>2017</v>
      </c>
    </row>
    <row r="1688" spans="1:21" ht="29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19">
        <f t="shared" si="134"/>
        <v>2017</v>
      </c>
    </row>
    <row r="1689" spans="1:21" ht="29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19">
        <f t="shared" si="134"/>
        <v>2017</v>
      </c>
    </row>
    <row r="1690" spans="1:21" ht="29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19">
        <f t="shared" si="134"/>
        <v>2017</v>
      </c>
    </row>
    <row r="1691" spans="1:2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19">
        <f t="shared" si="134"/>
        <v>2017</v>
      </c>
    </row>
    <row r="1692" spans="1:21" ht="29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19">
        <f t="shared" si="134"/>
        <v>2017</v>
      </c>
    </row>
    <row r="1693" spans="1:21" ht="29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19">
        <f t="shared" si="134"/>
        <v>2017</v>
      </c>
    </row>
    <row r="1694" spans="1:21" ht="29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19">
        <f t="shared" si="134"/>
        <v>2017</v>
      </c>
    </row>
    <row r="1695" spans="1:21" ht="29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19">
        <f t="shared" si="134"/>
        <v>2017</v>
      </c>
    </row>
    <row r="1696" spans="1:21" ht="29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19">
        <f t="shared" si="134"/>
        <v>2017</v>
      </c>
    </row>
    <row r="1697" spans="1:21" ht="29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19">
        <f t="shared" si="134"/>
        <v>2017</v>
      </c>
    </row>
    <row r="1698" spans="1:21" ht="29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19">
        <f t="shared" si="134"/>
        <v>2017</v>
      </c>
    </row>
    <row r="1699" spans="1:21" ht="29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19">
        <f t="shared" si="134"/>
        <v>2017</v>
      </c>
    </row>
    <row r="1700" spans="1:21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19">
        <f t="shared" si="134"/>
        <v>2017</v>
      </c>
    </row>
    <row r="1701" spans="1:21" ht="29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19">
        <f t="shared" si="134"/>
        <v>2017</v>
      </c>
    </row>
    <row r="1702" spans="1:21" ht="29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19">
        <f t="shared" si="134"/>
        <v>2017</v>
      </c>
    </row>
    <row r="1703" spans="1:21" ht="29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 s="19">
        <f t="shared" si="134"/>
        <v>2014</v>
      </c>
    </row>
    <row r="1704" spans="1:2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 s="19">
        <f t="shared" si="134"/>
        <v>2015</v>
      </c>
    </row>
    <row r="1705" spans="1:21" ht="29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 s="19">
        <f t="shared" si="134"/>
        <v>2015</v>
      </c>
    </row>
    <row r="1706" spans="1:21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 s="19">
        <f t="shared" si="134"/>
        <v>2015</v>
      </c>
    </row>
    <row r="1707" spans="1:21" ht="29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 s="19">
        <f t="shared" si="134"/>
        <v>2015</v>
      </c>
    </row>
    <row r="1708" spans="1:21" ht="29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 s="19">
        <f t="shared" si="134"/>
        <v>2015</v>
      </c>
    </row>
    <row r="1709" spans="1:21" ht="29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 s="19">
        <f t="shared" si="134"/>
        <v>2016</v>
      </c>
    </row>
    <row r="1710" spans="1:21" ht="29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 s="19">
        <f t="shared" si="134"/>
        <v>2016</v>
      </c>
    </row>
    <row r="1711" spans="1:21" ht="29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 s="19">
        <f t="shared" si="134"/>
        <v>2014</v>
      </c>
    </row>
    <row r="1712" spans="1:2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 s="19">
        <f t="shared" si="134"/>
        <v>2015</v>
      </c>
    </row>
    <row r="1713" spans="1:21" ht="29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 s="19">
        <f t="shared" si="134"/>
        <v>2014</v>
      </c>
    </row>
    <row r="1714" spans="1:21" ht="29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 s="19">
        <f t="shared" si="134"/>
        <v>2015</v>
      </c>
    </row>
    <row r="1715" spans="1:21" ht="29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 s="19">
        <f t="shared" si="134"/>
        <v>2014</v>
      </c>
    </row>
    <row r="1716" spans="1:21" ht="29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 s="19">
        <f t="shared" si="134"/>
        <v>2015</v>
      </c>
    </row>
    <row r="1717" spans="1:21" ht="29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 s="19">
        <f t="shared" si="134"/>
        <v>2015</v>
      </c>
    </row>
    <row r="1718" spans="1:21" ht="29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 s="19">
        <f t="shared" si="134"/>
        <v>2016</v>
      </c>
    </row>
    <row r="1719" spans="1:21" ht="29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 s="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 s="19">
        <f t="shared" si="134"/>
        <v>2016</v>
      </c>
    </row>
    <row r="1721" spans="1:21" ht="29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 s="19">
        <f t="shared" si="134"/>
        <v>2014</v>
      </c>
    </row>
    <row r="1722" spans="1:21" ht="29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 s="19">
        <f t="shared" si="134"/>
        <v>2014</v>
      </c>
    </row>
    <row r="1723" spans="1:21" ht="29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 s="19">
        <f t="shared" si="134"/>
        <v>2015</v>
      </c>
    </row>
    <row r="1724" spans="1:21" ht="29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 s="19">
        <f t="shared" si="134"/>
        <v>2016</v>
      </c>
    </row>
    <row r="1725" spans="1:21" ht="29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 s="19">
        <f t="shared" si="134"/>
        <v>2015</v>
      </c>
    </row>
    <row r="1726" spans="1:21" ht="29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 s="19">
        <f t="shared" si="134"/>
        <v>2014</v>
      </c>
    </row>
    <row r="1727" spans="1:21" ht="29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 s="19">
        <f t="shared" si="134"/>
        <v>2014</v>
      </c>
    </row>
    <row r="1728" spans="1:2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 s="19">
        <f t="shared" si="134"/>
        <v>2014</v>
      </c>
    </row>
    <row r="1729" spans="1:21" ht="29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 s="19">
        <f t="shared" si="134"/>
        <v>2015</v>
      </c>
    </row>
    <row r="1730" spans="1:21" ht="29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 s="19">
        <f t="shared" si="134"/>
        <v>2015</v>
      </c>
    </row>
    <row r="1731" spans="1:21" ht="29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9">
        <f t="shared" ref="U1731:U1794" si="139">YEAR(S1731)</f>
        <v>2016</v>
      </c>
    </row>
    <row r="1732" spans="1:21" ht="29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 s="19">
        <f t="shared" si="139"/>
        <v>2015</v>
      </c>
    </row>
    <row r="1733" spans="1:2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 s="19">
        <f t="shared" si="139"/>
        <v>2015</v>
      </c>
    </row>
    <row r="1734" spans="1:21" ht="29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 s="19">
        <f t="shared" si="139"/>
        <v>2015</v>
      </c>
    </row>
    <row r="1735" spans="1:21" ht="29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 s="19">
        <f t="shared" si="139"/>
        <v>2016</v>
      </c>
    </row>
    <row r="1736" spans="1:21" ht="29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 s="19">
        <f t="shared" si="139"/>
        <v>2015</v>
      </c>
    </row>
    <row r="1737" spans="1:21" ht="29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 s="19">
        <f t="shared" si="139"/>
        <v>2016</v>
      </c>
    </row>
    <row r="1738" spans="1:2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 s="19">
        <f t="shared" si="139"/>
        <v>2015</v>
      </c>
    </row>
    <row r="1739" spans="1:21" ht="29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 s="19">
        <f t="shared" si="139"/>
        <v>2015</v>
      </c>
    </row>
    <row r="1740" spans="1:2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 s="19">
        <f t="shared" si="139"/>
        <v>2014</v>
      </c>
    </row>
    <row r="1741" spans="1:21" ht="29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 s="19">
        <f t="shared" si="139"/>
        <v>2016</v>
      </c>
    </row>
    <row r="1742" spans="1:21" ht="29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 s="19">
        <f t="shared" si="139"/>
        <v>2015</v>
      </c>
    </row>
    <row r="1743" spans="1:2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 s="19">
        <f t="shared" si="139"/>
        <v>2015</v>
      </c>
    </row>
    <row r="1744" spans="1:21" ht="29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 s="19">
        <f t="shared" si="139"/>
        <v>2016</v>
      </c>
    </row>
    <row r="1745" spans="1:21" ht="29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 s="19">
        <f t="shared" si="139"/>
        <v>2016</v>
      </c>
    </row>
    <row r="1746" spans="1:21" ht="29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 s="19">
        <f t="shared" si="139"/>
        <v>2015</v>
      </c>
    </row>
    <row r="1747" spans="1:21" ht="29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 s="19">
        <f t="shared" si="139"/>
        <v>2016</v>
      </c>
    </row>
    <row r="1748" spans="1:21" ht="29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 s="19">
        <f t="shared" si="139"/>
        <v>2016</v>
      </c>
    </row>
    <row r="1749" spans="1:21" ht="29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 s="19">
        <f t="shared" si="139"/>
        <v>2015</v>
      </c>
    </row>
    <row r="1750" spans="1:2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 s="19">
        <f t="shared" si="139"/>
        <v>2015</v>
      </c>
    </row>
    <row r="1751" spans="1:2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 s="19">
        <f t="shared" si="139"/>
        <v>2017</v>
      </c>
    </row>
    <row r="1752" spans="1:21" ht="29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 s="19">
        <f t="shared" si="139"/>
        <v>2016</v>
      </c>
    </row>
    <row r="1753" spans="1:2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 s="19">
        <f t="shared" si="139"/>
        <v>2015</v>
      </c>
    </row>
    <row r="1754" spans="1:2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 s="19">
        <f t="shared" si="139"/>
        <v>2016</v>
      </c>
    </row>
    <row r="1755" spans="1:21" ht="29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 s="19">
        <f t="shared" si="139"/>
        <v>2016</v>
      </c>
    </row>
    <row r="1756" spans="1:21" ht="29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 s="19">
        <f t="shared" si="139"/>
        <v>2015</v>
      </c>
    </row>
    <row r="1757" spans="1:21" ht="29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 s="19">
        <f t="shared" si="139"/>
        <v>2015</v>
      </c>
    </row>
    <row r="1758" spans="1:21" ht="29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 s="19">
        <f t="shared" si="139"/>
        <v>2016</v>
      </c>
    </row>
    <row r="1759" spans="1:2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 s="19">
        <f t="shared" si="139"/>
        <v>2016</v>
      </c>
    </row>
    <row r="1760" spans="1:21" ht="29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 s="19">
        <f t="shared" si="139"/>
        <v>2016</v>
      </c>
    </row>
    <row r="1761" spans="1:2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 s="19">
        <f t="shared" si="139"/>
        <v>2015</v>
      </c>
    </row>
    <row r="1762" spans="1:21" ht="29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 s="19">
        <f t="shared" si="139"/>
        <v>2016</v>
      </c>
    </row>
    <row r="1763" spans="1:2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 s="19">
        <f t="shared" si="139"/>
        <v>2015</v>
      </c>
    </row>
    <row r="1764" spans="1:2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 s="19">
        <f t="shared" si="139"/>
        <v>2016</v>
      </c>
    </row>
    <row r="1765" spans="1:21" ht="29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 s="19">
        <f t="shared" si="139"/>
        <v>2016</v>
      </c>
    </row>
    <row r="1766" spans="1:21" ht="29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 s="19">
        <f t="shared" si="139"/>
        <v>2014</v>
      </c>
    </row>
    <row r="1767" spans="1:21" ht="29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 s="19">
        <f t="shared" si="139"/>
        <v>2014</v>
      </c>
    </row>
    <row r="1768" spans="1:2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 s="19">
        <f t="shared" si="139"/>
        <v>2014</v>
      </c>
    </row>
    <row r="1769" spans="1:2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 s="19">
        <f t="shared" si="139"/>
        <v>2014</v>
      </c>
    </row>
    <row r="1770" spans="1:21" ht="29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 s="19">
        <f t="shared" si="139"/>
        <v>2014</v>
      </c>
    </row>
    <row r="1771" spans="1:21" ht="29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 s="19">
        <f t="shared" si="139"/>
        <v>2014</v>
      </c>
    </row>
    <row r="1772" spans="1:21" ht="29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 s="19">
        <f t="shared" si="139"/>
        <v>2014</v>
      </c>
    </row>
    <row r="1773" spans="1:21" ht="29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 s="19">
        <f t="shared" si="139"/>
        <v>2014</v>
      </c>
    </row>
    <row r="1774" spans="1:21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 s="19">
        <f t="shared" si="139"/>
        <v>2014</v>
      </c>
    </row>
    <row r="1775" spans="1:21" ht="29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 s="19">
        <f t="shared" si="139"/>
        <v>2014</v>
      </c>
    </row>
    <row r="1776" spans="1:21" ht="29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 s="19">
        <f t="shared" si="139"/>
        <v>2014</v>
      </c>
    </row>
    <row r="1777" spans="1:21" ht="29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 s="19">
        <f t="shared" si="139"/>
        <v>2014</v>
      </c>
    </row>
    <row r="1778" spans="1:21" ht="29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 s="19">
        <f t="shared" si="139"/>
        <v>2014</v>
      </c>
    </row>
    <row r="1779" spans="1:21" ht="29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 s="19">
        <f t="shared" si="139"/>
        <v>2015</v>
      </c>
    </row>
    <row r="1780" spans="1:21" ht="29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 s="19">
        <f t="shared" si="139"/>
        <v>2015</v>
      </c>
    </row>
    <row r="1781" spans="1:21" ht="29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 s="19">
        <f t="shared" si="139"/>
        <v>2016</v>
      </c>
    </row>
    <row r="1782" spans="1:21" ht="29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 s="19">
        <f t="shared" si="139"/>
        <v>2016</v>
      </c>
    </row>
    <row r="1783" spans="1:21" ht="29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 s="19">
        <f t="shared" si="139"/>
        <v>2016</v>
      </c>
    </row>
    <row r="1784" spans="1:21" ht="29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 s="19">
        <f t="shared" si="139"/>
        <v>2016</v>
      </c>
    </row>
    <row r="1785" spans="1:21" ht="29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 s="19">
        <f t="shared" si="139"/>
        <v>2015</v>
      </c>
    </row>
    <row r="1786" spans="1:21" ht="29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 s="19">
        <f t="shared" si="139"/>
        <v>2014</v>
      </c>
    </row>
    <row r="1787" spans="1:21" ht="29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 s="19">
        <f t="shared" si="139"/>
        <v>2014</v>
      </c>
    </row>
    <row r="1788" spans="1:21" ht="29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 s="19">
        <f t="shared" si="139"/>
        <v>2014</v>
      </c>
    </row>
    <row r="1789" spans="1:21" ht="29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 s="19">
        <f t="shared" si="139"/>
        <v>2015</v>
      </c>
    </row>
    <row r="1790" spans="1:21" ht="29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 s="19">
        <f t="shared" si="139"/>
        <v>2014</v>
      </c>
    </row>
    <row r="1791" spans="1:21" ht="29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 s="19">
        <f t="shared" si="139"/>
        <v>2014</v>
      </c>
    </row>
    <row r="1792" spans="1:21" ht="29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 s="19">
        <f t="shared" si="139"/>
        <v>2015</v>
      </c>
    </row>
    <row r="1793" spans="1:2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 s="19">
        <f t="shared" si="139"/>
        <v>2014</v>
      </c>
    </row>
    <row r="1794" spans="1:2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 s="19">
        <f t="shared" si="139"/>
        <v>2015</v>
      </c>
    </row>
    <row r="1795" spans="1:21" ht="29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9">
        <f t="shared" ref="U1795:U1858" si="144">YEAR(S1795)</f>
        <v>2014</v>
      </c>
    </row>
    <row r="1796" spans="1:21" ht="29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 s="19">
        <f t="shared" si="144"/>
        <v>2015</v>
      </c>
    </row>
    <row r="1797" spans="1:21" ht="29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 s="19">
        <f t="shared" si="144"/>
        <v>2016</v>
      </c>
    </row>
    <row r="1798" spans="1:21" ht="29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 s="19">
        <f t="shared" si="144"/>
        <v>2016</v>
      </c>
    </row>
    <row r="1799" spans="1:21" ht="29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 s="19">
        <f t="shared" si="144"/>
        <v>2016</v>
      </c>
    </row>
    <row r="1800" spans="1:21" ht="29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 s="19">
        <f t="shared" si="144"/>
        <v>2015</v>
      </c>
    </row>
    <row r="1801" spans="1:2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 s="19">
        <f t="shared" si="144"/>
        <v>2014</v>
      </c>
    </row>
    <row r="1802" spans="1:21" ht="29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 s="19">
        <f t="shared" si="144"/>
        <v>2016</v>
      </c>
    </row>
    <row r="1803" spans="1:21" ht="29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 s="19">
        <f t="shared" si="144"/>
        <v>2015</v>
      </c>
    </row>
    <row r="1804" spans="1:2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 s="19">
        <f t="shared" si="144"/>
        <v>2015</v>
      </c>
    </row>
    <row r="1805" spans="1:21" ht="29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 s="19">
        <f t="shared" si="144"/>
        <v>2015</v>
      </c>
    </row>
    <row r="1806" spans="1:21" ht="29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 s="19">
        <f t="shared" si="144"/>
        <v>2015</v>
      </c>
    </row>
    <row r="1807" spans="1:21" ht="29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 s="19">
        <f t="shared" si="144"/>
        <v>2015</v>
      </c>
    </row>
    <row r="1808" spans="1:21" ht="29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 s="19">
        <f t="shared" si="144"/>
        <v>2014</v>
      </c>
    </row>
    <row r="1809" spans="1:2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 s="19">
        <f t="shared" si="144"/>
        <v>2014</v>
      </c>
    </row>
    <row r="1810" spans="1:21" ht="29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 s="19">
        <f t="shared" si="144"/>
        <v>2017</v>
      </c>
    </row>
    <row r="1811" spans="1:21" ht="29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 s="19">
        <f t="shared" si="144"/>
        <v>2015</v>
      </c>
    </row>
    <row r="1812" spans="1:21" ht="29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 s="19">
        <f t="shared" si="144"/>
        <v>2014</v>
      </c>
    </row>
    <row r="1813" spans="1:21" ht="29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 s="19">
        <f t="shared" si="144"/>
        <v>2014</v>
      </c>
    </row>
    <row r="1814" spans="1:21" ht="29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 s="19">
        <f t="shared" si="144"/>
        <v>2016</v>
      </c>
    </row>
    <row r="1815" spans="1:21" ht="29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 s="19">
        <f t="shared" si="144"/>
        <v>2014</v>
      </c>
    </row>
    <row r="1816" spans="1:21" ht="29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 s="19">
        <f t="shared" si="144"/>
        <v>2015</v>
      </c>
    </row>
    <row r="1817" spans="1:21" ht="29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 s="19">
        <f t="shared" si="144"/>
        <v>2015</v>
      </c>
    </row>
    <row r="1818" spans="1:21" ht="29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 s="19">
        <f t="shared" si="144"/>
        <v>2016</v>
      </c>
    </row>
    <row r="1819" spans="1:2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 s="19">
        <f t="shared" si="144"/>
        <v>2016</v>
      </c>
    </row>
    <row r="1820" spans="1:2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 s="19">
        <f t="shared" si="144"/>
        <v>2015</v>
      </c>
    </row>
    <row r="1821" spans="1:21" ht="29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 s="19">
        <f t="shared" si="144"/>
        <v>2014</v>
      </c>
    </row>
    <row r="1822" spans="1:21" ht="29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 s="19">
        <f t="shared" si="144"/>
        <v>2015</v>
      </c>
    </row>
    <row r="1823" spans="1:21" ht="29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 s="19">
        <f t="shared" si="144"/>
        <v>2012</v>
      </c>
    </row>
    <row r="1824" spans="1:2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 s="19">
        <f t="shared" si="144"/>
        <v>2013</v>
      </c>
    </row>
    <row r="1825" spans="1:21" ht="29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 s="19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 s="19">
        <f t="shared" si="144"/>
        <v>2013</v>
      </c>
    </row>
    <row r="1827" spans="1:21" ht="29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 s="19">
        <f t="shared" si="144"/>
        <v>2013</v>
      </c>
    </row>
    <row r="1828" spans="1:2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 s="19">
        <f t="shared" si="144"/>
        <v>2014</v>
      </c>
    </row>
    <row r="1829" spans="1:21" ht="29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 s="19">
        <f t="shared" si="144"/>
        <v>2011</v>
      </c>
    </row>
    <row r="1830" spans="1:21" ht="29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 s="19">
        <f t="shared" si="144"/>
        <v>2014</v>
      </c>
    </row>
    <row r="1831" spans="1:21" ht="29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 s="19">
        <f t="shared" si="144"/>
        <v>2010</v>
      </c>
    </row>
    <row r="1832" spans="1:21" ht="29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 s="19">
        <f t="shared" si="144"/>
        <v>2014</v>
      </c>
    </row>
    <row r="1833" spans="1:21" ht="29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 s="19">
        <f t="shared" si="144"/>
        <v>2012</v>
      </c>
    </row>
    <row r="1834" spans="1:21" ht="29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 s="19">
        <f t="shared" si="144"/>
        <v>2011</v>
      </c>
    </row>
    <row r="1835" spans="1:21" ht="29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 s="19">
        <f t="shared" si="144"/>
        <v>2013</v>
      </c>
    </row>
    <row r="1836" spans="1:2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 s="19">
        <f t="shared" si="144"/>
        <v>2014</v>
      </c>
    </row>
    <row r="1837" spans="1:21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 s="19">
        <f t="shared" si="144"/>
        <v>2016</v>
      </c>
    </row>
    <row r="1838" spans="1:2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 s="19">
        <f t="shared" si="144"/>
        <v>2013</v>
      </c>
    </row>
    <row r="1839" spans="1:21" ht="29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 s="19">
        <f t="shared" si="144"/>
        <v>2012</v>
      </c>
    </row>
    <row r="1840" spans="1:21" ht="29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 s="19">
        <f t="shared" si="144"/>
        <v>2011</v>
      </c>
    </row>
    <row r="1841" spans="1:21" ht="29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 s="19">
        <f t="shared" si="144"/>
        <v>2016</v>
      </c>
    </row>
    <row r="1842" spans="1:21" ht="29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 s="19">
        <f t="shared" si="144"/>
        <v>2013</v>
      </c>
    </row>
    <row r="1843" spans="1:2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 s="19">
        <f t="shared" si="144"/>
        <v>2014</v>
      </c>
    </row>
    <row r="1844" spans="1:21" ht="29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 s="19">
        <f t="shared" si="144"/>
        <v>2015</v>
      </c>
    </row>
    <row r="1845" spans="1:21" ht="29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 s="19">
        <f t="shared" si="144"/>
        <v>2011</v>
      </c>
    </row>
    <row r="1846" spans="1:21" ht="29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 s="19">
        <f t="shared" si="144"/>
        <v>2011</v>
      </c>
    </row>
    <row r="1847" spans="1:21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 s="19">
        <f t="shared" si="144"/>
        <v>2016</v>
      </c>
    </row>
    <row r="1848" spans="1:21" ht="29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 s="19">
        <f t="shared" si="144"/>
        <v>2012</v>
      </c>
    </row>
    <row r="1849" spans="1:21" ht="29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 s="19">
        <f t="shared" si="144"/>
        <v>2015</v>
      </c>
    </row>
    <row r="1850" spans="1:21" ht="29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 s="19">
        <f t="shared" si="144"/>
        <v>2011</v>
      </c>
    </row>
    <row r="1851" spans="1:2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 s="19">
        <f t="shared" si="144"/>
        <v>2012</v>
      </c>
    </row>
    <row r="1852" spans="1:21" ht="29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 s="19">
        <f t="shared" si="144"/>
        <v>2014</v>
      </c>
    </row>
    <row r="1853" spans="1:21" ht="29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 s="19">
        <f t="shared" si="144"/>
        <v>2014</v>
      </c>
    </row>
    <row r="1854" spans="1:21" ht="29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 s="19">
        <f t="shared" si="144"/>
        <v>2015</v>
      </c>
    </row>
    <row r="1855" spans="1:21" ht="29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 s="19">
        <f t="shared" si="144"/>
        <v>2012</v>
      </c>
    </row>
    <row r="1856" spans="1:21" ht="29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 s="19">
        <f t="shared" si="144"/>
        <v>2013</v>
      </c>
    </row>
    <row r="1857" spans="1:21" ht="29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 s="19">
        <f t="shared" si="144"/>
        <v>2013</v>
      </c>
    </row>
    <row r="1858" spans="1:21" ht="29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 s="19">
        <f t="shared" si="144"/>
        <v>2014</v>
      </c>
    </row>
    <row r="1859" spans="1:21" ht="29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9">
        <f t="shared" ref="U1859:U1922" si="149">YEAR(S1859)</f>
        <v>2014</v>
      </c>
    </row>
    <row r="1860" spans="1:21" ht="29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 s="19">
        <f t="shared" si="149"/>
        <v>2011</v>
      </c>
    </row>
    <row r="1861" spans="1:2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 s="19">
        <f t="shared" si="149"/>
        <v>2011</v>
      </c>
    </row>
    <row r="1862" spans="1:21" ht="29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 s="19">
        <f t="shared" si="149"/>
        <v>2014</v>
      </c>
    </row>
    <row r="1863" spans="1:21" ht="29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 s="19">
        <f t="shared" si="149"/>
        <v>2014</v>
      </c>
    </row>
    <row r="1864" spans="1:21" ht="29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 s="19">
        <f t="shared" si="149"/>
        <v>2017</v>
      </c>
    </row>
    <row r="1865" spans="1:21" ht="29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 s="19">
        <f t="shared" si="149"/>
        <v>2014</v>
      </c>
    </row>
    <row r="1866" spans="1:21" ht="29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 s="19">
        <f t="shared" si="149"/>
        <v>2014</v>
      </c>
    </row>
    <row r="1867" spans="1:21" ht="29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 s="19">
        <f t="shared" si="149"/>
        <v>2016</v>
      </c>
    </row>
    <row r="1868" spans="1:21" ht="29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 s="19">
        <f t="shared" si="149"/>
        <v>2017</v>
      </c>
    </row>
    <row r="1869" spans="1:21" ht="29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 s="19">
        <f t="shared" si="149"/>
        <v>2016</v>
      </c>
    </row>
    <row r="1870" spans="1:21" ht="29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 s="19">
        <f t="shared" si="149"/>
        <v>2015</v>
      </c>
    </row>
    <row r="1871" spans="1:21" ht="29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 s="19">
        <f t="shared" si="149"/>
        <v>2016</v>
      </c>
    </row>
    <row r="1872" spans="1:21" ht="29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 s="19">
        <f t="shared" si="149"/>
        <v>2016</v>
      </c>
    </row>
    <row r="1873" spans="1:21" ht="29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 s="19">
        <f t="shared" si="149"/>
        <v>2014</v>
      </c>
    </row>
    <row r="1874" spans="1:21" ht="29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 s="19">
        <f t="shared" si="149"/>
        <v>2015</v>
      </c>
    </row>
    <row r="1875" spans="1:21" ht="29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 s="19">
        <f t="shared" si="149"/>
        <v>2015</v>
      </c>
    </row>
    <row r="1876" spans="1:21" ht="29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 s="19">
        <f t="shared" si="149"/>
        <v>2016</v>
      </c>
    </row>
    <row r="1877" spans="1:21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 s="19">
        <f t="shared" si="149"/>
        <v>2016</v>
      </c>
    </row>
    <row r="1878" spans="1:21" ht="29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 s="19">
        <f t="shared" si="149"/>
        <v>2014</v>
      </c>
    </row>
    <row r="1879" spans="1:21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 s="19">
        <f t="shared" si="149"/>
        <v>2015</v>
      </c>
    </row>
    <row r="1880" spans="1:21" ht="29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 s="19">
        <f t="shared" si="149"/>
        <v>2014</v>
      </c>
    </row>
    <row r="1881" spans="1:21" ht="29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 s="19">
        <f t="shared" si="149"/>
        <v>2016</v>
      </c>
    </row>
    <row r="1882" spans="1:2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 s="19">
        <f t="shared" si="149"/>
        <v>2016</v>
      </c>
    </row>
    <row r="1883" spans="1:21" ht="29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 s="19">
        <f t="shared" si="149"/>
        <v>2015</v>
      </c>
    </row>
    <row r="1884" spans="1:21" ht="29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 s="19">
        <f t="shared" si="149"/>
        <v>2012</v>
      </c>
    </row>
    <row r="1885" spans="1:21" ht="29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 s="19">
        <f t="shared" si="149"/>
        <v>2012</v>
      </c>
    </row>
    <row r="1886" spans="1:21" ht="29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 s="19">
        <f t="shared" si="149"/>
        <v>2012</v>
      </c>
    </row>
    <row r="1887" spans="1:21" ht="29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 s="19">
        <f t="shared" si="149"/>
        <v>2012</v>
      </c>
    </row>
    <row r="1888" spans="1:21" ht="29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 s="19">
        <f t="shared" si="149"/>
        <v>2014</v>
      </c>
    </row>
    <row r="1889" spans="1:21" ht="29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 s="19">
        <f t="shared" si="149"/>
        <v>2015</v>
      </c>
    </row>
    <row r="1890" spans="1:21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 s="19">
        <f t="shared" si="149"/>
        <v>2010</v>
      </c>
    </row>
    <row r="1891" spans="1:21" ht="29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 s="19">
        <f t="shared" si="149"/>
        <v>2013</v>
      </c>
    </row>
    <row r="1892" spans="1:21" ht="29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 s="19">
        <f t="shared" si="149"/>
        <v>2012</v>
      </c>
    </row>
    <row r="1893" spans="1:21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 s="19">
        <f t="shared" si="149"/>
        <v>2010</v>
      </c>
    </row>
    <row r="1894" spans="1:21" ht="29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 s="19">
        <f t="shared" si="149"/>
        <v>2011</v>
      </c>
    </row>
    <row r="1895" spans="1:21" ht="29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 s="19">
        <f t="shared" si="149"/>
        <v>2011</v>
      </c>
    </row>
    <row r="1896" spans="1:2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 s="19">
        <f t="shared" si="149"/>
        <v>2012</v>
      </c>
    </row>
    <row r="1897" spans="1:21" ht="29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 s="19">
        <f t="shared" si="149"/>
        <v>2015</v>
      </c>
    </row>
    <row r="1898" spans="1:21" ht="29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 s="19">
        <f t="shared" si="149"/>
        <v>2012</v>
      </c>
    </row>
    <row r="1899" spans="1:21" ht="29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 s="19">
        <f t="shared" si="149"/>
        <v>2014</v>
      </c>
    </row>
    <row r="1900" spans="1:21" ht="29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 s="19">
        <f t="shared" si="149"/>
        <v>2015</v>
      </c>
    </row>
    <row r="1901" spans="1:21" ht="29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 s="19">
        <f t="shared" si="149"/>
        <v>2015</v>
      </c>
    </row>
    <row r="1902" spans="1:21" ht="29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 s="19">
        <f t="shared" si="149"/>
        <v>2012</v>
      </c>
    </row>
    <row r="1903" spans="1:21" ht="29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 s="19">
        <f t="shared" si="149"/>
        <v>2015</v>
      </c>
    </row>
    <row r="1904" spans="1:21" ht="29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 s="19">
        <f t="shared" si="149"/>
        <v>2015</v>
      </c>
    </row>
    <row r="1905" spans="1:21" ht="29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 s="19">
        <f t="shared" si="149"/>
        <v>2016</v>
      </c>
    </row>
    <row r="1906" spans="1:21" ht="29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 s="19">
        <f t="shared" si="149"/>
        <v>2015</v>
      </c>
    </row>
    <row r="1907" spans="1:21" ht="29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 s="19">
        <f t="shared" si="149"/>
        <v>2014</v>
      </c>
    </row>
    <row r="1908" spans="1:21" ht="29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 s="19">
        <f t="shared" si="149"/>
        <v>2016</v>
      </c>
    </row>
    <row r="1909" spans="1:21" ht="29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 s="19">
        <f t="shared" si="149"/>
        <v>2014</v>
      </c>
    </row>
    <row r="1910" spans="1:21" ht="29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 s="19">
        <f t="shared" si="149"/>
        <v>2016</v>
      </c>
    </row>
    <row r="1911" spans="1:21" ht="29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 s="19">
        <f t="shared" si="149"/>
        <v>2014</v>
      </c>
    </row>
    <row r="1912" spans="1:21" ht="29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 s="19">
        <f t="shared" si="149"/>
        <v>2015</v>
      </c>
    </row>
    <row r="1913" spans="1:21" ht="29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 s="19">
        <f t="shared" si="149"/>
        <v>2014</v>
      </c>
    </row>
    <row r="1914" spans="1:21" ht="29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 s="19">
        <f t="shared" si="149"/>
        <v>2015</v>
      </c>
    </row>
    <row r="1915" spans="1:2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 s="19">
        <f t="shared" si="149"/>
        <v>2014</v>
      </c>
    </row>
    <row r="1916" spans="1:21" ht="29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 s="19">
        <f t="shared" si="149"/>
        <v>2014</v>
      </c>
    </row>
    <row r="1917" spans="1:21" ht="29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 s="19">
        <f t="shared" si="149"/>
        <v>2014</v>
      </c>
    </row>
    <row r="1918" spans="1:2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 s="19">
        <f t="shared" si="149"/>
        <v>2016</v>
      </c>
    </row>
    <row r="1919" spans="1:2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 s="19">
        <f t="shared" si="149"/>
        <v>2017</v>
      </c>
    </row>
    <row r="1920" spans="1:21" ht="29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 s="19">
        <f t="shared" si="149"/>
        <v>2014</v>
      </c>
    </row>
    <row r="1921" spans="1:21" ht="29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 s="19">
        <f t="shared" si="149"/>
        <v>2015</v>
      </c>
    </row>
    <row r="1922" spans="1:21" ht="29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 s="19">
        <f t="shared" si="149"/>
        <v>2015</v>
      </c>
    </row>
    <row r="1923" spans="1:2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9">
        <f t="shared" ref="U1923:U1986" si="154">YEAR(S1923)</f>
        <v>2012</v>
      </c>
    </row>
    <row r="1924" spans="1:21" ht="29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 s="19">
        <f t="shared" si="154"/>
        <v>2013</v>
      </c>
    </row>
    <row r="1925" spans="1:21" ht="29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 s="19">
        <f t="shared" si="154"/>
        <v>2011</v>
      </c>
    </row>
    <row r="1926" spans="1:21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 s="19">
        <f t="shared" si="154"/>
        <v>2013</v>
      </c>
    </row>
    <row r="1927" spans="1:21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 s="19">
        <f t="shared" si="154"/>
        <v>2013</v>
      </c>
    </row>
    <row r="1928" spans="1:21" ht="29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 s="19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 s="19">
        <f t="shared" si="154"/>
        <v>2012</v>
      </c>
    </row>
    <row r="1930" spans="1:2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 s="19">
        <f t="shared" si="154"/>
        <v>2013</v>
      </c>
    </row>
    <row r="1931" spans="1:21" ht="29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 s="19">
        <f t="shared" si="154"/>
        <v>2011</v>
      </c>
    </row>
    <row r="1932" spans="1:2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 s="19">
        <f t="shared" si="154"/>
        <v>2013</v>
      </c>
    </row>
    <row r="1933" spans="1:21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 s="19">
        <f t="shared" si="154"/>
        <v>2012</v>
      </c>
    </row>
    <row r="1934" spans="1:21" ht="29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 s="19">
        <f t="shared" si="154"/>
        <v>2012</v>
      </c>
    </row>
    <row r="1935" spans="1:21" ht="29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 s="19">
        <f t="shared" si="154"/>
        <v>2014</v>
      </c>
    </row>
    <row r="1936" spans="1:21" ht="29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 s="19">
        <f t="shared" si="154"/>
        <v>2011</v>
      </c>
    </row>
    <row r="1937" spans="1:21" ht="29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 s="19">
        <f t="shared" si="154"/>
        <v>2014</v>
      </c>
    </row>
    <row r="1938" spans="1:21" ht="29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 s="19">
        <f t="shared" si="154"/>
        <v>2011</v>
      </c>
    </row>
    <row r="1939" spans="1:21" ht="29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 s="19">
        <f t="shared" si="154"/>
        <v>2012</v>
      </c>
    </row>
    <row r="1940" spans="1:21" ht="29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 s="19">
        <f t="shared" si="154"/>
        <v>2013</v>
      </c>
    </row>
    <row r="1941" spans="1:21" ht="29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 s="19">
        <f t="shared" si="154"/>
        <v>2013</v>
      </c>
    </row>
    <row r="1942" spans="1:21" ht="29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 s="19">
        <f t="shared" si="154"/>
        <v>2011</v>
      </c>
    </row>
    <row r="1943" spans="1:21" ht="29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 s="19">
        <f t="shared" si="154"/>
        <v>2014</v>
      </c>
    </row>
    <row r="1944" spans="1:21" ht="29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 s="19">
        <f t="shared" si="154"/>
        <v>2011</v>
      </c>
    </row>
    <row r="1945" spans="1:21" ht="29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 s="19">
        <f t="shared" si="154"/>
        <v>2016</v>
      </c>
    </row>
    <row r="1946" spans="1:21" ht="29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 s="19">
        <f t="shared" si="154"/>
        <v>2014</v>
      </c>
    </row>
    <row r="1947" spans="1:21" ht="29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 s="19">
        <f t="shared" si="154"/>
        <v>2015</v>
      </c>
    </row>
    <row r="1948" spans="1:21" ht="29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 s="19">
        <f t="shared" si="154"/>
        <v>2014</v>
      </c>
    </row>
    <row r="1949" spans="1:21" ht="29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 s="19">
        <f t="shared" si="154"/>
        <v>2009</v>
      </c>
    </row>
    <row r="1950" spans="1:2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 s="19">
        <f t="shared" si="154"/>
        <v>2016</v>
      </c>
    </row>
    <row r="1951" spans="1:21" ht="29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 s="19">
        <f t="shared" si="154"/>
        <v>2014</v>
      </c>
    </row>
    <row r="1952" spans="1:21" ht="29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 s="19">
        <f t="shared" si="154"/>
        <v>2011</v>
      </c>
    </row>
    <row r="1953" spans="1:21" ht="29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 s="19">
        <f t="shared" si="154"/>
        <v>2016</v>
      </c>
    </row>
    <row r="1954" spans="1:21" ht="29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 s="19">
        <f t="shared" si="154"/>
        <v>2013</v>
      </c>
    </row>
    <row r="1955" spans="1:21" ht="29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 s="19">
        <f t="shared" si="154"/>
        <v>2012</v>
      </c>
    </row>
    <row r="1956" spans="1:2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 s="19">
        <f t="shared" si="154"/>
        <v>2016</v>
      </c>
    </row>
    <row r="1957" spans="1:21" ht="29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 s="19">
        <f t="shared" si="154"/>
        <v>2012</v>
      </c>
    </row>
    <row r="1958" spans="1:21" ht="29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 s="19">
        <f t="shared" si="154"/>
        <v>2015</v>
      </c>
    </row>
    <row r="1959" spans="1:2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 s="19">
        <f t="shared" si="154"/>
        <v>2012</v>
      </c>
    </row>
    <row r="1960" spans="1:21" ht="29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 s="19">
        <f t="shared" si="154"/>
        <v>2013</v>
      </c>
    </row>
    <row r="1961" spans="1:21" ht="29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 s="19">
        <f t="shared" si="154"/>
        <v>2014</v>
      </c>
    </row>
    <row r="1962" spans="1:21" ht="29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 s="19">
        <f t="shared" si="154"/>
        <v>2014</v>
      </c>
    </row>
    <row r="1963" spans="1:21" ht="29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 s="19">
        <f t="shared" si="154"/>
        <v>2012</v>
      </c>
    </row>
    <row r="1964" spans="1:21" ht="29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 s="19">
        <f t="shared" si="154"/>
        <v>2014</v>
      </c>
    </row>
    <row r="1965" spans="1:21" ht="29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 s="19">
        <f t="shared" si="154"/>
        <v>2014</v>
      </c>
    </row>
    <row r="1966" spans="1:21" ht="29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 s="19">
        <f t="shared" si="154"/>
        <v>2016</v>
      </c>
    </row>
    <row r="1967" spans="1:21" ht="29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 s="19">
        <f t="shared" si="154"/>
        <v>2011</v>
      </c>
    </row>
    <row r="1968" spans="1:21" ht="29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 s="19">
        <f t="shared" si="154"/>
        <v>2014</v>
      </c>
    </row>
    <row r="1969" spans="1:21" ht="29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 s="19">
        <f t="shared" si="154"/>
        <v>2014</v>
      </c>
    </row>
    <row r="1970" spans="1:2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 s="19">
        <f t="shared" si="154"/>
        <v>2016</v>
      </c>
    </row>
    <row r="1971" spans="1:21" ht="29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 s="19">
        <f t="shared" si="154"/>
        <v>2016</v>
      </c>
    </row>
    <row r="1972" spans="1:21" ht="29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 s="19">
        <f t="shared" si="154"/>
        <v>2013</v>
      </c>
    </row>
    <row r="1973" spans="1:21" ht="29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 s="19">
        <f t="shared" si="154"/>
        <v>2013</v>
      </c>
    </row>
    <row r="1974" spans="1:21" ht="29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 s="19">
        <f t="shared" si="154"/>
        <v>2012</v>
      </c>
    </row>
    <row r="1975" spans="1:21" ht="29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 s="19">
        <f t="shared" si="154"/>
        <v>2016</v>
      </c>
    </row>
    <row r="1976" spans="1:21" ht="29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 s="19">
        <f t="shared" si="154"/>
        <v>2013</v>
      </c>
    </row>
    <row r="1977" spans="1:2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 s="19">
        <f t="shared" si="154"/>
        <v>2013</v>
      </c>
    </row>
    <row r="1978" spans="1:2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 s="19">
        <f t="shared" si="154"/>
        <v>2013</v>
      </c>
    </row>
    <row r="1979" spans="1:21" ht="29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 s="19">
        <f t="shared" si="154"/>
        <v>2015</v>
      </c>
    </row>
    <row r="1980" spans="1:21" ht="29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 s="19">
        <f t="shared" si="154"/>
        <v>2012</v>
      </c>
    </row>
    <row r="1981" spans="1:21" ht="29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 s="19">
        <f t="shared" si="154"/>
        <v>2015</v>
      </c>
    </row>
    <row r="1982" spans="1:2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 s="19">
        <f t="shared" si="154"/>
        <v>2016</v>
      </c>
    </row>
    <row r="1983" spans="1:21" ht="29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 s="19">
        <f t="shared" si="154"/>
        <v>2014</v>
      </c>
    </row>
    <row r="1984" spans="1:21" ht="29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 s="19">
        <f t="shared" si="154"/>
        <v>2016</v>
      </c>
    </row>
    <row r="1985" spans="1:21" ht="29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 s="19">
        <f t="shared" si="154"/>
        <v>2016</v>
      </c>
    </row>
    <row r="1986" spans="1:21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 s="19">
        <f t="shared" si="154"/>
        <v>2014</v>
      </c>
    </row>
    <row r="1987" spans="1:21" ht="29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9">
        <f t="shared" ref="U1987:U2050" si="159">YEAR(S1987)</f>
        <v>2016</v>
      </c>
    </row>
    <row r="1988" spans="1:21" ht="29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 s="19">
        <f t="shared" si="159"/>
        <v>2016</v>
      </c>
    </row>
    <row r="1989" spans="1:2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 s="1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 s="19">
        <f t="shared" si="159"/>
        <v>2015</v>
      </c>
    </row>
    <row r="1991" spans="1:21" ht="29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 s="19">
        <f t="shared" si="159"/>
        <v>2016</v>
      </c>
    </row>
    <row r="1992" spans="1:21" ht="29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 s="19">
        <f t="shared" si="159"/>
        <v>2016</v>
      </c>
    </row>
    <row r="1993" spans="1:2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 s="19">
        <f t="shared" si="159"/>
        <v>2015</v>
      </c>
    </row>
    <row r="1994" spans="1:2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 s="19">
        <f t="shared" si="159"/>
        <v>2015</v>
      </c>
    </row>
    <row r="1995" spans="1:21" ht="29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 s="19">
        <f t="shared" si="159"/>
        <v>2015</v>
      </c>
    </row>
    <row r="1996" spans="1:21" ht="29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 s="19">
        <f t="shared" si="159"/>
        <v>2016</v>
      </c>
    </row>
    <row r="1997" spans="1:21" ht="29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 s="19">
        <f t="shared" si="159"/>
        <v>2015</v>
      </c>
    </row>
    <row r="1998" spans="1:21" ht="29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 s="19">
        <f t="shared" si="159"/>
        <v>2014</v>
      </c>
    </row>
    <row r="1999" spans="1:21" ht="29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 s="19">
        <f t="shared" si="159"/>
        <v>2014</v>
      </c>
    </row>
    <row r="2000" spans="1:21" ht="29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 s="19">
        <f t="shared" si="159"/>
        <v>2014</v>
      </c>
    </row>
    <row r="2001" spans="1:21" ht="29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 s="19">
        <f t="shared" si="159"/>
        <v>2014</v>
      </c>
    </row>
    <row r="2002" spans="1:21" ht="29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 s="19">
        <f t="shared" si="159"/>
        <v>2015</v>
      </c>
    </row>
    <row r="2003" spans="1:21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 s="19">
        <f t="shared" si="159"/>
        <v>2015</v>
      </c>
    </row>
    <row r="2004" spans="1:21" ht="29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 s="19">
        <f t="shared" si="159"/>
        <v>2016</v>
      </c>
    </row>
    <row r="2005" spans="1:21" ht="29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 s="19">
        <f t="shared" si="159"/>
        <v>2010</v>
      </c>
    </row>
    <row r="2006" spans="1:21" ht="29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 s="19">
        <f t="shared" si="159"/>
        <v>2014</v>
      </c>
    </row>
    <row r="2007" spans="1:21" ht="29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 s="19">
        <f t="shared" si="159"/>
        <v>2013</v>
      </c>
    </row>
    <row r="2008" spans="1:21" ht="29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 s="19">
        <f t="shared" si="159"/>
        <v>2014</v>
      </c>
    </row>
    <row r="2009" spans="1:21" ht="29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 s="19">
        <f t="shared" si="159"/>
        <v>2010</v>
      </c>
    </row>
    <row r="2010" spans="1:21" ht="29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 s="19">
        <f t="shared" si="159"/>
        <v>2011</v>
      </c>
    </row>
    <row r="2011" spans="1:21" ht="29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 s="19">
        <f t="shared" si="159"/>
        <v>2016</v>
      </c>
    </row>
    <row r="2012" spans="1:2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 s="19">
        <f t="shared" si="159"/>
        <v>2016</v>
      </c>
    </row>
    <row r="2013" spans="1:21" ht="29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 s="19">
        <f t="shared" si="159"/>
        <v>2015</v>
      </c>
    </row>
    <row r="2014" spans="1:21" ht="29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 s="19">
        <f t="shared" si="159"/>
        <v>2015</v>
      </c>
    </row>
    <row r="2015" spans="1:21" ht="29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 s="19">
        <f t="shared" si="159"/>
        <v>2016</v>
      </c>
    </row>
    <row r="2016" spans="1:21" ht="29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 s="19">
        <f t="shared" si="159"/>
        <v>2013</v>
      </c>
    </row>
    <row r="2017" spans="1:21" ht="29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 s="19">
        <f t="shared" si="159"/>
        <v>2011</v>
      </c>
    </row>
    <row r="2018" spans="1:2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 s="19">
        <f t="shared" si="159"/>
        <v>2013</v>
      </c>
    </row>
    <row r="2019" spans="1:21" ht="29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 s="19">
        <f t="shared" si="159"/>
        <v>2012</v>
      </c>
    </row>
    <row r="2020" spans="1:21" ht="29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 s="19">
        <f t="shared" si="159"/>
        <v>2015</v>
      </c>
    </row>
    <row r="2021" spans="1:21" ht="29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 s="19">
        <f t="shared" si="159"/>
        <v>2016</v>
      </c>
    </row>
    <row r="2022" spans="1:21" ht="29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 s="19">
        <f t="shared" si="159"/>
        <v>2014</v>
      </c>
    </row>
    <row r="2023" spans="1:21" ht="29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 s="19">
        <f t="shared" si="159"/>
        <v>2014</v>
      </c>
    </row>
    <row r="2024" spans="1:21" ht="29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 s="19">
        <f t="shared" si="159"/>
        <v>2016</v>
      </c>
    </row>
    <row r="2025" spans="1:21" ht="29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 s="19">
        <f t="shared" si="159"/>
        <v>2015</v>
      </c>
    </row>
    <row r="2026" spans="1:21" ht="29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 s="19">
        <f t="shared" si="159"/>
        <v>2012</v>
      </c>
    </row>
    <row r="2027" spans="1:21" ht="29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 s="19">
        <f t="shared" si="159"/>
        <v>2015</v>
      </c>
    </row>
    <row r="2028" spans="1:2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 s="19">
        <f t="shared" si="159"/>
        <v>2014</v>
      </c>
    </row>
    <row r="2029" spans="1:21" ht="29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 s="19">
        <f t="shared" si="159"/>
        <v>2015</v>
      </c>
    </row>
    <row r="2030" spans="1:2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 s="19">
        <f t="shared" si="159"/>
        <v>2010</v>
      </c>
    </row>
    <row r="2031" spans="1:21" ht="29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 s="19">
        <f t="shared" si="159"/>
        <v>2014</v>
      </c>
    </row>
    <row r="2032" spans="1:21" ht="29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 s="19">
        <f t="shared" si="159"/>
        <v>2012</v>
      </c>
    </row>
    <row r="2033" spans="1:2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 s="19">
        <f t="shared" si="159"/>
        <v>2014</v>
      </c>
    </row>
    <row r="2034" spans="1:21" ht="29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 s="19">
        <f t="shared" si="159"/>
        <v>2016</v>
      </c>
    </row>
    <row r="2035" spans="1:21" ht="29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 s="19">
        <f t="shared" si="159"/>
        <v>2014</v>
      </c>
    </row>
    <row r="2036" spans="1:21" ht="29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 s="19">
        <f t="shared" si="159"/>
        <v>2015</v>
      </c>
    </row>
    <row r="2037" spans="1:21" ht="29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 s="19">
        <f t="shared" si="159"/>
        <v>2015</v>
      </c>
    </row>
    <row r="2038" spans="1:21" ht="29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 s="19">
        <f t="shared" si="159"/>
        <v>2014</v>
      </c>
    </row>
    <row r="2039" spans="1:21" ht="29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 s="19">
        <f t="shared" si="159"/>
        <v>2013</v>
      </c>
    </row>
    <row r="2040" spans="1:21" ht="29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 s="19">
        <f t="shared" si="159"/>
        <v>2013</v>
      </c>
    </row>
    <row r="2041" spans="1:2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 s="19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 s="19">
        <f t="shared" si="159"/>
        <v>2013</v>
      </c>
    </row>
    <row r="2043" spans="1:21" ht="29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 s="19">
        <f t="shared" si="159"/>
        <v>2016</v>
      </c>
    </row>
    <row r="2044" spans="1:21" ht="29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 s="19">
        <f t="shared" si="159"/>
        <v>2015</v>
      </c>
    </row>
    <row r="2045" spans="1:21" ht="29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 s="19">
        <f t="shared" si="159"/>
        <v>2016</v>
      </c>
    </row>
    <row r="2046" spans="1:21" ht="29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 s="19">
        <f t="shared" si="159"/>
        <v>2015</v>
      </c>
    </row>
    <row r="2047" spans="1:21" ht="29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 s="19">
        <f t="shared" si="159"/>
        <v>2012</v>
      </c>
    </row>
    <row r="2048" spans="1:21" ht="29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 s="19">
        <f t="shared" si="159"/>
        <v>2013</v>
      </c>
    </row>
    <row r="2049" spans="1:21" ht="29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 s="19">
        <f t="shared" si="159"/>
        <v>2015</v>
      </c>
    </row>
    <row r="2050" spans="1:21" ht="29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 s="19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9">
        <f t="shared" ref="U2051:U2114" si="164">YEAR(S2051)</f>
        <v>2013</v>
      </c>
    </row>
    <row r="2052" spans="1:21" ht="29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 s="19">
        <f t="shared" si="164"/>
        <v>2015</v>
      </c>
    </row>
    <row r="2053" spans="1:21" ht="29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 s="19">
        <f t="shared" si="164"/>
        <v>2013</v>
      </c>
    </row>
    <row r="2054" spans="1:21" ht="29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 s="19">
        <f t="shared" si="164"/>
        <v>2016</v>
      </c>
    </row>
    <row r="2055" spans="1:21" ht="29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 s="19">
        <f t="shared" si="164"/>
        <v>2015</v>
      </c>
    </row>
    <row r="2056" spans="1:21" ht="29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 s="19">
        <f t="shared" si="164"/>
        <v>2014</v>
      </c>
    </row>
    <row r="2057" spans="1:21" ht="29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 s="19">
        <f t="shared" si="164"/>
        <v>2014</v>
      </c>
    </row>
    <row r="2058" spans="1:21" ht="29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 s="19">
        <f t="shared" si="164"/>
        <v>2013</v>
      </c>
    </row>
    <row r="2059" spans="1:21" ht="29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 s="19">
        <f t="shared" si="164"/>
        <v>2016</v>
      </c>
    </row>
    <row r="2060" spans="1:2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 s="19">
        <f t="shared" si="164"/>
        <v>2015</v>
      </c>
    </row>
    <row r="2061" spans="1:21" ht="29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 s="19">
        <f t="shared" si="164"/>
        <v>2015</v>
      </c>
    </row>
    <row r="2062" spans="1:21" ht="29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 s="19">
        <f t="shared" si="164"/>
        <v>2014</v>
      </c>
    </row>
    <row r="2063" spans="1:21" ht="29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 s="19">
        <f t="shared" si="164"/>
        <v>2016</v>
      </c>
    </row>
    <row r="2064" spans="1:21" ht="29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 s="19">
        <f t="shared" si="164"/>
        <v>2016</v>
      </c>
    </row>
    <row r="2065" spans="1:2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 s="19">
        <f t="shared" si="164"/>
        <v>2016</v>
      </c>
    </row>
    <row r="2066" spans="1:21" ht="29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 s="19">
        <f t="shared" si="164"/>
        <v>2013</v>
      </c>
    </row>
    <row r="2067" spans="1:21" ht="29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 s="19">
        <f t="shared" si="164"/>
        <v>2013</v>
      </c>
    </row>
    <row r="2068" spans="1:21" ht="29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 s="19">
        <f t="shared" si="164"/>
        <v>2014</v>
      </c>
    </row>
    <row r="2069" spans="1:21" ht="29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 s="19">
        <f t="shared" si="164"/>
        <v>2015</v>
      </c>
    </row>
    <row r="2070" spans="1:21" ht="29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 s="19">
        <f t="shared" si="164"/>
        <v>2016</v>
      </c>
    </row>
    <row r="2071" spans="1:21" ht="29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 s="19">
        <f t="shared" si="164"/>
        <v>2015</v>
      </c>
    </row>
    <row r="2072" spans="1:21" ht="29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 s="19">
        <f t="shared" si="164"/>
        <v>2016</v>
      </c>
    </row>
    <row r="2073" spans="1:21" ht="29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 s="19">
        <f t="shared" si="164"/>
        <v>2016</v>
      </c>
    </row>
    <row r="2074" spans="1:21" ht="29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 s="19">
        <f t="shared" si="164"/>
        <v>2016</v>
      </c>
    </row>
    <row r="2075" spans="1:21" ht="29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 s="19">
        <f t="shared" si="164"/>
        <v>2015</v>
      </c>
    </row>
    <row r="2076" spans="1:2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 s="19">
        <f t="shared" si="164"/>
        <v>2016</v>
      </c>
    </row>
    <row r="2077" spans="1:21" ht="29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 s="19">
        <f t="shared" si="164"/>
        <v>2013</v>
      </c>
    </row>
    <row r="2078" spans="1:2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 s="19">
        <f t="shared" si="164"/>
        <v>2014</v>
      </c>
    </row>
    <row r="2079" spans="1:21" ht="29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 s="19">
        <f t="shared" si="164"/>
        <v>2015</v>
      </c>
    </row>
    <row r="2080" spans="1:21" ht="29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 s="19">
        <f t="shared" si="164"/>
        <v>2016</v>
      </c>
    </row>
    <row r="2081" spans="1:21" ht="29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 s="19">
        <f t="shared" si="164"/>
        <v>2015</v>
      </c>
    </row>
    <row r="2082" spans="1:21" ht="29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 s="19">
        <f t="shared" si="164"/>
        <v>2015</v>
      </c>
    </row>
    <row r="2083" spans="1:21" ht="29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 s="19">
        <f t="shared" si="164"/>
        <v>2012</v>
      </c>
    </row>
    <row r="2084" spans="1:21" ht="29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 s="19">
        <f t="shared" si="164"/>
        <v>2011</v>
      </c>
    </row>
    <row r="2085" spans="1:21" ht="29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 s="19">
        <f t="shared" si="164"/>
        <v>2012</v>
      </c>
    </row>
    <row r="2086" spans="1:21" ht="29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 s="19">
        <f t="shared" si="164"/>
        <v>2014</v>
      </c>
    </row>
    <row r="2087" spans="1:21" ht="29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 s="19">
        <f t="shared" si="164"/>
        <v>2012</v>
      </c>
    </row>
    <row r="2088" spans="1:21" ht="29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 s="19">
        <f t="shared" si="164"/>
        <v>2011</v>
      </c>
    </row>
    <row r="2089" spans="1:21" ht="29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 s="19">
        <f t="shared" si="164"/>
        <v>2011</v>
      </c>
    </row>
    <row r="2090" spans="1:21" ht="29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 s="19">
        <f t="shared" si="164"/>
        <v>2010</v>
      </c>
    </row>
    <row r="2091" spans="1:2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 s="19">
        <f t="shared" si="164"/>
        <v>2013</v>
      </c>
    </row>
    <row r="2092" spans="1:21" ht="29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 s="19">
        <f t="shared" si="164"/>
        <v>2013</v>
      </c>
    </row>
    <row r="2093" spans="1:21" ht="29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 s="19">
        <f t="shared" si="164"/>
        <v>2011</v>
      </c>
    </row>
    <row r="2094" spans="1:21" ht="29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 s="19">
        <f t="shared" si="164"/>
        <v>2011</v>
      </c>
    </row>
    <row r="2095" spans="1:21" ht="29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 s="19">
        <f t="shared" si="164"/>
        <v>2012</v>
      </c>
    </row>
    <row r="2096" spans="1:21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 s="19">
        <f t="shared" si="164"/>
        <v>2012</v>
      </c>
    </row>
    <row r="2097" spans="1:21" ht="29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 s="19">
        <f t="shared" si="164"/>
        <v>2011</v>
      </c>
    </row>
    <row r="2098" spans="1:21" ht="29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 s="19">
        <f t="shared" si="164"/>
        <v>2012</v>
      </c>
    </row>
    <row r="2099" spans="1:21" ht="29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 s="19">
        <f t="shared" si="164"/>
        <v>2011</v>
      </c>
    </row>
    <row r="2100" spans="1:21" ht="29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 s="19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 s="19">
        <f t="shared" si="164"/>
        <v>2015</v>
      </c>
    </row>
    <row r="2102" spans="1:21" ht="29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 s="19">
        <f t="shared" si="164"/>
        <v>2012</v>
      </c>
    </row>
    <row r="2103" spans="1:21" ht="29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 s="19">
        <f t="shared" si="164"/>
        <v>2011</v>
      </c>
    </row>
    <row r="2104" spans="1:21" ht="29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 s="19">
        <f t="shared" si="164"/>
        <v>2011</v>
      </c>
    </row>
    <row r="2105" spans="1:2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 s="19">
        <f t="shared" si="164"/>
        <v>2012</v>
      </c>
    </row>
    <row r="2106" spans="1:21" ht="29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 s="19">
        <f t="shared" si="164"/>
        <v>2013</v>
      </c>
    </row>
    <row r="2107" spans="1:2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 s="19">
        <f t="shared" si="164"/>
        <v>2014</v>
      </c>
    </row>
    <row r="2108" spans="1:21" ht="29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 s="19">
        <f t="shared" si="164"/>
        <v>2012</v>
      </c>
    </row>
    <row r="2109" spans="1:21" ht="29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 s="19">
        <f t="shared" si="164"/>
        <v>2014</v>
      </c>
    </row>
    <row r="2110" spans="1:21" ht="29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 s="19">
        <f t="shared" si="164"/>
        <v>2012</v>
      </c>
    </row>
    <row r="2111" spans="1:21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 s="19">
        <f t="shared" si="164"/>
        <v>2015</v>
      </c>
    </row>
    <row r="2112" spans="1:2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 s="19">
        <f t="shared" si="164"/>
        <v>2014</v>
      </c>
    </row>
    <row r="2113" spans="1:21" ht="29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 s="19">
        <f t="shared" si="164"/>
        <v>2011</v>
      </c>
    </row>
    <row r="2114" spans="1:21" ht="29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 s="19">
        <f t="shared" si="164"/>
        <v>2013</v>
      </c>
    </row>
    <row r="2115" spans="1:2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9">
        <f t="shared" ref="U2115:U2178" si="169">YEAR(S2115)</f>
        <v>2014</v>
      </c>
    </row>
    <row r="2116" spans="1:21" ht="29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 s="19">
        <f t="shared" si="169"/>
        <v>2010</v>
      </c>
    </row>
    <row r="2117" spans="1:21" ht="29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 s="19">
        <f t="shared" si="169"/>
        <v>2011</v>
      </c>
    </row>
    <row r="2118" spans="1:21" ht="29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 s="19">
        <f t="shared" si="169"/>
        <v>2012</v>
      </c>
    </row>
    <row r="2119" spans="1:21" ht="29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 s="19">
        <f t="shared" si="169"/>
        <v>2015</v>
      </c>
    </row>
    <row r="2120" spans="1:2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 s="19">
        <f t="shared" si="169"/>
        <v>2011</v>
      </c>
    </row>
    <row r="2121" spans="1:21" ht="29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 s="19">
        <f t="shared" si="169"/>
        <v>2012</v>
      </c>
    </row>
    <row r="2122" spans="1:21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 s="19">
        <f t="shared" si="169"/>
        <v>2013</v>
      </c>
    </row>
    <row r="2123" spans="1:21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 s="19">
        <f t="shared" si="169"/>
        <v>2016</v>
      </c>
    </row>
    <row r="2124" spans="1:21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 s="19">
        <f t="shared" si="169"/>
        <v>2016</v>
      </c>
    </row>
    <row r="2125" spans="1:21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 s="19">
        <f t="shared" si="169"/>
        <v>2010</v>
      </c>
    </row>
    <row r="2126" spans="1:21" ht="29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 s="19">
        <f t="shared" si="169"/>
        <v>2010</v>
      </c>
    </row>
    <row r="2127" spans="1:21" ht="29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 s="19">
        <f t="shared" si="169"/>
        <v>2015</v>
      </c>
    </row>
    <row r="2128" spans="1:21" ht="29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 s="19">
        <f t="shared" si="169"/>
        <v>2014</v>
      </c>
    </row>
    <row r="2129" spans="1:2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 s="19">
        <f t="shared" si="169"/>
        <v>2015</v>
      </c>
    </row>
    <row r="2130" spans="1:21" ht="29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 s="19">
        <f t="shared" si="169"/>
        <v>2014</v>
      </c>
    </row>
    <row r="2131" spans="1:21" ht="29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 s="19">
        <f t="shared" si="169"/>
        <v>2016</v>
      </c>
    </row>
    <row r="2132" spans="1:2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 s="19">
        <f t="shared" si="169"/>
        <v>2014</v>
      </c>
    </row>
    <row r="2133" spans="1:21" ht="29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 s="19">
        <f t="shared" si="169"/>
        <v>2015</v>
      </c>
    </row>
    <row r="2134" spans="1:21" ht="29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 s="19">
        <f t="shared" si="169"/>
        <v>2014</v>
      </c>
    </row>
    <row r="2135" spans="1:21" ht="29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 s="19">
        <f t="shared" si="169"/>
        <v>2011</v>
      </c>
    </row>
    <row r="2136" spans="1:21" ht="29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 s="19">
        <f t="shared" si="169"/>
        <v>2013</v>
      </c>
    </row>
    <row r="2137" spans="1:21" ht="29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 s="19">
        <f t="shared" si="169"/>
        <v>2012</v>
      </c>
    </row>
    <row r="2138" spans="1:21" ht="29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 s="19">
        <f t="shared" si="169"/>
        <v>2013</v>
      </c>
    </row>
    <row r="2139" spans="1:21" ht="29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 s="19">
        <f t="shared" si="169"/>
        <v>2014</v>
      </c>
    </row>
    <row r="2140" spans="1:2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 s="19">
        <f t="shared" si="169"/>
        <v>2013</v>
      </c>
    </row>
    <row r="2141" spans="1:21" ht="29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 s="19">
        <f t="shared" si="169"/>
        <v>2016</v>
      </c>
    </row>
    <row r="2142" spans="1:21" ht="29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 s="19">
        <f t="shared" si="169"/>
        <v>2012</v>
      </c>
    </row>
    <row r="2143" spans="1:21" ht="29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 s="19">
        <f t="shared" si="169"/>
        <v>2014</v>
      </c>
    </row>
    <row r="2144" spans="1:21" ht="29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 s="19">
        <f t="shared" si="169"/>
        <v>2015</v>
      </c>
    </row>
    <row r="2145" spans="1:21" ht="29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 s="19">
        <f t="shared" si="169"/>
        <v>2010</v>
      </c>
    </row>
    <row r="2146" spans="1:21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 s="19">
        <f t="shared" si="169"/>
        <v>2013</v>
      </c>
    </row>
    <row r="2147" spans="1:21" ht="29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 s="19">
        <f t="shared" si="169"/>
        <v>2013</v>
      </c>
    </row>
    <row r="2148" spans="1:21" ht="29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 s="19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 s="19">
        <f t="shared" si="169"/>
        <v>2014</v>
      </c>
    </row>
    <row r="2150" spans="1:21" ht="29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 s="19">
        <f t="shared" si="169"/>
        <v>2015</v>
      </c>
    </row>
    <row r="2151" spans="1:21" ht="29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 s="19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 s="19">
        <f t="shared" si="169"/>
        <v>2016</v>
      </c>
    </row>
    <row r="2153" spans="1:21" ht="29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 s="19">
        <f t="shared" si="169"/>
        <v>2016</v>
      </c>
    </row>
    <row r="2154" spans="1:21" ht="29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 s="19">
        <f t="shared" si="169"/>
        <v>2014</v>
      </c>
    </row>
    <row r="2155" spans="1:21" ht="29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 s="19">
        <f t="shared" si="169"/>
        <v>2014</v>
      </c>
    </row>
    <row r="2156" spans="1:2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 s="19">
        <f t="shared" si="169"/>
        <v>2014</v>
      </c>
    </row>
    <row r="2157" spans="1:21" ht="29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 s="19">
        <f t="shared" si="169"/>
        <v>2016</v>
      </c>
    </row>
    <row r="2158" spans="1:21" ht="29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 s="19">
        <f t="shared" si="169"/>
        <v>2013</v>
      </c>
    </row>
    <row r="2159" spans="1:2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 s="19">
        <f t="shared" si="169"/>
        <v>2016</v>
      </c>
    </row>
    <row r="2160" spans="1:21" ht="29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 s="19">
        <f t="shared" si="169"/>
        <v>2012</v>
      </c>
    </row>
    <row r="2161" spans="1:21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 s="19">
        <f t="shared" si="169"/>
        <v>2011</v>
      </c>
    </row>
    <row r="2162" spans="1:21" ht="29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 s="19">
        <f t="shared" si="169"/>
        <v>2012</v>
      </c>
    </row>
    <row r="2163" spans="1:2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 s="19">
        <f t="shared" si="169"/>
        <v>2015</v>
      </c>
    </row>
    <row r="2164" spans="1:21" ht="29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 s="19">
        <f t="shared" si="169"/>
        <v>2014</v>
      </c>
    </row>
    <row r="2165" spans="1:21" ht="29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 s="19">
        <f t="shared" si="169"/>
        <v>2015</v>
      </c>
    </row>
    <row r="2166" spans="1:2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 s="19">
        <f t="shared" si="169"/>
        <v>2016</v>
      </c>
    </row>
    <row r="2167" spans="1:21" ht="29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 s="19">
        <f t="shared" si="169"/>
        <v>2016</v>
      </c>
    </row>
    <row r="2168" spans="1:21" ht="29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 s="19">
        <f t="shared" si="169"/>
        <v>2014</v>
      </c>
    </row>
    <row r="2169" spans="1:2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 s="19">
        <f t="shared" si="169"/>
        <v>2012</v>
      </c>
    </row>
    <row r="2170" spans="1:2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 s="19">
        <f t="shared" si="169"/>
        <v>2017</v>
      </c>
    </row>
    <row r="2171" spans="1:21" ht="29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 s="19">
        <f t="shared" si="169"/>
        <v>2017</v>
      </c>
    </row>
    <row r="2172" spans="1:21" ht="29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 s="19">
        <f t="shared" si="169"/>
        <v>2015</v>
      </c>
    </row>
    <row r="2173" spans="1:21" ht="29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 s="19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 s="19">
        <f t="shared" si="169"/>
        <v>2015</v>
      </c>
    </row>
    <row r="2175" spans="1:21" ht="29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 s="19">
        <f t="shared" si="169"/>
        <v>2013</v>
      </c>
    </row>
    <row r="2176" spans="1:21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 s="19">
        <f t="shared" si="169"/>
        <v>2016</v>
      </c>
    </row>
    <row r="2177" spans="1:21" ht="29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 s="19">
        <f t="shared" si="169"/>
        <v>2016</v>
      </c>
    </row>
    <row r="2178" spans="1:21" ht="29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 s="19">
        <f t="shared" si="169"/>
        <v>2015</v>
      </c>
    </row>
    <row r="2179" spans="1:21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9">
        <f t="shared" ref="U2179:U2242" si="174">YEAR(S2179)</f>
        <v>2016</v>
      </c>
    </row>
    <row r="2180" spans="1:21" ht="29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 s="19">
        <f t="shared" si="174"/>
        <v>2016</v>
      </c>
    </row>
    <row r="2181" spans="1:21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 s="19">
        <f t="shared" si="174"/>
        <v>2015</v>
      </c>
    </row>
    <row r="2182" spans="1:2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 s="19">
        <f t="shared" si="174"/>
        <v>2015</v>
      </c>
    </row>
    <row r="2183" spans="1:21" ht="29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 s="19">
        <f t="shared" si="174"/>
        <v>2017</v>
      </c>
    </row>
    <row r="2184" spans="1:21" ht="29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 s="19">
        <f t="shared" si="174"/>
        <v>2014</v>
      </c>
    </row>
    <row r="2185" spans="1:21" ht="29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 s="19">
        <f t="shared" si="174"/>
        <v>2017</v>
      </c>
    </row>
    <row r="2186" spans="1:21" ht="29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 s="19">
        <f t="shared" si="174"/>
        <v>2016</v>
      </c>
    </row>
    <row r="2187" spans="1:21" ht="29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 s="19">
        <f t="shared" si="174"/>
        <v>2013</v>
      </c>
    </row>
    <row r="2188" spans="1:21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 s="19">
        <f t="shared" si="174"/>
        <v>2016</v>
      </c>
    </row>
    <row r="2189" spans="1:21" ht="29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 s="19">
        <f t="shared" si="174"/>
        <v>2015</v>
      </c>
    </row>
    <row r="2190" spans="1:21" ht="29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 s="19">
        <f t="shared" si="174"/>
        <v>2016</v>
      </c>
    </row>
    <row r="2191" spans="1:21" ht="29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 s="19">
        <f t="shared" si="174"/>
        <v>2016</v>
      </c>
    </row>
    <row r="2192" spans="1:21" ht="29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 s="19">
        <f t="shared" si="174"/>
        <v>2016</v>
      </c>
    </row>
    <row r="2193" spans="1:21" ht="29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 s="19">
        <f t="shared" si="174"/>
        <v>2017</v>
      </c>
    </row>
    <row r="2194" spans="1:21" ht="29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 s="19">
        <f t="shared" si="174"/>
        <v>2016</v>
      </c>
    </row>
    <row r="2195" spans="1:21" ht="29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 s="19">
        <f t="shared" si="174"/>
        <v>2016</v>
      </c>
    </row>
    <row r="2196" spans="1:21" ht="29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 s="19">
        <f t="shared" si="174"/>
        <v>2016</v>
      </c>
    </row>
    <row r="2197" spans="1:2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 s="19">
        <f t="shared" si="174"/>
        <v>2015</v>
      </c>
    </row>
    <row r="2198" spans="1:2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 s="19">
        <f t="shared" si="174"/>
        <v>2016</v>
      </c>
    </row>
    <row r="2199" spans="1:21" ht="29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 s="19">
        <f t="shared" si="174"/>
        <v>2015</v>
      </c>
    </row>
    <row r="2200" spans="1:21" ht="29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 s="19">
        <f t="shared" si="174"/>
        <v>2015</v>
      </c>
    </row>
    <row r="2201" spans="1:2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 s="19">
        <f t="shared" si="174"/>
        <v>2015</v>
      </c>
    </row>
    <row r="2202" spans="1:21" ht="29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 s="19">
        <f t="shared" si="174"/>
        <v>2015</v>
      </c>
    </row>
    <row r="2203" spans="1:21" ht="29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 s="19">
        <f t="shared" si="174"/>
        <v>2013</v>
      </c>
    </row>
    <row r="2204" spans="1:2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 s="19">
        <f t="shared" si="174"/>
        <v>2012</v>
      </c>
    </row>
    <row r="2205" spans="1:21" ht="29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 s="19">
        <f t="shared" si="174"/>
        <v>2015</v>
      </c>
    </row>
    <row r="2206" spans="1:21" ht="29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 s="19">
        <f t="shared" si="174"/>
        <v>2013</v>
      </c>
    </row>
    <row r="2207" spans="1:21" ht="29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 s="19">
        <f t="shared" si="174"/>
        <v>2012</v>
      </c>
    </row>
    <row r="2208" spans="1:21" ht="29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 s="19">
        <f t="shared" si="174"/>
        <v>2012</v>
      </c>
    </row>
    <row r="2209" spans="1:21" ht="29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 s="19">
        <f t="shared" si="174"/>
        <v>2013</v>
      </c>
    </row>
    <row r="2210" spans="1:21" ht="29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 s="19">
        <f t="shared" si="174"/>
        <v>2012</v>
      </c>
    </row>
    <row r="2211" spans="1:2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 s="19">
        <f t="shared" si="174"/>
        <v>2014</v>
      </c>
    </row>
    <row r="2212" spans="1:21" ht="29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 s="19">
        <f t="shared" si="174"/>
        <v>2012</v>
      </c>
    </row>
    <row r="2213" spans="1:21" ht="29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 s="19">
        <f t="shared" si="174"/>
        <v>2014</v>
      </c>
    </row>
    <row r="2214" spans="1:21" ht="29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 s="19">
        <f t="shared" si="174"/>
        <v>2013</v>
      </c>
    </row>
    <row r="2215" spans="1:21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 s="19">
        <f t="shared" si="174"/>
        <v>2015</v>
      </c>
    </row>
    <row r="2216" spans="1:21" ht="29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 s="19">
        <f t="shared" si="174"/>
        <v>2014</v>
      </c>
    </row>
    <row r="2217" spans="1:2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 s="19">
        <f t="shared" si="174"/>
        <v>2012</v>
      </c>
    </row>
    <row r="2218" spans="1:21" ht="29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 s="19">
        <f t="shared" si="174"/>
        <v>2015</v>
      </c>
    </row>
    <row r="2219" spans="1:21" ht="29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 s="19">
        <f t="shared" si="174"/>
        <v>2015</v>
      </c>
    </row>
    <row r="2220" spans="1:21" ht="29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 s="19">
        <f t="shared" si="174"/>
        <v>2012</v>
      </c>
    </row>
    <row r="2221" spans="1:21" ht="29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 s="19">
        <f t="shared" si="174"/>
        <v>2015</v>
      </c>
    </row>
    <row r="2222" spans="1:21" ht="29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 s="19">
        <f t="shared" si="174"/>
        <v>2013</v>
      </c>
    </row>
    <row r="2223" spans="1:21" ht="29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 s="19">
        <f t="shared" si="174"/>
        <v>2016</v>
      </c>
    </row>
    <row r="2224" spans="1:21" ht="29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 s="19">
        <f t="shared" si="174"/>
        <v>2011</v>
      </c>
    </row>
    <row r="2225" spans="1:21" ht="29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 s="19">
        <f t="shared" si="174"/>
        <v>2015</v>
      </c>
    </row>
    <row r="2226" spans="1:21" ht="29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 s="19">
        <f t="shared" si="174"/>
        <v>2016</v>
      </c>
    </row>
    <row r="2227" spans="1:21" ht="29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 s="19">
        <f t="shared" si="174"/>
        <v>2014</v>
      </c>
    </row>
    <row r="2228" spans="1:21" ht="29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 s="19">
        <f t="shared" si="174"/>
        <v>2016</v>
      </c>
    </row>
    <row r="2229" spans="1:21" ht="29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 s="19">
        <f t="shared" si="174"/>
        <v>2013</v>
      </c>
    </row>
    <row r="2230" spans="1:21" ht="29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 s="19">
        <f t="shared" si="174"/>
        <v>2015</v>
      </c>
    </row>
    <row r="2231" spans="1:21" ht="29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 s="19">
        <f t="shared" si="174"/>
        <v>2013</v>
      </c>
    </row>
    <row r="2232" spans="1:21" ht="29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 s="19">
        <f t="shared" si="174"/>
        <v>2014</v>
      </c>
    </row>
    <row r="2233" spans="1:21" ht="29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 s="19">
        <f t="shared" si="174"/>
        <v>2013</v>
      </c>
    </row>
    <row r="2234" spans="1:21" ht="29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 s="19">
        <f t="shared" si="174"/>
        <v>2014</v>
      </c>
    </row>
    <row r="2235" spans="1:21" ht="29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 s="19">
        <f t="shared" si="174"/>
        <v>2015</v>
      </c>
    </row>
    <row r="2236" spans="1:21" ht="29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 s="19">
        <f t="shared" si="174"/>
        <v>2016</v>
      </c>
    </row>
    <row r="2237" spans="1:2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 s="19">
        <f t="shared" si="174"/>
        <v>2015</v>
      </c>
    </row>
    <row r="2238" spans="1:21" ht="29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 s="19">
        <f t="shared" si="174"/>
        <v>2016</v>
      </c>
    </row>
    <row r="2239" spans="1:21" ht="29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 s="19">
        <f t="shared" si="174"/>
        <v>2014</v>
      </c>
    </row>
    <row r="2240" spans="1:2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 s="19">
        <f t="shared" si="174"/>
        <v>2017</v>
      </c>
    </row>
    <row r="2241" spans="1:2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 s="19">
        <f t="shared" si="174"/>
        <v>2013</v>
      </c>
    </row>
    <row r="2242" spans="1:21" ht="29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 s="19">
        <f t="shared" si="174"/>
        <v>2016</v>
      </c>
    </row>
    <row r="2243" spans="1:21" ht="29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9">
        <f t="shared" ref="U2243:U2306" si="179">YEAR(S2243)</f>
        <v>2017</v>
      </c>
    </row>
    <row r="2244" spans="1:2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 s="19">
        <f t="shared" si="179"/>
        <v>2013</v>
      </c>
    </row>
    <row r="2245" spans="1:21" ht="29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 s="19">
        <f t="shared" si="179"/>
        <v>2017</v>
      </c>
    </row>
    <row r="2246" spans="1:21" ht="29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 s="19">
        <f t="shared" si="179"/>
        <v>2016</v>
      </c>
    </row>
    <row r="2247" spans="1:21" ht="29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 s="19">
        <f t="shared" si="179"/>
        <v>2014</v>
      </c>
    </row>
    <row r="2248" spans="1:21" ht="29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 s="19">
        <f t="shared" si="179"/>
        <v>2015</v>
      </c>
    </row>
    <row r="2249" spans="1:2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 s="19">
        <f t="shared" si="179"/>
        <v>2015</v>
      </c>
    </row>
    <row r="2250" spans="1:21" ht="29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 s="19">
        <f t="shared" si="179"/>
        <v>2016</v>
      </c>
    </row>
    <row r="2251" spans="1:21" ht="29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 s="19">
        <f t="shared" si="179"/>
        <v>2013</v>
      </c>
    </row>
    <row r="2252" spans="1:21" ht="29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 s="19">
        <f t="shared" si="179"/>
        <v>2016</v>
      </c>
    </row>
    <row r="2253" spans="1:21" ht="29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 s="19">
        <f t="shared" si="179"/>
        <v>2014</v>
      </c>
    </row>
    <row r="2254" spans="1:21" ht="29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 s="19">
        <f t="shared" si="179"/>
        <v>2016</v>
      </c>
    </row>
    <row r="2255" spans="1:21" ht="29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 s="19">
        <f t="shared" si="179"/>
        <v>2015</v>
      </c>
    </row>
    <row r="2256" spans="1:21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 s="19">
        <f t="shared" si="179"/>
        <v>2017</v>
      </c>
    </row>
    <row r="2257" spans="1:2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 s="19">
        <f t="shared" si="179"/>
        <v>2016</v>
      </c>
    </row>
    <row r="2258" spans="1:21" ht="29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 s="19">
        <f t="shared" si="179"/>
        <v>2016</v>
      </c>
    </row>
    <row r="2259" spans="1:21" ht="29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 s="19">
        <f t="shared" si="179"/>
        <v>2016</v>
      </c>
    </row>
    <row r="2260" spans="1:2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 s="19">
        <f t="shared" si="179"/>
        <v>2015</v>
      </c>
    </row>
    <row r="2261" spans="1:21" ht="29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 s="19">
        <f t="shared" si="179"/>
        <v>2016</v>
      </c>
    </row>
    <row r="2262" spans="1:21" ht="29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 s="19">
        <f t="shared" si="179"/>
        <v>2014</v>
      </c>
    </row>
    <row r="2263" spans="1:21" ht="29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 s="19">
        <f t="shared" si="179"/>
        <v>2017</v>
      </c>
    </row>
    <row r="2264" spans="1:21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 s="19">
        <f t="shared" si="179"/>
        <v>2014</v>
      </c>
    </row>
    <row r="2265" spans="1:21" ht="29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 s="19">
        <f t="shared" si="179"/>
        <v>2015</v>
      </c>
    </row>
    <row r="2266" spans="1:21" ht="29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 s="19">
        <f t="shared" si="179"/>
        <v>2016</v>
      </c>
    </row>
    <row r="2267" spans="1:21" ht="29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 s="19">
        <f t="shared" si="179"/>
        <v>2016</v>
      </c>
    </row>
    <row r="2268" spans="1:21" ht="29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 s="19">
        <f t="shared" si="179"/>
        <v>2016</v>
      </c>
    </row>
    <row r="2269" spans="1:21" ht="29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 s="19">
        <f t="shared" si="179"/>
        <v>2014</v>
      </c>
    </row>
    <row r="2270" spans="1:21" ht="29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 s="19">
        <f t="shared" si="179"/>
        <v>2017</v>
      </c>
    </row>
    <row r="2271" spans="1:21" ht="29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 s="19">
        <f t="shared" si="179"/>
        <v>2017</v>
      </c>
    </row>
    <row r="2272" spans="1:21" ht="29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 s="19">
        <f t="shared" si="179"/>
        <v>2016</v>
      </c>
    </row>
    <row r="2273" spans="1:21" ht="29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 s="19">
        <f t="shared" si="179"/>
        <v>2016</v>
      </c>
    </row>
    <row r="2274" spans="1:21" ht="29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 s="19">
        <f t="shared" si="179"/>
        <v>2015</v>
      </c>
    </row>
    <row r="2275" spans="1:21" ht="29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 s="19">
        <f t="shared" si="179"/>
        <v>2017</v>
      </c>
    </row>
    <row r="2276" spans="1:21" ht="29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 s="19">
        <f t="shared" si="179"/>
        <v>2014</v>
      </c>
    </row>
    <row r="2277" spans="1:21" ht="29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 s="19">
        <f t="shared" si="179"/>
        <v>2014</v>
      </c>
    </row>
    <row r="2278" spans="1:21" ht="29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 s="19">
        <f t="shared" si="179"/>
        <v>2013</v>
      </c>
    </row>
    <row r="2279" spans="1:21" ht="29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 s="19">
        <f t="shared" si="179"/>
        <v>2012</v>
      </c>
    </row>
    <row r="2280" spans="1:2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 s="19">
        <f t="shared" si="179"/>
        <v>2015</v>
      </c>
    </row>
    <row r="2281" spans="1:21" ht="29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 s="19">
        <f t="shared" si="179"/>
        <v>2015</v>
      </c>
    </row>
    <row r="2282" spans="1:21" ht="29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 s="19">
        <f t="shared" si="179"/>
        <v>2015</v>
      </c>
    </row>
    <row r="2283" spans="1:21" ht="29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 s="19">
        <f t="shared" si="179"/>
        <v>2011</v>
      </c>
    </row>
    <row r="2284" spans="1:2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 s="19">
        <f t="shared" si="179"/>
        <v>2015</v>
      </c>
    </row>
    <row r="2285" spans="1:21" ht="29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 s="19">
        <f t="shared" si="179"/>
        <v>2012</v>
      </c>
    </row>
    <row r="2286" spans="1:2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 s="19">
        <f t="shared" si="179"/>
        <v>2011</v>
      </c>
    </row>
    <row r="2287" spans="1:21" ht="29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 s="19">
        <f t="shared" si="179"/>
        <v>2012</v>
      </c>
    </row>
    <row r="2288" spans="1:21" ht="29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 s="19">
        <f t="shared" si="179"/>
        <v>2013</v>
      </c>
    </row>
    <row r="2289" spans="1:21" ht="29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 s="19">
        <f t="shared" si="179"/>
        <v>2014</v>
      </c>
    </row>
    <row r="2290" spans="1:21" ht="29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 s="19">
        <f t="shared" si="179"/>
        <v>2012</v>
      </c>
    </row>
    <row r="2291" spans="1:21" ht="29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 s="19">
        <f t="shared" si="179"/>
        <v>2013</v>
      </c>
    </row>
    <row r="2292" spans="1:21" ht="29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 s="19">
        <f t="shared" si="179"/>
        <v>2009</v>
      </c>
    </row>
    <row r="2293" spans="1:21" ht="29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 s="19">
        <f t="shared" si="179"/>
        <v>2012</v>
      </c>
    </row>
    <row r="2294" spans="1:21" ht="29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 s="19">
        <f t="shared" si="179"/>
        <v>2012</v>
      </c>
    </row>
    <row r="2295" spans="1:2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 s="19">
        <f t="shared" si="179"/>
        <v>2012</v>
      </c>
    </row>
    <row r="2296" spans="1:21" ht="29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 s="19">
        <f t="shared" si="179"/>
        <v>2012</v>
      </c>
    </row>
    <row r="2297" spans="1:21" ht="29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 s="19">
        <f t="shared" si="179"/>
        <v>2012</v>
      </c>
    </row>
    <row r="2298" spans="1:21" ht="29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 s="19">
        <f t="shared" si="179"/>
        <v>2012</v>
      </c>
    </row>
    <row r="2299" spans="1:2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 s="19">
        <f t="shared" si="179"/>
        <v>2012</v>
      </c>
    </row>
    <row r="2300" spans="1:21" ht="29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 s="19">
        <f t="shared" si="179"/>
        <v>2014</v>
      </c>
    </row>
    <row r="2301" spans="1:21" ht="29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 s="19">
        <f t="shared" si="179"/>
        <v>2011</v>
      </c>
    </row>
    <row r="2302" spans="1:21" ht="29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 s="19">
        <f t="shared" si="179"/>
        <v>2012</v>
      </c>
    </row>
    <row r="2303" spans="1:2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 s="19">
        <f t="shared" si="179"/>
        <v>2013</v>
      </c>
    </row>
    <row r="2304" spans="1:21" ht="29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 s="19">
        <f t="shared" si="179"/>
        <v>2013</v>
      </c>
    </row>
    <row r="2305" spans="1:21" ht="29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 s="19">
        <f t="shared" si="179"/>
        <v>2011</v>
      </c>
    </row>
    <row r="2306" spans="1:21" ht="29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 s="19">
        <f t="shared" si="179"/>
        <v>2010</v>
      </c>
    </row>
    <row r="2307" spans="1:21" ht="29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9">
        <f t="shared" ref="U2307:U2370" si="184">YEAR(S2307)</f>
        <v>2014</v>
      </c>
    </row>
    <row r="2308" spans="1:21" ht="29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 s="19">
        <f t="shared" si="184"/>
        <v>2012</v>
      </c>
    </row>
    <row r="2309" spans="1:21" ht="29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 s="19">
        <f t="shared" si="184"/>
        <v>2012</v>
      </c>
    </row>
    <row r="2310" spans="1:21" ht="29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 s="19">
        <f t="shared" si="184"/>
        <v>2014</v>
      </c>
    </row>
    <row r="2311" spans="1:21" ht="29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 s="19">
        <f t="shared" si="184"/>
        <v>2013</v>
      </c>
    </row>
    <row r="2312" spans="1:21" ht="29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 s="19">
        <f t="shared" si="184"/>
        <v>2013</v>
      </c>
    </row>
    <row r="2313" spans="1:21" ht="29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 s="19">
        <f t="shared" si="184"/>
        <v>2014</v>
      </c>
    </row>
    <row r="2314" spans="1:21" ht="29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 s="19">
        <f t="shared" si="184"/>
        <v>2014</v>
      </c>
    </row>
    <row r="2315" spans="1:2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 s="19">
        <f t="shared" si="184"/>
        <v>2012</v>
      </c>
    </row>
    <row r="2316" spans="1:21" ht="29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 s="19">
        <f t="shared" si="184"/>
        <v>2012</v>
      </c>
    </row>
    <row r="2317" spans="1:21" ht="29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 s="19">
        <f t="shared" si="184"/>
        <v>2012</v>
      </c>
    </row>
    <row r="2318" spans="1:21" ht="29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 s="19">
        <f t="shared" si="184"/>
        <v>2009</v>
      </c>
    </row>
    <row r="2319" spans="1:21" ht="29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 s="19">
        <f t="shared" si="184"/>
        <v>2010</v>
      </c>
    </row>
    <row r="2320" spans="1:21" ht="29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 s="19">
        <f t="shared" si="184"/>
        <v>2009</v>
      </c>
    </row>
    <row r="2321" spans="1:21" ht="29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 s="19">
        <f t="shared" si="184"/>
        <v>2013</v>
      </c>
    </row>
    <row r="2322" spans="1:21" ht="29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 s="19">
        <f t="shared" si="184"/>
        <v>2014</v>
      </c>
    </row>
    <row r="2323" spans="1:21" ht="29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9">
        <f t="shared" si="184"/>
        <v>2017</v>
      </c>
    </row>
    <row r="2324" spans="1:21" ht="29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9">
        <f t="shared" si="184"/>
        <v>2017</v>
      </c>
    </row>
    <row r="2325" spans="1:21" ht="29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9">
        <f t="shared" si="184"/>
        <v>2017</v>
      </c>
    </row>
    <row r="2326" spans="1:21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9">
        <f t="shared" si="184"/>
        <v>2017</v>
      </c>
    </row>
    <row r="2327" spans="1:21" ht="29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9">
        <f t="shared" si="184"/>
        <v>2017</v>
      </c>
    </row>
    <row r="2328" spans="1:21" ht="29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9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9">
        <f t="shared" si="184"/>
        <v>2014</v>
      </c>
    </row>
    <row r="2330" spans="1:21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9">
        <f t="shared" si="184"/>
        <v>2015</v>
      </c>
    </row>
    <row r="2331" spans="1:21" ht="29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9">
        <f t="shared" si="184"/>
        <v>2014</v>
      </c>
    </row>
    <row r="2332" spans="1:21" ht="29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9">
        <f t="shared" si="184"/>
        <v>2015</v>
      </c>
    </row>
    <row r="2333" spans="1:21" ht="29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9">
        <f t="shared" si="184"/>
        <v>2014</v>
      </c>
    </row>
    <row r="2334" spans="1:21" ht="29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9">
        <f t="shared" si="184"/>
        <v>2015</v>
      </c>
    </row>
    <row r="2335" spans="1:21" ht="29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9">
        <f t="shared" si="184"/>
        <v>2014</v>
      </c>
    </row>
    <row r="2336" spans="1:21" ht="29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9">
        <f t="shared" si="184"/>
        <v>2014</v>
      </c>
    </row>
    <row r="2337" spans="1:21" ht="29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9">
        <f t="shared" si="184"/>
        <v>2014</v>
      </c>
    </row>
    <row r="2338" spans="1:21" ht="29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9">
        <f t="shared" si="184"/>
        <v>2014</v>
      </c>
    </row>
    <row r="2339" spans="1:2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9">
        <f t="shared" si="184"/>
        <v>2014</v>
      </c>
    </row>
    <row r="2340" spans="1:21" ht="29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9">
        <f t="shared" si="184"/>
        <v>2014</v>
      </c>
    </row>
    <row r="2341" spans="1:21" ht="29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9">
        <f t="shared" si="184"/>
        <v>2016</v>
      </c>
    </row>
    <row r="2342" spans="1:21" ht="29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9">
        <f t="shared" si="184"/>
        <v>2016</v>
      </c>
    </row>
    <row r="2343" spans="1:21" ht="29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 s="19">
        <f t="shared" si="184"/>
        <v>2015</v>
      </c>
    </row>
    <row r="2344" spans="1:21" ht="29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 s="19">
        <f t="shared" si="184"/>
        <v>2014</v>
      </c>
    </row>
    <row r="2345" spans="1:21" ht="29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 s="19">
        <f t="shared" si="184"/>
        <v>2015</v>
      </c>
    </row>
    <row r="2346" spans="1:21" ht="29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 s="19">
        <f t="shared" si="184"/>
        <v>2016</v>
      </c>
    </row>
    <row r="2347" spans="1:21" ht="29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 s="19">
        <f t="shared" si="184"/>
        <v>2015</v>
      </c>
    </row>
    <row r="2348" spans="1:21" ht="29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 s="19">
        <f t="shared" si="184"/>
        <v>2016</v>
      </c>
    </row>
    <row r="2349" spans="1:21" ht="29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 s="19">
        <f t="shared" si="184"/>
        <v>2016</v>
      </c>
    </row>
    <row r="2350" spans="1:21" ht="29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 s="19">
        <f t="shared" si="184"/>
        <v>2015</v>
      </c>
    </row>
    <row r="2351" spans="1:21" ht="29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 s="19">
        <f t="shared" si="184"/>
        <v>2015</v>
      </c>
    </row>
    <row r="2352" spans="1:21" ht="29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 s="19">
        <f t="shared" si="184"/>
        <v>2016</v>
      </c>
    </row>
    <row r="2353" spans="1:2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 s="19">
        <f t="shared" si="184"/>
        <v>2015</v>
      </c>
    </row>
    <row r="2354" spans="1:21" ht="29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 s="19">
        <f t="shared" si="184"/>
        <v>2015</v>
      </c>
    </row>
    <row r="2355" spans="1:21" ht="29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 s="19">
        <f t="shared" si="184"/>
        <v>2015</v>
      </c>
    </row>
    <row r="2356" spans="1:21" ht="29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 s="19">
        <f t="shared" si="184"/>
        <v>2014</v>
      </c>
    </row>
    <row r="2357" spans="1:21" ht="29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 s="19">
        <f t="shared" si="184"/>
        <v>2015</v>
      </c>
    </row>
    <row r="2358" spans="1:2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 s="19">
        <f t="shared" si="184"/>
        <v>2015</v>
      </c>
    </row>
    <row r="2359" spans="1:21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 s="19">
        <f t="shared" si="184"/>
        <v>2015</v>
      </c>
    </row>
    <row r="2360" spans="1:21" ht="29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 s="19">
        <f t="shared" si="184"/>
        <v>2014</v>
      </c>
    </row>
    <row r="2361" spans="1:21" ht="29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 s="19">
        <f t="shared" si="184"/>
        <v>2015</v>
      </c>
    </row>
    <row r="2362" spans="1:21" ht="29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 s="19">
        <f t="shared" si="184"/>
        <v>2016</v>
      </c>
    </row>
    <row r="2363" spans="1:21" ht="29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 s="19">
        <f t="shared" si="184"/>
        <v>2016</v>
      </c>
    </row>
    <row r="2364" spans="1:21" ht="29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 s="19">
        <f t="shared" si="184"/>
        <v>2014</v>
      </c>
    </row>
    <row r="2365" spans="1:21" ht="29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 s="19">
        <f t="shared" si="184"/>
        <v>2015</v>
      </c>
    </row>
    <row r="2366" spans="1:2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 s="19">
        <f t="shared" si="184"/>
        <v>2015</v>
      </c>
    </row>
    <row r="2367" spans="1:21" ht="29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 s="19">
        <f t="shared" si="184"/>
        <v>2015</v>
      </c>
    </row>
    <row r="2368" spans="1:21" ht="29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 s="19">
        <f t="shared" si="184"/>
        <v>2015</v>
      </c>
    </row>
    <row r="2369" spans="1:21" ht="29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 s="19">
        <f t="shared" si="184"/>
        <v>2016</v>
      </c>
    </row>
    <row r="2370" spans="1:21" ht="29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 s="19">
        <f t="shared" si="184"/>
        <v>2015</v>
      </c>
    </row>
    <row r="2371" spans="1:21" ht="29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9">
        <f t="shared" ref="U2371:U2434" si="189">YEAR(S2371)</f>
        <v>2016</v>
      </c>
    </row>
    <row r="2372" spans="1:21" ht="29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 s="19">
        <f t="shared" si="189"/>
        <v>2014</v>
      </c>
    </row>
    <row r="2373" spans="1:21" ht="29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 s="19">
        <f t="shared" si="189"/>
        <v>2015</v>
      </c>
    </row>
    <row r="2374" spans="1:21" ht="29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 s="19">
        <f t="shared" si="189"/>
        <v>2015</v>
      </c>
    </row>
    <row r="2375" spans="1:2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 s="19">
        <f t="shared" si="189"/>
        <v>2015</v>
      </c>
    </row>
    <row r="2376" spans="1:21" ht="29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 s="19">
        <f t="shared" si="189"/>
        <v>2015</v>
      </c>
    </row>
    <row r="2377" spans="1:21" ht="29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 s="19">
        <f t="shared" si="189"/>
        <v>2016</v>
      </c>
    </row>
    <row r="2378" spans="1:21" ht="29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 s="19">
        <f t="shared" si="189"/>
        <v>2015</v>
      </c>
    </row>
    <row r="2379" spans="1:21" ht="29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 s="19">
        <f t="shared" si="189"/>
        <v>2016</v>
      </c>
    </row>
    <row r="2380" spans="1:21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 s="19">
        <f t="shared" si="189"/>
        <v>2015</v>
      </c>
    </row>
    <row r="2381" spans="1:2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 s="19">
        <f t="shared" si="189"/>
        <v>2015</v>
      </c>
    </row>
    <row r="2382" spans="1:21" ht="29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 s="19">
        <f t="shared" si="189"/>
        <v>2015</v>
      </c>
    </row>
    <row r="2383" spans="1:21" ht="29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 s="19">
        <f t="shared" si="189"/>
        <v>2015</v>
      </c>
    </row>
    <row r="2384" spans="1:21" ht="29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 s="19">
        <f t="shared" si="189"/>
        <v>2015</v>
      </c>
    </row>
    <row r="2385" spans="1:21" ht="29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 s="19">
        <f t="shared" si="189"/>
        <v>2015</v>
      </c>
    </row>
    <row r="2386" spans="1:21" ht="29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 s="19">
        <f t="shared" si="189"/>
        <v>2014</v>
      </c>
    </row>
    <row r="2387" spans="1:21" ht="29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 s="19">
        <f t="shared" si="189"/>
        <v>2015</v>
      </c>
    </row>
    <row r="2388" spans="1:21" ht="29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 s="19">
        <f t="shared" si="189"/>
        <v>2014</v>
      </c>
    </row>
    <row r="2389" spans="1:21" ht="29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 s="19">
        <f t="shared" si="189"/>
        <v>2016</v>
      </c>
    </row>
    <row r="2390" spans="1:21" ht="29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 s="19">
        <f t="shared" si="189"/>
        <v>2014</v>
      </c>
    </row>
    <row r="2391" spans="1:21" ht="29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 s="19">
        <f t="shared" si="189"/>
        <v>2015</v>
      </c>
    </row>
    <row r="2392" spans="1:21" ht="29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 s="19">
        <f t="shared" si="189"/>
        <v>2014</v>
      </c>
    </row>
    <row r="2393" spans="1:2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 s="19">
        <f t="shared" si="189"/>
        <v>2015</v>
      </c>
    </row>
    <row r="2394" spans="1:21" ht="29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 s="19">
        <f t="shared" si="189"/>
        <v>2015</v>
      </c>
    </row>
    <row r="2395" spans="1:21" ht="29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 s="19">
        <f t="shared" si="189"/>
        <v>2015</v>
      </c>
    </row>
    <row r="2396" spans="1:21" ht="29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 s="19">
        <f t="shared" si="189"/>
        <v>2015</v>
      </c>
    </row>
    <row r="2397" spans="1:21" ht="29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 s="19">
        <f t="shared" si="189"/>
        <v>2016</v>
      </c>
    </row>
    <row r="2398" spans="1:21" ht="29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 s="19">
        <f t="shared" si="189"/>
        <v>2015</v>
      </c>
    </row>
    <row r="2399" spans="1:21" ht="29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 s="19">
        <f t="shared" si="189"/>
        <v>2014</v>
      </c>
    </row>
    <row r="2400" spans="1:21" ht="29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 s="19">
        <f t="shared" si="189"/>
        <v>2015</v>
      </c>
    </row>
    <row r="2401" spans="1:21" ht="29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 s="19">
        <f t="shared" si="189"/>
        <v>2014</v>
      </c>
    </row>
    <row r="2402" spans="1:21" ht="29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 s="19">
        <f t="shared" si="189"/>
        <v>2016</v>
      </c>
    </row>
    <row r="2403" spans="1:21" ht="29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 s="19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 s="19">
        <f t="shared" si="189"/>
        <v>2015</v>
      </c>
    </row>
    <row r="2405" spans="1:21" ht="29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 s="19">
        <f t="shared" si="189"/>
        <v>2016</v>
      </c>
    </row>
    <row r="2406" spans="1:21" ht="29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 s="19">
        <f t="shared" si="189"/>
        <v>2015</v>
      </c>
    </row>
    <row r="2407" spans="1:21" ht="29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 s="19">
        <f t="shared" si="189"/>
        <v>2016</v>
      </c>
    </row>
    <row r="2408" spans="1:21" ht="29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 s="19">
        <f t="shared" si="189"/>
        <v>2014</v>
      </c>
    </row>
    <row r="2409" spans="1:21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 s="19">
        <f t="shared" si="189"/>
        <v>2015</v>
      </c>
    </row>
    <row r="2410" spans="1:21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 s="19">
        <f t="shared" si="189"/>
        <v>2014</v>
      </c>
    </row>
    <row r="2411" spans="1:21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 s="19">
        <f t="shared" si="189"/>
        <v>2015</v>
      </c>
    </row>
    <row r="2412" spans="1:21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 s="19">
        <f t="shared" si="189"/>
        <v>2015</v>
      </c>
    </row>
    <row r="2413" spans="1:21" ht="29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 s="19">
        <f t="shared" si="189"/>
        <v>2015</v>
      </c>
    </row>
    <row r="2414" spans="1:21" ht="29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 s="19">
        <f t="shared" si="189"/>
        <v>2016</v>
      </c>
    </row>
    <row r="2415" spans="1:21" ht="29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 s="19">
        <f t="shared" si="189"/>
        <v>2014</v>
      </c>
    </row>
    <row r="2416" spans="1:21" ht="29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 s="19">
        <f t="shared" si="189"/>
        <v>2015</v>
      </c>
    </row>
    <row r="2417" spans="1:21" ht="29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 s="19">
        <f t="shared" si="189"/>
        <v>2016</v>
      </c>
    </row>
    <row r="2418" spans="1:21" ht="29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 s="19">
        <f t="shared" si="189"/>
        <v>2015</v>
      </c>
    </row>
    <row r="2419" spans="1:21" ht="29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 s="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 s="19">
        <f t="shared" si="189"/>
        <v>2015</v>
      </c>
    </row>
    <row r="2421" spans="1:21" ht="29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 s="19">
        <f t="shared" si="189"/>
        <v>2014</v>
      </c>
    </row>
    <row r="2422" spans="1:21" ht="29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 s="19">
        <f t="shared" si="189"/>
        <v>2014</v>
      </c>
    </row>
    <row r="2423" spans="1:2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 s="19">
        <f t="shared" si="189"/>
        <v>2015</v>
      </c>
    </row>
    <row r="2424" spans="1:2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 s="19">
        <f t="shared" si="189"/>
        <v>2015</v>
      </c>
    </row>
    <row r="2425" spans="1:21" ht="29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 s="19">
        <f t="shared" si="189"/>
        <v>2014</v>
      </c>
    </row>
    <row r="2426" spans="1:2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 s="19">
        <f t="shared" si="189"/>
        <v>2014</v>
      </c>
    </row>
    <row r="2427" spans="1:21" ht="29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 s="19">
        <f t="shared" si="189"/>
        <v>2016</v>
      </c>
    </row>
    <row r="2428" spans="1:21" ht="29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 s="19">
        <f t="shared" si="189"/>
        <v>2015</v>
      </c>
    </row>
    <row r="2429" spans="1:2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 s="19">
        <f t="shared" si="189"/>
        <v>2016</v>
      </c>
    </row>
    <row r="2430" spans="1:2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 s="19">
        <f t="shared" si="189"/>
        <v>2015</v>
      </c>
    </row>
    <row r="2431" spans="1:21" ht="29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 s="19">
        <f t="shared" si="189"/>
        <v>2016</v>
      </c>
    </row>
    <row r="2432" spans="1:21" ht="29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 s="19">
        <f t="shared" si="189"/>
        <v>2016</v>
      </c>
    </row>
    <row r="2433" spans="1:2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 s="19">
        <f t="shared" si="189"/>
        <v>2016</v>
      </c>
    </row>
    <row r="2434" spans="1:21" ht="29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 s="19">
        <f t="shared" si="189"/>
        <v>2015</v>
      </c>
    </row>
    <row r="2435" spans="1:21" ht="29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9">
        <f t="shared" ref="U2435:U2498" si="194">YEAR(S2435)</f>
        <v>2016</v>
      </c>
    </row>
    <row r="2436" spans="1:21" ht="29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 s="19">
        <f t="shared" si="194"/>
        <v>2015</v>
      </c>
    </row>
    <row r="2437" spans="1:21" ht="29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 s="19">
        <f t="shared" si="194"/>
        <v>2015</v>
      </c>
    </row>
    <row r="2438" spans="1:21" ht="29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 s="19">
        <f t="shared" si="194"/>
        <v>2015</v>
      </c>
    </row>
    <row r="2439" spans="1:21" ht="29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 s="1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 s="19">
        <f t="shared" si="194"/>
        <v>2015</v>
      </c>
    </row>
    <row r="2441" spans="1:21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 s="19">
        <f t="shared" si="194"/>
        <v>2015</v>
      </c>
    </row>
    <row r="2442" spans="1:2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 s="19">
        <f t="shared" si="194"/>
        <v>2016</v>
      </c>
    </row>
    <row r="2443" spans="1:2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9">
        <f t="shared" si="194"/>
        <v>2015</v>
      </c>
    </row>
    <row r="2444" spans="1:2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9">
        <f t="shared" si="194"/>
        <v>2015</v>
      </c>
    </row>
    <row r="2445" spans="1:21" ht="29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9">
        <f t="shared" si="194"/>
        <v>2014</v>
      </c>
    </row>
    <row r="2446" spans="1:21" ht="29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9">
        <f t="shared" si="194"/>
        <v>2016</v>
      </c>
    </row>
    <row r="2447" spans="1:21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9">
        <f t="shared" si="194"/>
        <v>2015</v>
      </c>
    </row>
    <row r="2448" spans="1:21" ht="29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9">
        <f t="shared" si="194"/>
        <v>2016</v>
      </c>
    </row>
    <row r="2449" spans="1:21" ht="29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9">
        <f t="shared" si="194"/>
        <v>2016</v>
      </c>
    </row>
    <row r="2450" spans="1:21" ht="29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9">
        <f t="shared" si="194"/>
        <v>2016</v>
      </c>
    </row>
    <row r="2451" spans="1:21" ht="29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9">
        <f t="shared" si="194"/>
        <v>2014</v>
      </c>
    </row>
    <row r="2452" spans="1:21" ht="29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9">
        <f t="shared" si="194"/>
        <v>2014</v>
      </c>
    </row>
    <row r="2453" spans="1:21" ht="29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9">
        <f t="shared" si="194"/>
        <v>2017</v>
      </c>
    </row>
    <row r="2454" spans="1:21" ht="29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9">
        <f t="shared" si="194"/>
        <v>2015</v>
      </c>
    </row>
    <row r="2455" spans="1:21" ht="29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9">
        <f t="shared" si="194"/>
        <v>2017</v>
      </c>
    </row>
    <row r="2456" spans="1:21" ht="29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9">
        <f t="shared" si="194"/>
        <v>2017</v>
      </c>
    </row>
    <row r="2457" spans="1:21" ht="29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9">
        <f t="shared" si="194"/>
        <v>2016</v>
      </c>
    </row>
    <row r="2458" spans="1:21" ht="29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9">
        <f t="shared" si="194"/>
        <v>2017</v>
      </c>
    </row>
    <row r="2459" spans="1:21" ht="29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9">
        <f t="shared" si="194"/>
        <v>2016</v>
      </c>
    </row>
    <row r="2460" spans="1:21" ht="29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9">
        <f t="shared" si="194"/>
        <v>2016</v>
      </c>
    </row>
    <row r="2461" spans="1:21" ht="29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9">
        <f t="shared" si="194"/>
        <v>2016</v>
      </c>
    </row>
    <row r="2462" spans="1:21" ht="29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9">
        <f t="shared" si="194"/>
        <v>2016</v>
      </c>
    </row>
    <row r="2463" spans="1:21" ht="29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 s="19">
        <f t="shared" si="194"/>
        <v>2011</v>
      </c>
    </row>
    <row r="2464" spans="1:21" ht="29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 s="19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 s="19">
        <f t="shared" si="194"/>
        <v>2013</v>
      </c>
    </row>
    <row r="2466" spans="1:21" ht="29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 s="19">
        <f t="shared" si="194"/>
        <v>2015</v>
      </c>
    </row>
    <row r="2467" spans="1:2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 s="19">
        <f t="shared" si="194"/>
        <v>2012</v>
      </c>
    </row>
    <row r="2468" spans="1:21" ht="29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 s="19">
        <f t="shared" si="194"/>
        <v>2013</v>
      </c>
    </row>
    <row r="2469" spans="1:21" ht="29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 s="19">
        <f t="shared" si="194"/>
        <v>2012</v>
      </c>
    </row>
    <row r="2470" spans="1:21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 s="19">
        <f t="shared" si="194"/>
        <v>2012</v>
      </c>
    </row>
    <row r="2471" spans="1:21" ht="29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 s="19">
        <f t="shared" si="194"/>
        <v>2011</v>
      </c>
    </row>
    <row r="2472" spans="1:21" ht="29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 s="19">
        <f t="shared" si="194"/>
        <v>2012</v>
      </c>
    </row>
    <row r="2473" spans="1:21" ht="29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 s="19">
        <f t="shared" si="194"/>
        <v>2011</v>
      </c>
    </row>
    <row r="2474" spans="1:21" ht="29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 s="19">
        <f t="shared" si="194"/>
        <v>2010</v>
      </c>
    </row>
    <row r="2475" spans="1:21" ht="29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 s="19">
        <f t="shared" si="194"/>
        <v>2012</v>
      </c>
    </row>
    <row r="2476" spans="1:21" ht="29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 s="19">
        <f t="shared" si="194"/>
        <v>2010</v>
      </c>
    </row>
    <row r="2477" spans="1:2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 s="19">
        <f t="shared" si="194"/>
        <v>2010</v>
      </c>
    </row>
    <row r="2478" spans="1:21" ht="29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 s="19">
        <f t="shared" si="194"/>
        <v>2014</v>
      </c>
    </row>
    <row r="2479" spans="1:2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 s="19">
        <f t="shared" si="194"/>
        <v>2012</v>
      </c>
    </row>
    <row r="2480" spans="1:21" ht="29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 s="19">
        <f t="shared" si="194"/>
        <v>2012</v>
      </c>
    </row>
    <row r="2481" spans="1:2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 s="19">
        <f t="shared" si="194"/>
        <v>2012</v>
      </c>
    </row>
    <row r="2482" spans="1:21" ht="29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 s="19">
        <f t="shared" si="194"/>
        <v>2015</v>
      </c>
    </row>
    <row r="2483" spans="1:21" ht="29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 s="19">
        <f t="shared" si="194"/>
        <v>2012</v>
      </c>
    </row>
    <row r="2484" spans="1:21" ht="29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 s="19">
        <f t="shared" si="194"/>
        <v>2011</v>
      </c>
    </row>
    <row r="2485" spans="1:21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 s="19">
        <f t="shared" si="194"/>
        <v>2012</v>
      </c>
    </row>
    <row r="2486" spans="1:21" ht="29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 s="19">
        <f t="shared" si="194"/>
        <v>2011</v>
      </c>
    </row>
    <row r="2487" spans="1:21" ht="29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 s="19">
        <f t="shared" si="194"/>
        <v>2011</v>
      </c>
    </row>
    <row r="2488" spans="1:21" ht="29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 s="19">
        <f t="shared" si="194"/>
        <v>2012</v>
      </c>
    </row>
    <row r="2489" spans="1:21" ht="29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 s="19">
        <f t="shared" si="194"/>
        <v>2012</v>
      </c>
    </row>
    <row r="2490" spans="1:21" ht="29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 s="19">
        <f t="shared" si="194"/>
        <v>2011</v>
      </c>
    </row>
    <row r="2491" spans="1:21" ht="29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 s="19">
        <f t="shared" si="194"/>
        <v>2013</v>
      </c>
    </row>
    <row r="2492" spans="1:21" ht="29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 s="19">
        <f t="shared" si="194"/>
        <v>2012</v>
      </c>
    </row>
    <row r="2493" spans="1:21" ht="29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 s="19">
        <f t="shared" si="194"/>
        <v>2010</v>
      </c>
    </row>
    <row r="2494" spans="1:2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 s="19">
        <f t="shared" si="194"/>
        <v>2012</v>
      </c>
    </row>
    <row r="2495" spans="1:21" ht="29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 s="19">
        <f t="shared" si="194"/>
        <v>2013</v>
      </c>
    </row>
    <row r="2496" spans="1:21" ht="29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 s="19">
        <f t="shared" si="194"/>
        <v>2012</v>
      </c>
    </row>
    <row r="2497" spans="1:21" ht="29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 s="19">
        <f t="shared" si="194"/>
        <v>2012</v>
      </c>
    </row>
    <row r="2498" spans="1:2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 s="19">
        <f t="shared" si="194"/>
        <v>2013</v>
      </c>
    </row>
    <row r="2499" spans="1:21" ht="29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9">
        <f t="shared" ref="U2499:U2562" si="199">YEAR(S2499)</f>
        <v>2011</v>
      </c>
    </row>
    <row r="2500" spans="1:21" ht="29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 s="19">
        <f t="shared" si="199"/>
        <v>2015</v>
      </c>
    </row>
    <row r="2501" spans="1:21" ht="29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 s="19">
        <f t="shared" si="199"/>
        <v>2012</v>
      </c>
    </row>
    <row r="2502" spans="1:21" ht="29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 s="19">
        <f t="shared" si="199"/>
        <v>2012</v>
      </c>
    </row>
    <row r="2503" spans="1:21" ht="29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 s="19">
        <f t="shared" si="199"/>
        <v>2015</v>
      </c>
    </row>
    <row r="2504" spans="1:21" ht="29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 s="19">
        <f t="shared" si="199"/>
        <v>2014</v>
      </c>
    </row>
    <row r="2505" spans="1:21" ht="29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 s="19">
        <f t="shared" si="199"/>
        <v>2016</v>
      </c>
    </row>
    <row r="2506" spans="1:2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 s="19">
        <f t="shared" si="199"/>
        <v>2014</v>
      </c>
    </row>
    <row r="2507" spans="1:21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 s="19">
        <f t="shared" si="199"/>
        <v>2015</v>
      </c>
    </row>
    <row r="2508" spans="1:21" ht="29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 s="19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 s="19">
        <f t="shared" si="199"/>
        <v>2015</v>
      </c>
    </row>
    <row r="2510" spans="1:21" ht="29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 s="19">
        <f t="shared" si="199"/>
        <v>2014</v>
      </c>
    </row>
    <row r="2511" spans="1:21" ht="29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 s="19">
        <f t="shared" si="199"/>
        <v>2015</v>
      </c>
    </row>
    <row r="2512" spans="1:21" ht="29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 s="19">
        <f t="shared" si="199"/>
        <v>2015</v>
      </c>
    </row>
    <row r="2513" spans="1:21" ht="29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 s="19">
        <f t="shared" si="199"/>
        <v>2016</v>
      </c>
    </row>
    <row r="2514" spans="1:21" ht="29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 s="19">
        <f t="shared" si="199"/>
        <v>2014</v>
      </c>
    </row>
    <row r="2515" spans="1:21" ht="29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 s="19">
        <f t="shared" si="199"/>
        <v>2016</v>
      </c>
    </row>
    <row r="2516" spans="1:21" ht="29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 s="19">
        <f t="shared" si="199"/>
        <v>2014</v>
      </c>
    </row>
    <row r="2517" spans="1:21" ht="29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 s="19">
        <f t="shared" si="199"/>
        <v>2015</v>
      </c>
    </row>
    <row r="2518" spans="1:21" ht="29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 s="19">
        <f t="shared" si="199"/>
        <v>2014</v>
      </c>
    </row>
    <row r="2519" spans="1:21" ht="29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 s="19">
        <f t="shared" si="199"/>
        <v>2015</v>
      </c>
    </row>
    <row r="2520" spans="1:21" ht="29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 s="19">
        <f t="shared" si="199"/>
        <v>2014</v>
      </c>
    </row>
    <row r="2521" spans="1:2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 s="19">
        <f t="shared" si="199"/>
        <v>2014</v>
      </c>
    </row>
    <row r="2522" spans="1:21" ht="29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 s="19">
        <f t="shared" si="199"/>
        <v>2016</v>
      </c>
    </row>
    <row r="2523" spans="1:21" ht="29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 s="19">
        <f t="shared" si="199"/>
        <v>2015</v>
      </c>
    </row>
    <row r="2524" spans="1:21" ht="29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 s="19">
        <f t="shared" si="199"/>
        <v>2016</v>
      </c>
    </row>
    <row r="2525" spans="1:21" ht="29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 s="19">
        <f t="shared" si="199"/>
        <v>2014</v>
      </c>
    </row>
    <row r="2526" spans="1:21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 s="19">
        <f t="shared" si="199"/>
        <v>2014</v>
      </c>
    </row>
    <row r="2527" spans="1:21" ht="29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 s="19">
        <f t="shared" si="199"/>
        <v>2012</v>
      </c>
    </row>
    <row r="2528" spans="1:21" ht="29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 s="19">
        <f t="shared" si="199"/>
        <v>2014</v>
      </c>
    </row>
    <row r="2529" spans="1:21" ht="29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 s="19">
        <f t="shared" si="199"/>
        <v>2013</v>
      </c>
    </row>
    <row r="2530" spans="1:21" ht="29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 s="19">
        <f t="shared" si="199"/>
        <v>2015</v>
      </c>
    </row>
    <row r="2531" spans="1:2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 s="19">
        <f t="shared" si="199"/>
        <v>2012</v>
      </c>
    </row>
    <row r="2532" spans="1:21" ht="29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 s="19">
        <f t="shared" si="199"/>
        <v>2015</v>
      </c>
    </row>
    <row r="2533" spans="1:21" ht="29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 s="19">
        <f t="shared" si="199"/>
        <v>2015</v>
      </c>
    </row>
    <row r="2534" spans="1:21" ht="29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 s="19">
        <f t="shared" si="199"/>
        <v>2012</v>
      </c>
    </row>
    <row r="2535" spans="1:21" ht="29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 s="19">
        <f t="shared" si="199"/>
        <v>2013</v>
      </c>
    </row>
    <row r="2536" spans="1:21" ht="29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 s="19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 s="19">
        <f t="shared" si="199"/>
        <v>2014</v>
      </c>
    </row>
    <row r="2538" spans="1:21" ht="29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 s="19">
        <f t="shared" si="199"/>
        <v>2013</v>
      </c>
    </row>
    <row r="2539" spans="1:21" ht="29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 s="19">
        <f t="shared" si="199"/>
        <v>2011</v>
      </c>
    </row>
    <row r="2540" spans="1:2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 s="19">
        <f t="shared" si="199"/>
        <v>2013</v>
      </c>
    </row>
    <row r="2541" spans="1:21" ht="29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 s="19">
        <f t="shared" si="199"/>
        <v>2014</v>
      </c>
    </row>
    <row r="2542" spans="1:21" ht="29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 s="19">
        <f t="shared" si="199"/>
        <v>2011</v>
      </c>
    </row>
    <row r="2543" spans="1:21" ht="29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 s="19">
        <f t="shared" si="199"/>
        <v>2013</v>
      </c>
    </row>
    <row r="2544" spans="1:21" ht="29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 s="19">
        <f t="shared" si="199"/>
        <v>2013</v>
      </c>
    </row>
    <row r="2545" spans="1:21" ht="29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 s="19">
        <f t="shared" si="199"/>
        <v>2010</v>
      </c>
    </row>
    <row r="2546" spans="1:21" ht="29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 s="19">
        <f t="shared" si="199"/>
        <v>2012</v>
      </c>
    </row>
    <row r="2547" spans="1:21" ht="29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 s="19">
        <f t="shared" si="199"/>
        <v>2015</v>
      </c>
    </row>
    <row r="2548" spans="1:21" ht="29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 s="19">
        <f t="shared" si="199"/>
        <v>2013</v>
      </c>
    </row>
    <row r="2549" spans="1:21" ht="29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 s="19">
        <f t="shared" si="199"/>
        <v>2012</v>
      </c>
    </row>
    <row r="2550" spans="1:21" ht="29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 s="19">
        <f t="shared" si="199"/>
        <v>2016</v>
      </c>
    </row>
    <row r="2551" spans="1:21" ht="29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 s="19">
        <f t="shared" si="199"/>
        <v>2013</v>
      </c>
    </row>
    <row r="2552" spans="1:21" ht="29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 s="19">
        <f t="shared" si="199"/>
        <v>2015</v>
      </c>
    </row>
    <row r="2553" spans="1:21" ht="29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 s="19">
        <f t="shared" si="199"/>
        <v>2012</v>
      </c>
    </row>
    <row r="2554" spans="1:21" ht="29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 s="19">
        <f t="shared" si="199"/>
        <v>2017</v>
      </c>
    </row>
    <row r="2555" spans="1:21" ht="29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 s="19">
        <f t="shared" si="199"/>
        <v>2012</v>
      </c>
    </row>
    <row r="2556" spans="1:21" ht="29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 s="19">
        <f t="shared" si="199"/>
        <v>2015</v>
      </c>
    </row>
    <row r="2557" spans="1:21" ht="29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 s="19">
        <f t="shared" si="199"/>
        <v>2012</v>
      </c>
    </row>
    <row r="2558" spans="1:21" ht="29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 s="19">
        <f t="shared" si="199"/>
        <v>2012</v>
      </c>
    </row>
    <row r="2559" spans="1:2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 s="19">
        <f t="shared" si="199"/>
        <v>2014</v>
      </c>
    </row>
    <row r="2560" spans="1:21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 s="19">
        <f t="shared" si="199"/>
        <v>2015</v>
      </c>
    </row>
    <row r="2561" spans="1:21" ht="29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 s="19">
        <f t="shared" si="199"/>
        <v>2011</v>
      </c>
    </row>
    <row r="2562" spans="1:21" ht="29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 s="19">
        <f t="shared" si="199"/>
        <v>2015</v>
      </c>
    </row>
    <row r="2563" spans="1:21" ht="29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9">
        <f t="shared" ref="U2563:U2626" si="204">YEAR(S2563)</f>
        <v>2015</v>
      </c>
    </row>
    <row r="2564" spans="1:21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 s="19">
        <f t="shared" si="204"/>
        <v>2016</v>
      </c>
    </row>
    <row r="2565" spans="1:2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 s="19">
        <f t="shared" si="204"/>
        <v>2015</v>
      </c>
    </row>
    <row r="2566" spans="1:21" ht="29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 s="19">
        <f t="shared" si="204"/>
        <v>2014</v>
      </c>
    </row>
    <row r="2567" spans="1:21" ht="29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 s="19">
        <f t="shared" si="204"/>
        <v>2016</v>
      </c>
    </row>
    <row r="2568" spans="1:21" ht="29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 s="19">
        <f t="shared" si="204"/>
        <v>2014</v>
      </c>
    </row>
    <row r="2569" spans="1:21" ht="29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 s="19">
        <f t="shared" si="204"/>
        <v>2015</v>
      </c>
    </row>
    <row r="2570" spans="1:21" ht="29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 s="19">
        <f t="shared" si="204"/>
        <v>2016</v>
      </c>
    </row>
    <row r="2571" spans="1:21" ht="29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 s="19">
        <f t="shared" si="204"/>
        <v>2015</v>
      </c>
    </row>
    <row r="2572" spans="1:21" ht="29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 s="19">
        <f t="shared" si="204"/>
        <v>2017</v>
      </c>
    </row>
    <row r="2573" spans="1:21" ht="29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 s="19">
        <f t="shared" si="204"/>
        <v>2016</v>
      </c>
    </row>
    <row r="2574" spans="1:21" ht="29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 s="19">
        <f t="shared" si="204"/>
        <v>2015</v>
      </c>
    </row>
    <row r="2575" spans="1:21" ht="29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 s="19">
        <f t="shared" si="204"/>
        <v>2014</v>
      </c>
    </row>
    <row r="2576" spans="1:21" ht="29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 s="19">
        <f t="shared" si="204"/>
        <v>2016</v>
      </c>
    </row>
    <row r="2577" spans="1:21" ht="29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 s="19">
        <f t="shared" si="204"/>
        <v>2014</v>
      </c>
    </row>
    <row r="2578" spans="1:2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 s="19">
        <f t="shared" si="204"/>
        <v>2015</v>
      </c>
    </row>
    <row r="2579" spans="1:21" ht="29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 s="19">
        <f t="shared" si="204"/>
        <v>2014</v>
      </c>
    </row>
    <row r="2580" spans="1:21" ht="29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 s="19">
        <f t="shared" si="204"/>
        <v>2015</v>
      </c>
    </row>
    <row r="2581" spans="1:21" ht="29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 s="19">
        <f t="shared" si="204"/>
        <v>2014</v>
      </c>
    </row>
    <row r="2582" spans="1:21" ht="29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 s="19">
        <f t="shared" si="204"/>
        <v>2015</v>
      </c>
    </row>
    <row r="2583" spans="1:21" ht="29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 s="19">
        <f t="shared" si="204"/>
        <v>2015</v>
      </c>
    </row>
    <row r="2584" spans="1:2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 s="19">
        <f t="shared" si="204"/>
        <v>2016</v>
      </c>
    </row>
    <row r="2585" spans="1:21" ht="29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 s="19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 s="19">
        <f t="shared" si="204"/>
        <v>2015</v>
      </c>
    </row>
    <row r="2587" spans="1:21" ht="29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 s="19">
        <f t="shared" si="204"/>
        <v>2014</v>
      </c>
    </row>
    <row r="2588" spans="1:2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 s="19">
        <f t="shared" si="204"/>
        <v>2015</v>
      </c>
    </row>
    <row r="2589" spans="1:21" ht="29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 s="19">
        <f t="shared" si="204"/>
        <v>2015</v>
      </c>
    </row>
    <row r="2590" spans="1:21" ht="29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 s="19">
        <f t="shared" si="204"/>
        <v>2015</v>
      </c>
    </row>
    <row r="2591" spans="1:21" ht="29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 s="19">
        <f t="shared" si="204"/>
        <v>2016</v>
      </c>
    </row>
    <row r="2592" spans="1:21" ht="29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 s="19">
        <f t="shared" si="204"/>
        <v>2016</v>
      </c>
    </row>
    <row r="2593" spans="1:21" ht="29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 s="19">
        <f t="shared" si="204"/>
        <v>2016</v>
      </c>
    </row>
    <row r="2594" spans="1:21" ht="29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 s="19">
        <f t="shared" si="204"/>
        <v>2014</v>
      </c>
    </row>
    <row r="2595" spans="1:21" ht="29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 s="19">
        <f t="shared" si="204"/>
        <v>2015</v>
      </c>
    </row>
    <row r="2596" spans="1:21" ht="29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 s="19">
        <f t="shared" si="204"/>
        <v>2014</v>
      </c>
    </row>
    <row r="2597" spans="1:2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 s="19">
        <f t="shared" si="204"/>
        <v>2017</v>
      </c>
    </row>
    <row r="2598" spans="1:21" ht="29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 s="19">
        <f t="shared" si="204"/>
        <v>2014</v>
      </c>
    </row>
    <row r="2599" spans="1:21" ht="29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 s="19">
        <f t="shared" si="204"/>
        <v>2016</v>
      </c>
    </row>
    <row r="2600" spans="1:21" ht="29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 s="19">
        <f t="shared" si="204"/>
        <v>2015</v>
      </c>
    </row>
    <row r="2601" spans="1:2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 s="19">
        <f t="shared" si="204"/>
        <v>2014</v>
      </c>
    </row>
    <row r="2602" spans="1:21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 s="19">
        <f t="shared" si="204"/>
        <v>2016</v>
      </c>
    </row>
    <row r="2603" spans="1:21" ht="29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 s="19">
        <f t="shared" si="204"/>
        <v>2012</v>
      </c>
    </row>
    <row r="2604" spans="1:21" ht="29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 s="19">
        <f t="shared" si="204"/>
        <v>2014</v>
      </c>
    </row>
    <row r="2605" spans="1:2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 s="19">
        <f t="shared" si="204"/>
        <v>2013</v>
      </c>
    </row>
    <row r="2606" spans="1:21" ht="29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 s="19">
        <f t="shared" si="204"/>
        <v>2012</v>
      </c>
    </row>
    <row r="2607" spans="1:21" ht="29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 s="19">
        <f t="shared" si="204"/>
        <v>2016</v>
      </c>
    </row>
    <row r="2608" spans="1:21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 s="19">
        <f t="shared" si="204"/>
        <v>2014</v>
      </c>
    </row>
    <row r="2609" spans="1:21" ht="29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 s="19">
        <f t="shared" si="204"/>
        <v>2015</v>
      </c>
    </row>
    <row r="2610" spans="1:21" ht="29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 s="19">
        <f t="shared" si="204"/>
        <v>2017</v>
      </c>
    </row>
    <row r="2611" spans="1:21" ht="29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 s="19">
        <f t="shared" si="204"/>
        <v>2012</v>
      </c>
    </row>
    <row r="2612" spans="1:2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 s="19">
        <f t="shared" si="204"/>
        <v>2016</v>
      </c>
    </row>
    <row r="2613" spans="1:21" ht="29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 s="19">
        <f t="shared" si="204"/>
        <v>2016</v>
      </c>
    </row>
    <row r="2614" spans="1:21" ht="29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 s="19">
        <f t="shared" si="204"/>
        <v>2014</v>
      </c>
    </row>
    <row r="2615" spans="1:21" ht="29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 s="19">
        <f t="shared" si="204"/>
        <v>2012</v>
      </c>
    </row>
    <row r="2616" spans="1:21" ht="29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 s="19">
        <f t="shared" si="204"/>
        <v>2014</v>
      </c>
    </row>
    <row r="2617" spans="1:21" ht="29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 s="19">
        <f t="shared" si="204"/>
        <v>2016</v>
      </c>
    </row>
    <row r="2618" spans="1:21" ht="29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 s="19">
        <f t="shared" si="204"/>
        <v>2015</v>
      </c>
    </row>
    <row r="2619" spans="1:21" ht="29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 s="19">
        <f t="shared" si="204"/>
        <v>2014</v>
      </c>
    </row>
    <row r="2620" spans="1:2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 s="19">
        <f t="shared" si="204"/>
        <v>2015</v>
      </c>
    </row>
    <row r="2621" spans="1:21" ht="29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 s="19">
        <f t="shared" si="204"/>
        <v>2015</v>
      </c>
    </row>
    <row r="2622" spans="1:21" ht="29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 s="19">
        <f t="shared" si="204"/>
        <v>2015</v>
      </c>
    </row>
    <row r="2623" spans="1:21" ht="29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 s="19">
        <f t="shared" si="204"/>
        <v>2015</v>
      </c>
    </row>
    <row r="2624" spans="1:21" ht="29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 s="19">
        <f t="shared" si="204"/>
        <v>2016</v>
      </c>
    </row>
    <row r="2625" spans="1:21" ht="29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 s="19">
        <f t="shared" si="204"/>
        <v>2016</v>
      </c>
    </row>
    <row r="2626" spans="1:21" ht="29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 s="19">
        <f t="shared" si="204"/>
        <v>2012</v>
      </c>
    </row>
    <row r="2627" spans="1:21" ht="29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9">
        <f t="shared" ref="U2627:U2690" si="209">YEAR(S2627)</f>
        <v>2016</v>
      </c>
    </row>
    <row r="2628" spans="1:21" ht="29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 s="19">
        <f t="shared" si="209"/>
        <v>2015</v>
      </c>
    </row>
    <row r="2629" spans="1:21" ht="29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 s="19">
        <f t="shared" si="209"/>
        <v>2015</v>
      </c>
    </row>
    <row r="2630" spans="1:2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 s="19">
        <f t="shared" si="209"/>
        <v>2014</v>
      </c>
    </row>
    <row r="2631" spans="1:2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 s="19">
        <f t="shared" si="209"/>
        <v>2015</v>
      </c>
    </row>
    <row r="2632" spans="1:21" ht="29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 s="19">
        <f t="shared" si="209"/>
        <v>2016</v>
      </c>
    </row>
    <row r="2633" spans="1:21" ht="29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 s="19">
        <f t="shared" si="209"/>
        <v>2015</v>
      </c>
    </row>
    <row r="2634" spans="1:21" ht="29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 s="19">
        <f t="shared" si="209"/>
        <v>2016</v>
      </c>
    </row>
    <row r="2635" spans="1:21" ht="29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 s="19">
        <f t="shared" si="209"/>
        <v>2014</v>
      </c>
    </row>
    <row r="2636" spans="1:21" ht="29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 s="19">
        <f t="shared" si="209"/>
        <v>2016</v>
      </c>
    </row>
    <row r="2637" spans="1:21" ht="29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 s="19">
        <f t="shared" si="209"/>
        <v>2015</v>
      </c>
    </row>
    <row r="2638" spans="1:21" ht="29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 s="19">
        <f t="shared" si="209"/>
        <v>2016</v>
      </c>
    </row>
    <row r="2639" spans="1:2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 s="19">
        <f t="shared" si="209"/>
        <v>2016</v>
      </c>
    </row>
    <row r="2640" spans="1:21" ht="29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 s="19">
        <f t="shared" si="209"/>
        <v>2014</v>
      </c>
    </row>
    <row r="2641" spans="1:21" ht="29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 s="19">
        <f t="shared" si="209"/>
        <v>2015</v>
      </c>
    </row>
    <row r="2642" spans="1:21" ht="43.5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 s="19">
        <f t="shared" si="209"/>
        <v>2015</v>
      </c>
    </row>
    <row r="2643" spans="1:2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 s="19">
        <f t="shared" si="209"/>
        <v>2014</v>
      </c>
    </row>
    <row r="2644" spans="1:21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 s="19">
        <f t="shared" si="209"/>
        <v>2016</v>
      </c>
    </row>
    <row r="2645" spans="1:21" ht="29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 s="19">
        <f t="shared" si="209"/>
        <v>2016</v>
      </c>
    </row>
    <row r="2646" spans="1:21" ht="29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 s="19">
        <f t="shared" si="209"/>
        <v>2017</v>
      </c>
    </row>
    <row r="2647" spans="1:21" ht="29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 s="19">
        <f t="shared" si="209"/>
        <v>2014</v>
      </c>
    </row>
    <row r="2648" spans="1:21" ht="29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 s="19">
        <f t="shared" si="209"/>
        <v>2015</v>
      </c>
    </row>
    <row r="2649" spans="1:21" ht="29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 s="19">
        <f t="shared" si="209"/>
        <v>2015</v>
      </c>
    </row>
    <row r="2650" spans="1:21" ht="29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 s="19">
        <f t="shared" si="209"/>
        <v>2016</v>
      </c>
    </row>
    <row r="2651" spans="1:2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 s="19">
        <f t="shared" si="209"/>
        <v>2015</v>
      </c>
    </row>
    <row r="2652" spans="1:21" ht="29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 s="19">
        <f t="shared" si="209"/>
        <v>2016</v>
      </c>
    </row>
    <row r="2653" spans="1:21" ht="29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 s="19">
        <f t="shared" si="209"/>
        <v>2015</v>
      </c>
    </row>
    <row r="2654" spans="1:21" ht="29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 s="19">
        <f t="shared" si="209"/>
        <v>2014</v>
      </c>
    </row>
    <row r="2655" spans="1:21" ht="29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 s="19">
        <f t="shared" si="209"/>
        <v>2014</v>
      </c>
    </row>
    <row r="2656" spans="1:21" ht="29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 s="19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 s="19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 s="19">
        <f t="shared" si="209"/>
        <v>2017</v>
      </c>
    </row>
    <row r="2659" spans="1:21" ht="29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 s="19">
        <f t="shared" si="209"/>
        <v>2016</v>
      </c>
    </row>
    <row r="2660" spans="1:21" ht="29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 s="19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 s="19">
        <f t="shared" si="209"/>
        <v>2015</v>
      </c>
    </row>
    <row r="2662" spans="1:21" ht="29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 s="19">
        <f t="shared" si="209"/>
        <v>2015</v>
      </c>
    </row>
    <row r="2663" spans="1:21" ht="29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 s="19">
        <f t="shared" si="209"/>
        <v>2013</v>
      </c>
    </row>
    <row r="2664" spans="1:21" ht="29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 s="19">
        <f t="shared" si="209"/>
        <v>2015</v>
      </c>
    </row>
    <row r="2665" spans="1:21" ht="29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 s="19">
        <f t="shared" si="209"/>
        <v>2015</v>
      </c>
    </row>
    <row r="2666" spans="1:21" ht="29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 s="19">
        <f t="shared" si="209"/>
        <v>2015</v>
      </c>
    </row>
    <row r="2667" spans="1:21" ht="29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 s="19">
        <f t="shared" si="209"/>
        <v>2015</v>
      </c>
    </row>
    <row r="2668" spans="1:21" ht="29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 s="19">
        <f t="shared" si="209"/>
        <v>2015</v>
      </c>
    </row>
    <row r="2669" spans="1:21" ht="29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 s="1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 s="19">
        <f t="shared" si="209"/>
        <v>2015</v>
      </c>
    </row>
    <row r="2671" spans="1:21" ht="29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 s="19">
        <f t="shared" si="209"/>
        <v>2015</v>
      </c>
    </row>
    <row r="2672" spans="1:21" ht="29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 s="19">
        <f t="shared" si="209"/>
        <v>2014</v>
      </c>
    </row>
    <row r="2673" spans="1:21" ht="29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 s="19">
        <f t="shared" si="209"/>
        <v>2014</v>
      </c>
    </row>
    <row r="2674" spans="1:21" ht="29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 s="19">
        <f t="shared" si="209"/>
        <v>2015</v>
      </c>
    </row>
    <row r="2675" spans="1:21" ht="29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 s="19">
        <f t="shared" si="209"/>
        <v>2014</v>
      </c>
    </row>
    <row r="2676" spans="1:21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 s="19">
        <f t="shared" si="209"/>
        <v>2016</v>
      </c>
    </row>
    <row r="2677" spans="1:21" ht="29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 s="19">
        <f t="shared" si="209"/>
        <v>2014</v>
      </c>
    </row>
    <row r="2678" spans="1:21" ht="29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 s="19">
        <f t="shared" si="209"/>
        <v>2016</v>
      </c>
    </row>
    <row r="2679" spans="1:21" ht="29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 s="19">
        <f t="shared" si="209"/>
        <v>2014</v>
      </c>
    </row>
    <row r="2680" spans="1:21" ht="29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 s="19">
        <f t="shared" si="209"/>
        <v>2015</v>
      </c>
    </row>
    <row r="2681" spans="1:21" ht="29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 s="19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 s="19">
        <f t="shared" si="209"/>
        <v>2016</v>
      </c>
    </row>
    <row r="2683" spans="1:21" ht="29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 s="19">
        <f t="shared" si="209"/>
        <v>2014</v>
      </c>
    </row>
    <row r="2684" spans="1:21" ht="29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 s="19">
        <f t="shared" si="209"/>
        <v>2014</v>
      </c>
    </row>
    <row r="2685" spans="1:21" ht="29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 s="19">
        <f t="shared" si="209"/>
        <v>2015</v>
      </c>
    </row>
    <row r="2686" spans="1:21" ht="29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 s="19">
        <f t="shared" si="209"/>
        <v>2014</v>
      </c>
    </row>
    <row r="2687" spans="1:21" ht="29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 s="19">
        <f t="shared" si="209"/>
        <v>2015</v>
      </c>
    </row>
    <row r="2688" spans="1:21" ht="29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 s="19">
        <f t="shared" si="209"/>
        <v>2014</v>
      </c>
    </row>
    <row r="2689" spans="1:21" ht="29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 s="19">
        <f t="shared" si="209"/>
        <v>2015</v>
      </c>
    </row>
    <row r="2690" spans="1:2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 s="19">
        <f t="shared" si="209"/>
        <v>2015</v>
      </c>
    </row>
    <row r="2691" spans="1:21" ht="29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9">
        <f t="shared" ref="U2691:U2754" si="214">YEAR(S2691)</f>
        <v>2016</v>
      </c>
    </row>
    <row r="2692" spans="1:21" ht="29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 s="19">
        <f t="shared" si="214"/>
        <v>2015</v>
      </c>
    </row>
    <row r="2693" spans="1:2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 s="19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 s="19">
        <f t="shared" si="214"/>
        <v>2015</v>
      </c>
    </row>
    <row r="2695" spans="1:21" ht="29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 s="19">
        <f t="shared" si="214"/>
        <v>2014</v>
      </c>
    </row>
    <row r="2696" spans="1:21" ht="29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 s="19">
        <f t="shared" si="214"/>
        <v>2014</v>
      </c>
    </row>
    <row r="2697" spans="1:21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 s="19">
        <f t="shared" si="214"/>
        <v>2015</v>
      </c>
    </row>
    <row r="2698" spans="1:21" ht="29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 s="19">
        <f t="shared" si="214"/>
        <v>2014</v>
      </c>
    </row>
    <row r="2699" spans="1:21" ht="29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 s="19">
        <f t="shared" si="214"/>
        <v>2015</v>
      </c>
    </row>
    <row r="2700" spans="1:21" ht="29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 s="19">
        <f t="shared" si="214"/>
        <v>2014</v>
      </c>
    </row>
    <row r="2701" spans="1:21" ht="29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 s="19">
        <f t="shared" si="214"/>
        <v>2014</v>
      </c>
    </row>
    <row r="2702" spans="1:21" ht="29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 s="19">
        <f t="shared" si="214"/>
        <v>2014</v>
      </c>
    </row>
    <row r="2703" spans="1:21" ht="29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19">
        <f t="shared" si="214"/>
        <v>2017</v>
      </c>
    </row>
    <row r="2704" spans="1:21" ht="29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19">
        <f t="shared" si="214"/>
        <v>2017</v>
      </c>
    </row>
    <row r="2705" spans="1:2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19">
        <f t="shared" si="214"/>
        <v>2017</v>
      </c>
    </row>
    <row r="2706" spans="1:21" ht="29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19">
        <f t="shared" si="214"/>
        <v>2017</v>
      </c>
    </row>
    <row r="2707" spans="1:2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19">
        <f t="shared" si="214"/>
        <v>2017</v>
      </c>
    </row>
    <row r="2708" spans="1:21" ht="29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 s="19">
        <f t="shared" si="214"/>
        <v>2014</v>
      </c>
    </row>
    <row r="2709" spans="1:21" ht="29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 s="19">
        <f t="shared" si="214"/>
        <v>2013</v>
      </c>
    </row>
    <row r="2710" spans="1:21" ht="29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 s="19">
        <f t="shared" si="214"/>
        <v>2016</v>
      </c>
    </row>
    <row r="2711" spans="1:21" ht="29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 s="19">
        <f t="shared" si="214"/>
        <v>2016</v>
      </c>
    </row>
    <row r="2712" spans="1:2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 s="19">
        <f t="shared" si="214"/>
        <v>2014</v>
      </c>
    </row>
    <row r="2713" spans="1:21" ht="29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 s="19">
        <f t="shared" si="214"/>
        <v>2014</v>
      </c>
    </row>
    <row r="2714" spans="1:21" ht="29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 s="19">
        <f t="shared" si="214"/>
        <v>2013</v>
      </c>
    </row>
    <row r="2715" spans="1:21" ht="29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 s="19">
        <f t="shared" si="214"/>
        <v>2015</v>
      </c>
    </row>
    <row r="2716" spans="1:2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 s="19">
        <f t="shared" si="214"/>
        <v>2016</v>
      </c>
    </row>
    <row r="2717" spans="1:21" ht="29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 s="19">
        <f t="shared" si="214"/>
        <v>2016</v>
      </c>
    </row>
    <row r="2718" spans="1:21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 s="19">
        <f t="shared" si="214"/>
        <v>2015</v>
      </c>
    </row>
    <row r="2719" spans="1:21" ht="29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 s="19">
        <f t="shared" si="214"/>
        <v>2014</v>
      </c>
    </row>
    <row r="2720" spans="1:21" ht="29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 s="19">
        <f t="shared" si="214"/>
        <v>2016</v>
      </c>
    </row>
    <row r="2721" spans="1:21" ht="29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 s="19">
        <f t="shared" si="214"/>
        <v>2016</v>
      </c>
    </row>
    <row r="2722" spans="1:21" ht="29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 s="19">
        <f t="shared" si="214"/>
        <v>2016</v>
      </c>
    </row>
    <row r="2723" spans="1:21" ht="29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 s="19">
        <f t="shared" si="214"/>
        <v>2013</v>
      </c>
    </row>
    <row r="2724" spans="1:21" ht="29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 s="19">
        <f t="shared" si="214"/>
        <v>2016</v>
      </c>
    </row>
    <row r="2725" spans="1:21" ht="29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 s="19">
        <f t="shared" si="214"/>
        <v>2014</v>
      </c>
    </row>
    <row r="2726" spans="1:21" ht="29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 s="19">
        <f t="shared" si="214"/>
        <v>2015</v>
      </c>
    </row>
    <row r="2727" spans="1:2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 s="19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 s="19">
        <f t="shared" si="214"/>
        <v>2016</v>
      </c>
    </row>
    <row r="2729" spans="1:21" ht="29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 s="19">
        <f t="shared" si="214"/>
        <v>2015</v>
      </c>
    </row>
    <row r="2730" spans="1:2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 s="19">
        <f t="shared" si="214"/>
        <v>2015</v>
      </c>
    </row>
    <row r="2731" spans="1:2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 s="19">
        <f t="shared" si="214"/>
        <v>2015</v>
      </c>
    </row>
    <row r="2732" spans="1:21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 s="19">
        <f t="shared" si="214"/>
        <v>2013</v>
      </c>
    </row>
    <row r="2733" spans="1:21" ht="29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 s="19">
        <f t="shared" si="214"/>
        <v>2014</v>
      </c>
    </row>
    <row r="2734" spans="1:21" ht="29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 s="19">
        <f t="shared" si="214"/>
        <v>2013</v>
      </c>
    </row>
    <row r="2735" spans="1:21" ht="29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 s="19">
        <f t="shared" si="214"/>
        <v>2015</v>
      </c>
    </row>
    <row r="2736" spans="1:21" ht="29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 s="19">
        <f t="shared" si="214"/>
        <v>2016</v>
      </c>
    </row>
    <row r="2737" spans="1:21" ht="29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 s="19">
        <f t="shared" si="214"/>
        <v>2013</v>
      </c>
    </row>
    <row r="2738" spans="1:21" ht="43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 s="19">
        <f t="shared" si="214"/>
        <v>2014</v>
      </c>
    </row>
    <row r="2739" spans="1:21" ht="29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 s="19">
        <f t="shared" si="214"/>
        <v>2013</v>
      </c>
    </row>
    <row r="2740" spans="1:21" ht="29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 s="19">
        <f t="shared" si="214"/>
        <v>2016</v>
      </c>
    </row>
    <row r="2741" spans="1:21" ht="29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 s="19">
        <f t="shared" si="214"/>
        <v>2014</v>
      </c>
    </row>
    <row r="2742" spans="1:21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 s="19">
        <f t="shared" si="214"/>
        <v>2015</v>
      </c>
    </row>
    <row r="2743" spans="1:2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 s="19">
        <f t="shared" si="214"/>
        <v>2014</v>
      </c>
    </row>
    <row r="2744" spans="1:21" ht="29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 s="19">
        <f t="shared" si="214"/>
        <v>2012</v>
      </c>
    </row>
    <row r="2745" spans="1:21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 s="19">
        <f t="shared" si="214"/>
        <v>2016</v>
      </c>
    </row>
    <row r="2746" spans="1:21" ht="29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 s="19">
        <f t="shared" si="214"/>
        <v>2012</v>
      </c>
    </row>
    <row r="2747" spans="1:21" ht="29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 s="19">
        <f t="shared" si="214"/>
        <v>2012</v>
      </c>
    </row>
    <row r="2748" spans="1:21" ht="29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 s="19">
        <f t="shared" si="214"/>
        <v>2014</v>
      </c>
    </row>
    <row r="2749" spans="1:21" ht="29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 s="19">
        <f t="shared" si="214"/>
        <v>2012</v>
      </c>
    </row>
    <row r="2750" spans="1:21" ht="29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 s="19">
        <f t="shared" si="214"/>
        <v>2016</v>
      </c>
    </row>
    <row r="2751" spans="1:2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 s="19">
        <f t="shared" si="214"/>
        <v>2015</v>
      </c>
    </row>
    <row r="2752" spans="1:21" ht="29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 s="19">
        <f t="shared" si="214"/>
        <v>2012</v>
      </c>
    </row>
    <row r="2753" spans="1:21" ht="29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 s="19">
        <f t="shared" si="214"/>
        <v>2014</v>
      </c>
    </row>
    <row r="2754" spans="1:21" ht="29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 s="19">
        <f t="shared" si="214"/>
        <v>2011</v>
      </c>
    </row>
    <row r="2755" spans="1:21" ht="29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9">
        <f t="shared" ref="U2755:U2818" si="219">YEAR(S2755)</f>
        <v>2012</v>
      </c>
    </row>
    <row r="2756" spans="1:21" ht="29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 s="19">
        <f t="shared" si="219"/>
        <v>2014</v>
      </c>
    </row>
    <row r="2757" spans="1:21" ht="29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 s="19">
        <f t="shared" si="219"/>
        <v>2015</v>
      </c>
    </row>
    <row r="2758" spans="1:21" ht="29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9">
        <f t="shared" si="219"/>
        <v>2013</v>
      </c>
    </row>
    <row r="2759" spans="1:2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 s="19">
        <f t="shared" si="219"/>
        <v>2016</v>
      </c>
    </row>
    <row r="2760" spans="1:21" ht="29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 s="19">
        <f t="shared" si="219"/>
        <v>2016</v>
      </c>
    </row>
    <row r="2761" spans="1:21" ht="29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 s="19">
        <f t="shared" si="219"/>
        <v>2016</v>
      </c>
    </row>
    <row r="2762" spans="1:21" ht="29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 s="19">
        <f t="shared" si="219"/>
        <v>2013</v>
      </c>
    </row>
    <row r="2763" spans="1:2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 s="19">
        <f t="shared" si="219"/>
        <v>2012</v>
      </c>
    </row>
    <row r="2764" spans="1:21" ht="29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 s="19">
        <f t="shared" si="219"/>
        <v>2012</v>
      </c>
    </row>
    <row r="2765" spans="1:2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 s="19">
        <f t="shared" si="219"/>
        <v>2013</v>
      </c>
    </row>
    <row r="2766" spans="1:21" ht="29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 s="19">
        <f t="shared" si="219"/>
        <v>2012</v>
      </c>
    </row>
    <row r="2767" spans="1:21" ht="29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 s="19">
        <f t="shared" si="219"/>
        <v>2012</v>
      </c>
    </row>
    <row r="2768" spans="1:21" ht="29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 s="19">
        <f t="shared" si="219"/>
        <v>2011</v>
      </c>
    </row>
    <row r="2769" spans="1:21" ht="29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 s="19">
        <f t="shared" si="219"/>
        <v>2015</v>
      </c>
    </row>
    <row r="2770" spans="1:21" ht="29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 s="19">
        <f t="shared" si="219"/>
        <v>2012</v>
      </c>
    </row>
    <row r="2771" spans="1:21" ht="29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 s="19">
        <f t="shared" si="219"/>
        <v>2014</v>
      </c>
    </row>
    <row r="2772" spans="1:21" ht="29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 s="19">
        <f t="shared" si="219"/>
        <v>2014</v>
      </c>
    </row>
    <row r="2773" spans="1:21" ht="29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 s="19">
        <f t="shared" si="219"/>
        <v>2012</v>
      </c>
    </row>
    <row r="2774" spans="1:21" ht="29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 s="19">
        <f t="shared" si="219"/>
        <v>2013</v>
      </c>
    </row>
    <row r="2775" spans="1:21" ht="29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 s="19">
        <f t="shared" si="219"/>
        <v>2016</v>
      </c>
    </row>
    <row r="2776" spans="1:21" ht="29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 s="19">
        <f t="shared" si="219"/>
        <v>2013</v>
      </c>
    </row>
    <row r="2777" spans="1:21" ht="29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 s="19">
        <f t="shared" si="219"/>
        <v>2011</v>
      </c>
    </row>
    <row r="2778" spans="1:21" ht="29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 s="19">
        <f t="shared" si="219"/>
        <v>2015</v>
      </c>
    </row>
    <row r="2779" spans="1:21" ht="29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 s="19">
        <f t="shared" si="219"/>
        <v>2015</v>
      </c>
    </row>
    <row r="2780" spans="1:21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 s="19">
        <f t="shared" si="219"/>
        <v>2014</v>
      </c>
    </row>
    <row r="2781" spans="1:21" ht="29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 s="19">
        <f t="shared" si="219"/>
        <v>2015</v>
      </c>
    </row>
    <row r="2782" spans="1:2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 s="19">
        <f t="shared" si="219"/>
        <v>2017</v>
      </c>
    </row>
    <row r="2783" spans="1:21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 s="19">
        <f t="shared" si="219"/>
        <v>2015</v>
      </c>
    </row>
    <row r="2784" spans="1:2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 s="19">
        <f t="shared" si="219"/>
        <v>2015</v>
      </c>
    </row>
    <row r="2785" spans="1:21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 s="19">
        <f t="shared" si="219"/>
        <v>2015</v>
      </c>
    </row>
    <row r="2786" spans="1:21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 s="19">
        <f t="shared" si="219"/>
        <v>2014</v>
      </c>
    </row>
    <row r="2787" spans="1:21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 s="19">
        <f t="shared" si="219"/>
        <v>2016</v>
      </c>
    </row>
    <row r="2788" spans="1:2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 s="19">
        <f t="shared" si="219"/>
        <v>2014</v>
      </c>
    </row>
    <row r="2789" spans="1:21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 s="19">
        <f t="shared" si="219"/>
        <v>2014</v>
      </c>
    </row>
    <row r="2790" spans="1:21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 s="19">
        <f t="shared" si="219"/>
        <v>2016</v>
      </c>
    </row>
    <row r="2791" spans="1:2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 s="19">
        <f t="shared" si="219"/>
        <v>2015</v>
      </c>
    </row>
    <row r="2792" spans="1:21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 s="19">
        <f t="shared" si="219"/>
        <v>2015</v>
      </c>
    </row>
    <row r="2793" spans="1:21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 s="19">
        <f t="shared" si="219"/>
        <v>2016</v>
      </c>
    </row>
    <row r="2794" spans="1:21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 s="19">
        <f t="shared" si="219"/>
        <v>2015</v>
      </c>
    </row>
    <row r="2795" spans="1:21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 s="19">
        <f t="shared" si="219"/>
        <v>2015</v>
      </c>
    </row>
    <row r="2796" spans="1:21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 s="19">
        <f t="shared" si="219"/>
        <v>2016</v>
      </c>
    </row>
    <row r="2797" spans="1:21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 s="19">
        <f t="shared" si="219"/>
        <v>2014</v>
      </c>
    </row>
    <row r="2798" spans="1:21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 s="19">
        <f t="shared" si="219"/>
        <v>2014</v>
      </c>
    </row>
    <row r="2799" spans="1:21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 s="19">
        <f t="shared" si="219"/>
        <v>2014</v>
      </c>
    </row>
    <row r="2800" spans="1:21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 s="19">
        <f t="shared" si="219"/>
        <v>2015</v>
      </c>
    </row>
    <row r="2801" spans="1:21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 s="19">
        <f t="shared" si="219"/>
        <v>2016</v>
      </c>
    </row>
    <row r="2802" spans="1:21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 s="19">
        <f t="shared" si="219"/>
        <v>2014</v>
      </c>
    </row>
    <row r="2803" spans="1:21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 s="19">
        <f t="shared" si="219"/>
        <v>2014</v>
      </c>
    </row>
    <row r="2804" spans="1:21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 s="19">
        <f t="shared" si="219"/>
        <v>2015</v>
      </c>
    </row>
    <row r="2805" spans="1:21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 s="19">
        <f t="shared" si="219"/>
        <v>2015</v>
      </c>
    </row>
    <row r="2806" spans="1:21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 s="19">
        <f t="shared" si="219"/>
        <v>2014</v>
      </c>
    </row>
    <row r="2807" spans="1:21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 s="19">
        <f t="shared" si="219"/>
        <v>2015</v>
      </c>
    </row>
    <row r="2808" spans="1:21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 s="19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 s="19">
        <f t="shared" si="219"/>
        <v>2015</v>
      </c>
    </row>
    <row r="2810" spans="1:21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 s="19">
        <f t="shared" si="219"/>
        <v>2015</v>
      </c>
    </row>
    <row r="2811" spans="1:21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 s="19">
        <f t="shared" si="219"/>
        <v>2016</v>
      </c>
    </row>
    <row r="2812" spans="1:21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 s="19">
        <f t="shared" si="219"/>
        <v>2014</v>
      </c>
    </row>
    <row r="2813" spans="1:21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 s="19">
        <f t="shared" si="219"/>
        <v>2015</v>
      </c>
    </row>
    <row r="2814" spans="1:21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 s="19">
        <f t="shared" si="219"/>
        <v>2015</v>
      </c>
    </row>
    <row r="2815" spans="1:21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 s="19">
        <f t="shared" si="219"/>
        <v>2016</v>
      </c>
    </row>
    <row r="2816" spans="1:21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 s="19">
        <f t="shared" si="219"/>
        <v>2015</v>
      </c>
    </row>
    <row r="2817" spans="1:21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 s="19">
        <f t="shared" si="219"/>
        <v>2016</v>
      </c>
    </row>
    <row r="2818" spans="1:21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 s="19">
        <f t="shared" si="219"/>
        <v>2015</v>
      </c>
    </row>
    <row r="2819" spans="1:21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9">
        <f t="shared" ref="U2819:U2882" si="224">YEAR(S2819)</f>
        <v>2015</v>
      </c>
    </row>
    <row r="2820" spans="1:21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 s="19">
        <f t="shared" si="224"/>
        <v>2015</v>
      </c>
    </row>
    <row r="2821" spans="1:21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 s="19">
        <f t="shared" si="224"/>
        <v>2015</v>
      </c>
    </row>
    <row r="2822" spans="1:21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 s="19">
        <f t="shared" si="224"/>
        <v>2016</v>
      </c>
    </row>
    <row r="2823" spans="1:21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 s="19">
        <f t="shared" si="224"/>
        <v>2014</v>
      </c>
    </row>
    <row r="2824" spans="1:21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 s="19">
        <f t="shared" si="224"/>
        <v>2015</v>
      </c>
    </row>
    <row r="2825" spans="1:21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 s="19">
        <f t="shared" si="224"/>
        <v>2015</v>
      </c>
    </row>
    <row r="2826" spans="1:21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 s="19">
        <f t="shared" si="224"/>
        <v>2015</v>
      </c>
    </row>
    <row r="2827" spans="1:21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 s="19">
        <f t="shared" si="224"/>
        <v>2015</v>
      </c>
    </row>
    <row r="2828" spans="1:21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 s="19">
        <f t="shared" si="224"/>
        <v>2015</v>
      </c>
    </row>
    <row r="2829" spans="1:21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 s="19">
        <f t="shared" si="224"/>
        <v>2016</v>
      </c>
    </row>
    <row r="2830" spans="1:21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 s="19">
        <f t="shared" si="224"/>
        <v>2015</v>
      </c>
    </row>
    <row r="2831" spans="1:21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 s="19">
        <f t="shared" si="224"/>
        <v>2016</v>
      </c>
    </row>
    <row r="2832" spans="1:2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 s="19">
        <f t="shared" si="224"/>
        <v>2014</v>
      </c>
    </row>
    <row r="2833" spans="1:21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 s="19">
        <f t="shared" si="224"/>
        <v>2015</v>
      </c>
    </row>
    <row r="2834" spans="1:21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 s="19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 s="19">
        <f t="shared" si="224"/>
        <v>2015</v>
      </c>
    </row>
    <row r="2836" spans="1:21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 s="19">
        <f t="shared" si="224"/>
        <v>2015</v>
      </c>
    </row>
    <row r="2837" spans="1:21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 s="19">
        <f t="shared" si="224"/>
        <v>2015</v>
      </c>
    </row>
    <row r="2838" spans="1:21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 s="19">
        <f t="shared" si="224"/>
        <v>2017</v>
      </c>
    </row>
    <row r="2839" spans="1:21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 s="19">
        <f t="shared" si="224"/>
        <v>2015</v>
      </c>
    </row>
    <row r="2840" spans="1:21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 s="19">
        <f t="shared" si="224"/>
        <v>2014</v>
      </c>
    </row>
    <row r="2841" spans="1:21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 s="19">
        <f t="shared" si="224"/>
        <v>2014</v>
      </c>
    </row>
    <row r="2842" spans="1:21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 s="19">
        <f t="shared" si="224"/>
        <v>2015</v>
      </c>
    </row>
    <row r="2843" spans="1:21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 s="19">
        <f t="shared" si="224"/>
        <v>2015</v>
      </c>
    </row>
    <row r="2844" spans="1:21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 s="19">
        <f t="shared" si="224"/>
        <v>2014</v>
      </c>
    </row>
    <row r="2845" spans="1:21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 s="19">
        <f t="shared" si="224"/>
        <v>2016</v>
      </c>
    </row>
    <row r="2846" spans="1:21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 s="19">
        <f t="shared" si="224"/>
        <v>2016</v>
      </c>
    </row>
    <row r="2847" spans="1:21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 s="19">
        <f t="shared" si="224"/>
        <v>2015</v>
      </c>
    </row>
    <row r="2848" spans="1:21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 s="19">
        <f t="shared" si="224"/>
        <v>2015</v>
      </c>
    </row>
    <row r="2849" spans="1:21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 s="19">
        <f t="shared" si="224"/>
        <v>2016</v>
      </c>
    </row>
    <row r="2850" spans="1:21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 s="19">
        <f t="shared" si="224"/>
        <v>2015</v>
      </c>
    </row>
    <row r="2851" spans="1:21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 s="19">
        <f t="shared" si="224"/>
        <v>2016</v>
      </c>
    </row>
    <row r="2852" spans="1:21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 s="19">
        <f t="shared" si="224"/>
        <v>2014</v>
      </c>
    </row>
    <row r="2853" spans="1:21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 s="19">
        <f t="shared" si="224"/>
        <v>2016</v>
      </c>
    </row>
    <row r="2854" spans="1:21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 s="19">
        <f t="shared" si="224"/>
        <v>2014</v>
      </c>
    </row>
    <row r="2855" spans="1:21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 s="19">
        <f t="shared" si="224"/>
        <v>2014</v>
      </c>
    </row>
    <row r="2856" spans="1:21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 s="19">
        <f t="shared" si="224"/>
        <v>2015</v>
      </c>
    </row>
    <row r="2857" spans="1:21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 s="19">
        <f t="shared" si="224"/>
        <v>2016</v>
      </c>
    </row>
    <row r="2858" spans="1:21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 s="19">
        <f t="shared" si="224"/>
        <v>2015</v>
      </c>
    </row>
    <row r="2859" spans="1:21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 s="1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 s="19">
        <f t="shared" si="224"/>
        <v>2014</v>
      </c>
    </row>
    <row r="2861" spans="1:2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 s="19">
        <f t="shared" si="224"/>
        <v>2015</v>
      </c>
    </row>
    <row r="2862" spans="1:21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 s="19">
        <f t="shared" si="224"/>
        <v>2016</v>
      </c>
    </row>
    <row r="2863" spans="1:21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 s="19">
        <f t="shared" si="224"/>
        <v>2015</v>
      </c>
    </row>
    <row r="2864" spans="1:21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 s="19">
        <f t="shared" si="224"/>
        <v>2014</v>
      </c>
    </row>
    <row r="2865" spans="1:21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 s="19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 s="19">
        <f t="shared" si="224"/>
        <v>2015</v>
      </c>
    </row>
    <row r="2867" spans="1:21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 s="19">
        <f t="shared" si="224"/>
        <v>2014</v>
      </c>
    </row>
    <row r="2868" spans="1:21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 s="19">
        <f t="shared" si="224"/>
        <v>2016</v>
      </c>
    </row>
    <row r="2869" spans="1:21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 s="19">
        <f t="shared" si="224"/>
        <v>2016</v>
      </c>
    </row>
    <row r="2870" spans="1:21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 s="19">
        <f t="shared" si="224"/>
        <v>2016</v>
      </c>
    </row>
    <row r="2871" spans="1:21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 s="19">
        <f t="shared" si="224"/>
        <v>2016</v>
      </c>
    </row>
    <row r="2872" spans="1:21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 s="19">
        <f t="shared" si="224"/>
        <v>2014</v>
      </c>
    </row>
    <row r="2873" spans="1:21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 s="19">
        <f t="shared" si="224"/>
        <v>2014</v>
      </c>
    </row>
    <row r="2874" spans="1:2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 s="19">
        <f t="shared" si="224"/>
        <v>2015</v>
      </c>
    </row>
    <row r="2875" spans="1:21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 s="19">
        <f t="shared" si="224"/>
        <v>2014</v>
      </c>
    </row>
    <row r="2876" spans="1:21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 s="19">
        <f t="shared" si="224"/>
        <v>2016</v>
      </c>
    </row>
    <row r="2877" spans="1:21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 s="19">
        <f t="shared" si="224"/>
        <v>2016</v>
      </c>
    </row>
    <row r="2878" spans="1:21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 s="19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 s="19">
        <f t="shared" si="224"/>
        <v>2016</v>
      </c>
    </row>
    <row r="2880" spans="1:21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 s="19">
        <f t="shared" si="224"/>
        <v>2015</v>
      </c>
    </row>
    <row r="2881" spans="1:21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 s="19">
        <f t="shared" si="224"/>
        <v>2015</v>
      </c>
    </row>
    <row r="2882" spans="1:21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 s="19">
        <f t="shared" si="224"/>
        <v>2015</v>
      </c>
    </row>
    <row r="2883" spans="1:21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9">
        <f t="shared" ref="U2883:U2946" si="229">YEAR(S2883)</f>
        <v>2014</v>
      </c>
    </row>
    <row r="2884" spans="1:21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 s="19">
        <f t="shared" si="229"/>
        <v>2016</v>
      </c>
    </row>
    <row r="2885" spans="1:21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 s="19">
        <f t="shared" si="229"/>
        <v>2016</v>
      </c>
    </row>
    <row r="2886" spans="1:2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 s="19">
        <f t="shared" si="229"/>
        <v>2014</v>
      </c>
    </row>
    <row r="2887" spans="1:2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 s="19">
        <f t="shared" si="229"/>
        <v>2015</v>
      </c>
    </row>
    <row r="2888" spans="1:21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 s="19">
        <f t="shared" si="229"/>
        <v>2015</v>
      </c>
    </row>
    <row r="2889" spans="1:21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 s="19">
        <f t="shared" si="229"/>
        <v>2014</v>
      </c>
    </row>
    <row r="2890" spans="1:21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 s="19">
        <f t="shared" si="229"/>
        <v>2014</v>
      </c>
    </row>
    <row r="2891" spans="1:21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 s="19">
        <f t="shared" si="229"/>
        <v>2014</v>
      </c>
    </row>
    <row r="2892" spans="1:21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 s="19">
        <f t="shared" si="229"/>
        <v>2014</v>
      </c>
    </row>
    <row r="2893" spans="1:21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 s="19">
        <f t="shared" si="229"/>
        <v>2016</v>
      </c>
    </row>
    <row r="2894" spans="1:21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 s="19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 s="19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 s="19">
        <f t="shared" si="229"/>
        <v>2015</v>
      </c>
    </row>
    <row r="2897" spans="1:21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 s="19">
        <f t="shared" si="229"/>
        <v>2014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 s="19">
        <f t="shared" si="229"/>
        <v>2016</v>
      </c>
    </row>
    <row r="2899" spans="1:21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 s="19">
        <f t="shared" si="229"/>
        <v>2015</v>
      </c>
    </row>
    <row r="2900" spans="1:21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 s="19">
        <f t="shared" si="229"/>
        <v>2015</v>
      </c>
    </row>
    <row r="2901" spans="1:21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 s="19">
        <f t="shared" si="229"/>
        <v>2016</v>
      </c>
    </row>
    <row r="2902" spans="1:21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 s="19">
        <f t="shared" si="229"/>
        <v>2014</v>
      </c>
    </row>
    <row r="2903" spans="1:21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 s="19">
        <f t="shared" si="229"/>
        <v>2014</v>
      </c>
    </row>
    <row r="2904" spans="1:21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 s="19">
        <f t="shared" si="229"/>
        <v>2015</v>
      </c>
    </row>
    <row r="2905" spans="1:21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 s="19">
        <f t="shared" si="229"/>
        <v>2015</v>
      </c>
    </row>
    <row r="2906" spans="1:21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 s="19">
        <f t="shared" si="229"/>
        <v>2014</v>
      </c>
    </row>
    <row r="2907" spans="1:21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 s="19">
        <f t="shared" si="229"/>
        <v>2016</v>
      </c>
    </row>
    <row r="2908" spans="1:21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 s="19">
        <f t="shared" si="229"/>
        <v>2015</v>
      </c>
    </row>
    <row r="2909" spans="1:21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 s="19">
        <f t="shared" si="229"/>
        <v>2016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 s="19">
        <f t="shared" si="229"/>
        <v>2016</v>
      </c>
    </row>
    <row r="2911" spans="1:21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 s="19">
        <f t="shared" si="229"/>
        <v>2014</v>
      </c>
    </row>
    <row r="2912" spans="1:21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 s="19">
        <f t="shared" si="229"/>
        <v>2015</v>
      </c>
    </row>
    <row r="2913" spans="1:21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 s="19">
        <f t="shared" si="229"/>
        <v>2015</v>
      </c>
    </row>
    <row r="2914" spans="1:21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 s="19">
        <f t="shared" si="229"/>
        <v>2015</v>
      </c>
    </row>
    <row r="2915" spans="1:21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 s="19">
        <f t="shared" si="229"/>
        <v>2014</v>
      </c>
    </row>
    <row r="2916" spans="1:2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 s="19">
        <f t="shared" si="229"/>
        <v>2015</v>
      </c>
    </row>
    <row r="2917" spans="1:21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 s="19">
        <f t="shared" si="229"/>
        <v>2016</v>
      </c>
    </row>
    <row r="2918" spans="1:21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 s="19">
        <f t="shared" si="229"/>
        <v>2014</v>
      </c>
    </row>
    <row r="2919" spans="1:21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 s="19">
        <f t="shared" si="229"/>
        <v>2015</v>
      </c>
    </row>
    <row r="2920" spans="1:21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 s="19">
        <f t="shared" si="229"/>
        <v>2015</v>
      </c>
    </row>
    <row r="2921" spans="1:21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 s="19">
        <f t="shared" si="229"/>
        <v>2014</v>
      </c>
    </row>
    <row r="2922" spans="1:21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 s="19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 s="19">
        <f t="shared" si="229"/>
        <v>2014</v>
      </c>
    </row>
    <row r="2924" spans="1:21" ht="29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19">
        <f t="shared" si="229"/>
        <v>2015</v>
      </c>
    </row>
    <row r="2925" spans="1:21" ht="29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 s="19">
        <f t="shared" si="229"/>
        <v>2015</v>
      </c>
    </row>
    <row r="2926" spans="1:21" ht="29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 s="19">
        <f t="shared" si="229"/>
        <v>2015</v>
      </c>
    </row>
    <row r="2927" spans="1:21" ht="29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 s="19">
        <f t="shared" si="229"/>
        <v>2014</v>
      </c>
    </row>
    <row r="2928" spans="1:21" ht="29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 s="19">
        <f t="shared" si="229"/>
        <v>2015</v>
      </c>
    </row>
    <row r="2929" spans="1:21" ht="29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 s="19">
        <f t="shared" si="229"/>
        <v>2014</v>
      </c>
    </row>
    <row r="2930" spans="1:2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 s="19">
        <f t="shared" si="229"/>
        <v>2016</v>
      </c>
    </row>
    <row r="2931" spans="1:21" ht="29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 s="19">
        <f t="shared" si="229"/>
        <v>2014</v>
      </c>
    </row>
    <row r="2932" spans="1:21" ht="29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19">
        <f t="shared" si="229"/>
        <v>2015</v>
      </c>
    </row>
    <row r="2933" spans="1:21" ht="29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 s="19">
        <f t="shared" si="229"/>
        <v>2014</v>
      </c>
    </row>
    <row r="2934" spans="1:21" ht="29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 s="19">
        <f t="shared" si="229"/>
        <v>2015</v>
      </c>
    </row>
    <row r="2935" spans="1:21" ht="29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 s="19">
        <f t="shared" si="229"/>
        <v>2016</v>
      </c>
    </row>
    <row r="2936" spans="1:21" ht="29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 s="19">
        <f t="shared" si="229"/>
        <v>2014</v>
      </c>
    </row>
    <row r="2937" spans="1:21" ht="29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 s="19">
        <f t="shared" si="229"/>
        <v>2016</v>
      </c>
    </row>
    <row r="2938" spans="1:21" ht="29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 s="19">
        <f t="shared" si="229"/>
        <v>2014</v>
      </c>
    </row>
    <row r="2939" spans="1:2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19">
        <f t="shared" si="229"/>
        <v>2014</v>
      </c>
    </row>
    <row r="2940" spans="1:21" ht="29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 s="19">
        <f t="shared" si="229"/>
        <v>2014</v>
      </c>
    </row>
    <row r="2941" spans="1:21" ht="29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 s="19">
        <f t="shared" si="229"/>
        <v>2014</v>
      </c>
    </row>
    <row r="2942" spans="1:21" ht="29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 s="19">
        <f t="shared" si="229"/>
        <v>2014</v>
      </c>
    </row>
    <row r="2943" spans="1:21" ht="29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 s="19">
        <f t="shared" si="229"/>
        <v>2015</v>
      </c>
    </row>
    <row r="2944" spans="1:21" ht="29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 s="19">
        <f t="shared" si="229"/>
        <v>2015</v>
      </c>
    </row>
    <row r="2945" spans="1:21" ht="29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 s="19">
        <f t="shared" si="229"/>
        <v>2015</v>
      </c>
    </row>
    <row r="2946" spans="1:21" ht="29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 s="19">
        <f t="shared" si="229"/>
        <v>2015</v>
      </c>
    </row>
    <row r="2947" spans="1:21" ht="29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9">
        <f t="shared" ref="U2947:U3010" si="234">YEAR(S2947)</f>
        <v>2015</v>
      </c>
    </row>
    <row r="2948" spans="1:21" ht="29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 s="19">
        <f t="shared" si="234"/>
        <v>2016</v>
      </c>
    </row>
    <row r="2949" spans="1:21" ht="29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 s="19">
        <f t="shared" si="234"/>
        <v>2016</v>
      </c>
    </row>
    <row r="2950" spans="1:21" ht="29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 s="19">
        <f t="shared" si="234"/>
        <v>2015</v>
      </c>
    </row>
    <row r="2951" spans="1:21" ht="29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 s="19">
        <f t="shared" si="234"/>
        <v>2015</v>
      </c>
    </row>
    <row r="2952" spans="1:21" ht="29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 s="19">
        <f t="shared" si="234"/>
        <v>2015</v>
      </c>
    </row>
    <row r="2953" spans="1:21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 s="19">
        <f t="shared" si="234"/>
        <v>2014</v>
      </c>
    </row>
    <row r="2954" spans="1:21" ht="29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 s="19">
        <f t="shared" si="234"/>
        <v>2016</v>
      </c>
    </row>
    <row r="2955" spans="1:21" ht="29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 s="19">
        <f t="shared" si="234"/>
        <v>2015</v>
      </c>
    </row>
    <row r="2956" spans="1:21" ht="29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 s="19">
        <f t="shared" si="234"/>
        <v>2017</v>
      </c>
    </row>
    <row r="2957" spans="1:2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 s="19">
        <f t="shared" si="234"/>
        <v>2015</v>
      </c>
    </row>
    <row r="2958" spans="1:21" ht="29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 s="19">
        <f t="shared" si="234"/>
        <v>2016</v>
      </c>
    </row>
    <row r="2959" spans="1:21" ht="29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 s="19">
        <f t="shared" si="234"/>
        <v>2015</v>
      </c>
    </row>
    <row r="2960" spans="1:21" ht="29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 s="19">
        <f t="shared" si="234"/>
        <v>2016</v>
      </c>
    </row>
    <row r="2961" spans="1:21" ht="29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 s="19">
        <f t="shared" si="234"/>
        <v>2016</v>
      </c>
    </row>
    <row r="2962" spans="1:21" ht="29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 s="19">
        <f t="shared" si="234"/>
        <v>2014</v>
      </c>
    </row>
    <row r="2963" spans="1:21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 s="19">
        <f t="shared" si="234"/>
        <v>2015</v>
      </c>
    </row>
    <row r="2964" spans="1:21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 s="19">
        <f t="shared" si="234"/>
        <v>2015</v>
      </c>
    </row>
    <row r="2965" spans="1:21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 s="19">
        <f t="shared" si="234"/>
        <v>2015</v>
      </c>
    </row>
    <row r="2966" spans="1:21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 s="19">
        <f t="shared" si="234"/>
        <v>2014</v>
      </c>
    </row>
    <row r="2967" spans="1:21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 s="19">
        <f t="shared" si="234"/>
        <v>2015</v>
      </c>
    </row>
    <row r="2968" spans="1:21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 s="19">
        <f t="shared" si="234"/>
        <v>2015</v>
      </c>
    </row>
    <row r="2969" spans="1:21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 s="19">
        <f t="shared" si="234"/>
        <v>2015</v>
      </c>
    </row>
    <row r="2970" spans="1:2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 s="19">
        <f t="shared" si="234"/>
        <v>2016</v>
      </c>
    </row>
    <row r="2971" spans="1:21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 s="19">
        <f t="shared" si="234"/>
        <v>2015</v>
      </c>
    </row>
    <row r="2972" spans="1:21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 s="19">
        <f t="shared" si="234"/>
        <v>2014</v>
      </c>
    </row>
    <row r="2973" spans="1:21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 s="19">
        <f t="shared" si="234"/>
        <v>2014</v>
      </c>
    </row>
    <row r="2974" spans="1:2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 s="19">
        <f t="shared" si="234"/>
        <v>2016</v>
      </c>
    </row>
    <row r="2975" spans="1:21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 s="19">
        <f t="shared" si="234"/>
        <v>2015</v>
      </c>
    </row>
    <row r="2976" spans="1:21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 s="19">
        <f t="shared" si="234"/>
        <v>2014</v>
      </c>
    </row>
    <row r="2977" spans="1:21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 s="19">
        <f t="shared" si="234"/>
        <v>2014</v>
      </c>
    </row>
    <row r="2978" spans="1:21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 s="19">
        <f t="shared" si="234"/>
        <v>2016</v>
      </c>
    </row>
    <row r="2979" spans="1:21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 s="19">
        <f t="shared" si="234"/>
        <v>2015</v>
      </c>
    </row>
    <row r="2980" spans="1:21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 s="19">
        <f t="shared" si="234"/>
        <v>2014</v>
      </c>
    </row>
    <row r="2981" spans="1:21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 s="19">
        <f t="shared" si="234"/>
        <v>2014</v>
      </c>
    </row>
    <row r="2982" spans="1:21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 s="19">
        <f t="shared" si="234"/>
        <v>2015</v>
      </c>
    </row>
    <row r="2983" spans="1:21" ht="29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 s="19">
        <f t="shared" si="234"/>
        <v>2015</v>
      </c>
    </row>
    <row r="2984" spans="1:2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 s="19">
        <f t="shared" si="234"/>
        <v>2016</v>
      </c>
    </row>
    <row r="2985" spans="1:21" ht="29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 s="19">
        <f t="shared" si="234"/>
        <v>2014</v>
      </c>
    </row>
    <row r="2986" spans="1:21" ht="29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 s="19">
        <f t="shared" si="234"/>
        <v>2016</v>
      </c>
    </row>
    <row r="2987" spans="1:21" ht="29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 s="19">
        <f t="shared" si="234"/>
        <v>2016</v>
      </c>
    </row>
    <row r="2988" spans="1:21" ht="29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 s="19">
        <f t="shared" si="234"/>
        <v>2016</v>
      </c>
    </row>
    <row r="2989" spans="1:21" ht="29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 s="19">
        <f t="shared" si="234"/>
        <v>2016</v>
      </c>
    </row>
    <row r="2990" spans="1:21" ht="29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 s="19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 s="19">
        <f t="shared" si="234"/>
        <v>2015</v>
      </c>
    </row>
    <row r="2992" spans="1:21" ht="29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 s="19">
        <f t="shared" si="234"/>
        <v>2015</v>
      </c>
    </row>
    <row r="2993" spans="1:21" ht="29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 s="19">
        <f t="shared" si="234"/>
        <v>2017</v>
      </c>
    </row>
    <row r="2994" spans="1:21" ht="29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 s="19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 s="19">
        <f t="shared" si="234"/>
        <v>2016</v>
      </c>
    </row>
    <row r="2996" spans="1:21" ht="29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 s="19">
        <f t="shared" si="234"/>
        <v>2014</v>
      </c>
    </row>
    <row r="2997" spans="1:21" ht="29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 s="19">
        <f t="shared" si="234"/>
        <v>2016</v>
      </c>
    </row>
    <row r="2998" spans="1:2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 s="19">
        <f t="shared" si="234"/>
        <v>2015</v>
      </c>
    </row>
    <row r="2999" spans="1:21" ht="29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 s="19">
        <f t="shared" si="234"/>
        <v>2017</v>
      </c>
    </row>
    <row r="3000" spans="1:21" ht="29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 s="19">
        <f t="shared" si="234"/>
        <v>2014</v>
      </c>
    </row>
    <row r="3001" spans="1:21" ht="29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 s="19">
        <f t="shared" si="234"/>
        <v>2017</v>
      </c>
    </row>
    <row r="3002" spans="1:21" ht="29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 s="19">
        <f t="shared" si="234"/>
        <v>2017</v>
      </c>
    </row>
    <row r="3003" spans="1:21" ht="29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 s="19">
        <f t="shared" si="234"/>
        <v>2016</v>
      </c>
    </row>
    <row r="3004" spans="1:2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 s="19">
        <f t="shared" si="234"/>
        <v>2012</v>
      </c>
    </row>
    <row r="3005" spans="1:21" ht="29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 s="19">
        <f t="shared" si="234"/>
        <v>2016</v>
      </c>
    </row>
    <row r="3006" spans="1:21" ht="29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 s="19">
        <f t="shared" si="234"/>
        <v>2014</v>
      </c>
    </row>
    <row r="3007" spans="1:21" ht="29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 s="19">
        <f t="shared" si="234"/>
        <v>2014</v>
      </c>
    </row>
    <row r="3008" spans="1:2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 s="19">
        <f t="shared" si="234"/>
        <v>2014</v>
      </c>
    </row>
    <row r="3009" spans="1:2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 s="19">
        <f t="shared" si="234"/>
        <v>2015</v>
      </c>
    </row>
    <row r="3010" spans="1:21" ht="29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 s="19">
        <f t="shared" si="234"/>
        <v>2015</v>
      </c>
    </row>
    <row r="3011" spans="1:21" ht="29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9">
        <f t="shared" ref="U3011:U3074" si="239">YEAR(S3011)</f>
        <v>2014</v>
      </c>
    </row>
    <row r="3012" spans="1:21" ht="29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 s="19">
        <f t="shared" si="239"/>
        <v>2014</v>
      </c>
    </row>
    <row r="3013" spans="1:21" ht="29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 s="19">
        <f t="shared" si="239"/>
        <v>2015</v>
      </c>
    </row>
    <row r="3014" spans="1:21" ht="29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 s="19">
        <f t="shared" si="239"/>
        <v>2015</v>
      </c>
    </row>
    <row r="3015" spans="1:21" ht="29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 s="19">
        <f t="shared" si="239"/>
        <v>2015</v>
      </c>
    </row>
    <row r="3016" spans="1:21" ht="29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 s="19">
        <f t="shared" si="239"/>
        <v>2014</v>
      </c>
    </row>
    <row r="3017" spans="1:21" ht="29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 s="19">
        <f t="shared" si="239"/>
        <v>2014</v>
      </c>
    </row>
    <row r="3018" spans="1:21" ht="29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 s="19">
        <f t="shared" si="239"/>
        <v>2014</v>
      </c>
    </row>
    <row r="3019" spans="1:21" ht="29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 s="19">
        <f t="shared" si="239"/>
        <v>2014</v>
      </c>
    </row>
    <row r="3020" spans="1:21" ht="29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 s="19">
        <f t="shared" si="239"/>
        <v>2015</v>
      </c>
    </row>
    <row r="3021" spans="1:21" ht="29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 s="19">
        <f t="shared" si="239"/>
        <v>2014</v>
      </c>
    </row>
    <row r="3022" spans="1:21" ht="29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 s="19">
        <f t="shared" si="239"/>
        <v>2015</v>
      </c>
    </row>
    <row r="3023" spans="1:21" ht="29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 s="19">
        <f t="shared" si="239"/>
        <v>2016</v>
      </c>
    </row>
    <row r="3024" spans="1:21" ht="29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 s="19">
        <f t="shared" si="239"/>
        <v>2016</v>
      </c>
    </row>
    <row r="3025" spans="1:21" ht="29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 s="19">
        <f t="shared" si="239"/>
        <v>2015</v>
      </c>
    </row>
    <row r="3026" spans="1:21" ht="29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 s="19">
        <f t="shared" si="239"/>
        <v>2012</v>
      </c>
    </row>
    <row r="3027" spans="1:21" ht="29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 s="19">
        <f t="shared" si="239"/>
        <v>2014</v>
      </c>
    </row>
    <row r="3028" spans="1:21" ht="29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 s="19">
        <f t="shared" si="239"/>
        <v>2017</v>
      </c>
    </row>
    <row r="3029" spans="1:21" ht="29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 s="19">
        <f t="shared" si="239"/>
        <v>2015</v>
      </c>
    </row>
    <row r="3030" spans="1:2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 s="19">
        <f t="shared" si="239"/>
        <v>2016</v>
      </c>
    </row>
    <row r="3031" spans="1:21" ht="29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 s="19">
        <f t="shared" si="239"/>
        <v>2014</v>
      </c>
    </row>
    <row r="3032" spans="1:21" ht="29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 s="19">
        <f t="shared" si="239"/>
        <v>2015</v>
      </c>
    </row>
    <row r="3033" spans="1:21" ht="58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 s="19">
        <f t="shared" si="239"/>
        <v>2016</v>
      </c>
    </row>
    <row r="3034" spans="1:21" ht="29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 s="19">
        <f t="shared" si="239"/>
        <v>2015</v>
      </c>
    </row>
    <row r="3035" spans="1:21" ht="29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 s="19">
        <f t="shared" si="239"/>
        <v>2016</v>
      </c>
    </row>
    <row r="3036" spans="1:21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 s="19">
        <f t="shared" si="239"/>
        <v>2016</v>
      </c>
    </row>
    <row r="3037" spans="1:2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 s="19">
        <f t="shared" si="239"/>
        <v>2013</v>
      </c>
    </row>
    <row r="3038" spans="1:21" ht="29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 s="19">
        <f t="shared" si="239"/>
        <v>2013</v>
      </c>
    </row>
    <row r="3039" spans="1:21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 s="19">
        <f t="shared" si="239"/>
        <v>2010</v>
      </c>
    </row>
    <row r="3040" spans="1:21" ht="29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 s="19">
        <f t="shared" si="239"/>
        <v>2016</v>
      </c>
    </row>
    <row r="3041" spans="1:21" ht="29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 s="19">
        <f t="shared" si="239"/>
        <v>2013</v>
      </c>
    </row>
    <row r="3042" spans="1:21" ht="29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 s="19">
        <f t="shared" si="239"/>
        <v>2015</v>
      </c>
    </row>
    <row r="3043" spans="1:2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 s="19">
        <f t="shared" si="239"/>
        <v>2015</v>
      </c>
    </row>
    <row r="3044" spans="1:21" ht="29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 s="19">
        <f t="shared" si="239"/>
        <v>2015</v>
      </c>
    </row>
    <row r="3045" spans="1:21" ht="29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 s="19">
        <f t="shared" si="239"/>
        <v>2015</v>
      </c>
    </row>
    <row r="3046" spans="1:21" ht="29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 s="19">
        <f t="shared" si="239"/>
        <v>2016</v>
      </c>
    </row>
    <row r="3047" spans="1:21" ht="29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 s="19">
        <f t="shared" si="239"/>
        <v>2014</v>
      </c>
    </row>
    <row r="3048" spans="1:21" ht="29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 s="19">
        <f t="shared" si="239"/>
        <v>2014</v>
      </c>
    </row>
    <row r="3049" spans="1:21" ht="29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 s="19">
        <f t="shared" si="239"/>
        <v>2016</v>
      </c>
    </row>
    <row r="3050" spans="1:21" ht="29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 s="19">
        <f t="shared" si="239"/>
        <v>2014</v>
      </c>
    </row>
    <row r="3051" spans="1:21" ht="29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 s="19">
        <f t="shared" si="239"/>
        <v>2015</v>
      </c>
    </row>
    <row r="3052" spans="1:2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 s="19">
        <f t="shared" si="239"/>
        <v>2016</v>
      </c>
    </row>
    <row r="3053" spans="1:21" ht="29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 s="19">
        <f t="shared" si="239"/>
        <v>2017</v>
      </c>
    </row>
    <row r="3054" spans="1:21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 s="19">
        <f t="shared" si="239"/>
        <v>2015</v>
      </c>
    </row>
    <row r="3055" spans="1:21" ht="29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 s="19">
        <f t="shared" si="239"/>
        <v>2014</v>
      </c>
    </row>
    <row r="3056" spans="1:21" ht="29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 s="19">
        <f t="shared" si="239"/>
        <v>2015</v>
      </c>
    </row>
    <row r="3057" spans="1:21" ht="29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 s="19">
        <f t="shared" si="239"/>
        <v>2014</v>
      </c>
    </row>
    <row r="3058" spans="1:21" ht="29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 s="19">
        <f t="shared" si="239"/>
        <v>2014</v>
      </c>
    </row>
    <row r="3059" spans="1:21" ht="29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 s="19">
        <f t="shared" si="239"/>
        <v>2016</v>
      </c>
    </row>
    <row r="3060" spans="1:21" ht="29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 s="19">
        <f t="shared" si="239"/>
        <v>2016</v>
      </c>
    </row>
    <row r="3061" spans="1:21" ht="29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 s="19">
        <f t="shared" si="239"/>
        <v>2014</v>
      </c>
    </row>
    <row r="3062" spans="1:2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 s="19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 s="19">
        <f t="shared" si="239"/>
        <v>2014</v>
      </c>
    </row>
    <row r="3064" spans="1:21" ht="29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 s="19">
        <f t="shared" si="239"/>
        <v>2015</v>
      </c>
    </row>
    <row r="3065" spans="1:21" ht="29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 s="19">
        <f t="shared" si="239"/>
        <v>2016</v>
      </c>
    </row>
    <row r="3066" spans="1:2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 s="19">
        <f t="shared" si="239"/>
        <v>2015</v>
      </c>
    </row>
    <row r="3067" spans="1:21" ht="29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 s="19">
        <f t="shared" si="239"/>
        <v>2014</v>
      </c>
    </row>
    <row r="3068" spans="1:21" ht="29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 s="19">
        <f t="shared" si="239"/>
        <v>2016</v>
      </c>
    </row>
    <row r="3069" spans="1:21" ht="29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 s="19">
        <f t="shared" si="239"/>
        <v>2015</v>
      </c>
    </row>
    <row r="3070" spans="1:21" ht="29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 s="19">
        <f t="shared" si="239"/>
        <v>2015</v>
      </c>
    </row>
    <row r="3071" spans="1:21" ht="29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 s="19">
        <f t="shared" si="239"/>
        <v>2014</v>
      </c>
    </row>
    <row r="3072" spans="1:21" ht="29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 s="19">
        <f t="shared" si="239"/>
        <v>2016</v>
      </c>
    </row>
    <row r="3073" spans="1:21" ht="29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 s="19">
        <f t="shared" si="239"/>
        <v>2015</v>
      </c>
    </row>
    <row r="3074" spans="1:21" ht="29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10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 s="19">
        <f t="shared" si="239"/>
        <v>2016</v>
      </c>
    </row>
    <row r="3075" spans="1:21" ht="29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9">
        <f t="shared" ref="U3075:U3138" si="244">YEAR(S3075)</f>
        <v>2015</v>
      </c>
    </row>
    <row r="3076" spans="1:21" ht="43.5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 s="19">
        <f t="shared" si="244"/>
        <v>2016</v>
      </c>
    </row>
    <row r="3077" spans="1:21" ht="29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 s="19">
        <f t="shared" si="244"/>
        <v>2016</v>
      </c>
    </row>
    <row r="3078" spans="1:2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 s="19">
        <f t="shared" si="244"/>
        <v>2015</v>
      </c>
    </row>
    <row r="3079" spans="1:21" ht="29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 s="19">
        <f t="shared" si="244"/>
        <v>2017</v>
      </c>
    </row>
    <row r="3080" spans="1:21" ht="29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 s="19">
        <f t="shared" si="244"/>
        <v>2015</v>
      </c>
    </row>
    <row r="3081" spans="1:21" ht="29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 s="19">
        <f t="shared" si="244"/>
        <v>2015</v>
      </c>
    </row>
    <row r="3082" spans="1:21" ht="29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 s="19">
        <f t="shared" si="244"/>
        <v>2014</v>
      </c>
    </row>
    <row r="3083" spans="1:21" ht="29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 s="19">
        <f t="shared" si="244"/>
        <v>2015</v>
      </c>
    </row>
    <row r="3084" spans="1:21" ht="29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 s="19">
        <f t="shared" si="244"/>
        <v>2015</v>
      </c>
    </row>
    <row r="3085" spans="1:21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 s="19">
        <f t="shared" si="244"/>
        <v>2014</v>
      </c>
    </row>
    <row r="3086" spans="1:21" ht="29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 s="19">
        <f t="shared" si="244"/>
        <v>2015</v>
      </c>
    </row>
    <row r="3087" spans="1:21" ht="29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 s="19">
        <f t="shared" si="244"/>
        <v>2015</v>
      </c>
    </row>
    <row r="3088" spans="1:21" ht="29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 s="19">
        <f t="shared" si="244"/>
        <v>2015</v>
      </c>
    </row>
    <row r="3089" spans="1:21" ht="29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 s="19">
        <f t="shared" si="244"/>
        <v>2016</v>
      </c>
    </row>
    <row r="3090" spans="1:21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 s="19">
        <f t="shared" si="244"/>
        <v>2014</v>
      </c>
    </row>
    <row r="3091" spans="1:21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 s="19">
        <f t="shared" si="244"/>
        <v>2016</v>
      </c>
    </row>
    <row r="3092" spans="1:21" ht="29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 s="19">
        <f t="shared" si="244"/>
        <v>2015</v>
      </c>
    </row>
    <row r="3093" spans="1:21" ht="29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 s="19">
        <f t="shared" si="244"/>
        <v>2016</v>
      </c>
    </row>
    <row r="3094" spans="1:21" ht="29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 s="19">
        <f t="shared" si="244"/>
        <v>2015</v>
      </c>
    </row>
    <row r="3095" spans="1:21" ht="29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 s="19">
        <f t="shared" si="244"/>
        <v>2014</v>
      </c>
    </row>
    <row r="3096" spans="1:21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 s="19">
        <f t="shared" si="244"/>
        <v>2015</v>
      </c>
    </row>
    <row r="3097" spans="1:21" ht="29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 s="19">
        <f t="shared" si="244"/>
        <v>2016</v>
      </c>
    </row>
    <row r="3098" spans="1:21" ht="29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 s="19">
        <f t="shared" si="244"/>
        <v>2015</v>
      </c>
    </row>
    <row r="3099" spans="1:21" ht="29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 s="19">
        <f t="shared" si="244"/>
        <v>2016</v>
      </c>
    </row>
    <row r="3100" spans="1:21" ht="29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 s="19">
        <f t="shared" si="244"/>
        <v>2015</v>
      </c>
    </row>
    <row r="3101" spans="1:21" ht="29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 s="19">
        <f t="shared" si="244"/>
        <v>2016</v>
      </c>
    </row>
    <row r="3102" spans="1:21" ht="29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 s="19">
        <f t="shared" si="244"/>
        <v>2014</v>
      </c>
    </row>
    <row r="3103" spans="1:21" ht="29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 s="19">
        <f t="shared" si="244"/>
        <v>2015</v>
      </c>
    </row>
    <row r="3104" spans="1:21" ht="29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 s="19">
        <f t="shared" si="244"/>
        <v>2016</v>
      </c>
    </row>
    <row r="3105" spans="1:2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 s="19">
        <f t="shared" si="244"/>
        <v>2015</v>
      </c>
    </row>
    <row r="3106" spans="1:21" ht="29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 s="19">
        <f t="shared" si="244"/>
        <v>2015</v>
      </c>
    </row>
    <row r="3107" spans="1:21" ht="29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 s="19">
        <f t="shared" si="244"/>
        <v>2014</v>
      </c>
    </row>
    <row r="3108" spans="1:21" ht="29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 s="19">
        <f t="shared" si="244"/>
        <v>2015</v>
      </c>
    </row>
    <row r="3109" spans="1:21" ht="29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 s="1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 s="19">
        <f t="shared" si="244"/>
        <v>2015</v>
      </c>
    </row>
    <row r="3111" spans="1:21" ht="29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 s="19">
        <f t="shared" si="244"/>
        <v>2014</v>
      </c>
    </row>
    <row r="3112" spans="1:21" ht="29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 s="19">
        <f t="shared" si="244"/>
        <v>2017</v>
      </c>
    </row>
    <row r="3113" spans="1:21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 s="19">
        <f t="shared" si="244"/>
        <v>2014</v>
      </c>
    </row>
    <row r="3114" spans="1:21" ht="29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 s="19">
        <f t="shared" si="244"/>
        <v>2016</v>
      </c>
    </row>
    <row r="3115" spans="1:21" ht="29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 s="19">
        <f t="shared" si="244"/>
        <v>2015</v>
      </c>
    </row>
    <row r="3116" spans="1:21" ht="29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 s="19">
        <f t="shared" si="244"/>
        <v>2014</v>
      </c>
    </row>
    <row r="3117" spans="1:21" ht="29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 s="19">
        <f t="shared" si="244"/>
        <v>2016</v>
      </c>
    </row>
    <row r="3118" spans="1:21" ht="29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 s="19">
        <f t="shared" si="244"/>
        <v>2015</v>
      </c>
    </row>
    <row r="3119" spans="1:21" ht="29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 s="19">
        <f t="shared" si="244"/>
        <v>2016</v>
      </c>
    </row>
    <row r="3120" spans="1:2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 s="19">
        <f t="shared" si="244"/>
        <v>2016</v>
      </c>
    </row>
    <row r="3121" spans="1:21" ht="29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 s="19">
        <f t="shared" si="244"/>
        <v>2015</v>
      </c>
    </row>
    <row r="3122" spans="1:21" ht="29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 s="19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 s="19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 s="19">
        <f t="shared" si="244"/>
        <v>2016</v>
      </c>
    </row>
    <row r="3125" spans="1:21" ht="29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 s="19">
        <f t="shared" si="244"/>
        <v>2016</v>
      </c>
    </row>
    <row r="3126" spans="1:21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 s="19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 s="19">
        <f t="shared" si="244"/>
        <v>2015</v>
      </c>
    </row>
    <row r="3128" spans="1:21" ht="58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 s="19">
        <f t="shared" si="244"/>
        <v>2016</v>
      </c>
    </row>
    <row r="3129" spans="1:21" ht="29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 s="19">
        <f t="shared" si="244"/>
        <v>2015</v>
      </c>
    </row>
    <row r="3130" spans="1:21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 s="19">
        <f t="shared" si="244"/>
        <v>2017</v>
      </c>
    </row>
    <row r="3131" spans="1:21" ht="29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 s="19">
        <f t="shared" si="244"/>
        <v>2017</v>
      </c>
    </row>
    <row r="3132" spans="1:21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 s="19">
        <f t="shared" si="244"/>
        <v>2017</v>
      </c>
    </row>
    <row r="3133" spans="1:2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 s="19">
        <f t="shared" si="244"/>
        <v>2017</v>
      </c>
    </row>
    <row r="3134" spans="1:2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 s="19">
        <f t="shared" si="244"/>
        <v>2017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 s="19">
        <f t="shared" si="244"/>
        <v>2017</v>
      </c>
    </row>
    <row r="3136" spans="1:21" ht="29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 s="19">
        <f t="shared" si="244"/>
        <v>2017</v>
      </c>
    </row>
    <row r="3137" spans="1:21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 s="19">
        <f t="shared" si="244"/>
        <v>2017</v>
      </c>
    </row>
    <row r="3138" spans="1:21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10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 s="19">
        <f t="shared" si="244"/>
        <v>2017</v>
      </c>
    </row>
    <row r="3139" spans="1:2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9">
        <f t="shared" ref="U3139:U3202" si="249">YEAR(S3139)</f>
        <v>2017</v>
      </c>
    </row>
    <row r="3140" spans="1:21" ht="29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 s="19">
        <f t="shared" si="249"/>
        <v>2017</v>
      </c>
    </row>
    <row r="3141" spans="1:21" ht="29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 s="19">
        <f t="shared" si="249"/>
        <v>2017</v>
      </c>
    </row>
    <row r="3142" spans="1:21" ht="29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 s="19">
        <f t="shared" si="249"/>
        <v>2017</v>
      </c>
    </row>
    <row r="3143" spans="1:21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 s="19">
        <f t="shared" si="249"/>
        <v>2017</v>
      </c>
    </row>
    <row r="3144" spans="1:21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 s="19">
        <f t="shared" si="249"/>
        <v>2017</v>
      </c>
    </row>
    <row r="3145" spans="1:21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 s="19">
        <f t="shared" si="249"/>
        <v>2017</v>
      </c>
    </row>
    <row r="3146" spans="1:21" ht="29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 s="19">
        <f t="shared" si="249"/>
        <v>2017</v>
      </c>
    </row>
    <row r="3147" spans="1:21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 s="19">
        <f t="shared" si="249"/>
        <v>2017</v>
      </c>
    </row>
    <row r="3148" spans="1:21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 s="19">
        <f t="shared" si="249"/>
        <v>2017</v>
      </c>
    </row>
    <row r="3149" spans="1:21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 s="19">
        <f t="shared" si="249"/>
        <v>2014</v>
      </c>
    </row>
    <row r="3150" spans="1:2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 s="19">
        <f t="shared" si="249"/>
        <v>2014</v>
      </c>
    </row>
    <row r="3151" spans="1:21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 s="19">
        <f t="shared" si="249"/>
        <v>2012</v>
      </c>
    </row>
    <row r="3152" spans="1:21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 s="19">
        <f t="shared" si="249"/>
        <v>2010</v>
      </c>
    </row>
    <row r="3153" spans="1:21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 s="19">
        <f t="shared" si="249"/>
        <v>2014</v>
      </c>
    </row>
    <row r="3154" spans="1:21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 s="19">
        <f t="shared" si="249"/>
        <v>2013</v>
      </c>
    </row>
    <row r="3155" spans="1:21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 s="19">
        <f t="shared" si="249"/>
        <v>2011</v>
      </c>
    </row>
    <row r="3156" spans="1:21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 s="19">
        <f t="shared" si="249"/>
        <v>2012</v>
      </c>
    </row>
    <row r="3157" spans="1:21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 s="19">
        <f t="shared" si="249"/>
        <v>2012</v>
      </c>
    </row>
    <row r="3158" spans="1:21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 s="19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 s="1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 s="19">
        <f t="shared" si="249"/>
        <v>2013</v>
      </c>
    </row>
    <row r="3161" spans="1:21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 s="19">
        <f t="shared" si="249"/>
        <v>2011</v>
      </c>
    </row>
    <row r="3162" spans="1:21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 s="19">
        <f t="shared" si="249"/>
        <v>2014</v>
      </c>
    </row>
    <row r="3163" spans="1:21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 s="19">
        <f t="shared" si="249"/>
        <v>2014</v>
      </c>
    </row>
    <row r="3164" spans="1:21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 s="19">
        <f t="shared" si="249"/>
        <v>2014</v>
      </c>
    </row>
    <row r="3165" spans="1:21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 s="19">
        <f t="shared" si="249"/>
        <v>2014</v>
      </c>
    </row>
    <row r="3166" spans="1:21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 s="19">
        <f t="shared" si="249"/>
        <v>2014</v>
      </c>
    </row>
    <row r="3167" spans="1:21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 s="19">
        <f t="shared" si="249"/>
        <v>2011</v>
      </c>
    </row>
    <row r="3168" spans="1:21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 s="19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 s="19">
        <f t="shared" si="249"/>
        <v>2014</v>
      </c>
    </row>
    <row r="3170" spans="1:21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 s="19">
        <f t="shared" si="249"/>
        <v>2014</v>
      </c>
    </row>
    <row r="3171" spans="1:2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 s="19">
        <f t="shared" si="249"/>
        <v>2013</v>
      </c>
    </row>
    <row r="3172" spans="1:21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 s="19">
        <f t="shared" si="249"/>
        <v>2014</v>
      </c>
    </row>
    <row r="3173" spans="1:21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 s="19">
        <f t="shared" si="249"/>
        <v>2016</v>
      </c>
    </row>
    <row r="3174" spans="1:21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 s="19">
        <f t="shared" si="249"/>
        <v>2012</v>
      </c>
    </row>
    <row r="3175" spans="1:21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 s="19">
        <f t="shared" si="249"/>
        <v>2014</v>
      </c>
    </row>
    <row r="3176" spans="1:21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 s="19">
        <f t="shared" si="249"/>
        <v>2014</v>
      </c>
    </row>
    <row r="3177" spans="1:21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 s="19">
        <f t="shared" si="249"/>
        <v>2010</v>
      </c>
    </row>
    <row r="3178" spans="1:21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 s="19">
        <f t="shared" si="249"/>
        <v>2013</v>
      </c>
    </row>
    <row r="3179" spans="1:21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 s="19">
        <f t="shared" si="249"/>
        <v>2014</v>
      </c>
    </row>
    <row r="3180" spans="1:21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 s="19">
        <f t="shared" si="249"/>
        <v>2014</v>
      </c>
    </row>
    <row r="3181" spans="1:2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 s="19">
        <f t="shared" si="249"/>
        <v>2013</v>
      </c>
    </row>
    <row r="3182" spans="1:21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 s="19">
        <f t="shared" si="249"/>
        <v>2014</v>
      </c>
    </row>
    <row r="3183" spans="1:21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 s="19">
        <f t="shared" si="249"/>
        <v>2014</v>
      </c>
    </row>
    <row r="3184" spans="1:21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 s="19">
        <f t="shared" si="249"/>
        <v>2011</v>
      </c>
    </row>
    <row r="3185" spans="1:21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 s="19">
        <f t="shared" si="249"/>
        <v>2013</v>
      </c>
    </row>
    <row r="3186" spans="1:21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 s="19">
        <f t="shared" si="249"/>
        <v>2014</v>
      </c>
    </row>
    <row r="3187" spans="1:21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 s="19">
        <f t="shared" si="249"/>
        <v>2014</v>
      </c>
    </row>
    <row r="3188" spans="1:21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 s="19">
        <f t="shared" si="249"/>
        <v>2014</v>
      </c>
    </row>
    <row r="3189" spans="1:21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 s="19">
        <f t="shared" si="249"/>
        <v>2014</v>
      </c>
    </row>
    <row r="3190" spans="1:21" ht="29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 s="19">
        <f t="shared" si="249"/>
        <v>2015</v>
      </c>
    </row>
    <row r="3191" spans="1:21" ht="29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 s="19">
        <f t="shared" si="249"/>
        <v>2015</v>
      </c>
    </row>
    <row r="3192" spans="1:21" ht="29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 s="19">
        <f t="shared" si="249"/>
        <v>2016</v>
      </c>
    </row>
    <row r="3193" spans="1:21" ht="29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 s="19">
        <f t="shared" si="249"/>
        <v>2016</v>
      </c>
    </row>
    <row r="3194" spans="1:21" ht="29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 s="19">
        <f t="shared" si="249"/>
        <v>2015</v>
      </c>
    </row>
    <row r="3195" spans="1:21" ht="29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 s="19">
        <f t="shared" si="249"/>
        <v>2015</v>
      </c>
    </row>
    <row r="3196" spans="1:21" ht="29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 s="19">
        <f t="shared" si="249"/>
        <v>2015</v>
      </c>
    </row>
    <row r="3197" spans="1:21" ht="29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 s="19">
        <f t="shared" si="249"/>
        <v>2015</v>
      </c>
    </row>
    <row r="3198" spans="1:21" ht="29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 s="19">
        <f t="shared" si="249"/>
        <v>2015</v>
      </c>
    </row>
    <row r="3199" spans="1:2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 s="19">
        <f t="shared" si="249"/>
        <v>2015</v>
      </c>
    </row>
    <row r="3200" spans="1:21" ht="29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 s="19">
        <f t="shared" si="249"/>
        <v>2015</v>
      </c>
    </row>
    <row r="3201" spans="1:21" ht="29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 s="19">
        <f t="shared" si="249"/>
        <v>2014</v>
      </c>
    </row>
    <row r="3202" spans="1:21" ht="29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10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 s="19">
        <f t="shared" si="249"/>
        <v>2016</v>
      </c>
    </row>
    <row r="3203" spans="1:21" ht="29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9">
        <f t="shared" ref="U3203:U3266" si="254">YEAR(S3203)</f>
        <v>2014</v>
      </c>
    </row>
    <row r="3204" spans="1:21" ht="29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 s="19">
        <f t="shared" si="254"/>
        <v>2015</v>
      </c>
    </row>
    <row r="3205" spans="1:21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 s="19">
        <f t="shared" si="254"/>
        <v>2015</v>
      </c>
    </row>
    <row r="3206" spans="1:21" ht="29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 s="19">
        <f t="shared" si="254"/>
        <v>2015</v>
      </c>
    </row>
    <row r="3207" spans="1:21" ht="29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 s="19">
        <f t="shared" si="254"/>
        <v>2015</v>
      </c>
    </row>
    <row r="3208" spans="1:21" ht="29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 s="19">
        <f t="shared" si="254"/>
        <v>2015</v>
      </c>
    </row>
    <row r="3209" spans="1:21" ht="29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 s="19">
        <f t="shared" si="254"/>
        <v>2015</v>
      </c>
    </row>
    <row r="3210" spans="1:21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 s="19">
        <f t="shared" si="254"/>
        <v>2014</v>
      </c>
    </row>
    <row r="3211" spans="1:21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 s="19">
        <f t="shared" si="254"/>
        <v>2014</v>
      </c>
    </row>
    <row r="3212" spans="1:21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 s="19">
        <f t="shared" si="254"/>
        <v>2012</v>
      </c>
    </row>
    <row r="3213" spans="1:21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 s="19">
        <f t="shared" si="254"/>
        <v>2014</v>
      </c>
    </row>
    <row r="3214" spans="1:2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 s="19">
        <f t="shared" si="254"/>
        <v>2014</v>
      </c>
    </row>
    <row r="3215" spans="1:21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 s="19">
        <f t="shared" si="254"/>
        <v>2015</v>
      </c>
    </row>
    <row r="3216" spans="1:21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 s="19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 s="19">
        <f t="shared" si="254"/>
        <v>2015</v>
      </c>
    </row>
    <row r="3218" spans="1:21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 s="19">
        <f t="shared" si="254"/>
        <v>2015</v>
      </c>
    </row>
    <row r="3219" spans="1:2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 s="19">
        <f t="shared" si="254"/>
        <v>2016</v>
      </c>
    </row>
    <row r="3220" spans="1:21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 s="19">
        <f t="shared" si="254"/>
        <v>2014</v>
      </c>
    </row>
    <row r="3221" spans="1:2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 s="19">
        <f t="shared" si="254"/>
        <v>2015</v>
      </c>
    </row>
    <row r="3222" spans="1:2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 s="19">
        <f t="shared" si="254"/>
        <v>2017</v>
      </c>
    </row>
    <row r="3223" spans="1:21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 s="19">
        <f t="shared" si="254"/>
        <v>2015</v>
      </c>
    </row>
    <row r="3224" spans="1:21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 s="19">
        <f t="shared" si="254"/>
        <v>2015</v>
      </c>
    </row>
    <row r="3225" spans="1:2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 s="19">
        <f t="shared" si="254"/>
        <v>2015</v>
      </c>
    </row>
    <row r="3226" spans="1:21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 s="19">
        <f t="shared" si="254"/>
        <v>2016</v>
      </c>
    </row>
    <row r="3227" spans="1:21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 s="19">
        <f t="shared" si="254"/>
        <v>2016</v>
      </c>
    </row>
    <row r="3228" spans="1:21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 s="19">
        <f t="shared" si="254"/>
        <v>2015</v>
      </c>
    </row>
    <row r="3229" spans="1:21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 s="1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 s="19">
        <f t="shared" si="254"/>
        <v>2015</v>
      </c>
    </row>
    <row r="3231" spans="1:21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 s="19">
        <f t="shared" si="254"/>
        <v>2014</v>
      </c>
    </row>
    <row r="3232" spans="1:21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 s="19">
        <f t="shared" si="254"/>
        <v>2014</v>
      </c>
    </row>
    <row r="3233" spans="1:21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 s="19">
        <f t="shared" si="254"/>
        <v>2016</v>
      </c>
    </row>
    <row r="3234" spans="1:21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 s="19">
        <f t="shared" si="254"/>
        <v>2016</v>
      </c>
    </row>
    <row r="3235" spans="1:21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 s="19">
        <f t="shared" si="254"/>
        <v>2017</v>
      </c>
    </row>
    <row r="3236" spans="1:21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 s="19">
        <f t="shared" si="254"/>
        <v>2016</v>
      </c>
    </row>
    <row r="3237" spans="1:21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 s="19">
        <f t="shared" si="254"/>
        <v>2016</v>
      </c>
    </row>
    <row r="3238" spans="1:21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 s="19">
        <f t="shared" si="254"/>
        <v>2016</v>
      </c>
    </row>
    <row r="3239" spans="1:2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 s="19">
        <f t="shared" si="254"/>
        <v>2015</v>
      </c>
    </row>
    <row r="3240" spans="1:21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 s="19">
        <f t="shared" si="254"/>
        <v>2015</v>
      </c>
    </row>
    <row r="3241" spans="1:21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 s="19">
        <f t="shared" si="254"/>
        <v>2015</v>
      </c>
    </row>
    <row r="3242" spans="1:21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 s="19">
        <f t="shared" si="254"/>
        <v>2017</v>
      </c>
    </row>
    <row r="3243" spans="1:21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 s="19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 s="19">
        <f t="shared" si="254"/>
        <v>2014</v>
      </c>
    </row>
    <row r="3245" spans="1:21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 s="19">
        <f t="shared" si="254"/>
        <v>2015</v>
      </c>
    </row>
    <row r="3246" spans="1:21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 s="19">
        <f t="shared" si="254"/>
        <v>2016</v>
      </c>
    </row>
    <row r="3247" spans="1:21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 s="19">
        <f t="shared" si="254"/>
        <v>2015</v>
      </c>
    </row>
    <row r="3248" spans="1:21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 s="19">
        <f t="shared" si="254"/>
        <v>2015</v>
      </c>
    </row>
    <row r="3249" spans="1:21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 s="19">
        <f t="shared" si="254"/>
        <v>2015</v>
      </c>
    </row>
    <row r="3250" spans="1:2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 s="19">
        <f t="shared" si="254"/>
        <v>2015</v>
      </c>
    </row>
    <row r="3251" spans="1:21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 s="19">
        <f t="shared" si="254"/>
        <v>2015</v>
      </c>
    </row>
    <row r="3252" spans="1:21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 s="19">
        <f t="shared" si="254"/>
        <v>2014</v>
      </c>
    </row>
    <row r="3253" spans="1:21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 s="19">
        <f t="shared" si="254"/>
        <v>2015</v>
      </c>
    </row>
    <row r="3254" spans="1:21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 s="19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 s="19">
        <f t="shared" si="254"/>
        <v>2016</v>
      </c>
    </row>
    <row r="3256" spans="1:21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 s="19">
        <f t="shared" si="254"/>
        <v>2015</v>
      </c>
    </row>
    <row r="3257" spans="1:21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 s="19">
        <f t="shared" si="254"/>
        <v>2014</v>
      </c>
    </row>
    <row r="3258" spans="1:21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 s="19">
        <f t="shared" si="254"/>
        <v>2015</v>
      </c>
    </row>
    <row r="3259" spans="1:21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 s="19">
        <f t="shared" si="254"/>
        <v>2017</v>
      </c>
    </row>
    <row r="3260" spans="1:21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 s="19">
        <f t="shared" si="254"/>
        <v>2014</v>
      </c>
    </row>
    <row r="3261" spans="1:21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 s="19">
        <f t="shared" si="254"/>
        <v>2016</v>
      </c>
    </row>
    <row r="3262" spans="1:21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 s="19">
        <f t="shared" si="254"/>
        <v>2015</v>
      </c>
    </row>
    <row r="3263" spans="1:21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 s="19">
        <f t="shared" si="254"/>
        <v>2015</v>
      </c>
    </row>
    <row r="3264" spans="1:2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 s="19">
        <f t="shared" si="254"/>
        <v>2014</v>
      </c>
    </row>
    <row r="3265" spans="1:2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 s="19">
        <f t="shared" si="254"/>
        <v>2015</v>
      </c>
    </row>
    <row r="3266" spans="1:2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10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 s="19">
        <f t="shared" si="254"/>
        <v>2015</v>
      </c>
    </row>
    <row r="3267" spans="1:21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9">
        <f t="shared" ref="U3267:U3330" si="259">YEAR(S3267)</f>
        <v>2015</v>
      </c>
    </row>
    <row r="3268" spans="1:21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 s="19">
        <f t="shared" si="259"/>
        <v>2015</v>
      </c>
    </row>
    <row r="3269" spans="1:21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 s="19">
        <f t="shared" si="259"/>
        <v>2015</v>
      </c>
    </row>
    <row r="3270" spans="1:21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 s="19">
        <f t="shared" si="259"/>
        <v>2016</v>
      </c>
    </row>
    <row r="3271" spans="1:21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 s="19">
        <f t="shared" si="259"/>
        <v>2015</v>
      </c>
    </row>
    <row r="3272" spans="1:21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 s="19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 s="19">
        <f t="shared" si="259"/>
        <v>2014</v>
      </c>
    </row>
    <row r="3274" spans="1:21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 s="19">
        <f t="shared" si="259"/>
        <v>2015</v>
      </c>
    </row>
    <row r="3275" spans="1:21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 s="19">
        <f t="shared" si="259"/>
        <v>2016</v>
      </c>
    </row>
    <row r="3276" spans="1:21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 s="19">
        <f t="shared" si="259"/>
        <v>2016</v>
      </c>
    </row>
    <row r="3277" spans="1:21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 s="19">
        <f t="shared" si="259"/>
        <v>2015</v>
      </c>
    </row>
    <row r="3278" spans="1:21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 s="19">
        <f t="shared" si="259"/>
        <v>2016</v>
      </c>
    </row>
    <row r="3279" spans="1:21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 s="19">
        <f t="shared" si="259"/>
        <v>2014</v>
      </c>
    </row>
    <row r="3280" spans="1:21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 s="19">
        <f t="shared" si="259"/>
        <v>2015</v>
      </c>
    </row>
    <row r="3281" spans="1:21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 s="19">
        <f t="shared" si="259"/>
        <v>2016</v>
      </c>
    </row>
    <row r="3282" spans="1:21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 s="19">
        <f t="shared" si="259"/>
        <v>2015</v>
      </c>
    </row>
    <row r="3283" spans="1:2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 s="19">
        <f t="shared" si="259"/>
        <v>2015</v>
      </c>
    </row>
    <row r="3284" spans="1:21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 s="19">
        <f t="shared" si="259"/>
        <v>2016</v>
      </c>
    </row>
    <row r="3285" spans="1:21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 s="19">
        <f t="shared" si="259"/>
        <v>2016</v>
      </c>
    </row>
    <row r="3286" spans="1:21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 s="19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 s="19">
        <f t="shared" si="259"/>
        <v>2017</v>
      </c>
    </row>
    <row r="3288" spans="1:21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 s="19">
        <f t="shared" si="259"/>
        <v>2016</v>
      </c>
    </row>
    <row r="3289" spans="1:2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 s="19">
        <f t="shared" si="259"/>
        <v>2015</v>
      </c>
    </row>
    <row r="3290" spans="1:21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 s="19">
        <f t="shared" si="259"/>
        <v>2016</v>
      </c>
    </row>
    <row r="3291" spans="1:21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 s="19">
        <f t="shared" si="259"/>
        <v>2017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 s="19">
        <f t="shared" si="259"/>
        <v>2017</v>
      </c>
    </row>
    <row r="3293" spans="1:21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 s="19">
        <f t="shared" si="259"/>
        <v>2015</v>
      </c>
    </row>
    <row r="3294" spans="1:21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 s="19">
        <f t="shared" si="259"/>
        <v>2015</v>
      </c>
    </row>
    <row r="3295" spans="1:21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 s="19">
        <f t="shared" si="259"/>
        <v>2017</v>
      </c>
    </row>
    <row r="3296" spans="1:21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 s="19">
        <f t="shared" si="259"/>
        <v>2015</v>
      </c>
    </row>
    <row r="3297" spans="1:21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 s="19">
        <f t="shared" si="259"/>
        <v>2016</v>
      </c>
    </row>
    <row r="3298" spans="1:21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 s="19">
        <f t="shared" si="259"/>
        <v>2015</v>
      </c>
    </row>
    <row r="3299" spans="1:21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 s="19">
        <f t="shared" si="259"/>
        <v>2015</v>
      </c>
    </row>
    <row r="3300" spans="1:21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 s="19">
        <f t="shared" si="259"/>
        <v>2015</v>
      </c>
    </row>
    <row r="3301" spans="1:21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 s="19">
        <f t="shared" si="259"/>
        <v>2015</v>
      </c>
    </row>
    <row r="3302" spans="1:21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 s="19">
        <f t="shared" si="259"/>
        <v>2015</v>
      </c>
    </row>
    <row r="3303" spans="1:21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 s="19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 s="19">
        <f t="shared" si="259"/>
        <v>2016</v>
      </c>
    </row>
    <row r="3305" spans="1:21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 s="19">
        <f t="shared" si="259"/>
        <v>2015</v>
      </c>
    </row>
    <row r="3306" spans="1:21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 s="19">
        <f t="shared" si="259"/>
        <v>2016</v>
      </c>
    </row>
    <row r="3307" spans="1:21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 s="19">
        <f t="shared" si="259"/>
        <v>2015</v>
      </c>
    </row>
    <row r="3308" spans="1:21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 s="19">
        <f t="shared" si="259"/>
        <v>2016</v>
      </c>
    </row>
    <row r="3309" spans="1:21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 s="19">
        <f t="shared" si="259"/>
        <v>2016</v>
      </c>
    </row>
    <row r="3310" spans="1:21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 s="19">
        <f t="shared" si="259"/>
        <v>2016</v>
      </c>
    </row>
    <row r="3311" spans="1:2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 s="19">
        <f t="shared" si="259"/>
        <v>2016</v>
      </c>
    </row>
    <row r="3312" spans="1:2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 s="19">
        <f t="shared" si="259"/>
        <v>2015</v>
      </c>
    </row>
    <row r="3313" spans="1:21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 s="19">
        <f t="shared" si="259"/>
        <v>2015</v>
      </c>
    </row>
    <row r="3314" spans="1:21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 s="19">
        <f t="shared" si="259"/>
        <v>2016</v>
      </c>
    </row>
    <row r="3315" spans="1:21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 s="19">
        <f t="shared" si="259"/>
        <v>2016</v>
      </c>
    </row>
    <row r="3316" spans="1:21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 s="19">
        <f t="shared" si="259"/>
        <v>2015</v>
      </c>
    </row>
    <row r="3317" spans="1:21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 s="19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 s="19">
        <f t="shared" si="259"/>
        <v>2014</v>
      </c>
    </row>
    <row r="3319" spans="1:21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 s="19">
        <f t="shared" si="259"/>
        <v>2016</v>
      </c>
    </row>
    <row r="3320" spans="1:2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 s="19">
        <f t="shared" si="259"/>
        <v>2016</v>
      </c>
    </row>
    <row r="3321" spans="1:21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 s="19">
        <f t="shared" si="259"/>
        <v>2014</v>
      </c>
    </row>
    <row r="3322" spans="1:21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 s="19">
        <f t="shared" si="259"/>
        <v>2016</v>
      </c>
    </row>
    <row r="3323" spans="1:21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 s="19">
        <f t="shared" si="259"/>
        <v>2014</v>
      </c>
    </row>
    <row r="3324" spans="1:21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 s="19">
        <f t="shared" si="259"/>
        <v>2016</v>
      </c>
    </row>
    <row r="3325" spans="1:21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 s="19">
        <f t="shared" si="259"/>
        <v>2016</v>
      </c>
    </row>
    <row r="3326" spans="1:21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 s="19">
        <f t="shared" si="259"/>
        <v>2016</v>
      </c>
    </row>
    <row r="3327" spans="1:21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 s="19">
        <f t="shared" si="259"/>
        <v>2015</v>
      </c>
    </row>
    <row r="3328" spans="1:21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 s="19">
        <f t="shared" si="259"/>
        <v>2015</v>
      </c>
    </row>
    <row r="3329" spans="1:21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 s="19">
        <f t="shared" si="259"/>
        <v>2016</v>
      </c>
    </row>
    <row r="3330" spans="1:21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 s="19">
        <f t="shared" si="259"/>
        <v>2014</v>
      </c>
    </row>
    <row r="3331" spans="1:21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9">
        <f t="shared" ref="U3331:U3394" si="264">YEAR(S3331)</f>
        <v>2014</v>
      </c>
    </row>
    <row r="3332" spans="1:21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 s="19">
        <f t="shared" si="264"/>
        <v>2015</v>
      </c>
    </row>
    <row r="3333" spans="1:21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 s="19">
        <f t="shared" si="264"/>
        <v>2015</v>
      </c>
    </row>
    <row r="3334" spans="1:21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 s="19">
        <f t="shared" si="264"/>
        <v>2014</v>
      </c>
    </row>
    <row r="3335" spans="1:21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 s="19">
        <f t="shared" si="264"/>
        <v>2015</v>
      </c>
    </row>
    <row r="3336" spans="1:2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 s="19">
        <f t="shared" si="264"/>
        <v>2015</v>
      </c>
    </row>
    <row r="3337" spans="1:21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 s="19">
        <f t="shared" si="264"/>
        <v>2014</v>
      </c>
    </row>
    <row r="3338" spans="1:21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 s="19">
        <f t="shared" si="264"/>
        <v>2016</v>
      </c>
    </row>
    <row r="3339" spans="1:21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 s="19">
        <f t="shared" si="264"/>
        <v>2014</v>
      </c>
    </row>
    <row r="3340" spans="1:2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 s="19">
        <f t="shared" si="264"/>
        <v>2017</v>
      </c>
    </row>
    <row r="3341" spans="1:21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 s="19">
        <f t="shared" si="264"/>
        <v>2016</v>
      </c>
    </row>
    <row r="3342" spans="1:21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 s="19">
        <f t="shared" si="264"/>
        <v>2016</v>
      </c>
    </row>
    <row r="3343" spans="1:21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 s="19">
        <f t="shared" si="264"/>
        <v>2016</v>
      </c>
    </row>
    <row r="3344" spans="1:21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 s="19">
        <f t="shared" si="264"/>
        <v>2015</v>
      </c>
    </row>
    <row r="3345" spans="1:21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 s="19">
        <f t="shared" si="264"/>
        <v>2016</v>
      </c>
    </row>
    <row r="3346" spans="1:21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 s="19">
        <f t="shared" si="264"/>
        <v>2014</v>
      </c>
    </row>
    <row r="3347" spans="1:21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 s="19">
        <f t="shared" si="264"/>
        <v>2015</v>
      </c>
    </row>
    <row r="3348" spans="1:21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 s="19">
        <f t="shared" si="264"/>
        <v>2015</v>
      </c>
    </row>
    <row r="3349" spans="1:21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 s="19">
        <f t="shared" si="264"/>
        <v>2016</v>
      </c>
    </row>
    <row r="3350" spans="1:21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 s="19">
        <f t="shared" si="264"/>
        <v>2016</v>
      </c>
    </row>
    <row r="3351" spans="1:21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 s="19">
        <f t="shared" si="264"/>
        <v>2016</v>
      </c>
    </row>
    <row r="3352" spans="1:21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 s="19">
        <f t="shared" si="264"/>
        <v>2015</v>
      </c>
    </row>
    <row r="3353" spans="1:21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 s="19">
        <f t="shared" si="264"/>
        <v>2014</v>
      </c>
    </row>
    <row r="3354" spans="1:21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 s="19">
        <f t="shared" si="264"/>
        <v>2016</v>
      </c>
    </row>
    <row r="3355" spans="1:21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 s="19">
        <f t="shared" si="264"/>
        <v>2016</v>
      </c>
    </row>
    <row r="3356" spans="1:21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 s="19">
        <f t="shared" si="264"/>
        <v>2015</v>
      </c>
    </row>
    <row r="3357" spans="1:21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 s="19">
        <f t="shared" si="264"/>
        <v>2016</v>
      </c>
    </row>
    <row r="3358" spans="1:21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 s="19">
        <f t="shared" si="264"/>
        <v>2016</v>
      </c>
    </row>
    <row r="3359" spans="1:21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 s="19">
        <f t="shared" si="264"/>
        <v>2014</v>
      </c>
    </row>
    <row r="3360" spans="1:21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 s="19">
        <f t="shared" si="264"/>
        <v>2014</v>
      </c>
    </row>
    <row r="3361" spans="1:21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 s="19">
        <f t="shared" si="264"/>
        <v>2017</v>
      </c>
    </row>
    <row r="3362" spans="1:2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 s="19">
        <f t="shared" si="264"/>
        <v>2016</v>
      </c>
    </row>
    <row r="3363" spans="1:21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 s="19">
        <f t="shared" si="264"/>
        <v>2014</v>
      </c>
    </row>
    <row r="3364" spans="1:21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 s="19">
        <f t="shared" si="264"/>
        <v>2015</v>
      </c>
    </row>
    <row r="3365" spans="1:21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 s="19">
        <f t="shared" si="264"/>
        <v>2014</v>
      </c>
    </row>
    <row r="3366" spans="1:21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 s="19">
        <f t="shared" si="264"/>
        <v>2016</v>
      </c>
    </row>
    <row r="3367" spans="1:21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 s="19">
        <f t="shared" si="264"/>
        <v>2015</v>
      </c>
    </row>
    <row r="3368" spans="1:21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 s="19">
        <f t="shared" si="264"/>
        <v>2015</v>
      </c>
    </row>
    <row r="3369" spans="1:21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 s="19">
        <f t="shared" si="264"/>
        <v>2015</v>
      </c>
    </row>
    <row r="3370" spans="1:21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 s="19">
        <f t="shared" si="264"/>
        <v>2014</v>
      </c>
    </row>
    <row r="3371" spans="1:21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 s="19">
        <f t="shared" si="264"/>
        <v>2016</v>
      </c>
    </row>
    <row r="3372" spans="1:2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 s="19">
        <f t="shared" si="264"/>
        <v>2016</v>
      </c>
    </row>
    <row r="3373" spans="1:2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 s="19">
        <f t="shared" si="264"/>
        <v>2015</v>
      </c>
    </row>
    <row r="3374" spans="1:21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 s="19">
        <f t="shared" si="264"/>
        <v>2014</v>
      </c>
    </row>
    <row r="3375" spans="1:21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 s="19">
        <f t="shared" si="264"/>
        <v>2015</v>
      </c>
    </row>
    <row r="3376" spans="1:21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 s="19">
        <f t="shared" si="264"/>
        <v>2015</v>
      </c>
    </row>
    <row r="3377" spans="1:21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 s="19">
        <f t="shared" si="264"/>
        <v>2014</v>
      </c>
    </row>
    <row r="3378" spans="1:21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 s="19">
        <f t="shared" si="264"/>
        <v>2015</v>
      </c>
    </row>
    <row r="3379" spans="1:21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 s="19">
        <f t="shared" si="264"/>
        <v>2015</v>
      </c>
    </row>
    <row r="3380" spans="1:21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 s="19">
        <f t="shared" si="264"/>
        <v>2014</v>
      </c>
    </row>
    <row r="3381" spans="1:21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 s="19">
        <f t="shared" si="264"/>
        <v>2015</v>
      </c>
    </row>
    <row r="3382" spans="1:21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 s="19">
        <f t="shared" si="264"/>
        <v>2014</v>
      </c>
    </row>
    <row r="3383" spans="1:21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 s="19">
        <f t="shared" si="264"/>
        <v>2015</v>
      </c>
    </row>
    <row r="3384" spans="1:21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 s="19">
        <f t="shared" si="264"/>
        <v>2016</v>
      </c>
    </row>
    <row r="3385" spans="1:21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 s="19">
        <f t="shared" si="264"/>
        <v>2016</v>
      </c>
    </row>
    <row r="3386" spans="1:21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 s="19">
        <f t="shared" si="264"/>
        <v>2015</v>
      </c>
    </row>
    <row r="3387" spans="1:21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 s="19">
        <f t="shared" si="264"/>
        <v>2014</v>
      </c>
    </row>
    <row r="3388" spans="1:21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 s="19">
        <f t="shared" si="264"/>
        <v>2014</v>
      </c>
    </row>
    <row r="3389" spans="1:21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 s="19">
        <f t="shared" si="264"/>
        <v>2014</v>
      </c>
    </row>
    <row r="3390" spans="1:21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 s="19">
        <f t="shared" si="264"/>
        <v>2015</v>
      </c>
    </row>
    <row r="3391" spans="1:21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 s="19">
        <f t="shared" si="264"/>
        <v>2016</v>
      </c>
    </row>
    <row r="3392" spans="1:21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 s="19">
        <f t="shared" si="264"/>
        <v>2014</v>
      </c>
    </row>
    <row r="3393" spans="1:21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 s="19">
        <f t="shared" si="264"/>
        <v>2014</v>
      </c>
    </row>
    <row r="3394" spans="1:21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10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 s="19">
        <f t="shared" si="264"/>
        <v>2016</v>
      </c>
    </row>
    <row r="3395" spans="1:21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9">
        <f t="shared" ref="U3395:U3458" si="269">YEAR(S3395)</f>
        <v>2014</v>
      </c>
    </row>
    <row r="3396" spans="1:21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 s="19">
        <f t="shared" si="269"/>
        <v>2014</v>
      </c>
    </row>
    <row r="3397" spans="1:2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 s="19">
        <f t="shared" si="269"/>
        <v>2015</v>
      </c>
    </row>
    <row r="3398" spans="1:21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 s="19">
        <f t="shared" si="269"/>
        <v>2014</v>
      </c>
    </row>
    <row r="3399" spans="1:2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 s="19">
        <f t="shared" si="269"/>
        <v>2016</v>
      </c>
    </row>
    <row r="3400" spans="1:21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 s="19">
        <f t="shared" si="269"/>
        <v>2014</v>
      </c>
    </row>
    <row r="3401" spans="1:21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 s="19">
        <f t="shared" si="269"/>
        <v>2015</v>
      </c>
    </row>
    <row r="3402" spans="1:21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 s="19">
        <f t="shared" si="269"/>
        <v>2014</v>
      </c>
    </row>
    <row r="3403" spans="1:21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 s="19">
        <f t="shared" si="269"/>
        <v>2015</v>
      </c>
    </row>
    <row r="3404" spans="1:21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 s="19">
        <f t="shared" si="269"/>
        <v>2015</v>
      </c>
    </row>
    <row r="3405" spans="1:21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 s="19">
        <f t="shared" si="269"/>
        <v>2015</v>
      </c>
    </row>
    <row r="3406" spans="1:21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 s="19">
        <f t="shared" si="269"/>
        <v>2015</v>
      </c>
    </row>
    <row r="3407" spans="1:21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 s="19">
        <f t="shared" si="269"/>
        <v>2016</v>
      </c>
    </row>
    <row r="3408" spans="1:21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 s="19">
        <f t="shared" si="269"/>
        <v>2014</v>
      </c>
    </row>
    <row r="3409" spans="1:21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 s="19">
        <f t="shared" si="269"/>
        <v>2014</v>
      </c>
    </row>
    <row r="3410" spans="1:21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 s="19">
        <f t="shared" si="269"/>
        <v>2014</v>
      </c>
    </row>
    <row r="3411" spans="1:21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 s="19">
        <f t="shared" si="269"/>
        <v>2016</v>
      </c>
    </row>
    <row r="3412" spans="1:21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 s="19">
        <f t="shared" si="269"/>
        <v>2016</v>
      </c>
    </row>
    <row r="3413" spans="1:21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 s="19">
        <f t="shared" si="269"/>
        <v>2015</v>
      </c>
    </row>
    <row r="3414" spans="1:21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 s="19">
        <f t="shared" si="269"/>
        <v>2014</v>
      </c>
    </row>
    <row r="3415" spans="1:21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 s="19">
        <f t="shared" si="269"/>
        <v>2015</v>
      </c>
    </row>
    <row r="3416" spans="1:21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 s="19">
        <f t="shared" si="269"/>
        <v>2016</v>
      </c>
    </row>
    <row r="3417" spans="1:21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 s="19">
        <f t="shared" si="269"/>
        <v>2016</v>
      </c>
    </row>
    <row r="3418" spans="1:21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 s="19">
        <f t="shared" si="269"/>
        <v>2015</v>
      </c>
    </row>
    <row r="3419" spans="1:21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 s="19">
        <f t="shared" si="269"/>
        <v>2014</v>
      </c>
    </row>
    <row r="3420" spans="1:21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 s="19">
        <f t="shared" si="269"/>
        <v>2014</v>
      </c>
    </row>
    <row r="3421" spans="1:21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 s="19">
        <f t="shared" si="269"/>
        <v>2016</v>
      </c>
    </row>
    <row r="3422" spans="1:21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 s="19">
        <f t="shared" si="269"/>
        <v>2016</v>
      </c>
    </row>
    <row r="3423" spans="1:21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 s="19">
        <f t="shared" si="269"/>
        <v>2015</v>
      </c>
    </row>
    <row r="3424" spans="1:21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 s="19">
        <f t="shared" si="269"/>
        <v>2015</v>
      </c>
    </row>
    <row r="3425" spans="1:21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 s="19">
        <f t="shared" si="269"/>
        <v>2015</v>
      </c>
    </row>
    <row r="3426" spans="1:21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 s="19">
        <f t="shared" si="269"/>
        <v>2015</v>
      </c>
    </row>
    <row r="3427" spans="1:21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 s="19">
        <f t="shared" si="269"/>
        <v>2014</v>
      </c>
    </row>
    <row r="3428" spans="1:21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 s="19">
        <f t="shared" si="269"/>
        <v>2014</v>
      </c>
    </row>
    <row r="3429" spans="1:21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 s="19">
        <f t="shared" si="269"/>
        <v>2014</v>
      </c>
    </row>
    <row r="3430" spans="1:21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 s="19">
        <f t="shared" si="269"/>
        <v>2015</v>
      </c>
    </row>
    <row r="3431" spans="1:21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 s="19">
        <f t="shared" si="269"/>
        <v>2016</v>
      </c>
    </row>
    <row r="3432" spans="1:21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 s="19">
        <f t="shared" si="269"/>
        <v>2014</v>
      </c>
    </row>
    <row r="3433" spans="1:21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 s="19">
        <f t="shared" si="269"/>
        <v>2014</v>
      </c>
    </row>
    <row r="3434" spans="1:21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 s="19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 s="19">
        <f t="shared" si="269"/>
        <v>2014</v>
      </c>
    </row>
    <row r="3436" spans="1:21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 s="19">
        <f t="shared" si="269"/>
        <v>2014</v>
      </c>
    </row>
    <row r="3437" spans="1:21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 s="19">
        <f t="shared" si="269"/>
        <v>2016</v>
      </c>
    </row>
    <row r="3438" spans="1:21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 s="19">
        <f t="shared" si="269"/>
        <v>2014</v>
      </c>
    </row>
    <row r="3439" spans="1:21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 s="19">
        <f t="shared" si="269"/>
        <v>2015</v>
      </c>
    </row>
    <row r="3440" spans="1:21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 s="19">
        <f t="shared" si="269"/>
        <v>2015</v>
      </c>
    </row>
    <row r="3441" spans="1:2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 s="19">
        <f t="shared" si="269"/>
        <v>2016</v>
      </c>
    </row>
    <row r="3442" spans="1:21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 s="19">
        <f t="shared" si="269"/>
        <v>2014</v>
      </c>
    </row>
    <row r="3443" spans="1:21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 s="19">
        <f t="shared" si="269"/>
        <v>2015</v>
      </c>
    </row>
    <row r="3444" spans="1:21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 s="19">
        <f t="shared" si="269"/>
        <v>2015</v>
      </c>
    </row>
    <row r="3445" spans="1:21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 s="19">
        <f t="shared" si="269"/>
        <v>2014</v>
      </c>
    </row>
    <row r="3446" spans="1:21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 s="19">
        <f t="shared" si="269"/>
        <v>2016</v>
      </c>
    </row>
    <row r="3447" spans="1:21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 s="19">
        <f t="shared" si="269"/>
        <v>2015</v>
      </c>
    </row>
    <row r="3448" spans="1:21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 s="19">
        <f t="shared" si="269"/>
        <v>2015</v>
      </c>
    </row>
    <row r="3449" spans="1:2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 s="19">
        <f t="shared" si="269"/>
        <v>2016</v>
      </c>
    </row>
    <row r="3450" spans="1:21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 s="19">
        <f t="shared" si="269"/>
        <v>2014</v>
      </c>
    </row>
    <row r="3451" spans="1:21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 s="19">
        <f t="shared" si="269"/>
        <v>2016</v>
      </c>
    </row>
    <row r="3452" spans="1:21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 s="19">
        <f t="shared" si="269"/>
        <v>2015</v>
      </c>
    </row>
    <row r="3453" spans="1:21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 s="19">
        <f t="shared" si="269"/>
        <v>2015</v>
      </c>
    </row>
    <row r="3454" spans="1:21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 s="19">
        <f t="shared" si="269"/>
        <v>2014</v>
      </c>
    </row>
    <row r="3455" spans="1:21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 s="19">
        <f t="shared" si="269"/>
        <v>2016</v>
      </c>
    </row>
    <row r="3456" spans="1:21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 s="19">
        <f t="shared" si="269"/>
        <v>2014</v>
      </c>
    </row>
    <row r="3457" spans="1:21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 s="19">
        <f t="shared" si="269"/>
        <v>2016</v>
      </c>
    </row>
    <row r="3458" spans="1:21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10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 s="19">
        <f t="shared" si="269"/>
        <v>2014</v>
      </c>
    </row>
    <row r="3459" spans="1:2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9">
        <f t="shared" ref="U3459:U3522" si="274">YEAR(S3459)</f>
        <v>2015</v>
      </c>
    </row>
    <row r="3460" spans="1:21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 s="19">
        <f t="shared" si="274"/>
        <v>2015</v>
      </c>
    </row>
    <row r="3461" spans="1:21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 s="19">
        <f t="shared" si="274"/>
        <v>2016</v>
      </c>
    </row>
    <row r="3462" spans="1:21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 s="19">
        <f t="shared" si="274"/>
        <v>2014</v>
      </c>
    </row>
    <row r="3463" spans="1:21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 s="19">
        <f t="shared" si="274"/>
        <v>2016</v>
      </c>
    </row>
    <row r="3464" spans="1:21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 s="19">
        <f t="shared" si="274"/>
        <v>2015</v>
      </c>
    </row>
    <row r="3465" spans="1:21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 s="19">
        <f t="shared" si="274"/>
        <v>2016</v>
      </c>
    </row>
    <row r="3466" spans="1:21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 s="19">
        <f t="shared" si="274"/>
        <v>2016</v>
      </c>
    </row>
    <row r="3467" spans="1:21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 s="19">
        <f t="shared" si="274"/>
        <v>2015</v>
      </c>
    </row>
    <row r="3468" spans="1:21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 s="19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 s="19">
        <f t="shared" si="274"/>
        <v>2015</v>
      </c>
    </row>
    <row r="3470" spans="1:21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 s="19">
        <f t="shared" si="274"/>
        <v>2016</v>
      </c>
    </row>
    <row r="3471" spans="1:21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 s="19">
        <f t="shared" si="274"/>
        <v>2016</v>
      </c>
    </row>
    <row r="3472" spans="1:2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 s="19">
        <f t="shared" si="274"/>
        <v>2016</v>
      </c>
    </row>
    <row r="3473" spans="1:21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 s="19">
        <f t="shared" si="274"/>
        <v>2014</v>
      </c>
    </row>
    <row r="3474" spans="1:21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 s="19">
        <f t="shared" si="274"/>
        <v>2014</v>
      </c>
    </row>
    <row r="3475" spans="1:21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 s="19">
        <f t="shared" si="274"/>
        <v>2015</v>
      </c>
    </row>
    <row r="3476" spans="1:21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 s="19">
        <f t="shared" si="274"/>
        <v>2016</v>
      </c>
    </row>
    <row r="3477" spans="1:21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 s="19">
        <f t="shared" si="274"/>
        <v>2014</v>
      </c>
    </row>
    <row r="3478" spans="1:21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 s="19">
        <f t="shared" si="274"/>
        <v>2014</v>
      </c>
    </row>
    <row r="3479" spans="1:21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 s="19">
        <f t="shared" si="274"/>
        <v>2015</v>
      </c>
    </row>
    <row r="3480" spans="1:21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 s="19">
        <f t="shared" si="274"/>
        <v>2015</v>
      </c>
    </row>
    <row r="3481" spans="1:21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 s="19">
        <f t="shared" si="274"/>
        <v>2014</v>
      </c>
    </row>
    <row r="3482" spans="1:21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 s="19">
        <f t="shared" si="274"/>
        <v>2015</v>
      </c>
    </row>
    <row r="3483" spans="1:21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 s="19">
        <f t="shared" si="274"/>
        <v>2014</v>
      </c>
    </row>
    <row r="3484" spans="1:21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 s="19">
        <f t="shared" si="274"/>
        <v>2014</v>
      </c>
    </row>
    <row r="3485" spans="1:21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 s="19">
        <f t="shared" si="274"/>
        <v>2014</v>
      </c>
    </row>
    <row r="3486" spans="1:21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 s="19">
        <f t="shared" si="274"/>
        <v>2016</v>
      </c>
    </row>
    <row r="3487" spans="1:21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 s="19">
        <f t="shared" si="274"/>
        <v>2016</v>
      </c>
    </row>
    <row r="3488" spans="1:21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 s="19">
        <f t="shared" si="274"/>
        <v>2015</v>
      </c>
    </row>
    <row r="3489" spans="1:21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 s="19">
        <f t="shared" si="274"/>
        <v>2015</v>
      </c>
    </row>
    <row r="3490" spans="1:21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 s="19">
        <f t="shared" si="274"/>
        <v>2015</v>
      </c>
    </row>
    <row r="3491" spans="1:21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 s="19">
        <f t="shared" si="274"/>
        <v>2014</v>
      </c>
    </row>
    <row r="3492" spans="1:21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 s="19">
        <f t="shared" si="274"/>
        <v>2016</v>
      </c>
    </row>
    <row r="3493" spans="1:21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 s="19">
        <f t="shared" si="274"/>
        <v>2015</v>
      </c>
    </row>
    <row r="3494" spans="1:21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 s="19">
        <f t="shared" si="274"/>
        <v>2015</v>
      </c>
    </row>
    <row r="3495" spans="1:21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 s="19">
        <f t="shared" si="274"/>
        <v>2014</v>
      </c>
    </row>
    <row r="3496" spans="1:21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 s="19">
        <f t="shared" si="274"/>
        <v>2016</v>
      </c>
    </row>
    <row r="3497" spans="1:21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 s="19">
        <f t="shared" si="274"/>
        <v>2014</v>
      </c>
    </row>
    <row r="3498" spans="1:21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 s="19">
        <f t="shared" si="274"/>
        <v>2016</v>
      </c>
    </row>
    <row r="3499" spans="1:21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 s="19">
        <f t="shared" si="274"/>
        <v>2016</v>
      </c>
    </row>
    <row r="3500" spans="1:21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 s="19">
        <f t="shared" si="274"/>
        <v>2016</v>
      </c>
    </row>
    <row r="3501" spans="1:21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 s="19">
        <f t="shared" si="274"/>
        <v>2015</v>
      </c>
    </row>
    <row r="3502" spans="1:21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 s="19">
        <f t="shared" si="274"/>
        <v>2016</v>
      </c>
    </row>
    <row r="3503" spans="1:21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 s="19">
        <f t="shared" si="274"/>
        <v>2015</v>
      </c>
    </row>
    <row r="3504" spans="1:21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 s="19">
        <f t="shared" si="274"/>
        <v>2016</v>
      </c>
    </row>
    <row r="3505" spans="1:21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 s="19">
        <f t="shared" si="274"/>
        <v>2016</v>
      </c>
    </row>
    <row r="3506" spans="1:21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 s="19">
        <f t="shared" si="274"/>
        <v>2015</v>
      </c>
    </row>
    <row r="3507" spans="1:21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 s="19">
        <f t="shared" si="274"/>
        <v>2014</v>
      </c>
    </row>
    <row r="3508" spans="1:21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 s="19">
        <f t="shared" si="274"/>
        <v>2014</v>
      </c>
    </row>
    <row r="3509" spans="1:21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 s="19">
        <f t="shared" si="274"/>
        <v>2016</v>
      </c>
    </row>
    <row r="3510" spans="1:21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 s="19">
        <f t="shared" si="274"/>
        <v>2016</v>
      </c>
    </row>
    <row r="3511" spans="1:21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 s="19">
        <f t="shared" si="274"/>
        <v>2014</v>
      </c>
    </row>
    <row r="3512" spans="1:21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 s="19">
        <f t="shared" si="274"/>
        <v>2014</v>
      </c>
    </row>
    <row r="3513" spans="1:21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 s="19">
        <f t="shared" si="274"/>
        <v>2014</v>
      </c>
    </row>
    <row r="3514" spans="1:21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 s="19">
        <f t="shared" si="274"/>
        <v>2015</v>
      </c>
    </row>
    <row r="3515" spans="1:21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 s="19">
        <f t="shared" si="274"/>
        <v>2014</v>
      </c>
    </row>
    <row r="3516" spans="1:21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 s="19">
        <f t="shared" si="274"/>
        <v>2015</v>
      </c>
    </row>
    <row r="3517" spans="1:21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 s="19">
        <f t="shared" si="274"/>
        <v>2015</v>
      </c>
    </row>
    <row r="3518" spans="1:21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 s="19">
        <f t="shared" si="274"/>
        <v>2014</v>
      </c>
    </row>
    <row r="3519" spans="1:21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 s="19">
        <f t="shared" si="274"/>
        <v>2014</v>
      </c>
    </row>
    <row r="3520" spans="1:21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 s="19">
        <f t="shared" si="274"/>
        <v>2014</v>
      </c>
    </row>
    <row r="3521" spans="1:21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 s="19">
        <f t="shared" si="274"/>
        <v>2015</v>
      </c>
    </row>
    <row r="3522" spans="1:21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10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 s="19">
        <f t="shared" si="274"/>
        <v>2015</v>
      </c>
    </row>
    <row r="3523" spans="1:21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9">
        <f t="shared" ref="U3523:U3586" si="279">YEAR(S3523)</f>
        <v>2014</v>
      </c>
    </row>
    <row r="3524" spans="1:21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 s="19">
        <f t="shared" si="279"/>
        <v>2015</v>
      </c>
    </row>
    <row r="3525" spans="1:21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 s="19">
        <f t="shared" si="279"/>
        <v>2016</v>
      </c>
    </row>
    <row r="3526" spans="1:21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 s="19">
        <f t="shared" si="279"/>
        <v>2014</v>
      </c>
    </row>
    <row r="3527" spans="1:21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 s="19">
        <f t="shared" si="279"/>
        <v>2015</v>
      </c>
    </row>
    <row r="3528" spans="1:21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 s="19">
        <f t="shared" si="279"/>
        <v>2016</v>
      </c>
    </row>
    <row r="3529" spans="1:21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 s="19">
        <f t="shared" si="279"/>
        <v>2015</v>
      </c>
    </row>
    <row r="3530" spans="1:21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 s="19">
        <f t="shared" si="279"/>
        <v>2016</v>
      </c>
    </row>
    <row r="3531" spans="1:21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 s="19">
        <f t="shared" si="279"/>
        <v>2015</v>
      </c>
    </row>
    <row r="3532" spans="1:21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 s="19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 s="19">
        <f t="shared" si="279"/>
        <v>2016</v>
      </c>
    </row>
    <row r="3534" spans="1:21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 s="19">
        <f t="shared" si="279"/>
        <v>2014</v>
      </c>
    </row>
    <row r="3535" spans="1:21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 s="19">
        <f t="shared" si="279"/>
        <v>2015</v>
      </c>
    </row>
    <row r="3536" spans="1:21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 s="19">
        <f t="shared" si="279"/>
        <v>2015</v>
      </c>
    </row>
    <row r="3537" spans="1:21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 s="19">
        <f t="shared" si="279"/>
        <v>2015</v>
      </c>
    </row>
    <row r="3538" spans="1:21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 s="19">
        <f t="shared" si="279"/>
        <v>2015</v>
      </c>
    </row>
    <row r="3539" spans="1:21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 s="19">
        <f t="shared" si="279"/>
        <v>2014</v>
      </c>
    </row>
    <row r="3540" spans="1:21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 s="19">
        <f t="shared" si="279"/>
        <v>2016</v>
      </c>
    </row>
    <row r="3541" spans="1:21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 s="19">
        <f t="shared" si="279"/>
        <v>2016</v>
      </c>
    </row>
    <row r="3542" spans="1:21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 s="19">
        <f t="shared" si="279"/>
        <v>2016</v>
      </c>
    </row>
    <row r="3543" spans="1:21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 s="19">
        <f t="shared" si="279"/>
        <v>2015</v>
      </c>
    </row>
    <row r="3544" spans="1:21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 s="19">
        <f t="shared" si="279"/>
        <v>2014</v>
      </c>
    </row>
    <row r="3545" spans="1:21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 s="19">
        <f t="shared" si="279"/>
        <v>2015</v>
      </c>
    </row>
    <row r="3546" spans="1:2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 s="19">
        <f t="shared" si="279"/>
        <v>2015</v>
      </c>
    </row>
    <row r="3547" spans="1:21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 s="19">
        <f t="shared" si="279"/>
        <v>2015</v>
      </c>
    </row>
    <row r="3548" spans="1:21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 s="19">
        <f t="shared" si="279"/>
        <v>2015</v>
      </c>
    </row>
    <row r="3549" spans="1:21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 s="19">
        <f t="shared" si="279"/>
        <v>2016</v>
      </c>
    </row>
    <row r="3550" spans="1:21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 s="19">
        <f t="shared" si="279"/>
        <v>2016</v>
      </c>
    </row>
    <row r="3551" spans="1:21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 s="19">
        <f t="shared" si="279"/>
        <v>2015</v>
      </c>
    </row>
    <row r="3552" spans="1:21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 s="19">
        <f t="shared" si="279"/>
        <v>2016</v>
      </c>
    </row>
    <row r="3553" spans="1:21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 s="19">
        <f t="shared" si="279"/>
        <v>2014</v>
      </c>
    </row>
    <row r="3554" spans="1:21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 s="19">
        <f t="shared" si="279"/>
        <v>2014</v>
      </c>
    </row>
    <row r="3555" spans="1:21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 s="19">
        <f t="shared" si="279"/>
        <v>2015</v>
      </c>
    </row>
    <row r="3556" spans="1:21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 s="19">
        <f t="shared" si="279"/>
        <v>2015</v>
      </c>
    </row>
    <row r="3557" spans="1:21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 s="19">
        <f t="shared" si="279"/>
        <v>2016</v>
      </c>
    </row>
    <row r="3558" spans="1:21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 s="19">
        <f t="shared" si="279"/>
        <v>2014</v>
      </c>
    </row>
    <row r="3559" spans="1:21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 s="19">
        <f t="shared" si="279"/>
        <v>2014</v>
      </c>
    </row>
    <row r="3560" spans="1:21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 s="19">
        <f t="shared" si="279"/>
        <v>2015</v>
      </c>
    </row>
    <row r="3561" spans="1:21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 s="19">
        <f t="shared" si="279"/>
        <v>2015</v>
      </c>
    </row>
    <row r="3562" spans="1:21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 s="19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 s="19">
        <f t="shared" si="279"/>
        <v>2015</v>
      </c>
    </row>
    <row r="3564" spans="1:21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 s="19">
        <f t="shared" si="279"/>
        <v>2016</v>
      </c>
    </row>
    <row r="3565" spans="1:21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 s="19">
        <f t="shared" si="279"/>
        <v>2016</v>
      </c>
    </row>
    <row r="3566" spans="1:2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 s="19">
        <f t="shared" si="279"/>
        <v>2015</v>
      </c>
    </row>
    <row r="3567" spans="1:21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 s="19">
        <f t="shared" si="279"/>
        <v>2014</v>
      </c>
    </row>
    <row r="3568" spans="1:21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 s="19">
        <f t="shared" si="279"/>
        <v>2014</v>
      </c>
    </row>
    <row r="3569" spans="1:21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 s="19">
        <f t="shared" si="279"/>
        <v>2015</v>
      </c>
    </row>
    <row r="3570" spans="1:21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 s="19">
        <f t="shared" si="279"/>
        <v>2014</v>
      </c>
    </row>
    <row r="3571" spans="1:21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 s="19">
        <f t="shared" si="279"/>
        <v>2014</v>
      </c>
    </row>
    <row r="3572" spans="1:21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 s="19">
        <f t="shared" si="279"/>
        <v>2014</v>
      </c>
    </row>
    <row r="3573" spans="1:21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 s="19">
        <f t="shared" si="279"/>
        <v>2014</v>
      </c>
    </row>
    <row r="3574" spans="1:2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 s="19">
        <f t="shared" si="279"/>
        <v>2015</v>
      </c>
    </row>
    <row r="3575" spans="1:21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 s="19">
        <f t="shared" si="279"/>
        <v>2014</v>
      </c>
    </row>
    <row r="3576" spans="1:21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 s="19">
        <f t="shared" si="279"/>
        <v>2014</v>
      </c>
    </row>
    <row r="3577" spans="1:21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 s="19">
        <f t="shared" si="279"/>
        <v>2016</v>
      </c>
    </row>
    <row r="3578" spans="1:21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 s="19">
        <f t="shared" si="279"/>
        <v>2016</v>
      </c>
    </row>
    <row r="3579" spans="1:21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 s="19">
        <f t="shared" si="279"/>
        <v>2015</v>
      </c>
    </row>
    <row r="3580" spans="1:21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 s="19">
        <f t="shared" si="279"/>
        <v>2016</v>
      </c>
    </row>
    <row r="3581" spans="1:21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 s="19">
        <f t="shared" si="279"/>
        <v>2016</v>
      </c>
    </row>
    <row r="3582" spans="1:21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 s="19">
        <f t="shared" si="279"/>
        <v>2015</v>
      </c>
    </row>
    <row r="3583" spans="1:21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 s="19">
        <f t="shared" si="279"/>
        <v>2014</v>
      </c>
    </row>
    <row r="3584" spans="1:21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 s="19">
        <f t="shared" si="279"/>
        <v>2016</v>
      </c>
    </row>
    <row r="3585" spans="1:21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 s="19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10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 s="19">
        <f t="shared" si="279"/>
        <v>2015</v>
      </c>
    </row>
    <row r="3587" spans="1:21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9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 s="19">
        <f t="shared" si="284"/>
        <v>2016</v>
      </c>
    </row>
    <row r="3589" spans="1:21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 s="19">
        <f t="shared" si="284"/>
        <v>2016</v>
      </c>
    </row>
    <row r="3590" spans="1:21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 s="19">
        <f t="shared" si="284"/>
        <v>2015</v>
      </c>
    </row>
    <row r="3591" spans="1:21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 s="19">
        <f t="shared" si="284"/>
        <v>2015</v>
      </c>
    </row>
    <row r="3592" spans="1:21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 s="19">
        <f t="shared" si="284"/>
        <v>2014</v>
      </c>
    </row>
    <row r="3593" spans="1:21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 s="19">
        <f t="shared" si="284"/>
        <v>2014</v>
      </c>
    </row>
    <row r="3594" spans="1:21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 s="19">
        <f t="shared" si="284"/>
        <v>2014</v>
      </c>
    </row>
    <row r="3595" spans="1:21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 s="19">
        <f t="shared" si="284"/>
        <v>2014</v>
      </c>
    </row>
    <row r="3596" spans="1:21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 s="19">
        <f t="shared" si="284"/>
        <v>2016</v>
      </c>
    </row>
    <row r="3597" spans="1:2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 s="19">
        <f t="shared" si="284"/>
        <v>2015</v>
      </c>
    </row>
    <row r="3598" spans="1:21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 s="19">
        <f t="shared" si="284"/>
        <v>2014</v>
      </c>
    </row>
    <row r="3599" spans="1:2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 s="19">
        <f t="shared" si="284"/>
        <v>2016</v>
      </c>
    </row>
    <row r="3600" spans="1:21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 s="19">
        <f t="shared" si="284"/>
        <v>2014</v>
      </c>
    </row>
    <row r="3601" spans="1:21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 s="19">
        <f t="shared" si="284"/>
        <v>2015</v>
      </c>
    </row>
    <row r="3602" spans="1:2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 s="19">
        <f t="shared" si="284"/>
        <v>2016</v>
      </c>
    </row>
    <row r="3603" spans="1:21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 s="19">
        <f t="shared" si="284"/>
        <v>2014</v>
      </c>
    </row>
    <row r="3604" spans="1:21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 s="19">
        <f t="shared" si="284"/>
        <v>2016</v>
      </c>
    </row>
    <row r="3605" spans="1:21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 s="19">
        <f t="shared" si="284"/>
        <v>2015</v>
      </c>
    </row>
    <row r="3606" spans="1:21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 s="19">
        <f t="shared" si="284"/>
        <v>2016</v>
      </c>
    </row>
    <row r="3607" spans="1:21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 s="19">
        <f t="shared" si="284"/>
        <v>2016</v>
      </c>
    </row>
    <row r="3608" spans="1:21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 s="19">
        <f t="shared" si="284"/>
        <v>2016</v>
      </c>
    </row>
    <row r="3609" spans="1:2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 s="19">
        <f t="shared" si="284"/>
        <v>2015</v>
      </c>
    </row>
    <row r="3610" spans="1:21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 s="19">
        <f t="shared" si="284"/>
        <v>2016</v>
      </c>
    </row>
    <row r="3611" spans="1:21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 s="19">
        <f t="shared" si="284"/>
        <v>2016</v>
      </c>
    </row>
    <row r="3612" spans="1:21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 s="19">
        <f t="shared" si="284"/>
        <v>2015</v>
      </c>
    </row>
    <row r="3613" spans="1:21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 s="19">
        <f t="shared" si="284"/>
        <v>2015</v>
      </c>
    </row>
    <row r="3614" spans="1:21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 s="19">
        <f t="shared" si="284"/>
        <v>2014</v>
      </c>
    </row>
    <row r="3615" spans="1:21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 s="19">
        <f t="shared" si="284"/>
        <v>2014</v>
      </c>
    </row>
    <row r="3616" spans="1:21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 s="19">
        <f t="shared" si="284"/>
        <v>2015</v>
      </c>
    </row>
    <row r="3617" spans="1:21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 s="19">
        <f t="shared" si="284"/>
        <v>2015</v>
      </c>
    </row>
    <row r="3618" spans="1:21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 s="19">
        <f t="shared" si="284"/>
        <v>2015</v>
      </c>
    </row>
    <row r="3619" spans="1:21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 s="19">
        <f t="shared" si="284"/>
        <v>2017</v>
      </c>
    </row>
    <row r="3620" spans="1:21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 s="19">
        <f t="shared" si="284"/>
        <v>2015</v>
      </c>
    </row>
    <row r="3621" spans="1:21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 s="19">
        <f t="shared" si="284"/>
        <v>2016</v>
      </c>
    </row>
    <row r="3622" spans="1:21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 s="19">
        <f t="shared" si="284"/>
        <v>2015</v>
      </c>
    </row>
    <row r="3623" spans="1:21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 s="19">
        <f t="shared" si="284"/>
        <v>2016</v>
      </c>
    </row>
    <row r="3624" spans="1:2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 s="19">
        <f t="shared" si="284"/>
        <v>2014</v>
      </c>
    </row>
    <row r="3625" spans="1:2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 s="19">
        <f t="shared" si="284"/>
        <v>2014</v>
      </c>
    </row>
    <row r="3626" spans="1:21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 s="19">
        <f t="shared" si="284"/>
        <v>2016</v>
      </c>
    </row>
    <row r="3627" spans="1:21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 s="19">
        <f t="shared" si="284"/>
        <v>2015</v>
      </c>
    </row>
    <row r="3628" spans="1:21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 s="19">
        <f t="shared" si="284"/>
        <v>2014</v>
      </c>
    </row>
    <row r="3629" spans="1:21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 s="19">
        <f t="shared" si="284"/>
        <v>2016</v>
      </c>
    </row>
    <row r="3630" spans="1:21" ht="29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 s="19">
        <f t="shared" si="284"/>
        <v>2015</v>
      </c>
    </row>
    <row r="3631" spans="1:21" ht="29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 s="19">
        <f t="shared" si="284"/>
        <v>2016</v>
      </c>
    </row>
    <row r="3632" spans="1:21" ht="29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 s="19">
        <f t="shared" si="284"/>
        <v>2014</v>
      </c>
    </row>
    <row r="3633" spans="1:21" ht="29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 s="19">
        <f t="shared" si="284"/>
        <v>2014</v>
      </c>
    </row>
    <row r="3634" spans="1:21" ht="29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 s="19">
        <f t="shared" si="284"/>
        <v>2014</v>
      </c>
    </row>
    <row r="3635" spans="1:21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 s="19">
        <f t="shared" si="284"/>
        <v>2016</v>
      </c>
    </row>
    <row r="3636" spans="1:21" ht="29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 s="19">
        <f t="shared" si="284"/>
        <v>2016</v>
      </c>
    </row>
    <row r="3637" spans="1:2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 s="19">
        <f t="shared" si="284"/>
        <v>2016</v>
      </c>
    </row>
    <row r="3638" spans="1:21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 s="19">
        <f t="shared" si="284"/>
        <v>2015</v>
      </c>
    </row>
    <row r="3639" spans="1:21" ht="29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 s="19">
        <f t="shared" si="284"/>
        <v>2014</v>
      </c>
    </row>
    <row r="3640" spans="1:2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 s="19">
        <f t="shared" si="284"/>
        <v>2015</v>
      </c>
    </row>
    <row r="3641" spans="1:21" ht="29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 s="19">
        <f t="shared" si="284"/>
        <v>2016</v>
      </c>
    </row>
    <row r="3642" spans="1:21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 s="19">
        <f t="shared" si="284"/>
        <v>2015</v>
      </c>
    </row>
    <row r="3643" spans="1:21" ht="29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 s="19">
        <f t="shared" si="284"/>
        <v>2014</v>
      </c>
    </row>
    <row r="3644" spans="1:21" ht="43.5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 s="19">
        <f t="shared" si="284"/>
        <v>2015</v>
      </c>
    </row>
    <row r="3645" spans="1:21" ht="29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 s="19">
        <f t="shared" si="284"/>
        <v>2015</v>
      </c>
    </row>
    <row r="3646" spans="1:21" ht="29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 s="19">
        <f t="shared" si="284"/>
        <v>2016</v>
      </c>
    </row>
    <row r="3647" spans="1:21" ht="29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 s="19">
        <f t="shared" si="284"/>
        <v>2016</v>
      </c>
    </row>
    <row r="3648" spans="1:21" ht="29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 s="19">
        <f t="shared" si="284"/>
        <v>2015</v>
      </c>
    </row>
    <row r="3649" spans="1:21" ht="29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 s="19">
        <f t="shared" si="284"/>
        <v>2016</v>
      </c>
    </row>
    <row r="3650" spans="1:2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1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 s="19">
        <f t="shared" si="284"/>
        <v>2014</v>
      </c>
    </row>
    <row r="3651" spans="1:21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9">
        <f t="shared" ref="U3651:U3714" si="289">YEAR(S3651)</f>
        <v>2014</v>
      </c>
    </row>
    <row r="3652" spans="1:21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 s="19">
        <f t="shared" si="289"/>
        <v>2016</v>
      </c>
    </row>
    <row r="3653" spans="1:21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 s="19">
        <f t="shared" si="289"/>
        <v>2014</v>
      </c>
    </row>
    <row r="3654" spans="1:21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 s="19">
        <f t="shared" si="289"/>
        <v>2016</v>
      </c>
    </row>
    <row r="3655" spans="1:21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 s="19">
        <f t="shared" si="289"/>
        <v>2015</v>
      </c>
    </row>
    <row r="3656" spans="1:21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 s="19">
        <f t="shared" si="289"/>
        <v>2016</v>
      </c>
    </row>
    <row r="3657" spans="1:21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 s="19">
        <f t="shared" si="289"/>
        <v>2015</v>
      </c>
    </row>
    <row r="3658" spans="1:21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 s="19">
        <f t="shared" si="289"/>
        <v>2017</v>
      </c>
    </row>
    <row r="3659" spans="1:21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 s="19">
        <f t="shared" si="289"/>
        <v>2016</v>
      </c>
    </row>
    <row r="3660" spans="1:2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 s="19">
        <f t="shared" si="289"/>
        <v>2014</v>
      </c>
    </row>
    <row r="3661" spans="1:21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 s="19">
        <f t="shared" si="289"/>
        <v>2015</v>
      </c>
    </row>
    <row r="3662" spans="1:21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 s="19">
        <f t="shared" si="289"/>
        <v>2014</v>
      </c>
    </row>
    <row r="3663" spans="1:21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 s="19">
        <f t="shared" si="289"/>
        <v>2016</v>
      </c>
    </row>
    <row r="3664" spans="1:21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 s="19">
        <f t="shared" si="289"/>
        <v>2015</v>
      </c>
    </row>
    <row r="3665" spans="1:21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 s="19">
        <f t="shared" si="289"/>
        <v>2016</v>
      </c>
    </row>
    <row r="3666" spans="1:21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 s="19">
        <f t="shared" si="289"/>
        <v>2016</v>
      </c>
    </row>
    <row r="3667" spans="1:21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 s="19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 s="19">
        <f t="shared" si="289"/>
        <v>2014</v>
      </c>
    </row>
    <row r="3669" spans="1:21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 s="19">
        <f t="shared" si="289"/>
        <v>2015</v>
      </c>
    </row>
    <row r="3670" spans="1:21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 s="19">
        <f t="shared" si="289"/>
        <v>2015</v>
      </c>
    </row>
    <row r="3671" spans="1:21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 s="19">
        <f t="shared" si="289"/>
        <v>2015</v>
      </c>
    </row>
    <row r="3672" spans="1:21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 s="19">
        <f t="shared" si="289"/>
        <v>2015</v>
      </c>
    </row>
    <row r="3673" spans="1:21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 s="19">
        <f t="shared" si="289"/>
        <v>2014</v>
      </c>
    </row>
    <row r="3674" spans="1:21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 s="19">
        <f t="shared" si="289"/>
        <v>2014</v>
      </c>
    </row>
    <row r="3675" spans="1:21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 s="19">
        <f t="shared" si="289"/>
        <v>2014</v>
      </c>
    </row>
    <row r="3676" spans="1:21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 s="19">
        <f t="shared" si="289"/>
        <v>2016</v>
      </c>
    </row>
    <row r="3677" spans="1:21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 s="19">
        <f t="shared" si="289"/>
        <v>2016</v>
      </c>
    </row>
    <row r="3678" spans="1:21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 s="19">
        <f t="shared" si="289"/>
        <v>2014</v>
      </c>
    </row>
    <row r="3679" spans="1:21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 s="19">
        <f t="shared" si="289"/>
        <v>2014</v>
      </c>
    </row>
    <row r="3680" spans="1:21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 s="19">
        <f t="shared" si="289"/>
        <v>2015</v>
      </c>
    </row>
    <row r="3681" spans="1:21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 s="19">
        <f t="shared" si="289"/>
        <v>2014</v>
      </c>
    </row>
    <row r="3682" spans="1:21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 s="19">
        <f t="shared" si="289"/>
        <v>2016</v>
      </c>
    </row>
    <row r="3683" spans="1:21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 s="19">
        <f t="shared" si="289"/>
        <v>2016</v>
      </c>
    </row>
    <row r="3684" spans="1:21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 s="19">
        <f t="shared" si="289"/>
        <v>2014</v>
      </c>
    </row>
    <row r="3685" spans="1:21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 s="19">
        <f t="shared" si="289"/>
        <v>2016</v>
      </c>
    </row>
    <row r="3686" spans="1:21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 s="19">
        <f t="shared" si="289"/>
        <v>2015</v>
      </c>
    </row>
    <row r="3687" spans="1:21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 s="19">
        <f t="shared" si="289"/>
        <v>2014</v>
      </c>
    </row>
    <row r="3688" spans="1:21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 s="19">
        <f t="shared" si="289"/>
        <v>2015</v>
      </c>
    </row>
    <row r="3689" spans="1:21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 s="19">
        <f t="shared" si="289"/>
        <v>2014</v>
      </c>
    </row>
    <row r="3690" spans="1:21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 s="19">
        <f t="shared" si="289"/>
        <v>2014</v>
      </c>
    </row>
    <row r="3691" spans="1:21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 s="19">
        <f t="shared" si="289"/>
        <v>2015</v>
      </c>
    </row>
    <row r="3692" spans="1:21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 s="19">
        <f t="shared" si="289"/>
        <v>2014</v>
      </c>
    </row>
    <row r="3693" spans="1:2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 s="19">
        <f t="shared" si="289"/>
        <v>2015</v>
      </c>
    </row>
    <row r="3694" spans="1:2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 s="19">
        <f t="shared" si="289"/>
        <v>2014</v>
      </c>
    </row>
    <row r="3695" spans="1:21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 s="19">
        <f t="shared" si="289"/>
        <v>2015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 s="19">
        <f t="shared" si="289"/>
        <v>2016</v>
      </c>
    </row>
    <row r="3697" spans="1:21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 s="19">
        <f t="shared" si="289"/>
        <v>2014</v>
      </c>
    </row>
    <row r="3698" spans="1:21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 s="19">
        <f t="shared" si="289"/>
        <v>2014</v>
      </c>
    </row>
    <row r="3699" spans="1:21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 s="19">
        <f t="shared" si="289"/>
        <v>2016</v>
      </c>
    </row>
    <row r="3700" spans="1:21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 s="19">
        <f t="shared" si="289"/>
        <v>2016</v>
      </c>
    </row>
    <row r="3701" spans="1:21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 s="19">
        <f t="shared" si="289"/>
        <v>2014</v>
      </c>
    </row>
    <row r="3702" spans="1:2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 s="19">
        <f t="shared" si="289"/>
        <v>2014</v>
      </c>
    </row>
    <row r="3703" spans="1:21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 s="19">
        <f t="shared" si="289"/>
        <v>2015</v>
      </c>
    </row>
    <row r="3704" spans="1:21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 s="19">
        <f t="shared" si="289"/>
        <v>2016</v>
      </c>
    </row>
    <row r="3705" spans="1:21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 s="19">
        <f t="shared" si="289"/>
        <v>2016</v>
      </c>
    </row>
    <row r="3706" spans="1:21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 s="19">
        <f t="shared" si="289"/>
        <v>2016</v>
      </c>
    </row>
    <row r="3707" spans="1:21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 s="19">
        <f t="shared" si="289"/>
        <v>2014</v>
      </c>
    </row>
    <row r="3708" spans="1:21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 s="19">
        <f t="shared" si="289"/>
        <v>2014</v>
      </c>
    </row>
    <row r="3709" spans="1:21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 s="19">
        <f t="shared" si="289"/>
        <v>2016</v>
      </c>
    </row>
    <row r="3710" spans="1:21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 s="19">
        <f t="shared" si="289"/>
        <v>2014</v>
      </c>
    </row>
    <row r="3711" spans="1:21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 s="19">
        <f t="shared" si="289"/>
        <v>2014</v>
      </c>
    </row>
    <row r="3712" spans="1:2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 s="19">
        <f t="shared" si="289"/>
        <v>2015</v>
      </c>
    </row>
    <row r="3713" spans="1:2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 s="19">
        <f t="shared" si="289"/>
        <v>2014</v>
      </c>
    </row>
    <row r="3714" spans="1:21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10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 s="19">
        <f t="shared" si="289"/>
        <v>2015</v>
      </c>
    </row>
    <row r="3715" spans="1:21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9">
        <f t="shared" ref="U3715:U3778" si="294">YEAR(S3715)</f>
        <v>2016</v>
      </c>
    </row>
    <row r="3716" spans="1:21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 s="19">
        <f t="shared" si="294"/>
        <v>2015</v>
      </c>
    </row>
    <row r="3717" spans="1:21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 s="19">
        <f t="shared" si="294"/>
        <v>2015</v>
      </c>
    </row>
    <row r="3718" spans="1:21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 s="19">
        <f t="shared" si="294"/>
        <v>2015</v>
      </c>
    </row>
    <row r="3719" spans="1:21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 s="19">
        <f t="shared" si="294"/>
        <v>2015</v>
      </c>
    </row>
    <row r="3720" spans="1:21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 s="19">
        <f t="shared" si="294"/>
        <v>2015</v>
      </c>
    </row>
    <row r="3721" spans="1:2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 s="19">
        <f t="shared" si="294"/>
        <v>2015</v>
      </c>
    </row>
    <row r="3722" spans="1:2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 s="19">
        <f t="shared" si="294"/>
        <v>2015</v>
      </c>
    </row>
    <row r="3723" spans="1:21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 s="19">
        <f t="shared" si="294"/>
        <v>2014</v>
      </c>
    </row>
    <row r="3724" spans="1:21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 s="19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 s="19">
        <f t="shared" si="294"/>
        <v>2014</v>
      </c>
    </row>
    <row r="3726" spans="1:21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 s="19">
        <f t="shared" si="294"/>
        <v>2016</v>
      </c>
    </row>
    <row r="3727" spans="1:21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 s="19">
        <f t="shared" si="294"/>
        <v>2016</v>
      </c>
    </row>
    <row r="3728" spans="1:21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 s="19">
        <f t="shared" si="294"/>
        <v>2016</v>
      </c>
    </row>
    <row r="3729" spans="1:21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 s="19">
        <f t="shared" si="294"/>
        <v>2016</v>
      </c>
    </row>
    <row r="3730" spans="1:21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 s="19">
        <f t="shared" si="294"/>
        <v>2015</v>
      </c>
    </row>
    <row r="3731" spans="1:21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 s="19">
        <f t="shared" si="294"/>
        <v>2015</v>
      </c>
    </row>
    <row r="3732" spans="1:21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 s="19">
        <f t="shared" si="294"/>
        <v>2015</v>
      </c>
    </row>
    <row r="3733" spans="1:21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 s="19">
        <f t="shared" si="294"/>
        <v>2014</v>
      </c>
    </row>
    <row r="3734" spans="1:21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 s="19">
        <f t="shared" si="294"/>
        <v>2014</v>
      </c>
    </row>
    <row r="3735" spans="1:21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 s="19">
        <f t="shared" si="294"/>
        <v>2015</v>
      </c>
    </row>
    <row r="3736" spans="1:21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 s="19">
        <f t="shared" si="294"/>
        <v>2015</v>
      </c>
    </row>
    <row r="3737" spans="1:2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 s="19">
        <f t="shared" si="294"/>
        <v>2015</v>
      </c>
    </row>
    <row r="3738" spans="1:21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 s="19">
        <f t="shared" si="294"/>
        <v>2015</v>
      </c>
    </row>
    <row r="3739" spans="1:21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 s="19">
        <f t="shared" si="294"/>
        <v>2015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 s="19">
        <f t="shared" si="294"/>
        <v>2014</v>
      </c>
    </row>
    <row r="3741" spans="1:21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 s="19">
        <f t="shared" si="294"/>
        <v>2016</v>
      </c>
    </row>
    <row r="3742" spans="1:21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 s="19">
        <f t="shared" si="294"/>
        <v>2014</v>
      </c>
    </row>
    <row r="3743" spans="1:21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 s="19">
        <f t="shared" si="294"/>
        <v>2015</v>
      </c>
    </row>
    <row r="3744" spans="1:21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 s="19">
        <f t="shared" si="294"/>
        <v>2014</v>
      </c>
    </row>
    <row r="3745" spans="1:2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 s="19">
        <f t="shared" si="294"/>
        <v>2014</v>
      </c>
    </row>
    <row r="3746" spans="1:21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 s="19">
        <f t="shared" si="294"/>
        <v>2014</v>
      </c>
    </row>
    <row r="3747" spans="1:21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 s="19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 s="19">
        <f t="shared" si="294"/>
        <v>2016</v>
      </c>
    </row>
    <row r="3749" spans="1:2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 s="19">
        <f t="shared" si="294"/>
        <v>2015</v>
      </c>
    </row>
    <row r="3750" spans="1:21" ht="29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 s="19">
        <f t="shared" si="294"/>
        <v>2016</v>
      </c>
    </row>
    <row r="3751" spans="1:21" ht="29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 s="19">
        <f t="shared" si="294"/>
        <v>2016</v>
      </c>
    </row>
    <row r="3752" spans="1:21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 s="19">
        <f t="shared" si="294"/>
        <v>2015</v>
      </c>
    </row>
    <row r="3753" spans="1:21" ht="29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 s="19">
        <f t="shared" si="294"/>
        <v>2016</v>
      </c>
    </row>
    <row r="3754" spans="1:21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 s="19">
        <f t="shared" si="294"/>
        <v>2016</v>
      </c>
    </row>
    <row r="3755" spans="1:21" ht="29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 s="19">
        <f t="shared" si="294"/>
        <v>2015</v>
      </c>
    </row>
    <row r="3756" spans="1:21" ht="29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 s="19">
        <f t="shared" si="294"/>
        <v>2014</v>
      </c>
    </row>
    <row r="3757" spans="1:21" ht="29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 s="19">
        <f t="shared" si="294"/>
        <v>2016</v>
      </c>
    </row>
    <row r="3758" spans="1:21" ht="29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 s="19">
        <f t="shared" si="294"/>
        <v>2014</v>
      </c>
    </row>
    <row r="3759" spans="1:21" ht="29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 s="19">
        <f t="shared" si="294"/>
        <v>2014</v>
      </c>
    </row>
    <row r="3760" spans="1:2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 s="19">
        <f t="shared" si="294"/>
        <v>2014</v>
      </c>
    </row>
    <row r="3761" spans="1:2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 s="19">
        <f t="shared" si="294"/>
        <v>2015</v>
      </c>
    </row>
    <row r="3762" spans="1:21" ht="29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 s="19">
        <f t="shared" si="294"/>
        <v>2014</v>
      </c>
    </row>
    <row r="3763" spans="1:21" ht="29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 s="19">
        <f t="shared" si="294"/>
        <v>2015</v>
      </c>
    </row>
    <row r="3764" spans="1:21" ht="29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 s="19">
        <f t="shared" si="294"/>
        <v>2015</v>
      </c>
    </row>
    <row r="3765" spans="1:2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 s="19">
        <f t="shared" si="294"/>
        <v>2015</v>
      </c>
    </row>
    <row r="3766" spans="1:21" ht="29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 s="19">
        <f t="shared" si="294"/>
        <v>2016</v>
      </c>
    </row>
    <row r="3767" spans="1:21" ht="29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 s="19">
        <f t="shared" si="294"/>
        <v>2014</v>
      </c>
    </row>
    <row r="3768" spans="1:21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 s="19">
        <f t="shared" si="294"/>
        <v>2014</v>
      </c>
    </row>
    <row r="3769" spans="1:21" ht="29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 s="19">
        <f t="shared" si="294"/>
        <v>2015</v>
      </c>
    </row>
    <row r="3770" spans="1:21" ht="29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 s="19">
        <f t="shared" si="294"/>
        <v>2014</v>
      </c>
    </row>
    <row r="3771" spans="1:21" ht="29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 s="19">
        <f t="shared" si="294"/>
        <v>2016</v>
      </c>
    </row>
    <row r="3772" spans="1:21" ht="29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 s="19">
        <f t="shared" si="294"/>
        <v>2015</v>
      </c>
    </row>
    <row r="3773" spans="1:2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 s="19">
        <f t="shared" si="294"/>
        <v>2016</v>
      </c>
    </row>
    <row r="3774" spans="1:21" ht="29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 s="19">
        <f t="shared" si="294"/>
        <v>2016</v>
      </c>
    </row>
    <row r="3775" spans="1:2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 s="19">
        <f t="shared" si="294"/>
        <v>2016</v>
      </c>
    </row>
    <row r="3776" spans="1:21" ht="29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 s="19">
        <f t="shared" si="294"/>
        <v>2015</v>
      </c>
    </row>
    <row r="3777" spans="1:21" ht="29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 s="19">
        <f t="shared" si="294"/>
        <v>2015</v>
      </c>
    </row>
    <row r="3778" spans="1:21" ht="29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10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 s="19">
        <f t="shared" si="294"/>
        <v>2014</v>
      </c>
    </row>
    <row r="3779" spans="1:21" ht="29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9">
        <f t="shared" ref="U3779:U3842" si="299">YEAR(S3779)</f>
        <v>2014</v>
      </c>
    </row>
    <row r="3780" spans="1:2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 s="19">
        <f t="shared" si="299"/>
        <v>2014</v>
      </c>
    </row>
    <row r="3781" spans="1:2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 s="19">
        <f t="shared" si="299"/>
        <v>2016</v>
      </c>
    </row>
    <row r="3782" spans="1:21" ht="29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 s="19">
        <f t="shared" si="299"/>
        <v>2015</v>
      </c>
    </row>
    <row r="3783" spans="1:21" ht="29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 s="19">
        <f t="shared" si="299"/>
        <v>2014</v>
      </c>
    </row>
    <row r="3784" spans="1:21" ht="29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 s="19">
        <f t="shared" si="299"/>
        <v>2016</v>
      </c>
    </row>
    <row r="3785" spans="1:21" ht="29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 s="19">
        <f t="shared" si="299"/>
        <v>2016</v>
      </c>
    </row>
    <row r="3786" spans="1:21" ht="29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 s="19">
        <f t="shared" si="299"/>
        <v>2016</v>
      </c>
    </row>
    <row r="3787" spans="1:21" ht="29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 s="19">
        <f t="shared" si="299"/>
        <v>2016</v>
      </c>
    </row>
    <row r="3788" spans="1:21" ht="29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 s="19">
        <f t="shared" si="299"/>
        <v>2016</v>
      </c>
    </row>
    <row r="3789" spans="1:21" ht="29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 s="19">
        <f t="shared" si="299"/>
        <v>2015</v>
      </c>
    </row>
    <row r="3790" spans="1:21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 s="19">
        <f t="shared" si="299"/>
        <v>2015</v>
      </c>
    </row>
    <row r="3791" spans="1:21" ht="29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 s="19">
        <f t="shared" si="299"/>
        <v>2015</v>
      </c>
    </row>
    <row r="3792" spans="1:21" ht="29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 s="19">
        <f t="shared" si="299"/>
        <v>2016</v>
      </c>
    </row>
    <row r="3793" spans="1:2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 s="19">
        <f t="shared" si="299"/>
        <v>2014</v>
      </c>
    </row>
    <row r="3794" spans="1:2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 s="19">
        <f t="shared" si="299"/>
        <v>2015</v>
      </c>
    </row>
    <row r="3795" spans="1:21" ht="29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 s="19">
        <f t="shared" si="299"/>
        <v>2014</v>
      </c>
    </row>
    <row r="3796" spans="1:21" ht="29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 s="19">
        <f t="shared" si="299"/>
        <v>2015</v>
      </c>
    </row>
    <row r="3797" spans="1:21" ht="29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 s="19">
        <f t="shared" si="299"/>
        <v>2015</v>
      </c>
    </row>
    <row r="3798" spans="1:21" ht="29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 s="19">
        <f t="shared" si="299"/>
        <v>2016</v>
      </c>
    </row>
    <row r="3799" spans="1:21" ht="29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 s="19">
        <f t="shared" si="299"/>
        <v>2015</v>
      </c>
    </row>
    <row r="3800" spans="1:21" ht="29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 s="19">
        <f t="shared" si="299"/>
        <v>2014</v>
      </c>
    </row>
    <row r="3801" spans="1:21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 s="19">
        <f t="shared" si="299"/>
        <v>2016</v>
      </c>
    </row>
    <row r="3802" spans="1:21" ht="29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 s="19">
        <f t="shared" si="299"/>
        <v>2014</v>
      </c>
    </row>
    <row r="3803" spans="1:21" ht="29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 s="19">
        <f t="shared" si="299"/>
        <v>2014</v>
      </c>
    </row>
    <row r="3804" spans="1:21" ht="29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 s="19">
        <f t="shared" si="299"/>
        <v>2015</v>
      </c>
    </row>
    <row r="3805" spans="1:2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 s="19">
        <f t="shared" si="299"/>
        <v>2016</v>
      </c>
    </row>
    <row r="3806" spans="1:21" ht="29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 s="19">
        <f t="shared" si="299"/>
        <v>2016</v>
      </c>
    </row>
    <row r="3807" spans="1:21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 s="19">
        <f t="shared" si="299"/>
        <v>2014</v>
      </c>
    </row>
    <row r="3808" spans="1:21" ht="29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 s="19">
        <f t="shared" si="299"/>
        <v>2014</v>
      </c>
    </row>
    <row r="3809" spans="1:21" ht="29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 s="19">
        <f t="shared" si="299"/>
        <v>2015</v>
      </c>
    </row>
    <row r="3810" spans="1:21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 s="19">
        <f t="shared" si="299"/>
        <v>2015</v>
      </c>
    </row>
    <row r="3811" spans="1:21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 s="19">
        <f t="shared" si="299"/>
        <v>2014</v>
      </c>
    </row>
    <row r="3812" spans="1:21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 s="19">
        <f t="shared" si="299"/>
        <v>2015</v>
      </c>
    </row>
    <row r="3813" spans="1:21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 s="19">
        <f t="shared" si="299"/>
        <v>2016</v>
      </c>
    </row>
    <row r="3814" spans="1:21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 s="19">
        <f t="shared" si="299"/>
        <v>2015</v>
      </c>
    </row>
    <row r="3815" spans="1:21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 s="19">
        <f t="shared" si="299"/>
        <v>2016</v>
      </c>
    </row>
    <row r="3816" spans="1:21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 s="19">
        <f t="shared" si="299"/>
        <v>2015</v>
      </c>
    </row>
    <row r="3817" spans="1:2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 s="19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 s="19">
        <f t="shared" si="299"/>
        <v>2014</v>
      </c>
    </row>
    <row r="3819" spans="1:21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 s="19">
        <f t="shared" si="299"/>
        <v>2015</v>
      </c>
    </row>
    <row r="3820" spans="1:21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 s="19">
        <f t="shared" si="299"/>
        <v>2015</v>
      </c>
    </row>
    <row r="3821" spans="1:21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 s="19">
        <f t="shared" si="299"/>
        <v>2015</v>
      </c>
    </row>
    <row r="3822" spans="1:21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 s="19">
        <f t="shared" si="299"/>
        <v>2015</v>
      </c>
    </row>
    <row r="3823" spans="1:21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 s="19">
        <f t="shared" si="299"/>
        <v>2015</v>
      </c>
    </row>
    <row r="3824" spans="1:21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 s="19">
        <f t="shared" si="299"/>
        <v>2015</v>
      </c>
    </row>
    <row r="3825" spans="1:21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 s="19">
        <f t="shared" si="299"/>
        <v>2015</v>
      </c>
    </row>
    <row r="3826" spans="1:21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 s="19">
        <f t="shared" si="299"/>
        <v>2016</v>
      </c>
    </row>
    <row r="3827" spans="1:21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 s="19">
        <f t="shared" si="299"/>
        <v>2015</v>
      </c>
    </row>
    <row r="3828" spans="1:2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 s="19">
        <f t="shared" si="299"/>
        <v>2015</v>
      </c>
    </row>
    <row r="3829" spans="1:21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 s="19">
        <f t="shared" si="299"/>
        <v>2015</v>
      </c>
    </row>
    <row r="3830" spans="1:21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 s="19">
        <f t="shared" si="299"/>
        <v>2014</v>
      </c>
    </row>
    <row r="3831" spans="1:21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 s="19">
        <f t="shared" si="299"/>
        <v>2016</v>
      </c>
    </row>
    <row r="3832" spans="1:21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 s="19">
        <f t="shared" si="299"/>
        <v>2016</v>
      </c>
    </row>
    <row r="3833" spans="1:21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 s="19">
        <f t="shared" si="299"/>
        <v>2014</v>
      </c>
    </row>
    <row r="3834" spans="1:21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 s="19">
        <f t="shared" si="299"/>
        <v>2016</v>
      </c>
    </row>
    <row r="3835" spans="1:21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 s="19">
        <f t="shared" si="299"/>
        <v>2014</v>
      </c>
    </row>
    <row r="3836" spans="1:21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 s="19">
        <f t="shared" si="299"/>
        <v>2015</v>
      </c>
    </row>
    <row r="3837" spans="1:21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 s="19">
        <f t="shared" si="299"/>
        <v>2016</v>
      </c>
    </row>
    <row r="3838" spans="1:21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 s="19">
        <f t="shared" si="299"/>
        <v>2016</v>
      </c>
    </row>
    <row r="3839" spans="1:2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 s="19">
        <f t="shared" si="299"/>
        <v>2015</v>
      </c>
    </row>
    <row r="3840" spans="1:21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 s="19">
        <f t="shared" si="299"/>
        <v>2015</v>
      </c>
    </row>
    <row r="3841" spans="1:21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 s="19">
        <f t="shared" si="299"/>
        <v>2015</v>
      </c>
    </row>
    <row r="3842" spans="1:21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10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 s="19">
        <f t="shared" si="299"/>
        <v>2016</v>
      </c>
    </row>
    <row r="3843" spans="1:21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9">
        <f t="shared" ref="U3843:U3906" si="304">YEAR(S3843)</f>
        <v>2014</v>
      </c>
    </row>
    <row r="3844" spans="1:21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 s="19">
        <f t="shared" si="304"/>
        <v>2014</v>
      </c>
    </row>
    <row r="3845" spans="1:21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 s="19">
        <f t="shared" si="304"/>
        <v>2014</v>
      </c>
    </row>
    <row r="3846" spans="1:21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 s="19">
        <f t="shared" si="304"/>
        <v>2014</v>
      </c>
    </row>
    <row r="3847" spans="1:21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 s="19">
        <f t="shared" si="304"/>
        <v>2015</v>
      </c>
    </row>
    <row r="3848" spans="1:21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 s="19">
        <f t="shared" si="304"/>
        <v>2014</v>
      </c>
    </row>
    <row r="3849" spans="1:21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 s="19">
        <f t="shared" si="304"/>
        <v>2015</v>
      </c>
    </row>
    <row r="3850" spans="1:21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 s="19">
        <f t="shared" si="304"/>
        <v>2015</v>
      </c>
    </row>
    <row r="3851" spans="1:21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 s="19">
        <f t="shared" si="304"/>
        <v>2015</v>
      </c>
    </row>
    <row r="3852" spans="1:2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 s="19">
        <f t="shared" si="304"/>
        <v>2014</v>
      </c>
    </row>
    <row r="3853" spans="1:21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 s="19">
        <f t="shared" si="304"/>
        <v>2015</v>
      </c>
    </row>
    <row r="3854" spans="1:21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 s="19">
        <f t="shared" si="304"/>
        <v>2015</v>
      </c>
    </row>
    <row r="3855" spans="1:2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 s="19">
        <f t="shared" si="304"/>
        <v>2014</v>
      </c>
    </row>
    <row r="3856" spans="1:2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 s="19">
        <f t="shared" si="304"/>
        <v>2015</v>
      </c>
    </row>
    <row r="3857" spans="1:21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 s="19">
        <f t="shared" si="304"/>
        <v>2015</v>
      </c>
    </row>
    <row r="3858" spans="1:21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 s="19">
        <f t="shared" si="304"/>
        <v>2015</v>
      </c>
    </row>
    <row r="3859" spans="1:21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 s="19">
        <f t="shared" si="304"/>
        <v>2014</v>
      </c>
    </row>
    <row r="3860" spans="1:21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 s="19">
        <f t="shared" si="304"/>
        <v>2015</v>
      </c>
    </row>
    <row r="3861" spans="1:21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 s="19">
        <f t="shared" si="304"/>
        <v>2014</v>
      </c>
    </row>
    <row r="3862" spans="1:21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 s="19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 s="19">
        <f t="shared" si="304"/>
        <v>2014</v>
      </c>
    </row>
    <row r="3864" spans="1:2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 s="19">
        <f t="shared" si="304"/>
        <v>2016</v>
      </c>
    </row>
    <row r="3865" spans="1:21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 s="19">
        <f t="shared" si="304"/>
        <v>2015</v>
      </c>
    </row>
    <row r="3866" spans="1:21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 s="19">
        <f t="shared" si="304"/>
        <v>2015</v>
      </c>
    </row>
    <row r="3867" spans="1:21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 s="19">
        <f t="shared" si="304"/>
        <v>2014</v>
      </c>
    </row>
    <row r="3868" spans="1:2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 s="19">
        <f t="shared" si="304"/>
        <v>2016</v>
      </c>
    </row>
    <row r="3869" spans="1:21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 s="1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 s="19">
        <f t="shared" si="304"/>
        <v>2014</v>
      </c>
    </row>
    <row r="3871" spans="1:2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 s="19">
        <f t="shared" si="304"/>
        <v>2015</v>
      </c>
    </row>
    <row r="3872" spans="1:21" ht="29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 s="19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 s="19">
        <f t="shared" si="304"/>
        <v>2017</v>
      </c>
    </row>
    <row r="3874" spans="1:21" ht="29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 s="19">
        <f t="shared" si="304"/>
        <v>2015</v>
      </c>
    </row>
    <row r="3875" spans="1:21" ht="29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 s="19">
        <f t="shared" si="304"/>
        <v>2015</v>
      </c>
    </row>
    <row r="3876" spans="1:21" ht="29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 s="19">
        <f t="shared" si="304"/>
        <v>2015</v>
      </c>
    </row>
    <row r="3877" spans="1:21" ht="29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 s="19">
        <f t="shared" si="304"/>
        <v>2016</v>
      </c>
    </row>
    <row r="3878" spans="1:21" ht="29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 s="19">
        <f t="shared" si="304"/>
        <v>2016</v>
      </c>
    </row>
    <row r="3879" spans="1:21" ht="29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 s="19">
        <f t="shared" si="304"/>
        <v>2016</v>
      </c>
    </row>
    <row r="3880" spans="1:21" ht="29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 s="19">
        <f t="shared" si="304"/>
        <v>2015</v>
      </c>
    </row>
    <row r="3881" spans="1:21" ht="29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 s="19">
        <f t="shared" si="304"/>
        <v>2014</v>
      </c>
    </row>
    <row r="3882" spans="1:21" ht="29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 s="19">
        <f t="shared" si="304"/>
        <v>2014</v>
      </c>
    </row>
    <row r="3883" spans="1:2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 s="19">
        <f t="shared" si="304"/>
        <v>2017</v>
      </c>
    </row>
    <row r="3884" spans="1:21" ht="29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 s="19">
        <f t="shared" si="304"/>
        <v>2016</v>
      </c>
    </row>
    <row r="3885" spans="1:21" ht="29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 s="19">
        <f t="shared" si="304"/>
        <v>2014</v>
      </c>
    </row>
    <row r="3886" spans="1:21" ht="29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 s="19">
        <f t="shared" si="304"/>
        <v>2015</v>
      </c>
    </row>
    <row r="3887" spans="1:21" ht="29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 s="19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 s="19">
        <f t="shared" si="304"/>
        <v>2014</v>
      </c>
    </row>
    <row r="3889" spans="1:21" ht="29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 s="19">
        <f t="shared" si="304"/>
        <v>2015</v>
      </c>
    </row>
    <row r="3890" spans="1:21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 s="19">
        <f t="shared" si="304"/>
        <v>2017</v>
      </c>
    </row>
    <row r="3891" spans="1:21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 s="19">
        <f t="shared" si="304"/>
        <v>2014</v>
      </c>
    </row>
    <row r="3892" spans="1:21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 s="19">
        <f t="shared" si="304"/>
        <v>2015</v>
      </c>
    </row>
    <row r="3893" spans="1:2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 s="19">
        <f t="shared" si="304"/>
        <v>2015</v>
      </c>
    </row>
    <row r="3894" spans="1:21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 s="19">
        <f t="shared" si="304"/>
        <v>2014</v>
      </c>
    </row>
    <row r="3895" spans="1:21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 s="19">
        <f t="shared" si="304"/>
        <v>2014</v>
      </c>
    </row>
    <row r="3896" spans="1:21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 s="19">
        <f t="shared" si="304"/>
        <v>2016</v>
      </c>
    </row>
    <row r="3897" spans="1:21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 s="19">
        <f t="shared" si="304"/>
        <v>2015</v>
      </c>
    </row>
    <row r="3898" spans="1:21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 s="19">
        <f t="shared" si="304"/>
        <v>2014</v>
      </c>
    </row>
    <row r="3899" spans="1:21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 s="19">
        <f t="shared" si="304"/>
        <v>2014</v>
      </c>
    </row>
    <row r="3900" spans="1:21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 s="19">
        <f t="shared" si="304"/>
        <v>2015</v>
      </c>
    </row>
    <row r="3901" spans="1:21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 s="19">
        <f t="shared" si="304"/>
        <v>2014</v>
      </c>
    </row>
    <row r="3902" spans="1:21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 s="19">
        <f t="shared" si="304"/>
        <v>2015</v>
      </c>
    </row>
    <row r="3903" spans="1:21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 s="19">
        <f t="shared" si="304"/>
        <v>2015</v>
      </c>
    </row>
    <row r="3904" spans="1:21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 s="19">
        <f t="shared" si="304"/>
        <v>2016</v>
      </c>
    </row>
    <row r="3905" spans="1:21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 s="19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10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 s="19">
        <f t="shared" si="304"/>
        <v>2015</v>
      </c>
    </row>
    <row r="3907" spans="1:21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9">
        <f t="shared" ref="U3907:U3970" si="309">YEAR(S3907)</f>
        <v>2015</v>
      </c>
    </row>
    <row r="3908" spans="1:21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 s="19">
        <f t="shared" si="309"/>
        <v>2015</v>
      </c>
    </row>
    <row r="3909" spans="1:21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 s="19">
        <f t="shared" si="309"/>
        <v>2014</v>
      </c>
    </row>
    <row r="3910" spans="1:21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 s="19">
        <f t="shared" si="309"/>
        <v>2014</v>
      </c>
    </row>
    <row r="3911" spans="1:21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 s="19">
        <f t="shared" si="309"/>
        <v>2014</v>
      </c>
    </row>
    <row r="3912" spans="1:21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 s="19">
        <f t="shared" si="309"/>
        <v>2015</v>
      </c>
    </row>
    <row r="3913" spans="1:21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 s="19">
        <f t="shared" si="309"/>
        <v>2014</v>
      </c>
    </row>
    <row r="3914" spans="1:21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 s="19">
        <f t="shared" si="309"/>
        <v>2015</v>
      </c>
    </row>
    <row r="3915" spans="1:21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 s="19">
        <f t="shared" si="309"/>
        <v>2015</v>
      </c>
    </row>
    <row r="3916" spans="1:21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 s="19">
        <f t="shared" si="309"/>
        <v>2015</v>
      </c>
    </row>
    <row r="3917" spans="1:21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 s="19">
        <f t="shared" si="309"/>
        <v>2016</v>
      </c>
    </row>
    <row r="3918" spans="1:21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 s="19">
        <f t="shared" si="309"/>
        <v>2016</v>
      </c>
    </row>
    <row r="3919" spans="1:21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 s="19">
        <f t="shared" si="309"/>
        <v>2014</v>
      </c>
    </row>
    <row r="3920" spans="1:21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 s="19">
        <f t="shared" si="309"/>
        <v>2014</v>
      </c>
    </row>
    <row r="3921" spans="1:21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 s="19">
        <f t="shared" si="309"/>
        <v>2015</v>
      </c>
    </row>
    <row r="3922" spans="1:21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 s="19">
        <f t="shared" si="309"/>
        <v>2016</v>
      </c>
    </row>
    <row r="3923" spans="1:21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 s="19">
        <f t="shared" si="309"/>
        <v>2014</v>
      </c>
    </row>
    <row r="3924" spans="1:21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 s="19">
        <f t="shared" si="309"/>
        <v>2015</v>
      </c>
    </row>
    <row r="3925" spans="1:21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 s="19">
        <f t="shared" si="309"/>
        <v>2015</v>
      </c>
    </row>
    <row r="3926" spans="1:21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 s="19">
        <f t="shared" si="309"/>
        <v>2014</v>
      </c>
    </row>
    <row r="3927" spans="1:21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 s="19">
        <f t="shared" si="309"/>
        <v>2014</v>
      </c>
    </row>
    <row r="3928" spans="1:2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 s="19">
        <f t="shared" si="309"/>
        <v>2014</v>
      </c>
    </row>
    <row r="3929" spans="1:21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 s="19">
        <f t="shared" si="309"/>
        <v>2014</v>
      </c>
    </row>
    <row r="3930" spans="1:21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 s="19">
        <f t="shared" si="309"/>
        <v>2015</v>
      </c>
    </row>
    <row r="3931" spans="1:21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 s="19">
        <f t="shared" si="309"/>
        <v>2016</v>
      </c>
    </row>
    <row r="3932" spans="1:21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 s="19">
        <f t="shared" si="309"/>
        <v>2016</v>
      </c>
    </row>
    <row r="3933" spans="1:21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 s="19">
        <f t="shared" si="309"/>
        <v>2015</v>
      </c>
    </row>
    <row r="3934" spans="1:21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 s="19">
        <f t="shared" si="309"/>
        <v>2016</v>
      </c>
    </row>
    <row r="3935" spans="1:21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 s="19">
        <f t="shared" si="309"/>
        <v>2016</v>
      </c>
    </row>
    <row r="3936" spans="1:21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 s="19">
        <f t="shared" si="309"/>
        <v>2015</v>
      </c>
    </row>
    <row r="3937" spans="1:21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 s="19">
        <f t="shared" si="309"/>
        <v>2015</v>
      </c>
    </row>
    <row r="3938" spans="1:21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 s="19">
        <f t="shared" si="309"/>
        <v>2016</v>
      </c>
    </row>
    <row r="3939" spans="1:21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 s="19">
        <f t="shared" si="309"/>
        <v>2016</v>
      </c>
    </row>
    <row r="3940" spans="1:21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 s="19">
        <f t="shared" si="309"/>
        <v>2015</v>
      </c>
    </row>
    <row r="3941" spans="1:21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 s="19">
        <f t="shared" si="309"/>
        <v>2014</v>
      </c>
    </row>
    <row r="3942" spans="1:21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 s="19">
        <f t="shared" si="309"/>
        <v>2014</v>
      </c>
    </row>
    <row r="3943" spans="1:21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 s="19">
        <f t="shared" si="309"/>
        <v>2014</v>
      </c>
    </row>
    <row r="3944" spans="1:21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 s="19">
        <f t="shared" si="309"/>
        <v>2015</v>
      </c>
    </row>
    <row r="3945" spans="1:21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 s="19">
        <f t="shared" si="309"/>
        <v>2015</v>
      </c>
    </row>
    <row r="3946" spans="1:21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 s="19">
        <f t="shared" si="309"/>
        <v>2015</v>
      </c>
    </row>
    <row r="3947" spans="1:21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 s="19">
        <f t="shared" si="309"/>
        <v>2015</v>
      </c>
    </row>
    <row r="3948" spans="1:2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 s="19">
        <f t="shared" si="309"/>
        <v>2015</v>
      </c>
    </row>
    <row r="3949" spans="1:21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 s="19">
        <f t="shared" si="309"/>
        <v>2016</v>
      </c>
    </row>
    <row r="3950" spans="1:21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 s="19">
        <f t="shared" si="309"/>
        <v>2014</v>
      </c>
    </row>
    <row r="3951" spans="1:21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 s="19">
        <f t="shared" si="309"/>
        <v>2015</v>
      </c>
    </row>
    <row r="3952" spans="1:21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 s="19">
        <f t="shared" si="309"/>
        <v>2016</v>
      </c>
    </row>
    <row r="3953" spans="1:21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 s="19">
        <f t="shared" si="309"/>
        <v>2016</v>
      </c>
    </row>
    <row r="3954" spans="1:21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 s="19">
        <f t="shared" si="309"/>
        <v>2015</v>
      </c>
    </row>
    <row r="3955" spans="1:21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 s="19">
        <f t="shared" si="309"/>
        <v>2016</v>
      </c>
    </row>
    <row r="3956" spans="1:21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 s="19">
        <f t="shared" si="309"/>
        <v>2014</v>
      </c>
    </row>
    <row r="3957" spans="1:21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 s="19">
        <f t="shared" si="309"/>
        <v>2015</v>
      </c>
    </row>
    <row r="3958" spans="1:21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 s="19">
        <f t="shared" si="309"/>
        <v>2016</v>
      </c>
    </row>
    <row r="3959" spans="1:21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 s="19">
        <f t="shared" si="309"/>
        <v>2016</v>
      </c>
    </row>
    <row r="3960" spans="1:21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 s="19">
        <f t="shared" si="309"/>
        <v>2014</v>
      </c>
    </row>
    <row r="3961" spans="1:21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 s="19">
        <f t="shared" si="309"/>
        <v>2014</v>
      </c>
    </row>
    <row r="3962" spans="1:21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 s="19">
        <f t="shared" si="309"/>
        <v>2015</v>
      </c>
    </row>
    <row r="3963" spans="1:21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 s="19">
        <f t="shared" si="309"/>
        <v>2014</v>
      </c>
    </row>
    <row r="3964" spans="1:21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 s="19">
        <f t="shared" si="309"/>
        <v>2015</v>
      </c>
    </row>
    <row r="3965" spans="1:21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 s="19">
        <f t="shared" si="309"/>
        <v>2015</v>
      </c>
    </row>
    <row r="3966" spans="1:21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 s="19">
        <f t="shared" si="309"/>
        <v>2015</v>
      </c>
    </row>
    <row r="3967" spans="1:21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 s="19">
        <f t="shared" si="309"/>
        <v>2016</v>
      </c>
    </row>
    <row r="3968" spans="1:21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 s="19">
        <f t="shared" si="309"/>
        <v>2014</v>
      </c>
    </row>
    <row r="3969" spans="1:21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 s="19">
        <f t="shared" si="309"/>
        <v>2017</v>
      </c>
    </row>
    <row r="3970" spans="1:21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1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 s="19">
        <f t="shared" si="309"/>
        <v>2016</v>
      </c>
    </row>
    <row r="3971" spans="1:21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9">
        <f t="shared" ref="U3971:U4034" si="314">YEAR(S3971)</f>
        <v>2016</v>
      </c>
    </row>
    <row r="3972" spans="1:21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 s="19">
        <f t="shared" si="314"/>
        <v>2016</v>
      </c>
    </row>
    <row r="3973" spans="1:21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 s="19">
        <f t="shared" si="314"/>
        <v>2014</v>
      </c>
    </row>
    <row r="3974" spans="1:21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 s="19">
        <f t="shared" si="314"/>
        <v>2014</v>
      </c>
    </row>
    <row r="3975" spans="1:21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 s="19">
        <f t="shared" si="314"/>
        <v>2016</v>
      </c>
    </row>
    <row r="3976" spans="1:21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 s="19">
        <f t="shared" si="314"/>
        <v>2016</v>
      </c>
    </row>
    <row r="3977" spans="1:21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 s="19">
        <f t="shared" si="314"/>
        <v>2016</v>
      </c>
    </row>
    <row r="3978" spans="1:21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 s="19">
        <f t="shared" si="314"/>
        <v>2014</v>
      </c>
    </row>
    <row r="3979" spans="1:21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 s="19">
        <f t="shared" si="314"/>
        <v>2016</v>
      </c>
    </row>
    <row r="3980" spans="1:21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 s="19">
        <f t="shared" si="314"/>
        <v>2014</v>
      </c>
    </row>
    <row r="3981" spans="1:21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 s="19">
        <f t="shared" si="314"/>
        <v>2015</v>
      </c>
    </row>
    <row r="3982" spans="1:21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 s="19">
        <f t="shared" si="314"/>
        <v>2014</v>
      </c>
    </row>
    <row r="3983" spans="1:21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 s="19">
        <f t="shared" si="314"/>
        <v>2016</v>
      </c>
    </row>
    <row r="3984" spans="1:21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 s="19">
        <f t="shared" si="314"/>
        <v>2015</v>
      </c>
    </row>
    <row r="3985" spans="1:21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 s="19">
        <f t="shared" si="314"/>
        <v>2014</v>
      </c>
    </row>
    <row r="3986" spans="1:21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 s="19">
        <f t="shared" si="314"/>
        <v>2014</v>
      </c>
    </row>
    <row r="3987" spans="1:21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 s="19">
        <f t="shared" si="314"/>
        <v>2016</v>
      </c>
    </row>
    <row r="3988" spans="1:21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 s="19">
        <f t="shared" si="314"/>
        <v>2016</v>
      </c>
    </row>
    <row r="3989" spans="1:21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 s="1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 s="19">
        <f t="shared" si="314"/>
        <v>2015</v>
      </c>
    </row>
    <row r="3991" spans="1:21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 s="19">
        <f t="shared" si="314"/>
        <v>2015</v>
      </c>
    </row>
    <row r="3992" spans="1:21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 s="19">
        <f t="shared" si="314"/>
        <v>2016</v>
      </c>
    </row>
    <row r="3993" spans="1:2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 s="19">
        <f t="shared" si="314"/>
        <v>2015</v>
      </c>
    </row>
    <row r="3994" spans="1:21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 s="19">
        <f t="shared" si="314"/>
        <v>2015</v>
      </c>
    </row>
    <row r="3995" spans="1:21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 s="19">
        <f t="shared" si="314"/>
        <v>2015</v>
      </c>
    </row>
    <row r="3996" spans="1:21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 s="19">
        <f t="shared" si="314"/>
        <v>2014</v>
      </c>
    </row>
    <row r="3997" spans="1:21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 s="19">
        <f t="shared" si="314"/>
        <v>2015</v>
      </c>
    </row>
    <row r="3998" spans="1:21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 s="19">
        <f t="shared" si="314"/>
        <v>2014</v>
      </c>
    </row>
    <row r="3999" spans="1:21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 s="19">
        <f t="shared" si="314"/>
        <v>2015</v>
      </c>
    </row>
    <row r="4000" spans="1:21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 s="19">
        <f t="shared" si="314"/>
        <v>2015</v>
      </c>
    </row>
    <row r="4001" spans="1:21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 s="19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 s="19">
        <f t="shared" si="314"/>
        <v>2016</v>
      </c>
    </row>
    <row r="4003" spans="1:21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 s="19">
        <f t="shared" si="314"/>
        <v>2017</v>
      </c>
    </row>
    <row r="4004" spans="1:21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 s="19">
        <f t="shared" si="314"/>
        <v>2014</v>
      </c>
    </row>
    <row r="4005" spans="1:21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 s="19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 s="19">
        <f t="shared" si="314"/>
        <v>2014</v>
      </c>
    </row>
    <row r="4007" spans="1:21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 s="19">
        <f t="shared" si="314"/>
        <v>2014</v>
      </c>
    </row>
    <row r="4008" spans="1:21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 s="19">
        <f t="shared" si="314"/>
        <v>2016</v>
      </c>
    </row>
    <row r="4009" spans="1:21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 s="19">
        <f t="shared" si="314"/>
        <v>2014</v>
      </c>
    </row>
    <row r="4010" spans="1:21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 s="19">
        <f t="shared" si="314"/>
        <v>2015</v>
      </c>
    </row>
    <row r="4011" spans="1:21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 s="19">
        <f t="shared" si="314"/>
        <v>2014</v>
      </c>
    </row>
    <row r="4012" spans="1:21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 s="19">
        <f t="shared" si="314"/>
        <v>2014</v>
      </c>
    </row>
    <row r="4013" spans="1:21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 s="19">
        <f t="shared" si="314"/>
        <v>2014</v>
      </c>
    </row>
    <row r="4014" spans="1:21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 s="19">
        <f t="shared" si="314"/>
        <v>2015</v>
      </c>
    </row>
    <row r="4015" spans="1:21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 s="19">
        <f t="shared" si="314"/>
        <v>2015</v>
      </c>
    </row>
    <row r="4016" spans="1:21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 s="19">
        <f t="shared" si="314"/>
        <v>2016</v>
      </c>
    </row>
    <row r="4017" spans="1:21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 s="19">
        <f t="shared" si="314"/>
        <v>2015</v>
      </c>
    </row>
    <row r="4018" spans="1:21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 s="19">
        <f t="shared" si="314"/>
        <v>2014</v>
      </c>
    </row>
    <row r="4019" spans="1:21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 s="19">
        <f t="shared" si="314"/>
        <v>2014</v>
      </c>
    </row>
    <row r="4020" spans="1:2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 s="19">
        <f t="shared" si="314"/>
        <v>2016</v>
      </c>
    </row>
    <row r="4021" spans="1:21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 s="19">
        <f t="shared" si="314"/>
        <v>2016</v>
      </c>
    </row>
    <row r="4022" spans="1:21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 s="19">
        <f t="shared" si="314"/>
        <v>2015</v>
      </c>
    </row>
    <row r="4023" spans="1:21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 s="19">
        <f t="shared" si="314"/>
        <v>2014</v>
      </c>
    </row>
    <row r="4024" spans="1:2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 s="19">
        <f t="shared" si="314"/>
        <v>2014</v>
      </c>
    </row>
    <row r="4025" spans="1:21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 s="19">
        <f t="shared" si="314"/>
        <v>2016</v>
      </c>
    </row>
    <row r="4026" spans="1:21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 s="19">
        <f t="shared" si="314"/>
        <v>2015</v>
      </c>
    </row>
    <row r="4027" spans="1:21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 s="19">
        <f t="shared" si="314"/>
        <v>2015</v>
      </c>
    </row>
    <row r="4028" spans="1:21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 s="19">
        <f t="shared" si="314"/>
        <v>2015</v>
      </c>
    </row>
    <row r="4029" spans="1:21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 s="19">
        <f t="shared" si="314"/>
        <v>2017</v>
      </c>
    </row>
    <row r="4030" spans="1:21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 s="19">
        <f t="shared" si="314"/>
        <v>2014</v>
      </c>
    </row>
    <row r="4031" spans="1:21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 s="19">
        <f t="shared" si="314"/>
        <v>2015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 s="19">
        <f t="shared" si="314"/>
        <v>2016</v>
      </c>
    </row>
    <row r="4033" spans="1:21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 s="19">
        <f t="shared" si="314"/>
        <v>2014</v>
      </c>
    </row>
    <row r="4034" spans="1:21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10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 s="19">
        <f t="shared" si="314"/>
        <v>2015</v>
      </c>
    </row>
    <row r="4035" spans="1:21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9">
        <f t="shared" ref="U4035:U4098" si="319">YEAR(S4035)</f>
        <v>2016</v>
      </c>
    </row>
    <row r="4036" spans="1:21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 s="19">
        <f t="shared" si="319"/>
        <v>2015</v>
      </c>
    </row>
    <row r="4037" spans="1:2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 s="19">
        <f t="shared" si="319"/>
        <v>2014</v>
      </c>
    </row>
    <row r="4038" spans="1:21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 s="19">
        <f t="shared" si="319"/>
        <v>2014</v>
      </c>
    </row>
    <row r="4039" spans="1:21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 s="19">
        <f t="shared" si="319"/>
        <v>2016</v>
      </c>
    </row>
    <row r="4040" spans="1:21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 s="19">
        <f t="shared" si="319"/>
        <v>2014</v>
      </c>
    </row>
    <row r="4041" spans="1:21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 s="19">
        <f t="shared" si="319"/>
        <v>2015</v>
      </c>
    </row>
    <row r="4042" spans="1:21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 s="19">
        <f t="shared" si="319"/>
        <v>2015</v>
      </c>
    </row>
    <row r="4043" spans="1:2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 s="19">
        <f t="shared" si="319"/>
        <v>2016</v>
      </c>
    </row>
    <row r="4044" spans="1:21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 s="19">
        <f t="shared" si="319"/>
        <v>2014</v>
      </c>
    </row>
    <row r="4045" spans="1:21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 s="19">
        <f t="shared" si="319"/>
        <v>2014</v>
      </c>
    </row>
    <row r="4046" spans="1:21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 s="19">
        <f t="shared" si="319"/>
        <v>2015</v>
      </c>
    </row>
    <row r="4047" spans="1:21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 s="19">
        <f t="shared" si="319"/>
        <v>2014</v>
      </c>
    </row>
    <row r="4048" spans="1:21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 s="19">
        <f t="shared" si="319"/>
        <v>2014</v>
      </c>
    </row>
    <row r="4049" spans="1:21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 s="19">
        <f t="shared" si="319"/>
        <v>2014</v>
      </c>
    </row>
    <row r="4050" spans="1:21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 s="19">
        <f t="shared" si="319"/>
        <v>2016</v>
      </c>
    </row>
    <row r="4051" spans="1:21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 s="19">
        <f t="shared" si="319"/>
        <v>2015</v>
      </c>
    </row>
    <row r="4052" spans="1:21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 s="19">
        <f t="shared" si="319"/>
        <v>2014</v>
      </c>
    </row>
    <row r="4053" spans="1:21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 s="19">
        <f t="shared" si="319"/>
        <v>2014</v>
      </c>
    </row>
    <row r="4054" spans="1:21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 s="19">
        <f t="shared" si="319"/>
        <v>2014</v>
      </c>
    </row>
    <row r="4055" spans="1:21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 s="19">
        <f t="shared" si="319"/>
        <v>2014</v>
      </c>
    </row>
    <row r="4056" spans="1:21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 s="19">
        <f t="shared" si="319"/>
        <v>2016</v>
      </c>
    </row>
    <row r="4057" spans="1:21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 s="19">
        <f t="shared" si="319"/>
        <v>2014</v>
      </c>
    </row>
    <row r="4058" spans="1:21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 s="19">
        <f t="shared" si="319"/>
        <v>2016</v>
      </c>
    </row>
    <row r="4059" spans="1:21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 s="19">
        <f t="shared" si="319"/>
        <v>2015</v>
      </c>
    </row>
    <row r="4060" spans="1:21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 s="19">
        <f t="shared" si="319"/>
        <v>2016</v>
      </c>
    </row>
    <row r="4061" spans="1:21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 s="19">
        <f t="shared" si="319"/>
        <v>2014</v>
      </c>
    </row>
    <row r="4062" spans="1:21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 s="19">
        <f t="shared" si="319"/>
        <v>2014</v>
      </c>
    </row>
    <row r="4063" spans="1:2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 s="19">
        <f t="shared" si="319"/>
        <v>2016</v>
      </c>
    </row>
    <row r="4064" spans="1:21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 s="19">
        <f t="shared" si="319"/>
        <v>2016</v>
      </c>
    </row>
    <row r="4065" spans="1:21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 s="19">
        <f t="shared" si="319"/>
        <v>2014</v>
      </c>
    </row>
    <row r="4066" spans="1:21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 s="19">
        <f t="shared" si="319"/>
        <v>2015</v>
      </c>
    </row>
    <row r="4067" spans="1:2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 s="19">
        <f t="shared" si="319"/>
        <v>2014</v>
      </c>
    </row>
    <row r="4068" spans="1:21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 s="19">
        <f t="shared" si="319"/>
        <v>2016</v>
      </c>
    </row>
    <row r="4069" spans="1:21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 s="19">
        <f t="shared" si="319"/>
        <v>2015</v>
      </c>
    </row>
    <row r="4070" spans="1:21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 s="19">
        <f t="shared" si="319"/>
        <v>2016</v>
      </c>
    </row>
    <row r="4071" spans="1:21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 s="19">
        <f t="shared" si="319"/>
        <v>2015</v>
      </c>
    </row>
    <row r="4072" spans="1:21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 s="19">
        <f t="shared" si="319"/>
        <v>2015</v>
      </c>
    </row>
    <row r="4073" spans="1:21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 s="19">
        <f t="shared" si="319"/>
        <v>2016</v>
      </c>
    </row>
    <row r="4074" spans="1:21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 s="19">
        <f t="shared" si="319"/>
        <v>2014</v>
      </c>
    </row>
    <row r="4075" spans="1:21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 s="19">
        <f t="shared" si="319"/>
        <v>2015</v>
      </c>
    </row>
    <row r="4076" spans="1:21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 s="19">
        <f t="shared" si="319"/>
        <v>2015</v>
      </c>
    </row>
    <row r="4077" spans="1:21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 s="19">
        <f t="shared" si="319"/>
        <v>2014</v>
      </c>
    </row>
    <row r="4078" spans="1:21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 s="19">
        <f t="shared" si="319"/>
        <v>2014</v>
      </c>
    </row>
    <row r="4079" spans="1:21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 s="19">
        <f t="shared" si="319"/>
        <v>2016</v>
      </c>
    </row>
    <row r="4080" spans="1:21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 s="19">
        <f t="shared" si="319"/>
        <v>2016</v>
      </c>
    </row>
    <row r="4081" spans="1:21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 s="19">
        <f t="shared" si="319"/>
        <v>2016</v>
      </c>
    </row>
    <row r="4082" spans="1:21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 s="19">
        <f t="shared" si="319"/>
        <v>2016</v>
      </c>
    </row>
    <row r="4083" spans="1:21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 s="19">
        <f t="shared" si="319"/>
        <v>2015</v>
      </c>
    </row>
    <row r="4084" spans="1:21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 s="19">
        <f t="shared" si="319"/>
        <v>2015</v>
      </c>
    </row>
    <row r="4085" spans="1:21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 s="19">
        <f t="shared" si="319"/>
        <v>2015</v>
      </c>
    </row>
    <row r="4086" spans="1:21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 s="19">
        <f t="shared" si="319"/>
        <v>2016</v>
      </c>
    </row>
    <row r="4087" spans="1:21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 s="19">
        <f t="shared" si="319"/>
        <v>2015</v>
      </c>
    </row>
    <row r="4088" spans="1:21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 s="19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 s="19">
        <f t="shared" si="319"/>
        <v>2016</v>
      </c>
    </row>
    <row r="4090" spans="1:21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 s="19">
        <f t="shared" si="319"/>
        <v>2014</v>
      </c>
    </row>
    <row r="4091" spans="1:21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 s="19">
        <f t="shared" si="319"/>
        <v>2015</v>
      </c>
    </row>
    <row r="4092" spans="1:21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 s="19">
        <f t="shared" si="319"/>
        <v>2015</v>
      </c>
    </row>
    <row r="4093" spans="1:21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 s="19">
        <f t="shared" si="319"/>
        <v>2014</v>
      </c>
    </row>
    <row r="4094" spans="1:21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 s="19">
        <f t="shared" si="319"/>
        <v>2015</v>
      </c>
    </row>
    <row r="4095" spans="1:21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 s="19">
        <f t="shared" si="319"/>
        <v>2015</v>
      </c>
    </row>
    <row r="4096" spans="1:21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 s="19">
        <f t="shared" si="319"/>
        <v>2014</v>
      </c>
    </row>
    <row r="4097" spans="1:21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 s="19">
        <f t="shared" si="319"/>
        <v>2016</v>
      </c>
    </row>
    <row r="4098" spans="1:21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10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 s="19">
        <f t="shared" si="319"/>
        <v>2017</v>
      </c>
    </row>
    <row r="4099" spans="1:21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9">
        <f t="shared" ref="U4099:U4115" si="324">YEAR(S4099)</f>
        <v>2015</v>
      </c>
    </row>
    <row r="4100" spans="1:21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 s="19">
        <f t="shared" si="324"/>
        <v>2016</v>
      </c>
    </row>
    <row r="4101" spans="1:21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 s="19">
        <f t="shared" si="324"/>
        <v>2016</v>
      </c>
    </row>
    <row r="4102" spans="1:21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 s="19">
        <f t="shared" si="324"/>
        <v>2014</v>
      </c>
    </row>
    <row r="4103" spans="1:21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 s="19">
        <f t="shared" si="324"/>
        <v>2016</v>
      </c>
    </row>
    <row r="4104" spans="1:21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 s="19">
        <f t="shared" si="324"/>
        <v>2016</v>
      </c>
    </row>
    <row r="4105" spans="1:21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 s="19">
        <f t="shared" si="324"/>
        <v>2015</v>
      </c>
    </row>
    <row r="4106" spans="1:21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 s="19">
        <f t="shared" si="324"/>
        <v>2016</v>
      </c>
    </row>
    <row r="4107" spans="1:21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 s="19">
        <f t="shared" si="324"/>
        <v>2016</v>
      </c>
    </row>
    <row r="4108" spans="1:21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 s="19">
        <f t="shared" si="324"/>
        <v>2015</v>
      </c>
    </row>
    <row r="4109" spans="1:21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 s="19">
        <f t="shared" si="324"/>
        <v>2014</v>
      </c>
    </row>
    <row r="4110" spans="1:21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 s="19">
        <f t="shared" si="324"/>
        <v>2017</v>
      </c>
    </row>
    <row r="4111" spans="1:21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 s="19">
        <f t="shared" si="324"/>
        <v>2015</v>
      </c>
    </row>
    <row r="4112" spans="1:21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 s="19">
        <f t="shared" si="324"/>
        <v>2016</v>
      </c>
    </row>
    <row r="4113" spans="1:21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 s="19">
        <f t="shared" si="324"/>
        <v>2015</v>
      </c>
    </row>
    <row r="4114" spans="1:21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 s="19">
        <f t="shared" si="324"/>
        <v>2016</v>
      </c>
    </row>
    <row r="4115" spans="1:21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 s="19">
        <f t="shared" si="324"/>
        <v>2015</v>
      </c>
    </row>
  </sheetData>
  <autoFilter ref="A1:U411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9"/>
  <sheetViews>
    <sheetView workbookViewId="0">
      <selection activeCell="B10" sqref="B10"/>
    </sheetView>
  </sheetViews>
  <sheetFormatPr defaultRowHeight="14.5" x14ac:dyDescent="0.35"/>
  <cols>
    <col min="1" max="1" width="17" customWidth="1"/>
    <col min="2" max="2" width="15.1796875" customWidth="1"/>
    <col min="3" max="3" width="5.453125" customWidth="1"/>
    <col min="4" max="4" width="8.08984375" customWidth="1"/>
    <col min="5" max="6" width="10.7265625" customWidth="1"/>
    <col min="7" max="7" width="10.7265625" bestFit="1" customWidth="1"/>
  </cols>
  <sheetData>
    <row r="2" spans="1:5" x14ac:dyDescent="0.35">
      <c r="A2" s="21" t="s">
        <v>8359</v>
      </c>
      <c r="B2" s="19" t="s">
        <v>8315</v>
      </c>
    </row>
    <row r="3" spans="1:5" x14ac:dyDescent="0.35">
      <c r="A3" s="21" t="s">
        <v>8398</v>
      </c>
      <c r="B3" s="19" t="s">
        <v>8364</v>
      </c>
    </row>
    <row r="5" spans="1:5" x14ac:dyDescent="0.35">
      <c r="A5" s="21" t="s">
        <v>8363</v>
      </c>
      <c r="B5" s="21" t="s">
        <v>8360</v>
      </c>
    </row>
    <row r="6" spans="1:5" x14ac:dyDescent="0.35">
      <c r="A6" s="21" t="s">
        <v>8362</v>
      </c>
      <c r="B6" s="19" t="s">
        <v>8218</v>
      </c>
      <c r="C6" s="19" t="s">
        <v>8220</v>
      </c>
      <c r="D6" s="19" t="s">
        <v>8219</v>
      </c>
      <c r="E6" s="19" t="s">
        <v>8361</v>
      </c>
    </row>
    <row r="7" spans="1:5" x14ac:dyDescent="0.35">
      <c r="A7" s="22" t="s">
        <v>8373</v>
      </c>
      <c r="B7" s="23">
        <v>56</v>
      </c>
      <c r="C7" s="23">
        <v>33</v>
      </c>
      <c r="D7" s="23">
        <v>7</v>
      </c>
      <c r="E7" s="23">
        <v>96</v>
      </c>
    </row>
    <row r="8" spans="1:5" x14ac:dyDescent="0.35">
      <c r="A8" s="22" t="s">
        <v>8374</v>
      </c>
      <c r="B8" s="23">
        <v>71</v>
      </c>
      <c r="C8" s="23">
        <v>39</v>
      </c>
      <c r="D8" s="23">
        <v>3</v>
      </c>
      <c r="E8" s="23">
        <v>113</v>
      </c>
    </row>
    <row r="9" spans="1:5" x14ac:dyDescent="0.35">
      <c r="A9" s="22" t="s">
        <v>8375</v>
      </c>
      <c r="B9" s="23">
        <v>56</v>
      </c>
      <c r="C9" s="23">
        <v>33</v>
      </c>
      <c r="D9" s="23">
        <v>3</v>
      </c>
      <c r="E9" s="23">
        <v>92</v>
      </c>
    </row>
    <row r="10" spans="1:5" x14ac:dyDescent="0.35">
      <c r="A10" s="22" t="s">
        <v>8376</v>
      </c>
      <c r="B10" s="23">
        <v>71</v>
      </c>
      <c r="C10" s="23">
        <v>40</v>
      </c>
      <c r="D10" s="23">
        <v>2</v>
      </c>
      <c r="E10" s="23">
        <v>113</v>
      </c>
    </row>
    <row r="11" spans="1:5" x14ac:dyDescent="0.35">
      <c r="A11" s="22" t="s">
        <v>8367</v>
      </c>
      <c r="B11" s="23">
        <v>111</v>
      </c>
      <c r="C11" s="23">
        <v>52</v>
      </c>
      <c r="D11" s="23">
        <v>3</v>
      </c>
      <c r="E11" s="23">
        <v>166</v>
      </c>
    </row>
    <row r="12" spans="1:5" x14ac:dyDescent="0.35">
      <c r="A12" s="22" t="s">
        <v>8377</v>
      </c>
      <c r="B12" s="23">
        <v>100</v>
      </c>
      <c r="C12" s="23">
        <v>49</v>
      </c>
      <c r="D12" s="23">
        <v>4</v>
      </c>
      <c r="E12" s="23">
        <v>153</v>
      </c>
    </row>
    <row r="13" spans="1:5" x14ac:dyDescent="0.35">
      <c r="A13" s="22" t="s">
        <v>8368</v>
      </c>
      <c r="B13" s="23">
        <v>87</v>
      </c>
      <c r="C13" s="23">
        <v>50</v>
      </c>
      <c r="D13" s="23">
        <v>1</v>
      </c>
      <c r="E13" s="23">
        <v>138</v>
      </c>
    </row>
    <row r="14" spans="1:5" x14ac:dyDescent="0.35">
      <c r="A14" s="22" t="s">
        <v>8369</v>
      </c>
      <c r="B14" s="23">
        <v>72</v>
      </c>
      <c r="C14" s="23">
        <v>47</v>
      </c>
      <c r="D14" s="23">
        <v>4</v>
      </c>
      <c r="E14" s="23">
        <v>123</v>
      </c>
    </row>
    <row r="15" spans="1:5" x14ac:dyDescent="0.35">
      <c r="A15" s="22" t="s">
        <v>8370</v>
      </c>
      <c r="B15" s="23">
        <v>59</v>
      </c>
      <c r="C15" s="23">
        <v>34</v>
      </c>
      <c r="D15" s="23">
        <v>4</v>
      </c>
      <c r="E15" s="23">
        <v>97</v>
      </c>
    </row>
    <row r="16" spans="1:5" x14ac:dyDescent="0.35">
      <c r="A16" s="22" t="s">
        <v>8371</v>
      </c>
      <c r="B16" s="23">
        <v>65</v>
      </c>
      <c r="C16" s="23">
        <v>50</v>
      </c>
      <c r="D16" s="23"/>
      <c r="E16" s="23">
        <v>115</v>
      </c>
    </row>
    <row r="17" spans="1:5" x14ac:dyDescent="0.35">
      <c r="A17" s="22" t="s">
        <v>8372</v>
      </c>
      <c r="B17" s="23">
        <v>54</v>
      </c>
      <c r="C17" s="23">
        <v>31</v>
      </c>
      <c r="D17" s="23">
        <v>3</v>
      </c>
      <c r="E17" s="23">
        <v>88</v>
      </c>
    </row>
    <row r="18" spans="1:5" x14ac:dyDescent="0.35">
      <c r="A18" s="22" t="s">
        <v>8378</v>
      </c>
      <c r="B18" s="23">
        <v>37</v>
      </c>
      <c r="C18" s="23">
        <v>35</v>
      </c>
      <c r="D18" s="23">
        <v>3</v>
      </c>
      <c r="E18" s="23">
        <v>75</v>
      </c>
    </row>
    <row r="19" spans="1:5" x14ac:dyDescent="0.35">
      <c r="A19" s="22" t="s">
        <v>8361</v>
      </c>
      <c r="B19" s="23">
        <v>839</v>
      </c>
      <c r="C19" s="23">
        <v>493</v>
      </c>
      <c r="D19" s="23">
        <v>37</v>
      </c>
      <c r="E19" s="2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13"/>
  <sheetViews>
    <sheetView tabSelected="1" topLeftCell="A23" workbookViewId="0">
      <selection activeCell="C13" sqref="C13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29" bestFit="1" customWidth="1"/>
    <col min="7" max="7" width="15.453125" style="29" bestFit="1" customWidth="1"/>
    <col min="8" max="8" width="18.6328125" style="29" bestFit="1" customWidth="1"/>
  </cols>
  <sheetData>
    <row r="1" spans="1:10" x14ac:dyDescent="0.3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9" t="s">
        <v>8403</v>
      </c>
      <c r="G1" s="29" t="s">
        <v>8404</v>
      </c>
      <c r="H1" s="29" t="s">
        <v>8405</v>
      </c>
    </row>
    <row r="2" spans="1:10" x14ac:dyDescent="0.35">
      <c r="A2" t="s">
        <v>8406</v>
      </c>
      <c r="B2">
        <f>COUNTIFS(Kickstarter!D:D,"&lt;1000", Kickstarter!F:F,"successful", Kickstarter!R:R,"plays")</f>
        <v>141</v>
      </c>
      <c r="C2" s="19">
        <f>COUNTIFS(Kickstarter!D:D,"&lt;1000", Kickstarter!F:F,"failed", Kickstarter!R:R,"plays")</f>
        <v>45</v>
      </c>
      <c r="D2" s="19">
        <f>COUNTIFS(Kickstarter!D:D,"&lt;1000", Kickstarter!F:F,"canceled", Kickstarter!R:R,"plays")</f>
        <v>0</v>
      </c>
      <c r="E2">
        <f>SUM(B2,C2,D2)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  <c r="J2" s="19"/>
    </row>
    <row r="3" spans="1:10" x14ac:dyDescent="0.35">
      <c r="A3" t="s">
        <v>8407</v>
      </c>
      <c r="B3" s="19">
        <f>COUNTIFS(Kickstarter!D:D,"&gt;=1000", Kickstarter!D:D,"&lt;5000", Kickstarter!F:F,"successful", Kickstarter!R:R,"plays")</f>
        <v>388</v>
      </c>
      <c r="C3">
        <f>COUNTIFS(Kickstarter!D:D,"&gt;=1000", Kickstarter!D:D,"&lt;5000", Kickstarter!F:F,"failed", Kickstarter!R:R,"plays")</f>
        <v>146</v>
      </c>
      <c r="D3" s="19">
        <f>COUNTIFS(Kickstarter!D:D,"&gt;=1000", Kickstarter!D:D,"&lt;5000", Kickstarter!F:F,"canceled", Kickstarter!R:R,"plays")</f>
        <v>0</v>
      </c>
      <c r="E3" s="19">
        <f t="shared" ref="E3:E13" si="0">SUM(B3,C3,D3)</f>
        <v>534</v>
      </c>
      <c r="F3" s="29">
        <f t="shared" ref="F3:F13" si="1">B3/E3</f>
        <v>0.72659176029962547</v>
      </c>
      <c r="G3" s="29">
        <f t="shared" ref="G3:G12" si="2">C3/E3</f>
        <v>0.27340823970037453</v>
      </c>
      <c r="H3" s="29">
        <f t="shared" ref="H3:H13" si="3">D3/E3</f>
        <v>0</v>
      </c>
      <c r="J3" s="19"/>
    </row>
    <row r="4" spans="1:10" x14ac:dyDescent="0.35">
      <c r="A4" t="s">
        <v>8408</v>
      </c>
      <c r="B4" s="19">
        <f>COUNTIFS(Kickstarter!D:D,"&gt;=5000", Kickstarter!D:D,"&lt;10000", Kickstarter!F:F,"successful", Kickstarter!R:R,"plays")</f>
        <v>93</v>
      </c>
      <c r="C4">
        <f>COUNTIFS(Kickstarter!D:D,"&gt;=5000", Kickstarter!D:D,"&lt;10000", Kickstarter!F:F,"failed", Kickstarter!R:R,"plays")</f>
        <v>76</v>
      </c>
      <c r="D4" s="19">
        <f>COUNTIFS(Kickstarter!D:D,"&gt;=5000", Kickstarter!D:D,"&lt;10000", Kickstarter!F:F,"canceled", Kickstarter!R:R,"plays")</f>
        <v>0</v>
      </c>
      <c r="E4" s="19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  <c r="J4" s="19"/>
    </row>
    <row r="5" spans="1:10" x14ac:dyDescent="0.35">
      <c r="A5" t="s">
        <v>8409</v>
      </c>
      <c r="B5" s="19">
        <f>COUNTIFS(Kickstarter!D:D,"&gt;=10000", Kickstarter!D:D,"&lt;15000", Kickstarter!F:F,"successful", Kickstarter!R:R,"plays")</f>
        <v>39</v>
      </c>
      <c r="C5">
        <f>COUNTIFS(Kickstarter!D:D,"&gt;=10000", Kickstarter!D:D,"&lt;15000", Kickstarter!F:F,"failed", Kickstarter!R:R,"plays")</f>
        <v>33</v>
      </c>
      <c r="D5" s="19">
        <f>COUNTIFS(Kickstarter!D:D,"&gt;=10000", Kickstarter!D:D,"&lt;15000", Kickstarter!F:F,"canceled", Kickstarter!R:R,"plays")</f>
        <v>0</v>
      </c>
      <c r="E5" s="19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  <c r="J5" s="19"/>
    </row>
    <row r="6" spans="1:10" x14ac:dyDescent="0.35">
      <c r="A6" t="s">
        <v>8410</v>
      </c>
      <c r="B6" s="19">
        <f>COUNTIFS(Kickstarter!D:D,"&gt;=15000", Kickstarter!D:D,"&lt;20000", Kickstarter!F:F,"successful", Kickstarter!R:R,"plays")</f>
        <v>12</v>
      </c>
      <c r="C6">
        <f>COUNTIFS(Kickstarter!D:D,"&gt;=15000", Kickstarter!D:D,"&lt;20000", Kickstarter!F:F,"failed", Kickstarter!R:R,"plays")</f>
        <v>12</v>
      </c>
      <c r="D6" s="19">
        <f>COUNTIFS(Kickstarter!D:D,"&gt;=15000", Kickstarter!D:D,"&lt;20000", Kickstarter!F:F,"canceled", Kickstarter!R:R,"plays")</f>
        <v>0</v>
      </c>
      <c r="E6" s="19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  <c r="J6" s="19"/>
    </row>
    <row r="7" spans="1:10" x14ac:dyDescent="0.35">
      <c r="A7" t="s">
        <v>8411</v>
      </c>
      <c r="B7" s="19">
        <f>COUNTIFS(Kickstarter!D:D,"&gt;=20000", Kickstarter!D:D,"&lt;25000", Kickstarter!F:F,"successful", Kickstarter!R:R,"plays")</f>
        <v>9</v>
      </c>
      <c r="C7">
        <f>COUNTIFS(Kickstarter!D:D,"&gt;=20000", Kickstarter!D:D,"&lt;25000", Kickstarter!F:F,"failed", Kickstarter!R:R,"plays")</f>
        <v>11</v>
      </c>
      <c r="D7" s="19">
        <f>COUNTIFS(Kickstarter!D:D,"&gt;=20000", Kickstarter!D:D,"&lt;25000", Kickstarter!F:F,"canceled", Kickstarter!R:R,"plays")</f>
        <v>0</v>
      </c>
      <c r="E7" s="19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  <c r="J7" s="19"/>
    </row>
    <row r="8" spans="1:10" x14ac:dyDescent="0.35">
      <c r="A8" t="s">
        <v>8412</v>
      </c>
      <c r="B8" s="19">
        <f>COUNTIFS(Kickstarter!D:D,"&gt;=25000", Kickstarter!D:D,"&lt;30000", Kickstarter!F:F,"successful", Kickstarter!R:R,"plays")</f>
        <v>1</v>
      </c>
      <c r="C8">
        <f>COUNTIFS(Kickstarter!D:D,"&gt;=25000", Kickstarter!D:D,"&lt;30000", Kickstarter!F:F,"failed", Kickstarter!R:R,"plays")</f>
        <v>4</v>
      </c>
      <c r="D8" s="19">
        <f>COUNTIFS(Kickstarter!D:D,"&gt;=25000", Kickstarter!D:D,"&lt;30000", Kickstarter!F:F,"canceled", Kickstarter!R:R,"plays")</f>
        <v>0</v>
      </c>
      <c r="E8" s="19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  <c r="J8" s="19"/>
    </row>
    <row r="9" spans="1:10" x14ac:dyDescent="0.35">
      <c r="A9" t="s">
        <v>8413</v>
      </c>
      <c r="B9" s="19">
        <f>COUNTIFS(Kickstarter!D:D,"&gt;=30000", Kickstarter!D:D,"&lt;35000",  Kickstarter!F:F,"successful", Kickstarter!R:R,"plays")</f>
        <v>3</v>
      </c>
      <c r="C9">
        <f>COUNTIFS(Kickstarter!D:D,"&gt;=30000", Kickstarter!D:D,"&lt;35000", Kickstarter!F:F,"failed", Kickstarter!R:R,"plays")</f>
        <v>8</v>
      </c>
      <c r="D9" s="19">
        <f>COUNTIFS(Kickstarter!D:D,"&gt;=30000", Kickstarter!D:D,"&lt;35000", Kickstarter!F:F,"canceled", Kickstarter!R:R,"plays")</f>
        <v>0</v>
      </c>
      <c r="E9" s="19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  <c r="J9" s="19"/>
    </row>
    <row r="10" spans="1:10" x14ac:dyDescent="0.35">
      <c r="A10" t="s">
        <v>8414</v>
      </c>
      <c r="B10" s="19">
        <f>COUNTIFS(Kickstarter!D:D,"&gt;=35000", Kickstarter!D:D,"&lt;40000", Kickstarter!F:F,"successful", Kickstarter!R:R,"plays")</f>
        <v>4</v>
      </c>
      <c r="C10">
        <f>COUNTIFS(Kickstarter!D:D,"&gt;=35000", Kickstarter!D:D,"&lt;40000", Kickstarter!F:F,"failed", Kickstarter!R:R,"plays")</f>
        <v>2</v>
      </c>
      <c r="D10" s="19">
        <f>COUNTIFS(Kickstarter!D:D,"&gt;=35000", Kickstarter!D:D,"&lt;40000", Kickstarter!F:F,"canceled", Kickstarter!R:R,"plays")</f>
        <v>0</v>
      </c>
      <c r="E10" s="19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  <c r="J10" s="19"/>
    </row>
    <row r="11" spans="1:10" x14ac:dyDescent="0.35">
      <c r="A11" t="s">
        <v>8415</v>
      </c>
      <c r="B11" s="19">
        <f>COUNTIFS(Kickstarter!D:D,"&gt;=40000", Kickstarter!D:D,"&lt;45000", Kickstarter!F:F,"successful", Kickstarter!R:R,"plays")</f>
        <v>2</v>
      </c>
      <c r="C11">
        <f>COUNTIFS(Kickstarter!D:D,"&gt;=40000", Kickstarter!D:D,"&lt;45000", Kickstarter!F:F,"failed", Kickstarter!R:R,"plays")</f>
        <v>1</v>
      </c>
      <c r="D11" s="19">
        <f>COUNTIFS(Kickstarter!D:D,"&gt;=40000", Kickstarter!D:D,"&lt;45000", Kickstarter!F:F,"canceled", Kickstarter!R:R,"plays")</f>
        <v>0</v>
      </c>
      <c r="E11" s="19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  <c r="J11" s="19"/>
    </row>
    <row r="12" spans="1:10" s="19" customFormat="1" x14ac:dyDescent="0.35">
      <c r="A12" s="19" t="s">
        <v>8417</v>
      </c>
      <c r="B12" s="19">
        <f>COUNTIFS(Kickstarter!D:D,"&gt;=45000", Kickstarter!D:D,"&lt;50000", Kickstarter!F:F,"successful", Kickstarter!R:R,"plays")</f>
        <v>0</v>
      </c>
      <c r="C12" s="19">
        <f>COUNTIFS(Kickstarter!D:D,"&gt;=45000", Kickstarter!D:D,"&lt;50000", Kickstarter!F:F,"failed", Kickstarter!R:R,"plays")</f>
        <v>1</v>
      </c>
      <c r="D12" s="19">
        <f>COUNTIFS(Kickstarter!D:D,"&gt;=45000", Kickstarter!D:D,"&lt;50000", Kickstarter!F:F,"canceled", Kickstarter!R:R,"plays")</f>
        <v>0</v>
      </c>
      <c r="E12" s="19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10" x14ac:dyDescent="0.35">
      <c r="A13" t="s">
        <v>8416</v>
      </c>
      <c r="B13" s="19">
        <f>COUNTIFS(Kickstarter!D:D,"&gt;=50000", Kickstarter!F:F,"successful", Kickstarter!R:R,"plays")</f>
        <v>2</v>
      </c>
      <c r="C13">
        <f>COUNTIFS(Kickstarter!D:D,"&gt;=50000", Kickstarter!F:F,"failed", Kickstarter!R:R,"plays")</f>
        <v>14</v>
      </c>
      <c r="D13" s="19">
        <f>COUNTIFS(Kickstarter!D:D,"&gt;=50000", Kickstarter!F:F,"canceled", Kickstarter!R:R,"plays")</f>
        <v>0</v>
      </c>
      <c r="E13" s="19">
        <f t="shared" si="0"/>
        <v>16</v>
      </c>
      <c r="F13" s="29">
        <f t="shared" si="1"/>
        <v>0.125</v>
      </c>
      <c r="G13" s="29">
        <f>C13/E13</f>
        <v>0.875</v>
      </c>
      <c r="H13" s="29">
        <f t="shared" si="3"/>
        <v>0</v>
      </c>
      <c r="J13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7"/>
  <sheetViews>
    <sheetView workbookViewId="0">
      <selection activeCell="E4" sqref="E4"/>
    </sheetView>
  </sheetViews>
  <sheetFormatPr defaultRowHeight="14.5" x14ac:dyDescent="0.35"/>
  <cols>
    <col min="1" max="1" width="17" customWidth="1"/>
    <col min="2" max="2" width="15.1796875" bestFit="1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</cols>
  <sheetData>
    <row r="1" spans="1:6" x14ac:dyDescent="0.35">
      <c r="A1" s="13" t="s">
        <v>8359</v>
      </c>
      <c r="B1" t="s">
        <v>8315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35">
      <c r="A6" s="14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35">
      <c r="A7" s="14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35">
      <c r="A8" s="14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35">
      <c r="A9" s="14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35">
      <c r="A10" s="14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35">
      <c r="A11" s="14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35">
      <c r="A12" s="14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35">
      <c r="A13" s="14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35">
      <c r="A14" s="14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35">
      <c r="A15" s="14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35">
      <c r="A16" s="14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35">
      <c r="A17" s="14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6"/>
  <sheetViews>
    <sheetView workbookViewId="0">
      <selection activeCell="E10" sqref="E10"/>
    </sheetView>
  </sheetViews>
  <sheetFormatPr defaultRowHeight="14.5" x14ac:dyDescent="0.35"/>
  <cols>
    <col min="1" max="1" width="17" customWidth="1"/>
    <col min="2" max="2" width="15.179687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7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3.6328125" customWidth="1"/>
    <col min="4" max="4" width="9.1796875" customWidth="1"/>
    <col min="5" max="5" width="10.7265625" customWidth="1"/>
    <col min="6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14"/>
  <sheetViews>
    <sheetView workbookViewId="0">
      <selection activeCell="C11" sqref="C11"/>
    </sheetView>
  </sheetViews>
  <sheetFormatPr defaultRowHeight="14.5" x14ac:dyDescent="0.35"/>
  <cols>
    <col min="1" max="1" width="27.90625" bestFit="1" customWidth="1"/>
    <col min="2" max="2" width="17.90625" customWidth="1"/>
    <col min="3" max="3" width="10.6328125" bestFit="1" customWidth="1"/>
  </cols>
  <sheetData>
    <row r="1" spans="1:3" x14ac:dyDescent="0.35">
      <c r="A1" s="24"/>
      <c r="B1" s="24" t="s">
        <v>8384</v>
      </c>
      <c r="C1" s="24" t="s">
        <v>8385</v>
      </c>
    </row>
    <row r="2" spans="1:3" x14ac:dyDescent="0.35">
      <c r="A2" s="24" t="s">
        <v>8386</v>
      </c>
      <c r="B2" s="26" t="e">
        <f>AVERAGE(#REF!)</f>
        <v>#REF!</v>
      </c>
      <c r="C2" s="27" t="e">
        <f>AVERAGE(#REF!)</f>
        <v>#REF!</v>
      </c>
    </row>
    <row r="3" spans="1:3" x14ac:dyDescent="0.35">
      <c r="A3" s="24" t="s">
        <v>8389</v>
      </c>
      <c r="B3" s="27" t="e">
        <f>MEDIAN(#REF!)</f>
        <v>#REF!</v>
      </c>
      <c r="C3" s="27" t="e">
        <f>MEDIAN(#REF!)</f>
        <v>#REF!</v>
      </c>
    </row>
    <row r="4" spans="1:3" x14ac:dyDescent="0.35">
      <c r="A4" s="24" t="s">
        <v>8390</v>
      </c>
      <c r="B4" s="25" t="e">
        <f>_xlfn.STDEV.P(#REF!)</f>
        <v>#REF!</v>
      </c>
      <c r="C4" s="25" t="e">
        <f>_xlfn.STDEV.P(#REF!)</f>
        <v>#REF!</v>
      </c>
    </row>
    <row r="5" spans="1:3" x14ac:dyDescent="0.35">
      <c r="A5" s="24" t="s">
        <v>8391</v>
      </c>
      <c r="B5" s="28" t="e">
        <f>_xlfn.QUARTILE.EXC(#REF!, 3)</f>
        <v>#REF!</v>
      </c>
      <c r="C5" s="28" t="e">
        <f>_xlfn.QUARTILE.EXC(#REF!, 3)</f>
        <v>#REF!</v>
      </c>
    </row>
    <row r="6" spans="1:3" x14ac:dyDescent="0.35">
      <c r="A6" s="24" t="s">
        <v>8392</v>
      </c>
      <c r="B6" s="28" t="e">
        <f>_xlfn.QUARTILE.EXC(#REF!, 1)</f>
        <v>#REF!</v>
      </c>
      <c r="C6" s="28" t="e">
        <f>_xlfn.QUARTILE.EXC(#REF!, 1)</f>
        <v>#REF!</v>
      </c>
    </row>
    <row r="7" spans="1:3" x14ac:dyDescent="0.35">
      <c r="A7" s="24" t="s">
        <v>8393</v>
      </c>
      <c r="B7" s="25" t="e">
        <f>B5-B6</f>
        <v>#REF!</v>
      </c>
      <c r="C7" s="25" t="e">
        <f>C5-C6</f>
        <v>#REF!</v>
      </c>
    </row>
    <row r="8" spans="1:3" x14ac:dyDescent="0.35">
      <c r="A8" s="24"/>
      <c r="B8" s="25"/>
      <c r="C8" s="25"/>
    </row>
    <row r="9" spans="1:3" x14ac:dyDescent="0.35">
      <c r="A9" s="24" t="s">
        <v>8387</v>
      </c>
      <c r="B9" s="28" t="e">
        <f>AVERAGE(#REF!)</f>
        <v>#REF!</v>
      </c>
      <c r="C9" s="25" t="e">
        <f>AVERAGE(#REF!)</f>
        <v>#REF!</v>
      </c>
    </row>
    <row r="10" spans="1:3" x14ac:dyDescent="0.35">
      <c r="A10" s="24" t="s">
        <v>8388</v>
      </c>
      <c r="B10" s="25" t="e">
        <f>MEDIAN(#REF!)</f>
        <v>#REF!</v>
      </c>
      <c r="C10" s="25" t="e">
        <f>MEDIAN(#REF!)</f>
        <v>#REF!</v>
      </c>
    </row>
    <row r="11" spans="1:3" s="19" customFormat="1" x14ac:dyDescent="0.35">
      <c r="A11" s="24" t="s">
        <v>8395</v>
      </c>
      <c r="B11" s="25" t="e">
        <f>_xlfn.STDEV.P(#REF!)</f>
        <v>#REF!</v>
      </c>
      <c r="C11" s="25" t="e">
        <f>_xlfn.STDEV.P(#REF!)</f>
        <v>#REF!</v>
      </c>
    </row>
    <row r="12" spans="1:3" x14ac:dyDescent="0.35">
      <c r="A12" s="24" t="s">
        <v>8396</v>
      </c>
      <c r="B12" s="28" t="e">
        <f>_xlfn.QUARTILE.EXC(#REF!, 3)</f>
        <v>#REF!</v>
      </c>
      <c r="C12" s="28" t="e">
        <f>_xlfn.QUARTILE.EXC(#REF!, 3)</f>
        <v>#REF!</v>
      </c>
    </row>
    <row r="13" spans="1:3" x14ac:dyDescent="0.35">
      <c r="A13" s="24" t="s">
        <v>8397</v>
      </c>
      <c r="B13" s="28" t="e">
        <f>_xlfn.QUARTILE.EXC(#REF!, 1)</f>
        <v>#REF!</v>
      </c>
      <c r="C13" s="28" t="e">
        <f>_xlfn.QUARTILE.EXC(#REF!, 1)</f>
        <v>#REF!</v>
      </c>
    </row>
    <row r="14" spans="1:3" x14ac:dyDescent="0.35">
      <c r="A14" s="24" t="s">
        <v>8394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6"/>
  <sheetViews>
    <sheetView topLeftCell="C1" workbookViewId="0">
      <selection activeCell="D2" sqref="D2:D6"/>
    </sheetView>
  </sheetViews>
  <sheetFormatPr defaultRowHeight="14.5" x14ac:dyDescent="0.35"/>
  <cols>
    <col min="1" max="1" width="30.90625" bestFit="1" customWidth="1"/>
    <col min="2" max="2" width="135.6328125" bestFit="1" customWidth="1"/>
    <col min="3" max="3" width="4.81640625" bestFit="1" customWidth="1"/>
  </cols>
  <sheetData>
    <row r="1" spans="1:4" x14ac:dyDescent="0.35">
      <c r="A1" t="s">
        <v>8379</v>
      </c>
      <c r="B1" t="s">
        <v>8380</v>
      </c>
      <c r="C1" t="s">
        <v>8382</v>
      </c>
      <c r="D1" t="s">
        <v>8383</v>
      </c>
    </row>
    <row r="2" spans="1:4" x14ac:dyDescent="0.35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</row>
    <row r="3" spans="1:4" ht="26" x14ac:dyDescent="0.35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</row>
    <row r="4" spans="1:4" x14ac:dyDescent="0.35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</row>
    <row r="5" spans="1:4" x14ac:dyDescent="0.35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</row>
    <row r="6" spans="1:4" ht="26" x14ac:dyDescent="0.35">
      <c r="A6" t="s">
        <v>8381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 By Launch Date</vt:lpstr>
      <vt:lpstr>Outcomes Based on Goals</vt:lpstr>
      <vt:lpstr>Outcomes Based On Launch Dates</vt:lpstr>
      <vt:lpstr>Category Statistics</vt:lpstr>
      <vt:lpstr>Subcategory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Fadlia, Bassem M., M.B.A.</cp:lastModifiedBy>
  <dcterms:created xsi:type="dcterms:W3CDTF">2017-04-20T15:17:24Z</dcterms:created>
  <dcterms:modified xsi:type="dcterms:W3CDTF">2022-04-01T19:02:35Z</dcterms:modified>
</cp:coreProperties>
</file>