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<sst xmlns="http://schemas.openxmlformats.org/spreadsheetml/2006/main" count="173" uniqueCount="84">
  <si>
    <t>AWS / FFMpeg Transcoding Benchmark</t>
  </si>
  <si>
    <t>Sample Video</t>
  </si>
  <si>
    <t>URL</t>
  </si>
  <si>
    <t>http://download.blender.org/peach/bigbuckbunny_movies/big_buck_bunny_1080p_h264.mov</t>
  </si>
  <si>
    <t>FORMAT</t>
  </si>
  <si>
    <t>1080p / h264</t>
  </si>
  <si>
    <t>DURATION</t>
  </si>
  <si>
    <t>9:57 min</t>
  </si>
  <si>
    <t>Transcoding 30 sec only</t>
  </si>
  <si>
    <t>Output – h264 / AAC – HLS</t>
  </si>
  <si>
    <t>ratio</t>
  </si>
  <si>
    <t>size</t>
  </si>
  <si>
    <t>Bitrate video</t>
  </si>
  <si>
    <t>Bitrate audio</t>
  </si>
  <si>
    <t>command</t>
  </si>
  <si>
    <t>4:3 SD small</t>
  </si>
  <si>
    <t>480x360</t>
  </si>
  <si>
    <t>400k</t>
  </si>
  <si>
    <t>64k</t>
  </si>
  <si>
    <t>ffmpeg -i ../big_buck_bunny_1080p_h264.mov -s 480x360 -b:a 64k -threads 0 -b:v 400k -vcodec libx264 -acodec libfdk_aac -profile:v baseline -level 3.0 -hls_time 5 hls/video-4_3-cell.m3u8</t>
  </si>
  <si>
    <t>4:3 SD medium</t>
  </si>
  <si>
    <t>640x480</t>
  </si>
  <si>
    <t>1200k</t>
  </si>
  <si>
    <t>ffmpeg -i ../big_buck_bunny_1080p_h264.mov -s 640x480 -b:a 64k -threads 0 -b:v 1200k -vcodec libx264 -acodec libfdk_aac -profile:v baseline -level 3.0 -hls_time 5 hls/video-4_3-wifi-sd.m3u8</t>
  </si>
  <si>
    <t>4:3 WebHD</t>
  </si>
  <si>
    <t>960x720</t>
  </si>
  <si>
    <t>2500k</t>
  </si>
  <si>
    <t>96k</t>
  </si>
  <si>
    <t>ffmpeg -i ../big_buck_bunny_1080p_h264.mov -s 960x720 -b:a 96k -threads 0 -b:v 2500k -vcodec libx264 -acodec libfdk_aac -profile:v main -level 3.1 -hls_time 5 hls/video-4_3-wifi-hd.m3u8</t>
  </si>
  <si>
    <t>16:9 SD small</t>
  </si>
  <si>
    <t>480x270</t>
  </si>
  <si>
    <t>ffmpeg -i ../big_buck_bunny_1080p_h264.mov -s 480x270 -vcodec libx264 -acodec libfdk_aac -b:v 400k -b:a 64k -threads 0 -profile:v baseline -level 3.0 -hls_time 5 hls/video-16_9-cell.m3u8</t>
  </si>
  <si>
    <t>16:9 SD medium</t>
  </si>
  <si>
    <t>640x360</t>
  </si>
  <si>
    <t>ffmpeg -i ../big_buck_bunny_1080p_h264.mov -s 640x360 -b:a 64k -threads 0 -b:v 1200k -vcodec libx264 -acodec libfdk_aac -profile:v baseline -level 3.0 -hls_time 5 hls/video-16_9-wifi-sd.m3u8</t>
  </si>
  <si>
    <t>16:9 WebHD</t>
  </si>
  <si>
    <t>960x540</t>
  </si>
  <si>
    <t>ffmpeg -i ../big_buck_bunny_1080p_h264.mov -s 960x540 -b:a 96k -threads 0 -b:v 2500k -vcodec libx264 -acodec libfdk_aac -profile:v main -level 3.1 -hls_time 5 hls/video-16_9-wifi-hd.m3u8</t>
  </si>
  <si>
    <t>BENCHMARKING RESULTS</t>
  </si>
  <si>
    <t>General Purpose instances</t>
  </si>
  <si>
    <t>Transcoding Time / 30 sec video</t>
  </si>
  <si>
    <t>Cost / second transcoded</t>
  </si>
  <si>
    <t>Cost per hour</t>
  </si>
  <si>
    <t>vCPU/ECU</t>
  </si>
  <si>
    <t>Storage (SSD)</t>
  </si>
  <si>
    <t>m3.medium</t>
  </si>
  <si>
    <t>1/3</t>
  </si>
  <si>
    <t>4 GB</t>
  </si>
  <si>
    <t>m3.large</t>
  </si>
  <si>
    <t>2/6.5</t>
  </si>
  <si>
    <t>32 GB</t>
  </si>
  <si>
    <t>m3.xlarge</t>
  </si>
  <si>
    <t>4/13</t>
  </si>
  <si>
    <t>80 GB</t>
  </si>
  <si>
    <t>m3.2xlarge</t>
  </si>
  <si>
    <t>8/26</t>
  </si>
  <si>
    <t>160 GB</t>
  </si>
  <si>
    <t>Compute optimized instances</t>
  </si>
  <si>
    <t>c3.large</t>
  </si>
  <si>
    <t>2/7</t>
  </si>
  <si>
    <t>c3.xlarge</t>
  </si>
  <si>
    <t>4/14</t>
  </si>
  <si>
    <t>c3.2xlarge</t>
  </si>
  <si>
    <t>8/28</t>
  </si>
  <si>
    <t>c3.4xlarge</t>
  </si>
  <si>
    <t>16/55</t>
  </si>
  <si>
    <t>320 GB</t>
  </si>
  <si>
    <t>n/a</t>
  </si>
  <si>
    <t>Local computer</t>
  </si>
  <si>
    <t>Intel® Core™2 Quad CPU Q6600 @ 2.40GHz × 4</t>
  </si>
  <si>
    <t>0m14.887s</t>
  </si>
  <si>
    <t>0m19.418s</t>
  </si>
  <si>
    <t>0m35.835s</t>
  </si>
  <si>
    <t>0m14.353s</t>
  </si>
  <si>
    <t>0m18.183s</t>
  </si>
  <si>
    <t>0m27.769s</t>
  </si>
  <si>
    <t>PROJECTIONS</t>
  </si>
  <si>
    <t>Video Length in min</t>
  </si>
  <si>
    <t>&lt; Variable</t>
  </si>
  <si>
    <t>Great sleeping instance / First jobs / Small queue</t>
  </si>
  <si>
    <t>in sec</t>
  </si>
  <si>
    <t>Great instance for active work / Sizable queue / Constant work</t>
  </si>
  <si>
    <t>Transcoding Time in minutes</t>
  </si>
  <si>
    <t>Total cost of Transcoding</t>
  </si>
</sst>
</file>

<file path=xl/styles.xml><?xml version="1.0" encoding="utf-8"?>
<styleSheet xmlns="http://schemas.openxmlformats.org/spreadsheetml/2006/main">
  <numFmts count="9">
    <numFmt formatCode="GENERAL" numFmtId="164"/>
    <numFmt formatCode="@" numFmtId="165"/>
    <numFmt formatCode="[$$-409]#,##0.000;\-[$$-409]#,##0.000" numFmtId="166"/>
    <numFmt formatCode="0.000" numFmtId="167"/>
    <numFmt formatCode="[$$-409]#,##0.00000000;\-[$$-409]#,##0.00000000" numFmtId="168"/>
    <numFmt formatCode="MMMSS.000S" numFmtId="169"/>
    <numFmt formatCode="#,##0.00_);\(#,##0.00\)" numFmtId="170"/>
    <numFmt formatCode="#,##0_);\(#,##0\)" numFmtId="171"/>
    <numFmt formatCode="0.00" numFmtId="172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C5000B"/>
      <name val="Arial"/>
      <family val="2"/>
      <charset val="1"/>
    </font>
    <font>
      <b val="true"/>
      <sz val="10"/>
      <color rgb="FFC5000B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CCCCCC"/>
        <bgColor rgb="FFCCCC99"/>
      </patternFill>
    </fill>
    <fill>
      <patternFill patternType="solid">
        <fgColor rgb="FFC5000B"/>
        <bgColor rgb="FF800000"/>
      </patternFill>
    </fill>
    <fill>
      <patternFill patternType="solid">
        <fgColor rgb="FF000033"/>
        <bgColor rgb="FF000000"/>
      </patternFill>
    </fill>
    <fill>
      <patternFill patternType="solid">
        <fgColor rgb="FFCCCC99"/>
        <bgColor rgb="FFCCCCCC"/>
      </patternFill>
    </fill>
    <fill>
      <patternFill patternType="solid">
        <fgColor rgb="FFCC9966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FF99"/>
        <bgColor rgb="FFCCFFCC"/>
      </patternFill>
    </fill>
    <fill>
      <patternFill patternType="solid">
        <fgColor rgb="FFEEEEEE"/>
        <bgColor rgb="FFDDDDDD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4" fontId="6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5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7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7" fontId="6" numFmtId="164" xfId="0">
      <alignment horizontal="center" indent="0" shrinkToFit="false" textRotation="0" vertical="center" wrapText="true"/>
      <protection hidden="false" locked="true"/>
    </xf>
    <xf applyAlignment="false" applyBorder="true" applyFont="fals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8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9" fontId="0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9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70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8" fontId="6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9" fontId="6" numFmtId="164" xfId="0">
      <alignment horizontal="left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1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8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11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9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11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33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99"/>
      <rgbColor rgb="FF99CCFF"/>
      <rgbColor rgb="FFFF99CC"/>
      <rgbColor rgb="FFCC99FF"/>
      <rgbColor rgb="FFCCCC99"/>
      <rgbColor rgb="FF3366FF"/>
      <rgbColor rgb="FF33CCCC"/>
      <rgbColor rgb="FF99CC00"/>
      <rgbColor rgb="FFFFCC00"/>
      <rgbColor rgb="FFFF9900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95" zoomScaleNormal="95" zoomScalePageLayoutView="100">
      <selection activeCell="K49" activeCellId="0" pane="topLeft" sqref="K49"/>
    </sheetView>
  </sheetViews>
  <sheetFormatPr defaultRowHeight="12.1"/>
  <cols>
    <col collapsed="false" hidden="false" max="1" min="1" style="0" width="19.3061224489796"/>
    <col collapsed="false" hidden="false" max="2" min="2" style="0" width="15.7857142857143"/>
    <col collapsed="false" hidden="false" max="3" min="3" style="0" width="15.4897959183673"/>
    <col collapsed="false" hidden="false" max="4" min="4" style="0" width="14.5867346938776"/>
    <col collapsed="false" hidden="false" max="5" min="5" style="0" width="15.1377551020408"/>
    <col collapsed="false" hidden="false" max="6" min="6" style="0" width="16.2244897959184"/>
    <col collapsed="false" hidden="false" max="8" min="7" style="0" width="15.1377551020408"/>
    <col collapsed="false" hidden="false" max="9" min="9" style="0" width="16.515306122449"/>
    <col collapsed="false" hidden="false" max="10" min="10" style="0" width="15.1377551020408"/>
    <col collapsed="false" hidden="false" max="16" min="11" style="0" width="15.0561224489796"/>
    <col collapsed="false" hidden="false" max="17" min="17" style="0" width="1.60204081632653"/>
    <col collapsed="false" hidden="false" max="1025" min="18" style="0" width="11.5204081632653"/>
  </cols>
  <sheetData>
    <row collapsed="false" customFormat="true" customHeight="true" hidden="false" ht="38.45" outlineLevel="0" r="1" s="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collapsed="false" customFormat="false" customHeight="false" hidden="false" ht="14.5" outlineLevel="0" r="3">
      <c r="A3" s="3" t="s">
        <v>1</v>
      </c>
    </row>
    <row collapsed="false" customFormat="false" customHeight="false" hidden="false" ht="13.35" outlineLevel="0" r="4">
      <c r="A4" s="4" t="s">
        <v>2</v>
      </c>
      <c r="B4" s="5" t="s">
        <v>3</v>
      </c>
      <c r="C4" s="5"/>
      <c r="D4" s="5"/>
      <c r="E4" s="5"/>
      <c r="F4" s="5"/>
      <c r="G4" s="5"/>
    </row>
    <row collapsed="false" customFormat="false" customHeight="false" hidden="false" ht="12.1" outlineLevel="0" r="5">
      <c r="A5" s="4" t="s">
        <v>4</v>
      </c>
      <c r="B5" s="6" t="s">
        <v>5</v>
      </c>
    </row>
    <row collapsed="false" customFormat="false" customHeight="false" hidden="false" ht="13.35" outlineLevel="0" r="6">
      <c r="A6" s="4" t="s">
        <v>6</v>
      </c>
      <c r="B6" s="6" t="s">
        <v>7</v>
      </c>
      <c r="C6" s="7" t="s">
        <v>8</v>
      </c>
      <c r="D6" s="7"/>
    </row>
    <row collapsed="false" customFormat="false" customHeight="false" hidden="false" ht="14.5" outlineLevel="0" r="9">
      <c r="A9" s="8" t="s">
        <v>9</v>
      </c>
      <c r="B9" s="8"/>
    </row>
    <row collapsed="false" customFormat="false" customHeight="false" hidden="false" ht="13.35" outlineLevel="0" r="10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</row>
    <row collapsed="false" customFormat="false" customHeight="false" hidden="false" ht="12.65" outlineLevel="0" r="11">
      <c r="A11" s="9" t="s">
        <v>15</v>
      </c>
      <c r="B11" s="10" t="s">
        <v>16</v>
      </c>
      <c r="C11" s="10" t="s">
        <v>17</v>
      </c>
      <c r="D11" s="10" t="s">
        <v>18</v>
      </c>
      <c r="E11" s="11" t="s">
        <v>19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collapsed="false" customFormat="false" customHeight="false" hidden="false" ht="12.65" outlineLevel="0" r="12">
      <c r="A12" s="9" t="s">
        <v>20</v>
      </c>
      <c r="B12" s="10" t="s">
        <v>21</v>
      </c>
      <c r="C12" s="10" t="s">
        <v>22</v>
      </c>
      <c r="D12" s="10" t="s">
        <v>18</v>
      </c>
      <c r="E12" s="11" t="s">
        <v>23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collapsed="false" customFormat="false" customHeight="false" hidden="false" ht="13.35" outlineLevel="0" r="13">
      <c r="A13" s="9" t="s">
        <v>24</v>
      </c>
      <c r="B13" s="10" t="s">
        <v>25</v>
      </c>
      <c r="C13" s="10" t="s">
        <v>26</v>
      </c>
      <c r="D13" s="10" t="s">
        <v>27</v>
      </c>
      <c r="E13" s="11" t="s">
        <v>28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collapsed="false" customFormat="false" customHeight="false" hidden="false" ht="13.35" outlineLevel="0" r="14">
      <c r="A14" s="12" t="s">
        <v>29</v>
      </c>
      <c r="B14" s="10" t="s">
        <v>30</v>
      </c>
      <c r="C14" s="10" t="s">
        <v>17</v>
      </c>
      <c r="D14" s="10" t="s">
        <v>18</v>
      </c>
      <c r="E14" s="11" t="s">
        <v>31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collapsed="false" customFormat="false" customHeight="false" hidden="false" ht="13.35" outlineLevel="0" r="15">
      <c r="A15" s="12" t="s">
        <v>32</v>
      </c>
      <c r="B15" s="10" t="s">
        <v>33</v>
      </c>
      <c r="C15" s="10" t="s">
        <v>22</v>
      </c>
      <c r="D15" s="10" t="s">
        <v>18</v>
      </c>
      <c r="E15" s="11" t="s">
        <v>34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collapsed="false" customFormat="false" customHeight="false" hidden="false" ht="13.35" outlineLevel="0" r="16">
      <c r="A16" s="12" t="s">
        <v>35</v>
      </c>
      <c r="B16" s="10" t="s">
        <v>36</v>
      </c>
      <c r="C16" s="10" t="s">
        <v>26</v>
      </c>
      <c r="D16" s="10" t="s">
        <v>27</v>
      </c>
      <c r="E16" s="11" t="s">
        <v>37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collapsed="false" customFormat="false" customHeight="false" hidden="false" ht="12.1" outlineLevel="0" r="17">
      <c r="A17" s="13"/>
      <c r="B17" s="14"/>
      <c r="C17" s="14"/>
      <c r="D17" s="14"/>
      <c r="E17" s="14"/>
    </row>
    <row collapsed="false" customFormat="false" customHeight="false" hidden="false" ht="12.1" outlineLevel="0" r="18">
      <c r="A18" s="13"/>
      <c r="B18" s="14"/>
      <c r="C18" s="14"/>
      <c r="D18" s="14"/>
      <c r="E18" s="14"/>
    </row>
    <row collapsed="false" customFormat="false" customHeight="false" hidden="false" ht="12.1" outlineLevel="0" r="19">
      <c r="A19" s="15"/>
    </row>
    <row collapsed="false" customFormat="false" customHeight="false" hidden="false" ht="12.8" outlineLevel="0" r="20"/>
    <row collapsed="false" customFormat="true" customHeight="false" hidden="false" ht="16.9" outlineLevel="0" r="21" s="2">
      <c r="A21" s="16" t="s">
        <v>38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collapsed="false" customFormat="false" customHeight="false" hidden="false" ht="16.9" outlineLevel="0" r="22">
      <c r="A22" s="17"/>
    </row>
    <row collapsed="false" customFormat="false" customHeight="true" hidden="false" ht="15.7" outlineLevel="0" r="23">
      <c r="A23" s="8" t="s">
        <v>39</v>
      </c>
      <c r="B23" s="8"/>
      <c r="E23" s="18" t="s">
        <v>40</v>
      </c>
      <c r="F23" s="18"/>
      <c r="G23" s="18"/>
      <c r="H23" s="18"/>
      <c r="I23" s="18"/>
      <c r="J23" s="18"/>
      <c r="K23" s="19" t="s">
        <v>41</v>
      </c>
      <c r="L23" s="19"/>
      <c r="M23" s="19"/>
      <c r="N23" s="19"/>
      <c r="O23" s="19"/>
      <c r="P23" s="19"/>
    </row>
    <row collapsed="false" customFormat="false" customHeight="false" hidden="false" ht="13.35" outlineLevel="0" r="24">
      <c r="A24" s="20"/>
      <c r="B24" s="4" t="s">
        <v>42</v>
      </c>
      <c r="C24" s="4" t="s">
        <v>43</v>
      </c>
      <c r="D24" s="4" t="s">
        <v>44</v>
      </c>
      <c r="E24" s="9" t="s">
        <v>15</v>
      </c>
      <c r="F24" s="9" t="s">
        <v>20</v>
      </c>
      <c r="G24" s="9" t="s">
        <v>24</v>
      </c>
      <c r="H24" s="12" t="s">
        <v>29</v>
      </c>
      <c r="I24" s="12" t="s">
        <v>32</v>
      </c>
      <c r="J24" s="12" t="s">
        <v>35</v>
      </c>
      <c r="K24" s="9" t="s">
        <v>15</v>
      </c>
      <c r="L24" s="9" t="s">
        <v>20</v>
      </c>
      <c r="M24" s="9" t="s">
        <v>24</v>
      </c>
      <c r="N24" s="12" t="s">
        <v>29</v>
      </c>
      <c r="O24" s="12" t="s">
        <v>32</v>
      </c>
      <c r="P24" s="12" t="s">
        <v>35</v>
      </c>
    </row>
    <row collapsed="false" customFormat="false" customHeight="false" hidden="false" ht="13.35" outlineLevel="0" r="25">
      <c r="A25" s="4" t="s">
        <v>45</v>
      </c>
      <c r="B25" s="21" t="n">
        <v>0.113</v>
      </c>
      <c r="C25" s="10" t="s">
        <v>46</v>
      </c>
      <c r="D25" s="6" t="s">
        <v>47</v>
      </c>
      <c r="E25" s="22" t="n">
        <v>46.737</v>
      </c>
      <c r="F25" s="22" t="n">
        <v>66.116</v>
      </c>
      <c r="G25" s="22" t="n">
        <v>110.632</v>
      </c>
      <c r="H25" s="22" t="n">
        <v>49.538</v>
      </c>
      <c r="I25" s="22" t="n">
        <v>60.521</v>
      </c>
      <c r="J25" s="22" t="n">
        <v>95.317</v>
      </c>
      <c r="K25" s="23" t="n">
        <f aca="false">($B25/60/60)*E25</f>
        <v>0.0014670225</v>
      </c>
      <c r="L25" s="23" t="n">
        <f aca="false">($B25/60/60)*F25</f>
        <v>0.00207530777777778</v>
      </c>
      <c r="M25" s="23" t="n">
        <f aca="false">($B25/60/60)*G25</f>
        <v>0.00347261555555556</v>
      </c>
      <c r="N25" s="23" t="n">
        <f aca="false">($B25/60/60)*H25</f>
        <v>0.00155494277777778</v>
      </c>
      <c r="O25" s="23" t="n">
        <f aca="false">($B25/60/60)*I25</f>
        <v>0.00189968694444444</v>
      </c>
      <c r="P25" s="23" t="n">
        <f aca="false">($B25/60/60)*J25</f>
        <v>0.00299189472222222</v>
      </c>
    </row>
    <row collapsed="false" customFormat="false" customHeight="false" hidden="false" ht="13.35" outlineLevel="0" r="26">
      <c r="A26" s="4" t="s">
        <v>48</v>
      </c>
      <c r="B26" s="21" t="n">
        <v>0.225</v>
      </c>
      <c r="C26" s="10" t="s">
        <v>49</v>
      </c>
      <c r="D26" s="6" t="s">
        <v>50</v>
      </c>
      <c r="E26" s="22" t="n">
        <v>23.771</v>
      </c>
      <c r="F26" s="22" t="n">
        <v>29.317</v>
      </c>
      <c r="G26" s="22" t="n">
        <v>49.111</v>
      </c>
      <c r="H26" s="24" t="n">
        <v>20.112</v>
      </c>
      <c r="I26" s="22" t="n">
        <v>27.011</v>
      </c>
      <c r="J26" s="22" t="n">
        <v>41.67</v>
      </c>
      <c r="K26" s="23" t="n">
        <f aca="false">($B26/60/60)*E26</f>
        <v>0.0014856875</v>
      </c>
      <c r="L26" s="23" t="n">
        <f aca="false">($B26/60/60)*F26</f>
        <v>0.0018323125</v>
      </c>
      <c r="M26" s="23" t="n">
        <f aca="false">($B26/60/60)*G26</f>
        <v>0.0030694375</v>
      </c>
      <c r="N26" s="23" t="n">
        <f aca="false">($B26/60/60)*H26</f>
        <v>0.001257</v>
      </c>
      <c r="O26" s="23" t="n">
        <f aca="false">($B26/60/60)*I26</f>
        <v>0.0016881875</v>
      </c>
      <c r="P26" s="23" t="n">
        <f aca="false">($B26/60/60)*J26</f>
        <v>0.002604375</v>
      </c>
    </row>
    <row collapsed="false" customFormat="false" customHeight="false" hidden="false" ht="13.35" outlineLevel="0" r="27">
      <c r="A27" s="4" t="s">
        <v>51</v>
      </c>
      <c r="B27" s="21" t="n">
        <v>0.45</v>
      </c>
      <c r="C27" s="10" t="s">
        <v>52</v>
      </c>
      <c r="D27" s="6" t="s">
        <v>53</v>
      </c>
      <c r="E27" s="22" t="n">
        <v>14.208</v>
      </c>
      <c r="F27" s="22" t="n">
        <v>15.887</v>
      </c>
      <c r="G27" s="22" t="n">
        <v>26.045</v>
      </c>
      <c r="H27" s="22" t="n">
        <v>11.03</v>
      </c>
      <c r="I27" s="22" t="n">
        <v>14.598</v>
      </c>
      <c r="J27" s="22" t="n">
        <v>22.276</v>
      </c>
      <c r="K27" s="23" t="n">
        <f aca="false">($B27/60/60)*E27</f>
        <v>0.001776</v>
      </c>
      <c r="L27" s="23" t="n">
        <f aca="false">($B27/60/60)*F27</f>
        <v>0.001985875</v>
      </c>
      <c r="M27" s="23" t="n">
        <f aca="false">($B27/60/60)*G27</f>
        <v>0.003255625</v>
      </c>
      <c r="N27" s="23" t="n">
        <f aca="false">($B27/60/60)*H27</f>
        <v>0.00137875</v>
      </c>
      <c r="O27" s="23" t="n">
        <f aca="false">($B27/60/60)*I27</f>
        <v>0.00182475</v>
      </c>
      <c r="P27" s="23" t="n">
        <f aca="false">($B27/60/60)*J27</f>
        <v>0.0027845</v>
      </c>
    </row>
    <row collapsed="false" customFormat="false" customHeight="false" hidden="false" ht="13.35" outlineLevel="0" r="28">
      <c r="A28" s="4" t="s">
        <v>54</v>
      </c>
      <c r="B28" s="21" t="n">
        <v>0.9</v>
      </c>
      <c r="C28" s="10" t="s">
        <v>55</v>
      </c>
      <c r="D28" s="6" t="s">
        <v>56</v>
      </c>
      <c r="E28" s="22" t="n">
        <v>10.784</v>
      </c>
      <c r="F28" s="22" t="n">
        <v>9.479</v>
      </c>
      <c r="G28" s="22" t="n">
        <v>14.26</v>
      </c>
      <c r="H28" s="22" t="n">
        <v>7.277</v>
      </c>
      <c r="I28" s="22" t="n">
        <v>8.815</v>
      </c>
      <c r="J28" s="22" t="n">
        <v>12.529</v>
      </c>
      <c r="K28" s="23" t="n">
        <f aca="false">($B28/60/60)*E28</f>
        <v>0.002696</v>
      </c>
      <c r="L28" s="23" t="n">
        <f aca="false">($B28/60/60)*F28</f>
        <v>0.00236975</v>
      </c>
      <c r="M28" s="23" t="n">
        <f aca="false">($B28/60/60)*G28</f>
        <v>0.003565</v>
      </c>
      <c r="N28" s="23" t="n">
        <f aca="false">($B28/60/60)*H28</f>
        <v>0.00181925</v>
      </c>
      <c r="O28" s="23" t="n">
        <f aca="false">($B28/60/60)*I28</f>
        <v>0.00220375</v>
      </c>
      <c r="P28" s="23" t="n">
        <f aca="false">($B28/60/60)*J28</f>
        <v>0.00313225</v>
      </c>
    </row>
    <row collapsed="false" customFormat="false" customHeight="true" hidden="false" ht="15.7" outlineLevel="0" r="30">
      <c r="A30" s="8" t="s">
        <v>57</v>
      </c>
      <c r="B30" s="8"/>
      <c r="E30" s="18" t="s">
        <v>40</v>
      </c>
      <c r="F30" s="18"/>
      <c r="G30" s="18"/>
      <c r="H30" s="18"/>
      <c r="I30" s="18"/>
      <c r="J30" s="18"/>
      <c r="K30" s="19" t="s">
        <v>41</v>
      </c>
      <c r="L30" s="19"/>
      <c r="M30" s="19"/>
      <c r="N30" s="19"/>
      <c r="O30" s="19"/>
      <c r="P30" s="19"/>
    </row>
    <row collapsed="false" customFormat="false" customHeight="false" hidden="false" ht="13.35" outlineLevel="0" r="31">
      <c r="A31" s="20"/>
      <c r="B31" s="4" t="s">
        <v>42</v>
      </c>
      <c r="C31" s="4" t="s">
        <v>43</v>
      </c>
      <c r="D31" s="4" t="s">
        <v>44</v>
      </c>
      <c r="E31" s="9" t="s">
        <v>15</v>
      </c>
      <c r="F31" s="9" t="s">
        <v>20</v>
      </c>
      <c r="G31" s="9" t="s">
        <v>24</v>
      </c>
      <c r="H31" s="12" t="s">
        <v>29</v>
      </c>
      <c r="I31" s="12" t="s">
        <v>32</v>
      </c>
      <c r="J31" s="12" t="s">
        <v>35</v>
      </c>
      <c r="K31" s="9" t="s">
        <v>15</v>
      </c>
      <c r="L31" s="9" t="s">
        <v>20</v>
      </c>
      <c r="M31" s="9" t="s">
        <v>24</v>
      </c>
      <c r="N31" s="12" t="s">
        <v>29</v>
      </c>
      <c r="O31" s="12" t="s">
        <v>32</v>
      </c>
      <c r="P31" s="12" t="s">
        <v>35</v>
      </c>
    </row>
    <row collapsed="false" customFormat="false" customHeight="false" hidden="false" ht="13.35" outlineLevel="0" r="32">
      <c r="A32" s="4" t="s">
        <v>58</v>
      </c>
      <c r="B32" s="25" t="n">
        <v>0.15</v>
      </c>
      <c r="C32" s="26" t="s">
        <v>59</v>
      </c>
      <c r="D32" s="27" t="s">
        <v>50</v>
      </c>
      <c r="E32" s="28" t="n">
        <v>21.676</v>
      </c>
      <c r="F32" s="28" t="n">
        <v>29.306</v>
      </c>
      <c r="G32" s="28" t="n">
        <v>49.296</v>
      </c>
      <c r="H32" s="28" t="n">
        <v>20.302</v>
      </c>
      <c r="I32" s="28" t="n">
        <v>26.835</v>
      </c>
      <c r="J32" s="28" t="n">
        <v>41.915</v>
      </c>
      <c r="K32" s="29" t="n">
        <f aca="false">($B32/60/60)*E32</f>
        <v>0.000903166666666667</v>
      </c>
      <c r="L32" s="29" t="n">
        <f aca="false">($B32/60/60)*F32</f>
        <v>0.00122108333333333</v>
      </c>
      <c r="M32" s="29" t="n">
        <f aca="false">($B32/60/60)*G32</f>
        <v>0.002054</v>
      </c>
      <c r="N32" s="29" t="n">
        <f aca="false">($B32/60/60)*H32</f>
        <v>0.000845916666666667</v>
      </c>
      <c r="O32" s="29" t="n">
        <f aca="false">($B32/60/60)*I32</f>
        <v>0.001118125</v>
      </c>
      <c r="P32" s="29" t="n">
        <f aca="false">($B32/60/60)*J32</f>
        <v>0.00174645833333333</v>
      </c>
    </row>
    <row collapsed="false" customFormat="false" customHeight="false" hidden="false" ht="13.35" outlineLevel="0" r="33">
      <c r="A33" s="4" t="s">
        <v>60</v>
      </c>
      <c r="B33" s="30" t="n">
        <v>0.3</v>
      </c>
      <c r="C33" s="31" t="s">
        <v>61</v>
      </c>
      <c r="D33" s="32" t="s">
        <v>53</v>
      </c>
      <c r="E33" s="33" t="n">
        <v>10.566</v>
      </c>
      <c r="F33" s="33" t="n">
        <v>14.372</v>
      </c>
      <c r="G33" s="33" t="n">
        <v>23.491</v>
      </c>
      <c r="H33" s="33" t="n">
        <v>9.96</v>
      </c>
      <c r="I33" s="33" t="n">
        <v>13.202</v>
      </c>
      <c r="J33" s="33" t="n">
        <v>20.047</v>
      </c>
      <c r="K33" s="34" t="n">
        <f aca="false">($B33/60/60)*E33</f>
        <v>0.0008805</v>
      </c>
      <c r="L33" s="34" t="n">
        <f aca="false">($B33/60/60)*F33</f>
        <v>0.00119766666666667</v>
      </c>
      <c r="M33" s="34" t="n">
        <f aca="false">($B33/60/60)*G33</f>
        <v>0.00195758333333333</v>
      </c>
      <c r="N33" s="34" t="n">
        <f aca="false">($B33/60/60)*H33</f>
        <v>0.00083</v>
      </c>
      <c r="O33" s="34" t="n">
        <f aca="false">($B33/60/60)*I33</f>
        <v>0.00110016666666667</v>
      </c>
      <c r="P33" s="34" t="n">
        <f aca="false">($B33/60/60)*J33</f>
        <v>0.00167058333333333</v>
      </c>
    </row>
    <row collapsed="false" customFormat="false" customHeight="false" hidden="false" ht="13.35" outlineLevel="0" r="34">
      <c r="A34" s="4" t="s">
        <v>62</v>
      </c>
      <c r="B34" s="21" t="n">
        <v>0.6</v>
      </c>
      <c r="C34" s="10" t="s">
        <v>63</v>
      </c>
      <c r="D34" s="6" t="s">
        <v>56</v>
      </c>
      <c r="E34" s="22" t="n">
        <v>6.688</v>
      </c>
      <c r="F34" s="22" t="n">
        <v>8.343</v>
      </c>
      <c r="G34" s="22" t="n">
        <v>13.091</v>
      </c>
      <c r="H34" s="22" t="n">
        <v>6.476</v>
      </c>
      <c r="I34" s="22" t="n">
        <v>7.884</v>
      </c>
      <c r="J34" s="22" t="n">
        <v>11.146</v>
      </c>
      <c r="K34" s="23" t="n">
        <f aca="false">($B34/60/60)*E34</f>
        <v>0.00111466666666667</v>
      </c>
      <c r="L34" s="23" t="n">
        <f aca="false">($B34/60/60)*F34</f>
        <v>0.0013905</v>
      </c>
      <c r="M34" s="23" t="n">
        <f aca="false">($B34/60/60)*G34</f>
        <v>0.00218183333333333</v>
      </c>
      <c r="N34" s="23" t="n">
        <f aca="false">($B34/60/60)*H34</f>
        <v>0.00107933333333333</v>
      </c>
      <c r="O34" s="23" t="n">
        <f aca="false">($B34/60/60)*I34</f>
        <v>0.001314</v>
      </c>
      <c r="P34" s="23" t="n">
        <f aca="false">($B34/60/60)*J34</f>
        <v>0.00185766666666667</v>
      </c>
    </row>
    <row collapsed="false" customFormat="false" customHeight="false" hidden="false" ht="13.35" outlineLevel="0" r="35">
      <c r="A35" s="4" t="s">
        <v>64</v>
      </c>
      <c r="B35" s="21" t="n">
        <v>1.2</v>
      </c>
      <c r="C35" s="10" t="s">
        <v>65</v>
      </c>
      <c r="D35" s="6" t="s">
        <v>66</v>
      </c>
      <c r="E35" s="22" t="s">
        <v>67</v>
      </c>
      <c r="F35" s="22" t="s">
        <v>67</v>
      </c>
      <c r="G35" s="22" t="s">
        <v>67</v>
      </c>
      <c r="H35" s="22" t="s">
        <v>67</v>
      </c>
      <c r="I35" s="22" t="s">
        <v>67</v>
      </c>
      <c r="J35" s="22" t="s">
        <v>67</v>
      </c>
      <c r="K35" s="22" t="s">
        <v>67</v>
      </c>
      <c r="L35" s="22" t="s">
        <v>67</v>
      </c>
      <c r="M35" s="22" t="s">
        <v>67</v>
      </c>
      <c r="N35" s="22" t="s">
        <v>67</v>
      </c>
      <c r="O35" s="22" t="s">
        <v>67</v>
      </c>
      <c r="P35" s="22" t="s">
        <v>67</v>
      </c>
    </row>
    <row collapsed="false" customFormat="false" customHeight="false" hidden="false" ht="12.8" outlineLevel="0" r="36"/>
    <row collapsed="false" customFormat="false" customHeight="false" hidden="false" ht="15.7" outlineLevel="0" r="37">
      <c r="A37" s="8" t="s">
        <v>68</v>
      </c>
      <c r="B37" s="8"/>
      <c r="E37" s="18" t="s">
        <v>40</v>
      </c>
      <c r="F37" s="18"/>
      <c r="G37" s="18"/>
      <c r="H37" s="18"/>
      <c r="I37" s="18"/>
      <c r="J37" s="18"/>
    </row>
    <row collapsed="false" customFormat="false" customHeight="false" hidden="false" ht="13.35" outlineLevel="0" r="38">
      <c r="A38" s="35"/>
      <c r="B38" s="35"/>
      <c r="C38" s="35"/>
      <c r="D38" s="35"/>
      <c r="E38" s="9" t="s">
        <v>15</v>
      </c>
      <c r="F38" s="9" t="s">
        <v>20</v>
      </c>
      <c r="G38" s="9" t="s">
        <v>24</v>
      </c>
      <c r="H38" s="12" t="s">
        <v>29</v>
      </c>
      <c r="I38" s="12" t="s">
        <v>32</v>
      </c>
      <c r="J38" s="12" t="s">
        <v>35</v>
      </c>
    </row>
    <row collapsed="false" customFormat="false" customHeight="false" hidden="false" ht="12.1" outlineLevel="0" r="39">
      <c r="A39" s="36" t="s">
        <v>69</v>
      </c>
      <c r="B39" s="36"/>
      <c r="C39" s="36"/>
      <c r="D39" s="36"/>
      <c r="E39" s="37" t="s">
        <v>70</v>
      </c>
      <c r="F39" s="37" t="s">
        <v>71</v>
      </c>
      <c r="G39" s="37" t="s">
        <v>72</v>
      </c>
      <c r="H39" s="37" t="s">
        <v>73</v>
      </c>
      <c r="I39" s="37" t="s">
        <v>74</v>
      </c>
      <c r="J39" s="37" t="s">
        <v>75</v>
      </c>
    </row>
    <row collapsed="false" customFormat="false" customHeight="false" hidden="false" ht="12.8" outlineLevel="0" r="40"/>
    <row collapsed="false" customFormat="false" customHeight="false" hidden="false" ht="12.8" outlineLevel="0" r="43"/>
    <row collapsed="false" customFormat="true" customHeight="false" hidden="false" ht="16.9" outlineLevel="0" r="44" s="2">
      <c r="A44" s="16" t="s">
        <v>76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collapsed="false" customFormat="false" customHeight="false" hidden="false" ht="12.8" outlineLevel="0" r="45"/>
    <row collapsed="false" customFormat="false" customHeight="false" hidden="false" ht="16.9" outlineLevel="0" r="46">
      <c r="A46" s="4" t="s">
        <v>77</v>
      </c>
      <c r="B46" s="38" t="n">
        <v>5000</v>
      </c>
      <c r="C46" s="39" t="s">
        <v>78</v>
      </c>
      <c r="D46" s="39"/>
      <c r="E46" s="40" t="s">
        <v>79</v>
      </c>
      <c r="F46" s="40"/>
      <c r="G46" s="40"/>
      <c r="H46" s="40"/>
      <c r="I46" s="40"/>
    </row>
    <row collapsed="false" customFormat="false" customHeight="false" hidden="false" ht="12.1" outlineLevel="0" r="47">
      <c r="A47" s="41" t="s">
        <v>80</v>
      </c>
      <c r="B47" s="42" t="n">
        <f aca="false">B46*60</f>
        <v>300000</v>
      </c>
      <c r="E47" s="43" t="s">
        <v>81</v>
      </c>
      <c r="F47" s="43"/>
      <c r="G47" s="43"/>
      <c r="H47" s="43"/>
      <c r="I47" s="43"/>
    </row>
    <row collapsed="false" customFormat="false" customHeight="false" hidden="false" ht="12.1" outlineLevel="0" r="48">
      <c r="D48" s="15"/>
    </row>
    <row collapsed="false" customFormat="false" customHeight="true" hidden="false" ht="15.7" outlineLevel="0" r="50">
      <c r="B50" s="18" t="s">
        <v>82</v>
      </c>
      <c r="C50" s="18"/>
      <c r="D50" s="18"/>
      <c r="E50" s="18"/>
      <c r="F50" s="18"/>
      <c r="G50" s="18"/>
      <c r="H50" s="19" t="s">
        <v>83</v>
      </c>
      <c r="I50" s="19"/>
      <c r="J50" s="19"/>
      <c r="K50" s="19"/>
      <c r="L50" s="19"/>
      <c r="M50" s="19"/>
    </row>
    <row collapsed="false" customFormat="false" customHeight="false" hidden="false" ht="13.35" outlineLevel="0" r="51">
      <c r="B51" s="9" t="s">
        <v>15</v>
      </c>
      <c r="C51" s="9" t="s">
        <v>20</v>
      </c>
      <c r="D51" s="9" t="s">
        <v>24</v>
      </c>
      <c r="E51" s="12" t="s">
        <v>29</v>
      </c>
      <c r="F51" s="12" t="s">
        <v>32</v>
      </c>
      <c r="G51" s="12" t="s">
        <v>35</v>
      </c>
      <c r="H51" s="9" t="s">
        <v>15</v>
      </c>
      <c r="I51" s="9" t="s">
        <v>20</v>
      </c>
      <c r="J51" s="9" t="s">
        <v>24</v>
      </c>
      <c r="K51" s="12" t="s">
        <v>29</v>
      </c>
      <c r="L51" s="12" t="s">
        <v>32</v>
      </c>
      <c r="M51" s="12" t="s">
        <v>35</v>
      </c>
    </row>
    <row collapsed="false" customFormat="false" customHeight="false" hidden="false" ht="14.5" outlineLevel="0" r="52">
      <c r="A52" s="4" t="s">
        <v>45</v>
      </c>
      <c r="B52" s="44" t="n">
        <f aca="false">(($B$46*2)*E$25)/60</f>
        <v>7789.5</v>
      </c>
      <c r="C52" s="44" t="n">
        <f aca="false">(($B$46*2)*F$25)/60</f>
        <v>11019.3333333333</v>
      </c>
      <c r="D52" s="44" t="n">
        <f aca="false">(($B$46*2)*G$25)/60</f>
        <v>18438.6666666667</v>
      </c>
      <c r="E52" s="44" t="n">
        <f aca="false">(($B$46*2)*H$25)/60</f>
        <v>8256.33333333333</v>
      </c>
      <c r="F52" s="44" t="n">
        <f aca="false">(($B$46*2)*I$25)/60</f>
        <v>10086.8333333333</v>
      </c>
      <c r="G52" s="44" t="n">
        <f aca="false">(($B$46*2)*J$25)/60</f>
        <v>15886.1666666667</v>
      </c>
      <c r="H52" s="45" t="n">
        <f aca="false">(B$52/60)*$B25</f>
        <v>14.670225</v>
      </c>
      <c r="I52" s="45" t="n">
        <f aca="false">(C$52/60)*$B25</f>
        <v>20.7530777777778</v>
      </c>
      <c r="J52" s="45" t="n">
        <f aca="false">(D$52/60)*$B25</f>
        <v>34.7261555555556</v>
      </c>
      <c r="K52" s="45" t="n">
        <f aca="false">(E$52/60)*$B25</f>
        <v>15.5494277777778</v>
      </c>
      <c r="L52" s="45" t="n">
        <f aca="false">(F$52/60)*$B25</f>
        <v>18.9968694444444</v>
      </c>
      <c r="M52" s="45" t="n">
        <f aca="false">(G$52/60)*$B25</f>
        <v>29.9189472222222</v>
      </c>
    </row>
    <row collapsed="false" customFormat="false" customHeight="false" hidden="false" ht="14.5" outlineLevel="0" r="53">
      <c r="A53" s="4" t="s">
        <v>48</v>
      </c>
      <c r="B53" s="44" t="n">
        <f aca="false">(($B$46*2)*E$26)/60</f>
        <v>3961.83333333333</v>
      </c>
      <c r="C53" s="44" t="n">
        <f aca="false">(($B$46*2)*F$26)/60</f>
        <v>4886.16666666667</v>
      </c>
      <c r="D53" s="44" t="n">
        <f aca="false">(($B$46*2)*G$26)/60</f>
        <v>8185.16666666667</v>
      </c>
      <c r="E53" s="44" t="n">
        <f aca="false">(($B$46*2)*H$26)/60</f>
        <v>3352</v>
      </c>
      <c r="F53" s="44" t="n">
        <f aca="false">(($B$46*2)*I$26)/60</f>
        <v>4501.83333333333</v>
      </c>
      <c r="G53" s="44" t="n">
        <f aca="false">(($B$46*2)*J$26)/60</f>
        <v>6945</v>
      </c>
      <c r="H53" s="45" t="n">
        <f aca="false">(B$53/60)*$B26</f>
        <v>14.856875</v>
      </c>
      <c r="I53" s="45" t="n">
        <f aca="false">(C$53/60)*$B26</f>
        <v>18.323125</v>
      </c>
      <c r="J53" s="45" t="n">
        <f aca="false">(D$53/60)*$B26</f>
        <v>30.694375</v>
      </c>
      <c r="K53" s="45" t="n">
        <f aca="false">(E$53/60)*$B26</f>
        <v>12.57</v>
      </c>
      <c r="L53" s="45" t="n">
        <f aca="false">(F$53/60)*$B26</f>
        <v>16.881875</v>
      </c>
      <c r="M53" s="45" t="n">
        <f aca="false">(G$53/60)*$B26</f>
        <v>26.04375</v>
      </c>
    </row>
    <row collapsed="false" customFormat="false" customHeight="false" hidden="false" ht="14.5" outlineLevel="0" r="54">
      <c r="A54" s="4" t="s">
        <v>51</v>
      </c>
      <c r="B54" s="44" t="n">
        <f aca="false">(($B$46*2)*E$27)/60</f>
        <v>2368</v>
      </c>
      <c r="C54" s="44" t="n">
        <f aca="false">(($B$46*2)*F$27)/60</f>
        <v>2647.83333333333</v>
      </c>
      <c r="D54" s="44" t="n">
        <f aca="false">(($B$46*2)*G$27)/60</f>
        <v>4340.83333333333</v>
      </c>
      <c r="E54" s="44" t="n">
        <f aca="false">(($B$46*2)*H$27)/60</f>
        <v>1838.33333333333</v>
      </c>
      <c r="F54" s="44" t="n">
        <f aca="false">(($B$46*2)*I$27)/60</f>
        <v>2433</v>
      </c>
      <c r="G54" s="44" t="n">
        <f aca="false">(($B$46*2)*J$27)/60</f>
        <v>3712.66666666667</v>
      </c>
      <c r="H54" s="45" t="n">
        <f aca="false">(B$54/60)*$B27</f>
        <v>17.76</v>
      </c>
      <c r="I54" s="45" t="n">
        <f aca="false">(C$54/60)*$B27</f>
        <v>19.85875</v>
      </c>
      <c r="J54" s="45" t="n">
        <f aca="false">(D$54/60)*$B27</f>
        <v>32.55625</v>
      </c>
      <c r="K54" s="45" t="n">
        <f aca="false">(E$54/60)*$B27</f>
        <v>13.7875</v>
      </c>
      <c r="L54" s="45" t="n">
        <f aca="false">(F$54/60)*$B27</f>
        <v>18.2475</v>
      </c>
      <c r="M54" s="45" t="n">
        <f aca="false">(G$54/60)*$B27</f>
        <v>27.845</v>
      </c>
    </row>
    <row collapsed="false" customFormat="false" customHeight="false" hidden="false" ht="14.5" outlineLevel="0" r="55">
      <c r="A55" s="4" t="s">
        <v>54</v>
      </c>
      <c r="B55" s="44" t="n">
        <f aca="false">(($B$46*2)*E$28)/60</f>
        <v>1797.33333333333</v>
      </c>
      <c r="C55" s="44" t="n">
        <f aca="false">(($B$46*2)*F$28)/60</f>
        <v>1579.83333333333</v>
      </c>
      <c r="D55" s="44" t="n">
        <f aca="false">(($B$46*2)*G$28)/60</f>
        <v>2376.66666666667</v>
      </c>
      <c r="E55" s="44" t="n">
        <f aca="false">(($B$46*2)*H$28)/60</f>
        <v>1212.83333333333</v>
      </c>
      <c r="F55" s="44" t="n">
        <f aca="false">(($B$46*2)*I$28)/60</f>
        <v>1469.16666666667</v>
      </c>
      <c r="G55" s="44" t="n">
        <f aca="false">(($B$46*2)*J$28)/60</f>
        <v>2088.16666666667</v>
      </c>
      <c r="H55" s="45" t="n">
        <f aca="false">(B$55/60)*$B28</f>
        <v>26.96</v>
      </c>
      <c r="I55" s="45" t="n">
        <f aca="false">(C$55/60)*$B28</f>
        <v>23.6975</v>
      </c>
      <c r="J55" s="45" t="n">
        <f aca="false">(D$55/60)*$B28</f>
        <v>35.65</v>
      </c>
      <c r="K55" s="45" t="n">
        <f aca="false">(E$55/60)*$B28</f>
        <v>18.1925</v>
      </c>
      <c r="L55" s="45" t="n">
        <f aca="false">(F$55/60)*$B28</f>
        <v>22.0375</v>
      </c>
      <c r="M55" s="45" t="n">
        <f aca="false">(G$55/60)*$B28</f>
        <v>31.3225</v>
      </c>
    </row>
    <row collapsed="false" customFormat="false" customHeight="true" hidden="false" ht="7.85" outlineLevel="0" r="56">
      <c r="B56" s="46"/>
      <c r="C56" s="46"/>
      <c r="D56" s="46"/>
      <c r="E56" s="46"/>
      <c r="F56" s="46"/>
      <c r="G56" s="46"/>
      <c r="H56" s="47"/>
      <c r="I56" s="47"/>
      <c r="J56" s="47"/>
      <c r="K56" s="47"/>
      <c r="L56" s="47"/>
      <c r="M56" s="47"/>
    </row>
    <row collapsed="false" customFormat="false" customHeight="false" hidden="false" ht="14.5" outlineLevel="0" r="57">
      <c r="A57" s="4" t="s">
        <v>58</v>
      </c>
      <c r="B57" s="48" t="n">
        <f aca="false">(($B$46*2)*E$32)/60</f>
        <v>3612.66666666667</v>
      </c>
      <c r="C57" s="48" t="n">
        <f aca="false">(($B$46*2)*F$32)/60</f>
        <v>4884.33333333333</v>
      </c>
      <c r="D57" s="48" t="n">
        <f aca="false">(($B$46*2)*G$32)/60</f>
        <v>8216</v>
      </c>
      <c r="E57" s="48" t="n">
        <f aca="false">(($B$46*2)*H$32)/60</f>
        <v>3383.66666666667</v>
      </c>
      <c r="F57" s="48" t="n">
        <f aca="false">(($B$46*2)*I$32)/60</f>
        <v>4472.5</v>
      </c>
      <c r="G57" s="48" t="n">
        <f aca="false">(($B$46*2)*J$32)/60</f>
        <v>6985.83333333333</v>
      </c>
      <c r="H57" s="49" t="n">
        <f aca="false">(B$57/60)*$B32</f>
        <v>9.03166666666666</v>
      </c>
      <c r="I57" s="49" t="n">
        <f aca="false">(C$57/60)*$B32</f>
        <v>12.2108333333333</v>
      </c>
      <c r="J57" s="49" t="n">
        <f aca="false">(D$57/60)*$B32</f>
        <v>20.54</v>
      </c>
      <c r="K57" s="49" t="n">
        <f aca="false">(E$57/60)*$B32</f>
        <v>8.45916666666667</v>
      </c>
      <c r="L57" s="49" t="n">
        <f aca="false">(F$57/60)*$B32</f>
        <v>11.18125</v>
      </c>
      <c r="M57" s="49" t="n">
        <f aca="false">(G$57/60)*$B32</f>
        <v>17.4645833333333</v>
      </c>
    </row>
    <row collapsed="false" customFormat="false" customHeight="false" hidden="false" ht="14.5" outlineLevel="0" r="58">
      <c r="A58" s="4" t="s">
        <v>60</v>
      </c>
      <c r="B58" s="50" t="n">
        <f aca="false">(($B$46*2)*E$33)/60</f>
        <v>1761</v>
      </c>
      <c r="C58" s="50" t="n">
        <f aca="false">(($B$46*2)*F$33)/60</f>
        <v>2395.33333333333</v>
      </c>
      <c r="D58" s="50" t="n">
        <f aca="false">(($B$46*2)*G$33)/60</f>
        <v>3915.16666666667</v>
      </c>
      <c r="E58" s="50" t="n">
        <f aca="false">(($B$46*2)*H$33)/60</f>
        <v>1660</v>
      </c>
      <c r="F58" s="50" t="n">
        <f aca="false">(($B$46*2)*I$33)/60</f>
        <v>2200.33333333333</v>
      </c>
      <c r="G58" s="50" t="n">
        <f aca="false">(($B$46*2)*J$33)/60</f>
        <v>3341.16666666667</v>
      </c>
      <c r="H58" s="51" t="n">
        <f aca="false">(B$58/60)*$B33</f>
        <v>8.805</v>
      </c>
      <c r="I58" s="51" t="n">
        <f aca="false">(C$58/60)*$B33</f>
        <v>11.9766666666667</v>
      </c>
      <c r="J58" s="51" t="n">
        <f aca="false">(D$58/60)*$B33</f>
        <v>19.5758333333334</v>
      </c>
      <c r="K58" s="51" t="n">
        <f aca="false">(E$58/60)*$B33</f>
        <v>8.3</v>
      </c>
      <c r="L58" s="51" t="n">
        <f aca="false">(F$58/60)*$B33</f>
        <v>11.0016666666667</v>
      </c>
      <c r="M58" s="51" t="n">
        <f aca="false">(G$58/60)*$B33</f>
        <v>16.7058333333334</v>
      </c>
    </row>
    <row collapsed="false" customFormat="false" customHeight="false" hidden="false" ht="14.5" outlineLevel="0" r="59">
      <c r="A59" s="4" t="s">
        <v>62</v>
      </c>
      <c r="B59" s="44" t="n">
        <f aca="false">(($B$46*2)*E$34)/60</f>
        <v>1114.66666666667</v>
      </c>
      <c r="C59" s="44" t="n">
        <f aca="false">(($B$46*2)*F$34)/60</f>
        <v>1390.5</v>
      </c>
      <c r="D59" s="44" t="n">
        <f aca="false">(($B$46*2)*G$34)/60</f>
        <v>2181.83333333333</v>
      </c>
      <c r="E59" s="44" t="n">
        <f aca="false">(($B$46*2)*H$34)/60</f>
        <v>1079.33333333333</v>
      </c>
      <c r="F59" s="44" t="n">
        <f aca="false">(($B$46*2)*I$34)/60</f>
        <v>1314</v>
      </c>
      <c r="G59" s="44" t="n">
        <f aca="false">(($B$46*2)*J$34)/60</f>
        <v>1857.66666666667</v>
      </c>
      <c r="H59" s="45" t="n">
        <f aca="false">(B$59/60)*$B34</f>
        <v>11.1466666666667</v>
      </c>
      <c r="I59" s="45" t="n">
        <f aca="false">(C$59/60)*$B34</f>
        <v>13.905</v>
      </c>
      <c r="J59" s="45" t="n">
        <f aca="false">(D$59/60)*$B34</f>
        <v>21.8183333333333</v>
      </c>
      <c r="K59" s="45" t="n">
        <f aca="false">(E$59/60)*$B34</f>
        <v>10.7933333333333</v>
      </c>
      <c r="L59" s="45" t="n">
        <f aca="false">(F$59/60)*$B34</f>
        <v>13.14</v>
      </c>
      <c r="M59" s="45" t="n">
        <f aca="false">(G$59/60)*$B34</f>
        <v>18.5766666666667</v>
      </c>
    </row>
    <row collapsed="false" customFormat="false" customHeight="false" hidden="false" ht="12.1" outlineLevel="0" r="60">
      <c r="A60" s="4" t="s">
        <v>64</v>
      </c>
      <c r="B60" s="22" t="s">
        <v>67</v>
      </c>
      <c r="C60" s="22" t="s">
        <v>67</v>
      </c>
      <c r="D60" s="22" t="s">
        <v>67</v>
      </c>
      <c r="E60" s="22" t="s">
        <v>67</v>
      </c>
      <c r="F60" s="22" t="s">
        <v>67</v>
      </c>
      <c r="G60" s="22" t="s">
        <v>67</v>
      </c>
      <c r="H60" s="22" t="s">
        <v>67</v>
      </c>
      <c r="I60" s="22" t="s">
        <v>67</v>
      </c>
      <c r="J60" s="22" t="s">
        <v>67</v>
      </c>
      <c r="K60" s="22" t="s">
        <v>67</v>
      </c>
      <c r="L60" s="22" t="s">
        <v>67</v>
      </c>
      <c r="M60" s="22" t="s">
        <v>67</v>
      </c>
    </row>
    <row collapsed="false" customFormat="false" customHeight="false" hidden="false" ht="12.8" outlineLevel="0" r="61"/>
    <row collapsed="false" customFormat="false" customHeight="false" hidden="false" ht="12.8" outlineLevel="0" r="1048576"/>
  </sheetData>
  <mergeCells count="27">
    <mergeCell ref="A1:L1"/>
    <mergeCell ref="B4:G4"/>
    <mergeCell ref="C6:D6"/>
    <mergeCell ref="A9:B9"/>
    <mergeCell ref="E11:P11"/>
    <mergeCell ref="E12:P12"/>
    <mergeCell ref="E13:P13"/>
    <mergeCell ref="E14:P14"/>
    <mergeCell ref="E15:P15"/>
    <mergeCell ref="E16:P16"/>
    <mergeCell ref="A21:N21"/>
    <mergeCell ref="A23:B23"/>
    <mergeCell ref="E23:J23"/>
    <mergeCell ref="K23:P23"/>
    <mergeCell ref="A30:B30"/>
    <mergeCell ref="E30:J30"/>
    <mergeCell ref="K30:P30"/>
    <mergeCell ref="A37:B37"/>
    <mergeCell ref="E37:J37"/>
    <mergeCell ref="A38:D38"/>
    <mergeCell ref="A39:D39"/>
    <mergeCell ref="A44:N44"/>
    <mergeCell ref="C46:D46"/>
    <mergeCell ref="E46:I46"/>
    <mergeCell ref="E47:I47"/>
    <mergeCell ref="B50:G50"/>
    <mergeCell ref="H50:M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2014-01-26T23:39:39Z</dcterms:created>
  <dc:creator>koxon </dc:creator>
  <cp:revision>0</cp:revision>
</cp:coreProperties>
</file>