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5\"/>
    </mc:Choice>
  </mc:AlternateContent>
  <xr:revisionPtr revIDLastSave="0" documentId="13_ncr:1_{9A0F1D96-089E-41A7-B17A-4030A8A29F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<sst xmlns="http://schemas.openxmlformats.org/spreadsheetml/2006/main" count="668" uniqueCount="668">
  <si>
    <t>Cidade</t>
  </si>
  <si>
    <t>code_muni</t>
  </si>
  <si>
    <t>Altitude</t>
  </si>
  <si>
    <t>Latitude</t>
  </si>
  <si>
    <t>Longitude</t>
  </si>
  <si>
    <t>AreaL</t>
  </si>
  <si>
    <t>PopulacaoL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</si>
  <si>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</si>
  <si>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</si>
  <si>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</si>
  <si>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</si>
  <si>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</si>
  <si>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</si>
  <si>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</si>
  <si>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</si>
  <si>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</si>
  <si>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</si>
  <si>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</si>
  <si>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</si>
  <si>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</si>
  <si>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</si>
  <si>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</si>
  <si>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</si>
  <si>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</si>
  <si>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</si>
  <si>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</si>
  <si>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</si>
  <si>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</si>
  <si>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</si>
  <si>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</si>
  <si>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</si>
  <si>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</si>
  <si>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</si>
  <si>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</si>
  <si>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</si>
  <si>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</si>
  <si>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</si>
  <si>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</si>
  <si>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</si>
  <si>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</si>
  <si>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</si>
  <si>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</si>
  <si>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</si>
  <si>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</si>
  <si>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</si>
  <si>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</si>
  <si>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</si>
  <si>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</si>
  <si>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</si>
  <si>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</si>
  <si>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</si>
  <si>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</si>
  <si>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</si>
  <si>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</si>
  <si>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</si>
  <si>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</si>
  <si>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</si>
  <si>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</si>
  <si>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</si>
  <si>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</si>
  <si>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</si>
  <si>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</si>
  <si>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</si>
  <si>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</si>
  <si>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</si>
  <si>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</si>
  <si>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</si>
  <si>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</si>
  <si>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</si>
  <si>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</si>
  <si>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</si>
  <si>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</si>
  <si>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</si>
  <si>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</si>
  <si>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</si>
  <si>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</si>
  <si>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</si>
  <si>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</si>
  <si>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</si>
  <si>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</si>
  <si>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</si>
  <si>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</si>
  <si>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</si>
  <si>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</si>
  <si>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</si>
  <si>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</si>
  <si>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</si>
  <si>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</si>
  <si>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</si>
  <si>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</si>
  <si>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</si>
  <si>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</si>
  <si>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</si>
  <si>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</si>
  <si>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</si>
  <si>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</si>
  <si>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</si>
  <si>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</si>
  <si>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</si>
  <si>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</si>
  <si>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</si>
  <si>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</si>
  <si>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</si>
  <si>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</si>
  <si>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</si>
  <si>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</si>
  <si>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</si>
  <si>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</si>
  <si>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</si>
  <si>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</si>
  <si>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</si>
  <si>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</si>
  <si>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</si>
  <si>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</si>
  <si>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</si>
  <si>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</si>
  <si>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</si>
  <si>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</si>
  <si>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</si>
  <si>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</si>
  <si>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</si>
  <si>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</si>
  <si>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</si>
  <si>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</si>
  <si>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</si>
  <si>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</si>
  <si>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</si>
  <si>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</si>
  <si>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</si>
  <si>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</si>
  <si>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</si>
  <si>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</si>
  <si>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</si>
  <si>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</si>
  <si>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</si>
  <si>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</si>
  <si>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</si>
  <si>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</si>
  <si>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</si>
  <si>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</si>
  <si>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</si>
  <si>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</si>
  <si>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</si>
  <si>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</si>
  <si>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</si>
  <si>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</si>
  <si>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</si>
  <si>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</si>
  <si>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</si>
  <si>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</si>
  <si>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</si>
  <si>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</si>
  <si>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</si>
  <si>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</si>
  <si>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</si>
  <si>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</si>
  <si>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</si>
  <si>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</si>
  <si>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</si>
  <si>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</si>
  <si>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</si>
  <si>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</si>
  <si>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</si>
  <si>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</si>
  <si>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</si>
  <si>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</si>
  <si>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</si>
  <si>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</si>
  <si>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</si>
  <si>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</si>
  <si>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</si>
  <si>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</si>
  <si>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</si>
  <si>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</si>
  <si>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</si>
  <si>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</si>
  <si>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</si>
  <si>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</si>
  <si>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</si>
  <si>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</si>
  <si>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</si>
  <si>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</si>
  <si>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</si>
  <si>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</si>
  <si>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</si>
  <si>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</si>
  <si>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</si>
  <si>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</si>
  <si>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</si>
  <si>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</si>
  <si>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</si>
  <si>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</si>
  <si>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</si>
  <si>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</si>
  <si>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</si>
  <si>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</si>
  <si>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</si>
  <si>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</si>
  <si>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</si>
  <si>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</si>
  <si>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</si>
  <si>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</si>
  <si>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</si>
  <si>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</si>
  <si>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</si>
  <si>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</si>
  <si>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</si>
  <si>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</si>
  <si>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</si>
  <si>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</si>
  <si>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</si>
  <si>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</si>
  <si>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</si>
  <si>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</si>
  <si>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</si>
  <si>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</si>
  <si>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</si>
  <si>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</si>
  <si>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</si>
  <si>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</si>
  <si>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</si>
  <si>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</si>
  <si>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</si>
  <si>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</si>
  <si>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</si>
  <si>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</si>
  <si>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</si>
  <si>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</si>
  <si>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</si>
  <si>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</si>
  <si>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</si>
  <si>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</si>
  <si>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</si>
  <si>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</si>
  <si>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</si>
  <si>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</si>
  <si>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</si>
  <si>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</si>
  <si>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</si>
  <si>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</si>
  <si>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</si>
  <si>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</si>
  <si>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</si>
  <si>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</si>
  <si>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</si>
  <si>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</si>
  <si>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</si>
  <si>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</si>
  <si>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</si>
  <si>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</si>
  <si>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</si>
  <si>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</si>
  <si>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</si>
  <si>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</si>
  <si>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</si>
  <si>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</si>
  <si>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</si>
  <si>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</si>
  <si>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</si>
  <si>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</si>
  <si>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</si>
  <si>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</si>
  <si>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</si>
  <si>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</si>
  <si>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</si>
  <si>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</si>
  <si>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</si>
  <si>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</si>
  <si>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</si>
  <si>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</si>
  <si>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</si>
  <si>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</si>
  <si>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</si>
  <si>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</si>
  <si>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</si>
  <si>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</si>
  <si>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</si>
  <si>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</si>
  <si>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</si>
  <si>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</si>
  <si>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</si>
  <si>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</si>
  <si>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</si>
  <si>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</si>
  <si>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</si>
  <si>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</si>
  <si>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</si>
  <si>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</si>
  <si>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</si>
  <si>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</si>
  <si>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</si>
  <si>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</si>
  <si>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</si>
  <si>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</si>
  <si>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</si>
  <si>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</si>
  <si>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</si>
  <si>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</si>
  <si>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</si>
  <si>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</si>
  <si>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</si>
  <si>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</si>
  <si>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</si>
  <si>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</si>
  <si>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</si>
  <si>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</si>
  <si>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</si>
  <si>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</si>
  <si>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</si>
  <si>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</si>
  <si>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</si>
  <si>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</si>
  <si>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</si>
  <si>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</si>
  <si>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</si>
  <si>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</si>
  <si>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</si>
  <si>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</si>
  <si>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</si>
  <si>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</si>
  <si>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</si>
  <si>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</si>
  <si>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</si>
  <si>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</si>
  <si>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</si>
  <si>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</si>
  <si>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</si>
  <si>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</si>
  <si>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</si>
  <si>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</si>
  <si>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</si>
  <si>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</si>
  <si>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</si>
  <si>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</si>
  <si>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</si>
  <si>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</si>
  <si>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</si>
  <si>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</si>
  <si>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</si>
  <si>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</si>
  <si>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</si>
  <si>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</si>
  <si>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</si>
  <si>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</si>
  <si>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</si>
  <si>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</si>
  <si>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</si>
  <si>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</si>
  <si>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</si>
  <si>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</si>
  <si>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</si>
  <si>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</si>
  <si>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</si>
  <si>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</si>
  <si>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</si>
  <si>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</si>
  <si>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</si>
  <si>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</si>
  <si>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</si>
  <si>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</si>
  <si>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</si>
  <si>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</si>
  <si>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</si>
  <si>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</si>
  <si>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</si>
  <si>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</si>
  <si>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</si>
  <si>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</si>
  <si>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</si>
  <si>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</si>
  <si>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</si>
  <si>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</si>
  <si>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</si>
  <si>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</si>
  <si>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</si>
  <si>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</si>
  <si>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</si>
  <si>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</si>
  <si>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</si>
  <si>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</si>
  <si>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</si>
  <si>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</si>
  <si>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</si>
  <si>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</si>
  <si>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</si>
  <si>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</si>
  <si>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</si>
  <si>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</si>
  <si>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</si>
  <si>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</si>
  <si>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</si>
  <si>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</si>
  <si>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</si>
  <si>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</si>
  <si>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</si>
  <si>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</si>
  <si>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</si>
  <si>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</si>
  <si>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</si>
  <si>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</si>
  <si>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</si>
  <si>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</si>
  <si>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</si>
  <si>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</si>
  <si>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</si>
  <si>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</si>
  <si>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</si>
  <si>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</si>
  <si>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</si>
  <si>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</si>
  <si>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</si>
  <si>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</si>
  <si>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</si>
  <si>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</si>
  <si>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</si>
  <si>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</si>
  <si>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</si>
  <si>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</si>
  <si>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</si>
  <si>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</si>
  <si>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</si>
  <si>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</si>
  <si>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</si>
  <si>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</si>
  <si>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</si>
  <si>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</si>
  <si>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</si>
  <si>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</si>
  <si>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</si>
  <si>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</si>
  <si>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</si>
  <si>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</si>
  <si>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</si>
  <si>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</si>
  <si>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</si>
  <si>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</si>
  <si>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</si>
  <si>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</si>
  <si>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</si>
  <si>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</si>
  <si>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</si>
  <si>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</si>
  <si>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</si>
  <si>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</si>
  <si>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</si>
  <si>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</si>
  <si>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</si>
  <si>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</si>
  <si>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</si>
  <si>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</si>
  <si>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</si>
  <si>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</si>
  <si>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</si>
  <si>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</si>
  <si>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</si>
  <si>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</si>
  <si>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</si>
  <si>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</si>
  <si>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</si>
  <si>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</si>
  <si>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</si>
  <si>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</si>
  <si>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</si>
  <si>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</si>
  <si>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</si>
  <si>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</si>
  <si>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</si>
  <si>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</si>
  <si>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</si>
  <si>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</si>
  <si>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</si>
  <si>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</si>
  <si>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</si>
  <si>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</si>
  <si>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</si>
  <si>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</si>
  <si>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</si>
  <si>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</si>
  <si>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</si>
  <si>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</si>
  <si>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</si>
  <si>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</si>
  <si>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</si>
  <si>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</si>
  <si>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</si>
  <si>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</si>
  <si>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</si>
  <si>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</si>
  <si>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</si>
  <si>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</si>
  <si>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</si>
  <si>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</si>
  <si>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</si>
  <si>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</si>
  <si>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</si>
  <si>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</si>
  <si>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</si>
  <si>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</si>
  <si>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</si>
  <si>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</si>
  <si>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</si>
  <si>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</si>
  <si>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</si>
  <si>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</si>
  <si>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</si>
  <si>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</si>
  <si>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</si>
  <si>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</si>
  <si>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</si>
  <si>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</si>
  <si>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</si>
  <si>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</si>
  <si>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</si>
  <si>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</si>
  <si>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</si>
  <si>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</si>
  <si>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</si>
  <si>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</si>
  <si>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</si>
  <si>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</si>
  <si>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</si>
  <si>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</si>
  <si>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</si>
  <si>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</si>
  <si>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</si>
  <si>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</si>
  <si>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</si>
  <si>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</si>
  <si>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</si>
  <si>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</si>
  <si>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</si>
  <si>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</si>
  <si>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</si>
  <si>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</si>
  <si>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</si>
  <si>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</si>
  <si>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</si>
  <si>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</si>
  <si>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</si>
  <si>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</si>
  <si>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</si>
  <si>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</si>
  <si>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</si>
  <si>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</si>
  <si>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</si>
  <si>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</si>
  <si>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</si>
  <si>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</si>
  <si>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</si>
  <si>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</si>
  <si>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</si>
  <si>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</si>
  <si>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</si>
  <si>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</si>
  <si>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</si>
  <si>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</si>
  <si>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</si>
  <si>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</si>
  <si>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</si>
  <si>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</si>
  <si>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</si>
  <si>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</si>
  <si>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</si>
  <si>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</si>
  <si>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</si>
  <si>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</si>
  <si>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</si>
  <si>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</si>
  <si>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</si>
  <si>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</si>
  <si>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</si>
  <si>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</si>
  <si>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</si>
  <si>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</si>
  <si>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</si>
  <si>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</si>
  <si>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</si>
  <si>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</si>
  <si>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</si>
  <si>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</si>
  <si>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</si>
  <si>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</si>
  <si>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</si>
  <si>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</si>
  <si>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</si>
  <si>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</si>
  <si>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</si>
  <si>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</si>
  <si>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</si>
  <si>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</si>
  <si>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</si>
  <si>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</si>
  <si>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</si>
  <si>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</si>
  <si>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</si>
  <si>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</si>
  <si>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</si>
  <si>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</si>
  <si>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</si>
  <si>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</si>
  <si>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</si>
  <si>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</si>
  <si>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</si>
  <si>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</si>
  <si>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</si>
  <si>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</si>
  <si>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</si>
  <si>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</si>
  <si>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</si>
  <si>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</si>
  <si>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</si>
  <si>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</si>
  <si>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</si>
  <si>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</si>
  <si>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</si>
  <si>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</si>
  <si>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</si>
  <si>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</si>
  <si>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</si>
  <si>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</si>
  <si>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</si>
  <si>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</si>
  <si>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</si>
  <si>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</si>
  <si>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</si>
  <si>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</si>
  <si>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</si>
  <si>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</si>
  <si>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</si>
  <si>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</si>
  <si>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</si>
  <si>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</si>
  <si>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</si>
  <si>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</si>
  <si>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</si>
  <si>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</si>
  <si>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</si>
  <si>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</si>
  <si>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</si>
  <si>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</si>
  <si>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</si>
  <si>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</si>
  <si>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</si>
  <si>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</si>
  <si>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</si>
  <si>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</si>
  <si>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</si>
  <si>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</si>
  <si>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</si>
  <si>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</si>
  <si>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</si>
  <si>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</si>
  <si>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WAVE</t>
  </si>
  <si>
    <t>SPLE</t>
  </si>
  <si>
    <t>WAVR</t>
  </si>
  <si>
    <t>SPLR</t>
  </si>
  <si>
    <t>LWAVE</t>
  </si>
  <si>
    <t>LSPLE</t>
  </si>
  <si>
    <t>LWAVR</t>
  </si>
  <si>
    <t>LSPLR</t>
  </si>
  <si>
    <t>LWAV2E</t>
  </si>
  <si>
    <t>LWAV2R</t>
  </si>
  <si>
    <t>ALWAV</t>
  </si>
  <si>
    <t>ARWAV</t>
  </si>
  <si>
    <t>POWAV</t>
  </si>
  <si>
    <t>ALSLI</t>
  </si>
  <si>
    <t>ARSLI</t>
  </si>
  <si>
    <t>POSLI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</si>
</sst>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9C8D2-D198-4ADB-9A7B-59C4B7842F2C}" name="Tabela1" displayName="Tabela1" ref="A1:W646" totalsRowShown="0">
  <autoFilter ref="A1:W646" xr:uid="{6BE9C8D2-D198-4ADB-9A7B-59C4B7842F2C}"/>
  <tableColumns count="23">
    <tableColumn id="1" xr3:uid="{6430B4EB-AC8A-460E-A877-EAA57D1C9193}" name="Cidade"/>
    <tableColumn id="2" xr3:uid="{7BFBAA5B-AB9C-47ED-A0F5-F90BB5135B61}" name="code_muni"/>
    <tableColumn id="3" xr3:uid="{5DAA6D92-8849-459E-A857-8A082E8A5F00}" name="Altitude"/>
    <tableColumn id="6" xr3:uid="{579F5F32-47A5-4811-AD00-9B7E7317720A}" name="Latitude"/>
    <tableColumn id="7" xr3:uid="{BAC426A8-0329-455C-9705-B4CC780867E8}" name="Longitude"/>
    <tableColumn id="9" xr3:uid="{AFF981C3-D1B5-48B8-A01F-E51E7EB43335}" name="AreaL"/>
    <tableColumn id="10" xr3:uid="{221822BC-6A13-46DA-808A-FCA56C6B3450}" name="PopulacaoL"/>
    <tableColumn id="11" xr3:uid="{6CBFB7E7-F3A3-410F-B831-C11A5ADD380E}" name="WAVE" dataDxfId="15"/>
    <tableColumn id="12" xr3:uid="{878090BD-3878-4E19-A18C-7EB628AD03C4}" name="SPLE" dataDxfId="14"/>
    <tableColumn id="13" xr3:uid="{B31EAEF0-6BA8-41E1-9CA4-295812954AC7}" name="WAVR" dataDxfId="13"/>
    <tableColumn id="14" xr3:uid="{3AB880D4-4663-45F9-918D-43403B22BA9F}" name="SPLR" dataDxfId="12"/>
    <tableColumn id="15" xr3:uid="{B3A3E9AE-96F8-4712-A880-F73282DB1077}" name="LWAVE" dataDxfId="11">
      <calculatedColumnFormula>IFERROR(LOG10(H2),-1)</calculatedColumnFormula>
    </tableColumn>
    <tableColumn id="16" xr3:uid="{A0EDD6E8-392B-44DC-8A33-F2291F0EBECD}" name="LSPLE" dataDxfId="10">
      <calculatedColumnFormula>IFERROR(LOG10(I2),-1)</calculatedColumnFormula>
    </tableColumn>
    <tableColumn id="17" xr3:uid="{0FEAD436-D364-4CA8-BBBB-EB91F14D1A85}" name="LWAVR" dataDxfId="9">
      <calculatedColumnFormula>IFERROR(LOG10(J2),-1)</calculatedColumnFormula>
    </tableColumn>
    <tableColumn id="18" xr3:uid="{1A102438-087B-49B3-9D6F-517456544138}" name="LSPLR" dataDxfId="8">
      <calculatedColumnFormula>IFERROR(LOG10(K2),-1)</calculatedColumnFormula>
    </tableColumn>
    <tableColumn id="19" xr3:uid="{8B817276-BD09-4EB5-949A-F9280CD6DD58}" name="LWAV2E" dataDxfId="7">
      <calculatedColumnFormula>IF([1]!Tabela1[[#This Row],[SPLE]]&gt;0,[1]!Tabela1[[#This Row],[LWAVE]],[1]!Tabela1[[#This Row],[LSPLE]])</calculatedColumnFormula>
    </tableColumn>
    <tableColumn id="20" xr3:uid="{BF1AF2C0-F065-4FAA-A818-B7D2F950CB95}" name="LWAV2R" dataDxfId="6">
      <calculatedColumnFormula>IF([1]!Tabela1[[#This Row],[SPLR]]&gt;0,[1]!Tabela1[[#This Row],[LWAVR]],[1]!Tabela1[[#This Row],[LSPLR]])</calculatedColumnFormula>
    </tableColumn>
    <tableColumn id="21" xr3:uid="{4B85D351-C7B3-4E95-BC02-EB360BBA6993}" name="ALWAV" dataDxfId="5">
      <calculatedColumnFormula>IF(Tabela1[[#This Row],[LWAVE]]=-1,-1,Tabela1[[#This Row],[Altitude]])</calculatedColumnFormula>
    </tableColumn>
    <tableColumn id="22" xr3:uid="{AD3F44C6-C26F-4CDC-B4D9-E3FEA4CE66DF}" name="ARWAV" dataDxfId="4">
      <calculatedColumnFormula>IF(Tabela1[[#This Row],[LWAVR]]=-1,-1,Tabela1[[#This Row],[AreaL]])</calculatedColumnFormula>
    </tableColumn>
    <tableColumn id="23" xr3:uid="{0C115FE1-264C-4A98-8204-EFAF2C79A7B9}" name="POWAV" dataDxfId="3">
      <calculatedColumnFormula>IF(Tabela1[[#This Row],[LWAVR]]=-1,-1,Tabela1[[#This Row],[PopulacaoL]])</calculatedColumnFormula>
    </tableColumn>
    <tableColumn id="24" xr3:uid="{EB623662-966D-486D-BA92-B0E42DB4F20B}" name="ALSLI" dataDxfId="2">
      <calculatedColumnFormula>IF(Tabela1[[#This Row],[LSPLE]]=-1,-1,Tabela1[[#This Row],[Altitude]])</calculatedColumnFormula>
    </tableColumn>
    <tableColumn id="25" xr3:uid="{33C0FCC8-1AE3-4DFE-8377-4272416E9C98}" name="ARSLI" dataDxfId="1">
      <calculatedColumnFormula>IF(Tabela1[[#This Row],[LSPLE]]=-1,-1,Tabela1[[#This Row],[AreaL]])</calculatedColumnFormula>
    </tableColumn>
    <tableColumn id="26" xr3:uid="{BAB2AA7E-92E2-4BE8-9755-E0AED9D42B84}" name="POSLI" dataDxfId="0">
      <calculatedColumnFormula>IF(Tabela1[[#This Row],[LSPLR]]=-1,-1,Tabela1[[#This Row],[PopulacaoL]])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6"/>
  <sheetViews>
    <sheetView tabSelected="1" workbookViewId="0">
      <selection activeCell="U14" sqref="U1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660</v>
      </c>
      <c r="Q1" t="s">
        <v>661</v>
      </c>
      <c r="R1" t="s">
        <v>662</v>
      </c>
      <c r="S1" t="s">
        <v>663</v>
      </c>
      <c r="T1" t="s">
        <v>664</v>
      </c>
      <c r="U1" t="s">
        <v>665</v>
      </c>
      <c r="V1" t="s">
        <v>666</v>
      </c>
      <c r="W1" t="s">
        <v>667</v>
      </c>
    </row>
    <row r="2" spans="1:23" x14ac:dyDescent="0.3">
      <c r="A2" t="s">
        <v>7</v>
      </c>
      <c r="B2">
        <v>3500105</v>
      </c>
      <c r="C2">
        <v>451.11880200000002</v>
      </c>
      <c r="D2">
        <v>-21.688311480000003</v>
      </c>
      <c r="E2">
        <v>-51.073364749581806</v>
      </c>
      <c r="F2">
        <v>2.6148835123502727</v>
      </c>
      <c r="G2">
        <v>4.5449109978823001</v>
      </c>
      <c r="H2" s="1">
        <v>20</v>
      </c>
      <c r="I2" s="1">
        <v>0</v>
      </c>
      <c r="J2" s="1">
        <v>25</v>
      </c>
      <c r="K2" s="1">
        <v>0</v>
      </c>
      <c r="L2" s="2">
        <f t="shared" ref="L2:O65" si="0">IFERROR(LOG10(H2),-1)</f>
        <v>1.3010299956639813</v>
      </c>
      <c r="M2" s="2">
        <f t="shared" si="0"/>
        <v>-1</v>
      </c>
      <c r="N2" s="2">
        <f t="shared" si="0"/>
        <v>1.3979400086720377</v>
      </c>
      <c r="O2" s="2">
        <f t="shared" si="0"/>
        <v>-1</v>
      </c>
      <c r="P2" s="2">
        <f>IF([1]!Tabela1[[#This Row],[SPLE]]&gt;0,[1]!Tabela1[[#This Row],[LWAVE]],[1]!Tabela1[[#This Row],[LSPLE]])</f>
        <v>-1</v>
      </c>
      <c r="Q2" s="2">
        <f>IF([1]!Tabela1[[#This Row],[SPLR]]&gt;0,[1]!Tabela1[[#This Row],[LWAVR]],[1]!Tabela1[[#This Row],[LSPLR]])</f>
        <v>-1</v>
      </c>
      <c r="R2" s="2">
        <f>IF(Tabela1[[#This Row],[LWAVE]]=-1,-1,Tabela1[[#This Row],[Altitude]])</f>
        <v>451.11880200000002</v>
      </c>
      <c r="S2" s="2">
        <f>IF(Tabela1[[#This Row],[LWAVR]]=-1,-1,Tabela1[[#This Row],[AreaL]])</f>
        <v>2.6148835123502727</v>
      </c>
      <c r="T2" s="2">
        <f>IF(Tabela1[[#This Row],[LWAVR]]=-1,-1,Tabela1[[#This Row],[PopulacaoL]])</f>
        <v>4.5449109978823001</v>
      </c>
      <c r="U2" s="2">
        <f>IF(Tabela1[[#This Row],[LSPLE]]=-1,-1,Tabela1[[#This Row],[Altitude]])</f>
        <v>-1</v>
      </c>
      <c r="V2" s="2">
        <f>IF(Tabela1[[#This Row],[LSPLE]]=-1,-1,Tabela1[[#This Row],[AreaL]])</f>
        <v>-1</v>
      </c>
      <c r="W2" s="2">
        <f>IF(Tabela1[[#This Row],[LSPLR]]=-1,-1,Tabela1[[#This Row],[PopulacaoL]])</f>
        <v>-1</v>
      </c>
    </row>
    <row r="3" spans="1:23" x14ac:dyDescent="0.3">
      <c r="A3" t="s">
        <v>8</v>
      </c>
      <c r="B3">
        <v>3500204</v>
      </c>
      <c r="C3">
        <v>425.39214900000002</v>
      </c>
      <c r="D3">
        <v>-21.232729777347952</v>
      </c>
      <c r="E3">
        <v>-49.649721425559569</v>
      </c>
      <c r="F3">
        <v>2.324395645268857</v>
      </c>
      <c r="G3">
        <v>3.5516939151272249</v>
      </c>
      <c r="H3" s="1">
        <v>43</v>
      </c>
      <c r="I3" s="1">
        <v>0</v>
      </c>
      <c r="J3" s="1">
        <v>49</v>
      </c>
      <c r="K3" s="1">
        <v>0</v>
      </c>
      <c r="L3" s="2">
        <f t="shared" si="0"/>
        <v>1.6334684555795864</v>
      </c>
      <c r="M3" s="2">
        <f t="shared" si="0"/>
        <v>-1</v>
      </c>
      <c r="N3" s="2">
        <f t="shared" si="0"/>
        <v>1.6901960800285136</v>
      </c>
      <c r="O3" s="2">
        <f t="shared" si="0"/>
        <v>-1</v>
      </c>
      <c r="P3" s="2">
        <f>IF([1]!Tabela1[[#This Row],[SPLE]]&gt;0,[1]!Tabela1[[#This Row],[LWAVE]],[1]!Tabela1[[#This Row],[LSPLE]])</f>
        <v>-1</v>
      </c>
      <c r="Q3" s="2">
        <f>IF([1]!Tabela1[[#This Row],[SPLR]]&gt;0,[1]!Tabela1[[#This Row],[LWAVR]],[1]!Tabela1[[#This Row],[LSPLR]])</f>
        <v>-1</v>
      </c>
      <c r="R3" s="2">
        <f>IF(Tabela1[[#This Row],[LWAVE]]=-1,-1,Tabela1[[#This Row],[Altitude]])</f>
        <v>425.39214900000002</v>
      </c>
      <c r="S3" s="2">
        <f>IF(Tabela1[[#This Row],[LWAVR]]=-1,-1,Tabela1[[#This Row],[AreaL]])</f>
        <v>2.324395645268857</v>
      </c>
      <c r="T3" s="2">
        <f>IF(Tabela1[[#This Row],[LWAVR]]=-1,-1,Tabela1[[#This Row],[PopulacaoL]])</f>
        <v>3.5516939151272249</v>
      </c>
      <c r="U3" s="2">
        <f>IF(Tabela1[[#This Row],[LSPLE]]=-1,-1,Tabela1[[#This Row],[Altitude]])</f>
        <v>-1</v>
      </c>
      <c r="V3" s="2">
        <f>IF(Tabela1[[#This Row],[LSPLE]]=-1,-1,Tabela1[[#This Row],[AreaL]])</f>
        <v>-1</v>
      </c>
      <c r="W3" s="2">
        <f>IF(Tabela1[[#This Row],[LSPLR]]=-1,-1,Tabela1[[#This Row],[PopulacaoL]])</f>
        <v>-1</v>
      </c>
    </row>
    <row r="4" spans="1:23" x14ac:dyDescent="0.3">
      <c r="A4" t="s">
        <v>9</v>
      </c>
      <c r="B4">
        <v>3500303</v>
      </c>
      <c r="C4">
        <v>662.48301900000001</v>
      </c>
      <c r="D4">
        <v>-22.059684000000001</v>
      </c>
      <c r="E4">
        <v>-46.979693109269718</v>
      </c>
      <c r="F4">
        <v>2.6762856384022236</v>
      </c>
      <c r="G4">
        <v>4.5599664410932146</v>
      </c>
      <c r="H4" s="1">
        <v>116</v>
      </c>
      <c r="I4" s="1">
        <v>1</v>
      </c>
      <c r="J4" s="1">
        <v>210</v>
      </c>
      <c r="K4" s="1">
        <v>1</v>
      </c>
      <c r="L4" s="2">
        <f t="shared" si="0"/>
        <v>2.0644579892269186</v>
      </c>
      <c r="M4" s="2">
        <f t="shared" si="0"/>
        <v>0</v>
      </c>
      <c r="N4" s="2">
        <f t="shared" si="0"/>
        <v>2.3222192947339191</v>
      </c>
      <c r="O4" s="2">
        <f t="shared" si="0"/>
        <v>0</v>
      </c>
      <c r="P4" s="2">
        <f>IF([1]!Tabela1[[#This Row],[SPLE]]&gt;0,[1]!Tabela1[[#This Row],[LWAVE]],[1]!Tabela1[[#This Row],[LSPLE]])</f>
        <v>2.0644579892269186</v>
      </c>
      <c r="Q4" s="2">
        <f>IF([1]!Tabela1[[#This Row],[SPLR]]&gt;0,[1]!Tabela1[[#This Row],[LWAVR]],[1]!Tabela1[[#This Row],[LSPLR]])</f>
        <v>2.3222192947339191</v>
      </c>
      <c r="R4" s="2">
        <f>IF(Tabela1[[#This Row],[LWAVE]]=-1,-1,Tabela1[[#This Row],[Altitude]])</f>
        <v>662.48301900000001</v>
      </c>
      <c r="S4" s="2">
        <f>IF(Tabela1[[#This Row],[LWAVR]]=-1,-1,Tabela1[[#This Row],[AreaL]])</f>
        <v>2.6762856384022236</v>
      </c>
      <c r="T4" s="2">
        <f>IF(Tabela1[[#This Row],[LWAVR]]=-1,-1,Tabela1[[#This Row],[PopulacaoL]])</f>
        <v>4.5599664410932146</v>
      </c>
      <c r="U4" s="2">
        <f>IF(Tabela1[[#This Row],[LSPLE]]=-1,-1,Tabela1[[#This Row],[Altitude]])</f>
        <v>662.48301900000001</v>
      </c>
      <c r="V4" s="2">
        <f>IF(Tabela1[[#This Row],[LSPLE]]=-1,-1,Tabela1[[#This Row],[AreaL]])</f>
        <v>2.6762856384022236</v>
      </c>
      <c r="W4" s="2">
        <f>IF(Tabela1[[#This Row],[LSPLR]]=-1,-1,Tabela1[[#This Row],[PopulacaoL]])</f>
        <v>4.5599664410932146</v>
      </c>
    </row>
    <row r="5" spans="1:23" x14ac:dyDescent="0.3">
      <c r="A5" t="s">
        <v>10</v>
      </c>
      <c r="B5">
        <v>3500402</v>
      </c>
      <c r="C5">
        <v>832.91485399999999</v>
      </c>
      <c r="D5">
        <v>-21.934829000000004</v>
      </c>
      <c r="E5">
        <v>-46.716766709626121</v>
      </c>
      <c r="F5">
        <v>2.154341793293526</v>
      </c>
      <c r="G5">
        <v>3.9127533036713231</v>
      </c>
      <c r="H5" s="1">
        <v>169</v>
      </c>
      <c r="I5" s="1">
        <v>1</v>
      </c>
      <c r="J5" s="1">
        <v>492</v>
      </c>
      <c r="K5" s="1">
        <v>2</v>
      </c>
      <c r="L5" s="2">
        <f t="shared" si="0"/>
        <v>2.2278867046136734</v>
      </c>
      <c r="M5" s="2">
        <f t="shared" si="0"/>
        <v>0</v>
      </c>
      <c r="N5" s="2">
        <f t="shared" si="0"/>
        <v>2.6919651027673601</v>
      </c>
      <c r="O5" s="2">
        <f t="shared" si="0"/>
        <v>0.3010299956639812</v>
      </c>
      <c r="P5" s="2">
        <f>IF([1]!Tabela1[[#This Row],[SPLE]]&gt;0,[1]!Tabela1[[#This Row],[LWAVE]],[1]!Tabela1[[#This Row],[LSPLE]])</f>
        <v>2.2278867046136734</v>
      </c>
      <c r="Q5" s="2">
        <f>IF([1]!Tabela1[[#This Row],[SPLR]]&gt;0,[1]!Tabela1[[#This Row],[LWAVR]],[1]!Tabela1[[#This Row],[LSPLR]])</f>
        <v>2.6919651027673601</v>
      </c>
      <c r="R5" s="2">
        <f>IF(Tabela1[[#This Row],[LWAVE]]=-1,-1,Tabela1[[#This Row],[Altitude]])</f>
        <v>832.91485399999999</v>
      </c>
      <c r="S5" s="2">
        <f>IF(Tabela1[[#This Row],[LWAVR]]=-1,-1,Tabela1[[#This Row],[AreaL]])</f>
        <v>2.154341793293526</v>
      </c>
      <c r="T5" s="2">
        <f>IF(Tabela1[[#This Row],[LWAVR]]=-1,-1,Tabela1[[#This Row],[PopulacaoL]])</f>
        <v>3.9127533036713231</v>
      </c>
      <c r="U5" s="2">
        <f>IF(Tabela1[[#This Row],[LSPLE]]=-1,-1,Tabela1[[#This Row],[Altitude]])</f>
        <v>832.91485399999999</v>
      </c>
      <c r="V5" s="2">
        <f>IF(Tabela1[[#This Row],[LSPLE]]=-1,-1,Tabela1[[#This Row],[AreaL]])</f>
        <v>2.154341793293526</v>
      </c>
      <c r="W5" s="2">
        <f>IF(Tabela1[[#This Row],[LSPLR]]=-1,-1,Tabela1[[#This Row],[PopulacaoL]])</f>
        <v>3.9127533036713231</v>
      </c>
    </row>
    <row r="6" spans="1:23" x14ac:dyDescent="0.3">
      <c r="A6" t="s">
        <v>11</v>
      </c>
      <c r="B6">
        <v>3500501</v>
      </c>
      <c r="C6">
        <v>893.16993100000002</v>
      </c>
      <c r="D6">
        <v>-22.473822036170656</v>
      </c>
      <c r="E6">
        <v>-46.631778835922162</v>
      </c>
      <c r="F6">
        <v>1.7790623125148668</v>
      </c>
      <c r="G6">
        <v>4.2719577125342241</v>
      </c>
      <c r="H6" s="1">
        <v>221</v>
      </c>
      <c r="I6" s="1">
        <v>0</v>
      </c>
      <c r="J6" s="1">
        <v>1125</v>
      </c>
      <c r="K6" s="1">
        <v>0</v>
      </c>
      <c r="L6" s="2">
        <f t="shared" si="0"/>
        <v>2.3443922736851106</v>
      </c>
      <c r="M6" s="2">
        <f t="shared" si="0"/>
        <v>-1</v>
      </c>
      <c r="N6" s="2">
        <f t="shared" si="0"/>
        <v>3.0511525224473814</v>
      </c>
      <c r="O6" s="2">
        <f t="shared" si="0"/>
        <v>-1</v>
      </c>
      <c r="P6" s="2">
        <f>IF([1]!Tabela1[[#This Row],[SPLE]]&gt;0,[1]!Tabela1[[#This Row],[LWAVE]],[1]!Tabela1[[#This Row],[LSPLE]])</f>
        <v>-1</v>
      </c>
      <c r="Q6" s="2">
        <f>IF([1]!Tabela1[[#This Row],[SPLR]]&gt;0,[1]!Tabela1[[#This Row],[LWAVR]],[1]!Tabela1[[#This Row],[LSPLR]])</f>
        <v>-1</v>
      </c>
      <c r="R6" s="2">
        <f>IF(Tabela1[[#This Row],[LWAVE]]=-1,-1,Tabela1[[#This Row],[Altitude]])</f>
        <v>893.16993100000002</v>
      </c>
      <c r="S6" s="2">
        <f>IF(Tabela1[[#This Row],[LWAVR]]=-1,-1,Tabela1[[#This Row],[AreaL]])</f>
        <v>1.7790623125148668</v>
      </c>
      <c r="T6" s="2">
        <f>IF(Tabela1[[#This Row],[LWAVR]]=-1,-1,Tabela1[[#This Row],[PopulacaoL]])</f>
        <v>4.2719577125342241</v>
      </c>
      <c r="U6" s="2">
        <f>IF(Tabela1[[#This Row],[LSPLE]]=-1,-1,Tabela1[[#This Row],[Altitude]])</f>
        <v>-1</v>
      </c>
      <c r="V6" s="2">
        <f>IF(Tabela1[[#This Row],[LSPLE]]=-1,-1,Tabela1[[#This Row],[AreaL]])</f>
        <v>-1</v>
      </c>
      <c r="W6" s="2">
        <f>IF(Tabela1[[#This Row],[LSPLR]]=-1,-1,Tabela1[[#This Row],[PopulacaoL]])</f>
        <v>-1</v>
      </c>
    </row>
    <row r="7" spans="1:23" x14ac:dyDescent="0.3">
      <c r="A7" t="s">
        <v>12</v>
      </c>
      <c r="B7">
        <v>3500550</v>
      </c>
      <c r="C7">
        <v>606.94214199999999</v>
      </c>
      <c r="D7">
        <v>-22.869149409424953</v>
      </c>
      <c r="E7">
        <v>-49.238607767131619</v>
      </c>
      <c r="F7">
        <v>2.6068787988017057</v>
      </c>
      <c r="G7">
        <v>3.7835462822703496</v>
      </c>
      <c r="H7" s="1">
        <v>196</v>
      </c>
      <c r="I7" s="1">
        <v>2</v>
      </c>
      <c r="J7" s="1">
        <v>853</v>
      </c>
      <c r="K7" s="1">
        <v>2</v>
      </c>
      <c r="L7" s="2">
        <f t="shared" si="0"/>
        <v>2.2922560713564759</v>
      </c>
      <c r="M7" s="2">
        <f t="shared" si="0"/>
        <v>0.3010299956639812</v>
      </c>
      <c r="N7" s="2">
        <f t="shared" si="0"/>
        <v>2.9309490311675228</v>
      </c>
      <c r="O7" s="2">
        <f t="shared" si="0"/>
        <v>0.3010299956639812</v>
      </c>
      <c r="P7" s="2">
        <f>IF([1]!Tabela1[[#This Row],[SPLE]]&gt;0,[1]!Tabela1[[#This Row],[LWAVE]],[1]!Tabela1[[#This Row],[LSPLE]])</f>
        <v>2.2922560713564759</v>
      </c>
      <c r="Q7" s="2">
        <f>IF([1]!Tabela1[[#This Row],[SPLR]]&gt;0,[1]!Tabela1[[#This Row],[LWAVR]],[1]!Tabela1[[#This Row],[LSPLR]])</f>
        <v>2.9309490311675228</v>
      </c>
      <c r="R7" s="2">
        <f>IF(Tabela1[[#This Row],[LWAVE]]=-1,-1,Tabela1[[#This Row],[Altitude]])</f>
        <v>606.94214199999999</v>
      </c>
      <c r="S7" s="2">
        <f>IF(Tabela1[[#This Row],[LWAVR]]=-1,-1,Tabela1[[#This Row],[AreaL]])</f>
        <v>2.6068787988017057</v>
      </c>
      <c r="T7" s="2">
        <f>IF(Tabela1[[#This Row],[LWAVR]]=-1,-1,Tabela1[[#This Row],[PopulacaoL]])</f>
        <v>3.7835462822703496</v>
      </c>
      <c r="U7" s="2">
        <f>IF(Tabela1[[#This Row],[LSPLE]]=-1,-1,Tabela1[[#This Row],[Altitude]])</f>
        <v>606.94214199999999</v>
      </c>
      <c r="V7" s="2">
        <f>IF(Tabela1[[#This Row],[LSPLE]]=-1,-1,Tabela1[[#This Row],[AreaL]])</f>
        <v>2.6068787988017057</v>
      </c>
      <c r="W7" s="2">
        <f>IF(Tabela1[[#This Row],[LSPLR]]=-1,-1,Tabela1[[#This Row],[PopulacaoL]])</f>
        <v>3.7835462822703496</v>
      </c>
    </row>
    <row r="8" spans="1:23" x14ac:dyDescent="0.3">
      <c r="A8" t="s">
        <v>13</v>
      </c>
      <c r="B8">
        <v>3500600</v>
      </c>
      <c r="C8">
        <v>515.23534299999994</v>
      </c>
      <c r="D8">
        <v>-22.597339553853903</v>
      </c>
      <c r="E8">
        <v>-47.883974740977592</v>
      </c>
      <c r="F8">
        <v>0.55774774164146823</v>
      </c>
      <c r="G8">
        <v>3.5379449592914867</v>
      </c>
      <c r="H8" s="1">
        <v>192</v>
      </c>
      <c r="I8" s="1">
        <v>33</v>
      </c>
      <c r="J8" s="1">
        <v>1403</v>
      </c>
      <c r="K8" s="1">
        <v>39</v>
      </c>
      <c r="L8" s="2">
        <f t="shared" si="0"/>
        <v>2.2833012287035497</v>
      </c>
      <c r="M8" s="2">
        <f t="shared" si="0"/>
        <v>1.5185139398778875</v>
      </c>
      <c r="N8" s="2">
        <f t="shared" si="0"/>
        <v>3.1470576710283598</v>
      </c>
      <c r="O8" s="2">
        <f t="shared" si="0"/>
        <v>1.5910646070264991</v>
      </c>
      <c r="P8" s="2">
        <f>IF([1]!Tabela1[[#This Row],[SPLE]]&gt;0,[1]!Tabela1[[#This Row],[LWAVE]],[1]!Tabela1[[#This Row],[LSPLE]])</f>
        <v>2.2833012287035497</v>
      </c>
      <c r="Q8" s="2">
        <f>IF([1]!Tabela1[[#This Row],[SPLR]]&gt;0,[1]!Tabela1[[#This Row],[LWAVR]],[1]!Tabela1[[#This Row],[LSPLR]])</f>
        <v>3.1470576710283598</v>
      </c>
      <c r="R8" s="2">
        <f>IF(Tabela1[[#This Row],[LWAVE]]=-1,-1,Tabela1[[#This Row],[Altitude]])</f>
        <v>515.23534299999994</v>
      </c>
      <c r="S8" s="2">
        <f>IF(Tabela1[[#This Row],[LWAVR]]=-1,-1,Tabela1[[#This Row],[AreaL]])</f>
        <v>0.55774774164146823</v>
      </c>
      <c r="T8" s="2">
        <f>IF(Tabela1[[#This Row],[LWAVR]]=-1,-1,Tabela1[[#This Row],[PopulacaoL]])</f>
        <v>3.5379449592914867</v>
      </c>
      <c r="U8" s="2">
        <f>IF(Tabela1[[#This Row],[LSPLE]]=-1,-1,Tabela1[[#This Row],[Altitude]])</f>
        <v>515.23534299999994</v>
      </c>
      <c r="V8" s="2">
        <f>IF(Tabela1[[#This Row],[LSPLE]]=-1,-1,Tabela1[[#This Row],[AreaL]])</f>
        <v>0.55774774164146823</v>
      </c>
      <c r="W8" s="2">
        <f>IF(Tabela1[[#This Row],[LSPLR]]=-1,-1,Tabela1[[#This Row],[PopulacaoL]])</f>
        <v>3.5379449592914867</v>
      </c>
    </row>
    <row r="9" spans="1:23" x14ac:dyDescent="0.3">
      <c r="A9" t="s">
        <v>14</v>
      </c>
      <c r="B9">
        <v>3500709</v>
      </c>
      <c r="C9">
        <v>601.38437399999998</v>
      </c>
      <c r="D9">
        <v>-22.474037000000003</v>
      </c>
      <c r="E9">
        <v>-48.990156287942362</v>
      </c>
      <c r="F9">
        <v>2.9852953126153139</v>
      </c>
      <c r="G9">
        <v>4.5707063532938461</v>
      </c>
      <c r="H9" s="1">
        <v>160</v>
      </c>
      <c r="I9" s="1">
        <v>15</v>
      </c>
      <c r="J9" s="1">
        <v>333</v>
      </c>
      <c r="K9" s="1">
        <v>18</v>
      </c>
      <c r="L9" s="2">
        <f t="shared" si="0"/>
        <v>2.2041199826559246</v>
      </c>
      <c r="M9" s="2">
        <f t="shared" si="0"/>
        <v>1.1760912590556813</v>
      </c>
      <c r="N9" s="2">
        <f t="shared" si="0"/>
        <v>2.5224442335063197</v>
      </c>
      <c r="O9" s="2">
        <f t="shared" si="0"/>
        <v>1.255272505103306</v>
      </c>
      <c r="P9" s="2">
        <f>IF([1]!Tabela1[[#This Row],[SPLE]]&gt;0,[1]!Tabela1[[#This Row],[LWAVE]],[1]!Tabela1[[#This Row],[LSPLE]])</f>
        <v>2.2041199826559246</v>
      </c>
      <c r="Q9" s="2">
        <f>IF([1]!Tabela1[[#This Row],[SPLR]]&gt;0,[1]!Tabela1[[#This Row],[LWAVR]],[1]!Tabela1[[#This Row],[LSPLR]])</f>
        <v>2.5224442335063197</v>
      </c>
      <c r="R9" s="2">
        <f>IF(Tabela1[[#This Row],[LWAVE]]=-1,-1,Tabela1[[#This Row],[Altitude]])</f>
        <v>601.38437399999998</v>
      </c>
      <c r="S9" s="2">
        <f>IF(Tabela1[[#This Row],[LWAVR]]=-1,-1,Tabela1[[#This Row],[AreaL]])</f>
        <v>2.9852953126153139</v>
      </c>
      <c r="T9" s="2">
        <f>IF(Tabela1[[#This Row],[LWAVR]]=-1,-1,Tabela1[[#This Row],[PopulacaoL]])</f>
        <v>4.5707063532938461</v>
      </c>
      <c r="U9" s="2">
        <f>IF(Tabela1[[#This Row],[LSPLE]]=-1,-1,Tabela1[[#This Row],[Altitude]])</f>
        <v>601.38437399999998</v>
      </c>
      <c r="V9" s="2">
        <f>IF(Tabela1[[#This Row],[LSPLE]]=-1,-1,Tabela1[[#This Row],[AreaL]])</f>
        <v>2.9852953126153139</v>
      </c>
      <c r="W9" s="2">
        <f>IF(Tabela1[[#This Row],[LSPLR]]=-1,-1,Tabela1[[#This Row],[PopulacaoL]])</f>
        <v>4.5707063532938461</v>
      </c>
    </row>
    <row r="10" spans="1:23" x14ac:dyDescent="0.3">
      <c r="A10" t="s">
        <v>15</v>
      </c>
      <c r="B10">
        <v>3500758</v>
      </c>
      <c r="C10">
        <v>609.65934900000002</v>
      </c>
      <c r="D10">
        <v>-23.553898892670556</v>
      </c>
      <c r="E10">
        <v>-47.893588387233564</v>
      </c>
      <c r="F10">
        <v>2.2030328870147105</v>
      </c>
      <c r="G10">
        <v>3.7799570512469058</v>
      </c>
      <c r="H10" s="1">
        <v>95</v>
      </c>
      <c r="I10" s="1">
        <v>0</v>
      </c>
      <c r="J10" s="1">
        <v>146</v>
      </c>
      <c r="K10" s="1">
        <v>0</v>
      </c>
      <c r="L10" s="2">
        <f t="shared" si="0"/>
        <v>1.9777236052888478</v>
      </c>
      <c r="M10" s="2">
        <f t="shared" si="0"/>
        <v>-1</v>
      </c>
      <c r="N10" s="2">
        <f t="shared" si="0"/>
        <v>2.1643528557844371</v>
      </c>
      <c r="O10" s="2">
        <f t="shared" si="0"/>
        <v>-1</v>
      </c>
      <c r="P10" s="2">
        <f>IF([1]!Tabela1[[#This Row],[SPLE]]&gt;0,[1]!Tabela1[[#This Row],[LWAVE]],[1]!Tabela1[[#This Row],[LSPLE]])</f>
        <v>-1</v>
      </c>
      <c r="Q10" s="2">
        <f>IF([1]!Tabela1[[#This Row],[SPLR]]&gt;0,[1]!Tabela1[[#This Row],[LWAVR]],[1]!Tabela1[[#This Row],[LSPLR]])</f>
        <v>-1</v>
      </c>
      <c r="R10" s="2">
        <f>IF(Tabela1[[#This Row],[LWAVE]]=-1,-1,Tabela1[[#This Row],[Altitude]])</f>
        <v>609.65934900000002</v>
      </c>
      <c r="S10" s="2">
        <f>IF(Tabela1[[#This Row],[LWAVR]]=-1,-1,Tabela1[[#This Row],[AreaL]])</f>
        <v>2.2030328870147105</v>
      </c>
      <c r="T10" s="2">
        <f>IF(Tabela1[[#This Row],[LWAVR]]=-1,-1,Tabela1[[#This Row],[PopulacaoL]])</f>
        <v>3.7799570512469058</v>
      </c>
      <c r="U10" s="2">
        <f>IF(Tabela1[[#This Row],[LSPLE]]=-1,-1,Tabela1[[#This Row],[Altitude]])</f>
        <v>-1</v>
      </c>
      <c r="V10" s="2">
        <f>IF(Tabela1[[#This Row],[LSPLE]]=-1,-1,Tabela1[[#This Row],[AreaL]])</f>
        <v>-1</v>
      </c>
      <c r="W10" s="2">
        <f>IF(Tabela1[[#This Row],[LSPLR]]=-1,-1,Tabela1[[#This Row],[PopulacaoL]])</f>
        <v>-1</v>
      </c>
    </row>
    <row r="11" spans="1:23" x14ac:dyDescent="0.3">
      <c r="A11" t="s">
        <v>16</v>
      </c>
      <c r="B11">
        <v>3500808</v>
      </c>
      <c r="C11">
        <v>414.19729999999998</v>
      </c>
      <c r="D11">
        <v>-21.952741123600152</v>
      </c>
      <c r="E11">
        <v>-51.412938066506307</v>
      </c>
      <c r="F11">
        <v>2.0752366402061204</v>
      </c>
      <c r="G11">
        <v>3.6197192656117272</v>
      </c>
      <c r="H11" s="1">
        <v>79</v>
      </c>
      <c r="I11" s="1">
        <v>0</v>
      </c>
      <c r="J11" s="1">
        <v>129</v>
      </c>
      <c r="K11" s="1">
        <v>0</v>
      </c>
      <c r="L11" s="2">
        <f t="shared" si="0"/>
        <v>1.8976270912904414</v>
      </c>
      <c r="M11" s="2">
        <f t="shared" si="0"/>
        <v>-1</v>
      </c>
      <c r="N11" s="2">
        <f t="shared" si="0"/>
        <v>2.1105897102992488</v>
      </c>
      <c r="O11" s="2">
        <f t="shared" si="0"/>
        <v>-1</v>
      </c>
      <c r="P11" s="2">
        <f>IF([1]!Tabela1[[#This Row],[SPLE]]&gt;0,[1]!Tabela1[[#This Row],[LWAVE]],[1]!Tabela1[[#This Row],[LSPLE]])</f>
        <v>-1</v>
      </c>
      <c r="Q11" s="2">
        <f>IF([1]!Tabela1[[#This Row],[SPLR]]&gt;0,[1]!Tabela1[[#This Row],[LWAVR]],[1]!Tabela1[[#This Row],[LSPLR]])</f>
        <v>-1</v>
      </c>
      <c r="R11" s="2">
        <f>IF(Tabela1[[#This Row],[LWAVE]]=-1,-1,Tabela1[[#This Row],[Altitude]])</f>
        <v>414.19729999999998</v>
      </c>
      <c r="S11" s="2">
        <f>IF(Tabela1[[#This Row],[LWAVR]]=-1,-1,Tabela1[[#This Row],[AreaL]])</f>
        <v>2.0752366402061204</v>
      </c>
      <c r="T11" s="2">
        <f>IF(Tabela1[[#This Row],[LWAVR]]=-1,-1,Tabela1[[#This Row],[PopulacaoL]])</f>
        <v>3.6197192656117272</v>
      </c>
      <c r="U11" s="2">
        <f>IF(Tabela1[[#This Row],[LSPLE]]=-1,-1,Tabela1[[#This Row],[Altitude]])</f>
        <v>-1</v>
      </c>
      <c r="V11" s="2">
        <f>IF(Tabela1[[#This Row],[LSPLE]]=-1,-1,Tabela1[[#This Row],[AreaL]])</f>
        <v>-1</v>
      </c>
      <c r="W11" s="2">
        <f>IF(Tabela1[[#This Row],[LSPLR]]=-1,-1,Tabela1[[#This Row],[PopulacaoL]])</f>
        <v>-1</v>
      </c>
    </row>
    <row r="12" spans="1:23" x14ac:dyDescent="0.3">
      <c r="A12" t="s">
        <v>17</v>
      </c>
      <c r="B12">
        <v>3500907</v>
      </c>
      <c r="C12">
        <v>555.86842899999999</v>
      </c>
      <c r="D12">
        <v>-20.523304881603952</v>
      </c>
      <c r="E12">
        <v>-49.060110754240945</v>
      </c>
      <c r="F12">
        <v>2.495554050093987</v>
      </c>
      <c r="G12">
        <v>3.6190933306267428</v>
      </c>
      <c r="H12" s="1">
        <v>11</v>
      </c>
      <c r="I12" s="1">
        <v>0</v>
      </c>
      <c r="J12" s="1">
        <v>18</v>
      </c>
      <c r="K12" s="1">
        <v>0</v>
      </c>
      <c r="L12" s="2">
        <f t="shared" si="0"/>
        <v>1.0413926851582251</v>
      </c>
      <c r="M12" s="2">
        <f t="shared" si="0"/>
        <v>-1</v>
      </c>
      <c r="N12" s="2">
        <f t="shared" si="0"/>
        <v>1.255272505103306</v>
      </c>
      <c r="O12" s="2">
        <f t="shared" si="0"/>
        <v>-1</v>
      </c>
      <c r="P12" s="2">
        <f>IF([1]!Tabela1[[#This Row],[SPLE]]&gt;0,[1]!Tabela1[[#This Row],[LWAVE]],[1]!Tabela1[[#This Row],[LSPLE]])</f>
        <v>-1</v>
      </c>
      <c r="Q12" s="2">
        <f>IF([1]!Tabela1[[#This Row],[SPLR]]&gt;0,[1]!Tabela1[[#This Row],[LWAVR]],[1]!Tabela1[[#This Row],[LSPLR]])</f>
        <v>-1</v>
      </c>
      <c r="R12" s="2">
        <f>IF(Tabela1[[#This Row],[LWAVE]]=-1,-1,Tabela1[[#This Row],[Altitude]])</f>
        <v>555.86842899999999</v>
      </c>
      <c r="S12" s="2">
        <f>IF(Tabela1[[#This Row],[LWAVR]]=-1,-1,Tabela1[[#This Row],[AreaL]])</f>
        <v>2.495554050093987</v>
      </c>
      <c r="T12" s="2">
        <f>IF(Tabela1[[#This Row],[LWAVR]]=-1,-1,Tabela1[[#This Row],[PopulacaoL]])</f>
        <v>3.6190933306267428</v>
      </c>
      <c r="U12" s="2">
        <f>IF(Tabela1[[#This Row],[LSPLE]]=-1,-1,Tabela1[[#This Row],[Altitude]])</f>
        <v>-1</v>
      </c>
      <c r="V12" s="2">
        <f>IF(Tabela1[[#This Row],[LSPLE]]=-1,-1,Tabela1[[#This Row],[AreaL]])</f>
        <v>-1</v>
      </c>
      <c r="W12" s="2">
        <f>IF(Tabela1[[#This Row],[LSPLR]]=-1,-1,Tabela1[[#This Row],[PopulacaoL]])</f>
        <v>-1</v>
      </c>
    </row>
    <row r="13" spans="1:23" x14ac:dyDescent="0.3">
      <c r="A13" t="s">
        <v>18</v>
      </c>
      <c r="B13">
        <v>3501004</v>
      </c>
      <c r="C13">
        <v>904.24177599999996</v>
      </c>
      <c r="D13">
        <v>-21.02458264457281</v>
      </c>
      <c r="E13">
        <v>-47.373280292890094</v>
      </c>
      <c r="F13">
        <v>2.9679951441230878</v>
      </c>
      <c r="G13">
        <v>4.209085869762748</v>
      </c>
      <c r="H13" s="1">
        <v>296</v>
      </c>
      <c r="I13" s="1">
        <v>0</v>
      </c>
      <c r="J13" s="1">
        <v>1785</v>
      </c>
      <c r="K13" s="1">
        <v>0</v>
      </c>
      <c r="L13" s="2">
        <f t="shared" si="0"/>
        <v>2.4712917110589387</v>
      </c>
      <c r="M13" s="2">
        <f t="shared" si="0"/>
        <v>-1</v>
      </c>
      <c r="N13" s="2">
        <f t="shared" si="0"/>
        <v>3.2516382204482119</v>
      </c>
      <c r="O13" s="2">
        <f t="shared" si="0"/>
        <v>-1</v>
      </c>
      <c r="P13" s="2">
        <f>IF([1]!Tabela1[[#This Row],[SPLE]]&gt;0,[1]!Tabela1[[#This Row],[LWAVE]],[1]!Tabela1[[#This Row],[LSPLE]])</f>
        <v>-1</v>
      </c>
      <c r="Q13" s="2">
        <f>IF([1]!Tabela1[[#This Row],[SPLR]]&gt;0,[1]!Tabela1[[#This Row],[LWAVR]],[1]!Tabela1[[#This Row],[LSPLR]])</f>
        <v>-1</v>
      </c>
      <c r="R13" s="2">
        <f>IF(Tabela1[[#This Row],[LWAVE]]=-1,-1,Tabela1[[#This Row],[Altitude]])</f>
        <v>904.24177599999996</v>
      </c>
      <c r="S13" s="2">
        <f>IF(Tabela1[[#This Row],[LWAVR]]=-1,-1,Tabela1[[#This Row],[AreaL]])</f>
        <v>2.9679951441230878</v>
      </c>
      <c r="T13" s="2">
        <f>IF(Tabela1[[#This Row],[LWAVR]]=-1,-1,Tabela1[[#This Row],[PopulacaoL]])</f>
        <v>4.209085869762748</v>
      </c>
      <c r="U13" s="2">
        <f>IF(Tabela1[[#This Row],[LSPLE]]=-1,-1,Tabela1[[#This Row],[Altitude]])</f>
        <v>-1</v>
      </c>
      <c r="V13" s="2">
        <f>IF(Tabela1[[#This Row],[LSPLE]]=-1,-1,Tabela1[[#This Row],[AreaL]])</f>
        <v>-1</v>
      </c>
      <c r="W13" s="2">
        <f>IF(Tabela1[[#This Row],[LSPLR]]=-1,-1,Tabela1[[#This Row],[PopulacaoL]])</f>
        <v>-1</v>
      </c>
    </row>
    <row r="14" spans="1:23" x14ac:dyDescent="0.3">
      <c r="A14" t="s">
        <v>19</v>
      </c>
      <c r="B14">
        <v>3501103</v>
      </c>
      <c r="C14">
        <v>502.66416299999997</v>
      </c>
      <c r="D14">
        <v>-21.581689457205304</v>
      </c>
      <c r="E14">
        <v>-50.163596796087383</v>
      </c>
      <c r="F14">
        <v>2.5032103285357534</v>
      </c>
      <c r="G14">
        <v>3.6126779183165016</v>
      </c>
      <c r="H14" s="1">
        <v>0</v>
      </c>
      <c r="I14" s="1">
        <v>0</v>
      </c>
      <c r="J14" s="1">
        <v>0</v>
      </c>
      <c r="K14" s="1">
        <v>0</v>
      </c>
      <c r="L14" s="2">
        <f t="shared" si="0"/>
        <v>-1</v>
      </c>
      <c r="M14" s="2">
        <f t="shared" si="0"/>
        <v>-1</v>
      </c>
      <c r="N14" s="2">
        <f t="shared" si="0"/>
        <v>-1</v>
      </c>
      <c r="O14" s="2">
        <f t="shared" si="0"/>
        <v>-1</v>
      </c>
      <c r="P14" s="2">
        <f>IF([1]!Tabela1[[#This Row],[SPLE]]&gt;0,[1]!Tabela1[[#This Row],[LWAVE]],[1]!Tabela1[[#This Row],[LSPLE]])</f>
        <v>-1</v>
      </c>
      <c r="Q14" s="2">
        <f>IF([1]!Tabela1[[#This Row],[SPLR]]&gt;0,[1]!Tabela1[[#This Row],[LWAVR]],[1]!Tabela1[[#This Row],[LSPLR]])</f>
        <v>-1</v>
      </c>
      <c r="R14" s="2">
        <f>IF(Tabela1[[#This Row],[LWAVE]]=-1,-1,Tabela1[[#This Row],[Altitude]])</f>
        <v>-1</v>
      </c>
      <c r="S14" s="2">
        <f>IF(Tabela1[[#This Row],[LWAVR]]=-1,-1,Tabela1[[#This Row],[AreaL]])</f>
        <v>-1</v>
      </c>
      <c r="T14" s="2">
        <f>IF(Tabela1[[#This Row],[LWAVR]]=-1,-1,Tabela1[[#This Row],[PopulacaoL]])</f>
        <v>-1</v>
      </c>
      <c r="U14" s="2">
        <f>IF(Tabela1[[#This Row],[LSPLE]]=-1,-1,Tabela1[[#This Row],[Altitude]])</f>
        <v>-1</v>
      </c>
      <c r="V14" s="2">
        <f>IF(Tabela1[[#This Row],[LSPLE]]=-1,-1,Tabela1[[#This Row],[AreaL]])</f>
        <v>-1</v>
      </c>
      <c r="W14" s="2">
        <f>IF(Tabela1[[#This Row],[LSPLR]]=-1,-1,Tabela1[[#This Row],[PopulacaoL]])</f>
        <v>-1</v>
      </c>
    </row>
    <row r="15" spans="1:23" x14ac:dyDescent="0.3">
      <c r="A15" t="s">
        <v>20</v>
      </c>
      <c r="B15">
        <v>3501152</v>
      </c>
      <c r="C15">
        <v>782.16506700000002</v>
      </c>
      <c r="D15">
        <v>-23.533373047846855</v>
      </c>
      <c r="E15">
        <v>-47.259056918470357</v>
      </c>
      <c r="F15">
        <v>1.9225178602446114</v>
      </c>
      <c r="G15">
        <v>4.2701662292606937</v>
      </c>
      <c r="H15" s="1">
        <v>97</v>
      </c>
      <c r="I15" s="1">
        <v>0</v>
      </c>
      <c r="J15" s="1">
        <v>151</v>
      </c>
      <c r="K15" s="1">
        <v>0</v>
      </c>
      <c r="L15" s="2">
        <f t="shared" si="0"/>
        <v>1.9867717342662448</v>
      </c>
      <c r="M15" s="2">
        <f t="shared" si="0"/>
        <v>-1</v>
      </c>
      <c r="N15" s="2">
        <f t="shared" si="0"/>
        <v>2.1789769472931693</v>
      </c>
      <c r="O15" s="2">
        <f t="shared" si="0"/>
        <v>-1</v>
      </c>
      <c r="P15" s="2">
        <f>IF([1]!Tabela1[[#This Row],[SPLE]]&gt;0,[1]!Tabela1[[#This Row],[LWAVE]],[1]!Tabela1[[#This Row],[LSPLE]])</f>
        <v>-1</v>
      </c>
      <c r="Q15" s="2">
        <f>IF([1]!Tabela1[[#This Row],[SPLR]]&gt;0,[1]!Tabela1[[#This Row],[LWAVR]],[1]!Tabela1[[#This Row],[LSPLR]])</f>
        <v>-1</v>
      </c>
      <c r="R15" s="2">
        <f>IF(Tabela1[[#This Row],[LWAVE]]=-1,-1,Tabela1[[#This Row],[Altitude]])</f>
        <v>782.16506700000002</v>
      </c>
      <c r="S15" s="2">
        <f>IF(Tabela1[[#This Row],[LWAVR]]=-1,-1,Tabela1[[#This Row],[AreaL]])</f>
        <v>1.9225178602446114</v>
      </c>
      <c r="T15" s="2">
        <f>IF(Tabela1[[#This Row],[LWAVR]]=-1,-1,Tabela1[[#This Row],[PopulacaoL]])</f>
        <v>4.2701662292606937</v>
      </c>
      <c r="U15" s="2">
        <f>IF(Tabela1[[#This Row],[LSPLE]]=-1,-1,Tabela1[[#This Row],[Altitude]])</f>
        <v>-1</v>
      </c>
      <c r="V15" s="2">
        <f>IF(Tabela1[[#This Row],[LSPLE]]=-1,-1,Tabela1[[#This Row],[AreaL]])</f>
        <v>-1</v>
      </c>
      <c r="W15" s="2">
        <f>IF(Tabela1[[#This Row],[LSPLR]]=-1,-1,Tabela1[[#This Row],[PopulacaoL]])</f>
        <v>-1</v>
      </c>
    </row>
    <row r="16" spans="1:23" x14ac:dyDescent="0.3">
      <c r="A16" t="s">
        <v>21</v>
      </c>
      <c r="B16">
        <v>3501202</v>
      </c>
      <c r="C16">
        <v>459.58541700000001</v>
      </c>
      <c r="D16">
        <v>-20.3198762474474</v>
      </c>
      <c r="E16">
        <v>-49.911184812489964</v>
      </c>
      <c r="F16">
        <v>2.5592013710323696</v>
      </c>
      <c r="G16">
        <v>3.5657297878311272</v>
      </c>
      <c r="H16" s="1">
        <v>24</v>
      </c>
      <c r="I16" s="1">
        <v>0</v>
      </c>
      <c r="J16" s="1">
        <v>34</v>
      </c>
      <c r="K16" s="1">
        <v>0</v>
      </c>
      <c r="L16" s="2">
        <f t="shared" si="0"/>
        <v>1.3802112417116059</v>
      </c>
      <c r="M16" s="2">
        <f t="shared" si="0"/>
        <v>-1</v>
      </c>
      <c r="N16" s="2">
        <f t="shared" si="0"/>
        <v>1.5314789170422551</v>
      </c>
      <c r="O16" s="2">
        <f t="shared" si="0"/>
        <v>-1</v>
      </c>
      <c r="P16" s="2">
        <f>IF([1]!Tabela1[[#This Row],[SPLE]]&gt;0,[1]!Tabela1[[#This Row],[LWAVE]],[1]!Tabela1[[#This Row],[LSPLE]])</f>
        <v>-1</v>
      </c>
      <c r="Q16" s="2">
        <f>IF([1]!Tabela1[[#This Row],[SPLR]]&gt;0,[1]!Tabela1[[#This Row],[LWAVR]],[1]!Tabela1[[#This Row],[LSPLR]])</f>
        <v>-1</v>
      </c>
      <c r="R16" s="2">
        <f>IF(Tabela1[[#This Row],[LWAVE]]=-1,-1,Tabela1[[#This Row],[Altitude]])</f>
        <v>459.58541700000001</v>
      </c>
      <c r="S16" s="2">
        <f>IF(Tabela1[[#This Row],[LWAVR]]=-1,-1,Tabela1[[#This Row],[AreaL]])</f>
        <v>2.5592013710323696</v>
      </c>
      <c r="T16" s="2">
        <f>IF(Tabela1[[#This Row],[LWAVR]]=-1,-1,Tabela1[[#This Row],[PopulacaoL]])</f>
        <v>3.5657297878311272</v>
      </c>
      <c r="U16" s="2">
        <f>IF(Tabela1[[#This Row],[LSPLE]]=-1,-1,Tabela1[[#This Row],[Altitude]])</f>
        <v>-1</v>
      </c>
      <c r="V16" s="2">
        <f>IF(Tabela1[[#This Row],[LSPLE]]=-1,-1,Tabela1[[#This Row],[AreaL]])</f>
        <v>-1</v>
      </c>
      <c r="W16" s="2">
        <f>IF(Tabela1[[#This Row],[LSPLR]]=-1,-1,Tabela1[[#This Row],[PopulacaoL]])</f>
        <v>-1</v>
      </c>
    </row>
    <row r="17" spans="1:23" x14ac:dyDescent="0.3">
      <c r="A17" t="s">
        <v>22</v>
      </c>
      <c r="B17">
        <v>3501301</v>
      </c>
      <c r="C17">
        <v>477.32938100000001</v>
      </c>
      <c r="D17">
        <v>-22.077778995000003</v>
      </c>
      <c r="E17">
        <v>-51.468797273012463</v>
      </c>
      <c r="F17">
        <v>2.5411384860182915</v>
      </c>
      <c r="G17">
        <v>4.3964608915070755</v>
      </c>
      <c r="H17" s="1">
        <v>101</v>
      </c>
      <c r="I17" s="1">
        <v>0</v>
      </c>
      <c r="J17" s="1">
        <v>149</v>
      </c>
      <c r="K17" s="1">
        <v>0</v>
      </c>
      <c r="L17" s="2">
        <f t="shared" si="0"/>
        <v>2.0043213737826426</v>
      </c>
      <c r="M17" s="2">
        <f t="shared" si="0"/>
        <v>-1</v>
      </c>
      <c r="N17" s="2">
        <f t="shared" si="0"/>
        <v>2.173186268412274</v>
      </c>
      <c r="O17" s="2">
        <f t="shared" si="0"/>
        <v>-1</v>
      </c>
      <c r="P17" s="2">
        <f>IF([1]!Tabela1[[#This Row],[SPLE]]&gt;0,[1]!Tabela1[[#This Row],[LWAVE]],[1]!Tabela1[[#This Row],[LSPLE]])</f>
        <v>-1</v>
      </c>
      <c r="Q17" s="2">
        <f>IF([1]!Tabela1[[#This Row],[SPLR]]&gt;0,[1]!Tabela1[[#This Row],[LWAVR]],[1]!Tabela1[[#This Row],[LSPLR]])</f>
        <v>-1</v>
      </c>
      <c r="R17" s="2">
        <f>IF(Tabela1[[#This Row],[LWAVE]]=-1,-1,Tabela1[[#This Row],[Altitude]])</f>
        <v>477.32938100000001</v>
      </c>
      <c r="S17" s="2">
        <f>IF(Tabela1[[#This Row],[LWAVR]]=-1,-1,Tabela1[[#This Row],[AreaL]])</f>
        <v>2.5411384860182915</v>
      </c>
      <c r="T17" s="2">
        <f>IF(Tabela1[[#This Row],[LWAVR]]=-1,-1,Tabela1[[#This Row],[PopulacaoL]])</f>
        <v>4.3964608915070755</v>
      </c>
      <c r="U17" s="2">
        <f>IF(Tabela1[[#This Row],[LSPLE]]=-1,-1,Tabela1[[#This Row],[Altitude]])</f>
        <v>-1</v>
      </c>
      <c r="V17" s="2">
        <f>IF(Tabela1[[#This Row],[LSPLE]]=-1,-1,Tabela1[[#This Row],[AreaL]])</f>
        <v>-1</v>
      </c>
      <c r="W17" s="2">
        <f>IF(Tabela1[[#This Row],[LSPLR]]=-1,-1,Tabela1[[#This Row],[PopulacaoL]])</f>
        <v>-1</v>
      </c>
    </row>
    <row r="18" spans="1:23" x14ac:dyDescent="0.3">
      <c r="A18" t="s">
        <v>23</v>
      </c>
      <c r="B18">
        <v>3501400</v>
      </c>
      <c r="C18">
        <v>614.58189500000003</v>
      </c>
      <c r="D18">
        <v>-22.076374634043351</v>
      </c>
      <c r="E18">
        <v>-49.720609020316033</v>
      </c>
      <c r="F18">
        <v>2.1865664814832799</v>
      </c>
      <c r="G18">
        <v>3.7182525000977504</v>
      </c>
      <c r="H18" s="1">
        <v>2</v>
      </c>
      <c r="I18" s="1">
        <v>0</v>
      </c>
      <c r="J18" s="1">
        <v>2</v>
      </c>
      <c r="K18" s="1">
        <v>0</v>
      </c>
      <c r="L18" s="2">
        <f t="shared" si="0"/>
        <v>0.3010299956639812</v>
      </c>
      <c r="M18" s="2">
        <f t="shared" si="0"/>
        <v>-1</v>
      </c>
      <c r="N18" s="2">
        <f t="shared" si="0"/>
        <v>0.3010299956639812</v>
      </c>
      <c r="O18" s="2">
        <f t="shared" si="0"/>
        <v>-1</v>
      </c>
      <c r="P18" s="2">
        <f>IF([1]!Tabela1[[#This Row],[SPLE]]&gt;0,[1]!Tabela1[[#This Row],[LWAVE]],[1]!Tabela1[[#This Row],[LSPLE]])</f>
        <v>-1</v>
      </c>
      <c r="Q18" s="2">
        <f>IF([1]!Tabela1[[#This Row],[SPLR]]&gt;0,[1]!Tabela1[[#This Row],[LWAVR]],[1]!Tabela1[[#This Row],[LSPLR]])</f>
        <v>-1</v>
      </c>
      <c r="R18" s="2">
        <f>IF(Tabela1[[#This Row],[LWAVE]]=-1,-1,Tabela1[[#This Row],[Altitude]])</f>
        <v>614.58189500000003</v>
      </c>
      <c r="S18" s="2">
        <f>IF(Tabela1[[#This Row],[LWAVR]]=-1,-1,Tabela1[[#This Row],[AreaL]])</f>
        <v>2.1865664814832799</v>
      </c>
      <c r="T18" s="2">
        <f>IF(Tabela1[[#This Row],[LWAVR]]=-1,-1,Tabela1[[#This Row],[PopulacaoL]])</f>
        <v>3.7182525000977504</v>
      </c>
      <c r="U18" s="2">
        <f>IF(Tabela1[[#This Row],[LSPLE]]=-1,-1,Tabela1[[#This Row],[Altitude]])</f>
        <v>-1</v>
      </c>
      <c r="V18" s="2">
        <f>IF(Tabela1[[#This Row],[LSPLE]]=-1,-1,Tabela1[[#This Row],[AreaL]])</f>
        <v>-1</v>
      </c>
      <c r="W18" s="2">
        <f>IF(Tabela1[[#This Row],[LSPLR]]=-1,-1,Tabela1[[#This Row],[PopulacaoL]])</f>
        <v>-1</v>
      </c>
    </row>
    <row r="19" spans="1:23" x14ac:dyDescent="0.3">
      <c r="A19" t="s">
        <v>24</v>
      </c>
      <c r="B19">
        <v>3501509</v>
      </c>
      <c r="C19">
        <v>666.51493900000003</v>
      </c>
      <c r="D19">
        <v>-22.445010151578803</v>
      </c>
      <c r="E19">
        <v>-49.763033029359946</v>
      </c>
      <c r="F19">
        <v>1.9288002542929048</v>
      </c>
      <c r="G19">
        <v>3.5081255360831993</v>
      </c>
      <c r="H19" s="1">
        <v>83</v>
      </c>
      <c r="I19" s="1">
        <v>0</v>
      </c>
      <c r="J19" s="1">
        <v>103</v>
      </c>
      <c r="K19" s="1">
        <v>0</v>
      </c>
      <c r="L19" s="2">
        <f t="shared" si="0"/>
        <v>1.919078092376074</v>
      </c>
      <c r="M19" s="2">
        <f t="shared" si="0"/>
        <v>-1</v>
      </c>
      <c r="N19" s="2">
        <f t="shared" si="0"/>
        <v>2.012837224705172</v>
      </c>
      <c r="O19" s="2">
        <f t="shared" si="0"/>
        <v>-1</v>
      </c>
      <c r="P19" s="2">
        <f>IF([1]!Tabela1[[#This Row],[SPLE]]&gt;0,[1]!Tabela1[[#This Row],[LWAVE]],[1]!Tabela1[[#This Row],[LSPLE]])</f>
        <v>-1</v>
      </c>
      <c r="Q19" s="2">
        <f>IF([1]!Tabela1[[#This Row],[SPLR]]&gt;0,[1]!Tabela1[[#This Row],[LWAVR]],[1]!Tabela1[[#This Row],[LSPLR]])</f>
        <v>-1</v>
      </c>
      <c r="R19" s="2">
        <f>IF(Tabela1[[#This Row],[LWAVE]]=-1,-1,Tabela1[[#This Row],[Altitude]])</f>
        <v>666.51493900000003</v>
      </c>
      <c r="S19" s="2">
        <f>IF(Tabela1[[#This Row],[LWAVR]]=-1,-1,Tabela1[[#This Row],[AreaL]])</f>
        <v>1.9288002542929048</v>
      </c>
      <c r="T19" s="2">
        <f>IF(Tabela1[[#This Row],[LWAVR]]=-1,-1,Tabela1[[#This Row],[PopulacaoL]])</f>
        <v>3.5081255360831993</v>
      </c>
      <c r="U19" s="2">
        <f>IF(Tabela1[[#This Row],[LSPLE]]=-1,-1,Tabela1[[#This Row],[Altitude]])</f>
        <v>-1</v>
      </c>
      <c r="V19" s="2">
        <f>IF(Tabela1[[#This Row],[LSPLE]]=-1,-1,Tabela1[[#This Row],[AreaL]])</f>
        <v>-1</v>
      </c>
      <c r="W19" s="2">
        <f>IF(Tabela1[[#This Row],[LSPLR]]=-1,-1,Tabela1[[#This Row],[PopulacaoL]])</f>
        <v>-1</v>
      </c>
    </row>
    <row r="20" spans="1:23" x14ac:dyDescent="0.3">
      <c r="A20" t="s">
        <v>25</v>
      </c>
      <c r="B20">
        <v>3501608</v>
      </c>
      <c r="C20">
        <v>550.36578499999996</v>
      </c>
      <c r="D20">
        <v>-22.740883500000006</v>
      </c>
      <c r="E20">
        <v>-47.330362926381412</v>
      </c>
      <c r="F20">
        <v>2.1268194963568203</v>
      </c>
      <c r="G20">
        <v>5.3794813759393003</v>
      </c>
      <c r="H20" s="1">
        <v>226</v>
      </c>
      <c r="I20" s="1">
        <v>3</v>
      </c>
      <c r="J20" s="1">
        <v>4500</v>
      </c>
      <c r="K20" s="1">
        <v>3</v>
      </c>
      <c r="L20" s="2">
        <f t="shared" si="0"/>
        <v>2.3541084391474008</v>
      </c>
      <c r="M20" s="2">
        <f t="shared" si="0"/>
        <v>0.47712125471966244</v>
      </c>
      <c r="N20" s="2">
        <f t="shared" si="0"/>
        <v>3.6532125137753435</v>
      </c>
      <c r="O20" s="2">
        <f t="shared" si="0"/>
        <v>0.47712125471966244</v>
      </c>
      <c r="P20" s="2">
        <f>IF([1]!Tabela1[[#This Row],[SPLE]]&gt;0,[1]!Tabela1[[#This Row],[LWAVE]],[1]!Tabela1[[#This Row],[LSPLE]])</f>
        <v>2.3541084391474008</v>
      </c>
      <c r="Q20" s="2">
        <f>IF([1]!Tabela1[[#This Row],[SPLR]]&gt;0,[1]!Tabela1[[#This Row],[LWAVR]],[1]!Tabela1[[#This Row],[LSPLR]])</f>
        <v>3.6532125137753435</v>
      </c>
      <c r="R20" s="2">
        <f>IF(Tabela1[[#This Row],[LWAVE]]=-1,-1,Tabela1[[#This Row],[Altitude]])</f>
        <v>550.36578499999996</v>
      </c>
      <c r="S20" s="2">
        <f>IF(Tabela1[[#This Row],[LWAVR]]=-1,-1,Tabela1[[#This Row],[AreaL]])</f>
        <v>2.1268194963568203</v>
      </c>
      <c r="T20" s="2">
        <f>IF(Tabela1[[#This Row],[LWAVR]]=-1,-1,Tabela1[[#This Row],[PopulacaoL]])</f>
        <v>5.3794813759393003</v>
      </c>
      <c r="U20" s="2">
        <f>IF(Tabela1[[#This Row],[LSPLE]]=-1,-1,Tabela1[[#This Row],[Altitude]])</f>
        <v>550.36578499999996</v>
      </c>
      <c r="V20" s="2">
        <f>IF(Tabela1[[#This Row],[LSPLE]]=-1,-1,Tabela1[[#This Row],[AreaL]])</f>
        <v>2.1268194963568203</v>
      </c>
      <c r="W20" s="2">
        <f>IF(Tabela1[[#This Row],[LSPLR]]=-1,-1,Tabela1[[#This Row],[PopulacaoL]])</f>
        <v>5.3794813759393003</v>
      </c>
    </row>
    <row r="21" spans="1:23" x14ac:dyDescent="0.3">
      <c r="A21" t="s">
        <v>26</v>
      </c>
      <c r="B21">
        <v>3501707</v>
      </c>
      <c r="C21">
        <v>730.216185</v>
      </c>
      <c r="D21">
        <v>-21.730036500000004</v>
      </c>
      <c r="E21">
        <v>-48.106604561843916</v>
      </c>
      <c r="F21">
        <v>2.0891453145646892</v>
      </c>
      <c r="G21">
        <v>4.6074979143787846</v>
      </c>
      <c r="H21" s="1">
        <v>168</v>
      </c>
      <c r="I21" s="1">
        <v>46</v>
      </c>
      <c r="J21" s="1">
        <v>497</v>
      </c>
      <c r="K21" s="1">
        <v>130</v>
      </c>
      <c r="L21" s="2">
        <f t="shared" si="0"/>
        <v>2.2253092817258628</v>
      </c>
      <c r="M21" s="2">
        <f t="shared" si="0"/>
        <v>1.6627578316815741</v>
      </c>
      <c r="N21" s="2">
        <f t="shared" si="0"/>
        <v>2.6963563887333319</v>
      </c>
      <c r="O21" s="2">
        <f t="shared" si="0"/>
        <v>2.1139433523068369</v>
      </c>
      <c r="P21" s="2">
        <f>IF([1]!Tabela1[[#This Row],[SPLE]]&gt;0,[1]!Tabela1[[#This Row],[LWAVE]],[1]!Tabela1[[#This Row],[LSPLE]])</f>
        <v>2.2253092817258628</v>
      </c>
      <c r="Q21" s="2">
        <f>IF([1]!Tabela1[[#This Row],[SPLR]]&gt;0,[1]!Tabela1[[#This Row],[LWAVR]],[1]!Tabela1[[#This Row],[LSPLR]])</f>
        <v>2.6963563887333319</v>
      </c>
      <c r="R21" s="2">
        <f>IF(Tabela1[[#This Row],[LWAVE]]=-1,-1,Tabela1[[#This Row],[Altitude]])</f>
        <v>730.216185</v>
      </c>
      <c r="S21" s="2">
        <f>IF(Tabela1[[#This Row],[LWAVR]]=-1,-1,Tabela1[[#This Row],[AreaL]])</f>
        <v>2.0891453145646892</v>
      </c>
      <c r="T21" s="2">
        <f>IF(Tabela1[[#This Row],[LWAVR]]=-1,-1,Tabela1[[#This Row],[PopulacaoL]])</f>
        <v>4.6074979143787846</v>
      </c>
      <c r="U21" s="2">
        <f>IF(Tabela1[[#This Row],[LSPLE]]=-1,-1,Tabela1[[#This Row],[Altitude]])</f>
        <v>730.216185</v>
      </c>
      <c r="V21" s="2">
        <f>IF(Tabela1[[#This Row],[LSPLE]]=-1,-1,Tabela1[[#This Row],[AreaL]])</f>
        <v>2.0891453145646892</v>
      </c>
      <c r="W21" s="2">
        <f>IF(Tabela1[[#This Row],[LSPLR]]=-1,-1,Tabela1[[#This Row],[PopulacaoL]])</f>
        <v>4.6074979143787846</v>
      </c>
    </row>
    <row r="22" spans="1:23" x14ac:dyDescent="0.3">
      <c r="A22" t="s">
        <v>27</v>
      </c>
      <c r="B22">
        <v>3501806</v>
      </c>
      <c r="C22">
        <v>449.16055899999998</v>
      </c>
      <c r="D22">
        <v>-20.296401943598305</v>
      </c>
      <c r="E22">
        <v>-49.727026837449621</v>
      </c>
      <c r="F22">
        <v>2.4029076132029767</v>
      </c>
      <c r="G22">
        <v>3.7759015788916743</v>
      </c>
      <c r="H22" s="1">
        <v>75</v>
      </c>
      <c r="I22" s="1">
        <v>0</v>
      </c>
      <c r="J22" s="1">
        <v>125</v>
      </c>
      <c r="K22" s="1">
        <v>0</v>
      </c>
      <c r="L22" s="2">
        <f t="shared" si="0"/>
        <v>1.8750612633917001</v>
      </c>
      <c r="M22" s="2">
        <f t="shared" si="0"/>
        <v>-1</v>
      </c>
      <c r="N22" s="2">
        <f t="shared" si="0"/>
        <v>2.0969100130080562</v>
      </c>
      <c r="O22" s="2">
        <f t="shared" si="0"/>
        <v>-1</v>
      </c>
      <c r="P22" s="2">
        <f>IF([1]!Tabela1[[#This Row],[SPLE]]&gt;0,[1]!Tabela1[[#This Row],[LWAVE]],[1]!Tabela1[[#This Row],[LSPLE]])</f>
        <v>-1</v>
      </c>
      <c r="Q22" s="2">
        <f>IF([1]!Tabela1[[#This Row],[SPLR]]&gt;0,[1]!Tabela1[[#This Row],[LWAVR]],[1]!Tabela1[[#This Row],[LSPLR]])</f>
        <v>-1</v>
      </c>
      <c r="R22" s="2">
        <f>IF(Tabela1[[#This Row],[LWAVE]]=-1,-1,Tabela1[[#This Row],[Altitude]])</f>
        <v>449.16055899999998</v>
      </c>
      <c r="S22" s="2">
        <f>IF(Tabela1[[#This Row],[LWAVR]]=-1,-1,Tabela1[[#This Row],[AreaL]])</f>
        <v>2.4029076132029767</v>
      </c>
      <c r="T22" s="2">
        <f>IF(Tabela1[[#This Row],[LWAVR]]=-1,-1,Tabela1[[#This Row],[PopulacaoL]])</f>
        <v>3.7759015788916743</v>
      </c>
      <c r="U22" s="2">
        <f>IF(Tabela1[[#This Row],[LSPLE]]=-1,-1,Tabela1[[#This Row],[Altitude]])</f>
        <v>-1</v>
      </c>
      <c r="V22" s="2">
        <f>IF(Tabela1[[#This Row],[LSPLE]]=-1,-1,Tabela1[[#This Row],[AreaL]])</f>
        <v>-1</v>
      </c>
      <c r="W22" s="2">
        <f>IF(Tabela1[[#This Row],[LSPLR]]=-1,-1,Tabela1[[#This Row],[PopulacaoL]])</f>
        <v>-1</v>
      </c>
    </row>
    <row r="23" spans="1:23" x14ac:dyDescent="0.3">
      <c r="A23" t="s">
        <v>28</v>
      </c>
      <c r="B23">
        <v>3501905</v>
      </c>
      <c r="C23">
        <v>673.42981699999996</v>
      </c>
      <c r="D23">
        <v>-22.699388626340653</v>
      </c>
      <c r="E23">
        <v>-46.765085690463664</v>
      </c>
      <c r="F23">
        <v>2.6486751261106294</v>
      </c>
      <c r="G23">
        <v>4.8585071207330399</v>
      </c>
      <c r="H23" s="1">
        <v>262</v>
      </c>
      <c r="I23" s="1">
        <v>1</v>
      </c>
      <c r="J23" s="1">
        <v>1960</v>
      </c>
      <c r="K23" s="1">
        <v>1</v>
      </c>
      <c r="L23" s="2">
        <f t="shared" si="0"/>
        <v>2.4183012913197452</v>
      </c>
      <c r="M23" s="2">
        <f t="shared" si="0"/>
        <v>0</v>
      </c>
      <c r="N23" s="2">
        <f t="shared" si="0"/>
        <v>3.2922560713564759</v>
      </c>
      <c r="O23" s="2">
        <f t="shared" si="0"/>
        <v>0</v>
      </c>
      <c r="P23" s="2">
        <f>IF([1]!Tabela1[[#This Row],[SPLE]]&gt;0,[1]!Tabela1[[#This Row],[LWAVE]],[1]!Tabela1[[#This Row],[LSPLE]])</f>
        <v>2.4183012913197452</v>
      </c>
      <c r="Q23" s="2">
        <f>IF([1]!Tabela1[[#This Row],[SPLR]]&gt;0,[1]!Tabela1[[#This Row],[LWAVR]],[1]!Tabela1[[#This Row],[LSPLR]])</f>
        <v>3.2922560713564759</v>
      </c>
      <c r="R23" s="2">
        <f>IF(Tabela1[[#This Row],[LWAVE]]=-1,-1,Tabela1[[#This Row],[Altitude]])</f>
        <v>673.42981699999996</v>
      </c>
      <c r="S23" s="2">
        <f>IF(Tabela1[[#This Row],[LWAVR]]=-1,-1,Tabela1[[#This Row],[AreaL]])</f>
        <v>2.6486751261106294</v>
      </c>
      <c r="T23" s="2">
        <f>IF(Tabela1[[#This Row],[LWAVR]]=-1,-1,Tabela1[[#This Row],[PopulacaoL]])</f>
        <v>4.8585071207330399</v>
      </c>
      <c r="U23" s="2">
        <f>IF(Tabela1[[#This Row],[LSPLE]]=-1,-1,Tabela1[[#This Row],[Altitude]])</f>
        <v>673.42981699999996</v>
      </c>
      <c r="V23" s="2">
        <f>IF(Tabela1[[#This Row],[LSPLE]]=-1,-1,Tabela1[[#This Row],[AreaL]])</f>
        <v>2.6486751261106294</v>
      </c>
      <c r="W23" s="2">
        <f>IF(Tabela1[[#This Row],[LSPLR]]=-1,-1,Tabela1[[#This Row],[PopulacaoL]])</f>
        <v>4.8585071207330399</v>
      </c>
    </row>
    <row r="24" spans="1:23" x14ac:dyDescent="0.3">
      <c r="A24" t="s">
        <v>29</v>
      </c>
      <c r="B24">
        <v>3502002</v>
      </c>
      <c r="C24">
        <v>659.55780100000004</v>
      </c>
      <c r="D24">
        <v>-22.128785499340903</v>
      </c>
      <c r="E24">
        <v>-47.660766415922573</v>
      </c>
      <c r="F24">
        <v>2.5131549825458634</v>
      </c>
      <c r="G24">
        <v>3.6985354925620011</v>
      </c>
      <c r="H24" s="1">
        <v>210</v>
      </c>
      <c r="I24" s="1">
        <v>0</v>
      </c>
      <c r="J24" s="1">
        <v>745</v>
      </c>
      <c r="K24" s="1">
        <v>0</v>
      </c>
      <c r="L24" s="2">
        <f t="shared" si="0"/>
        <v>2.3222192947339191</v>
      </c>
      <c r="M24" s="2">
        <f t="shared" si="0"/>
        <v>-1</v>
      </c>
      <c r="N24" s="2">
        <f t="shared" si="0"/>
        <v>2.8721562727482928</v>
      </c>
      <c r="O24" s="2">
        <f t="shared" si="0"/>
        <v>-1</v>
      </c>
      <c r="P24" s="2">
        <f>IF([1]!Tabela1[[#This Row],[SPLE]]&gt;0,[1]!Tabela1[[#This Row],[LWAVE]],[1]!Tabela1[[#This Row],[LSPLE]])</f>
        <v>-1</v>
      </c>
      <c r="Q24" s="2">
        <f>IF([1]!Tabela1[[#This Row],[SPLR]]&gt;0,[1]!Tabela1[[#This Row],[LWAVR]],[1]!Tabela1[[#This Row],[LSPLR]])</f>
        <v>-1</v>
      </c>
      <c r="R24" s="2">
        <f>IF(Tabela1[[#This Row],[LWAVE]]=-1,-1,Tabela1[[#This Row],[Altitude]])</f>
        <v>659.55780100000004</v>
      </c>
      <c r="S24" s="2">
        <f>IF(Tabela1[[#This Row],[LWAVR]]=-1,-1,Tabela1[[#This Row],[AreaL]])</f>
        <v>2.5131549825458634</v>
      </c>
      <c r="T24" s="2">
        <f>IF(Tabela1[[#This Row],[LWAVR]]=-1,-1,Tabela1[[#This Row],[PopulacaoL]])</f>
        <v>3.6985354925620011</v>
      </c>
      <c r="U24" s="2">
        <f>IF(Tabela1[[#This Row],[LSPLE]]=-1,-1,Tabela1[[#This Row],[Altitude]])</f>
        <v>-1</v>
      </c>
      <c r="V24" s="2">
        <f>IF(Tabela1[[#This Row],[LSPLE]]=-1,-1,Tabela1[[#This Row],[AreaL]])</f>
        <v>-1</v>
      </c>
      <c r="W24" s="2">
        <f>IF(Tabela1[[#This Row],[LSPLR]]=-1,-1,Tabela1[[#This Row],[PopulacaoL]])</f>
        <v>-1</v>
      </c>
    </row>
    <row r="25" spans="1:23" x14ac:dyDescent="0.3">
      <c r="A25" t="s">
        <v>30</v>
      </c>
      <c r="B25">
        <v>3502101</v>
      </c>
      <c r="C25">
        <v>392.017336</v>
      </c>
      <c r="D25">
        <v>-20.901463515000003</v>
      </c>
      <c r="E25">
        <v>-51.378847794763693</v>
      </c>
      <c r="F25">
        <v>2.9841788378960965</v>
      </c>
      <c r="G25">
        <v>4.7570694258985453</v>
      </c>
      <c r="H25" s="1">
        <v>70</v>
      </c>
      <c r="I25" s="1">
        <v>0</v>
      </c>
      <c r="J25" s="1">
        <v>124</v>
      </c>
      <c r="K25" s="1">
        <v>0</v>
      </c>
      <c r="L25" s="2">
        <f t="shared" si="0"/>
        <v>1.8450980400142569</v>
      </c>
      <c r="M25" s="2">
        <f t="shared" si="0"/>
        <v>-1</v>
      </c>
      <c r="N25" s="2">
        <f t="shared" si="0"/>
        <v>2.0934216851622351</v>
      </c>
      <c r="O25" s="2">
        <f t="shared" si="0"/>
        <v>-1</v>
      </c>
      <c r="P25" s="2">
        <f>IF([1]!Tabela1[[#This Row],[SPLE]]&gt;0,[1]!Tabela1[[#This Row],[LWAVE]],[1]!Tabela1[[#This Row],[LSPLE]])</f>
        <v>-1</v>
      </c>
      <c r="Q25" s="2">
        <f>IF([1]!Tabela1[[#This Row],[SPLR]]&gt;0,[1]!Tabela1[[#This Row],[LWAVR]],[1]!Tabela1[[#This Row],[LSPLR]])</f>
        <v>-1</v>
      </c>
      <c r="R25" s="2">
        <f>IF(Tabela1[[#This Row],[LWAVE]]=-1,-1,Tabela1[[#This Row],[Altitude]])</f>
        <v>392.017336</v>
      </c>
      <c r="S25" s="2">
        <f>IF(Tabela1[[#This Row],[LWAVR]]=-1,-1,Tabela1[[#This Row],[AreaL]])</f>
        <v>2.9841788378960965</v>
      </c>
      <c r="T25" s="2">
        <f>IF(Tabela1[[#This Row],[LWAVR]]=-1,-1,Tabela1[[#This Row],[PopulacaoL]])</f>
        <v>4.7570694258985453</v>
      </c>
      <c r="U25" s="2">
        <f>IF(Tabela1[[#This Row],[LSPLE]]=-1,-1,Tabela1[[#This Row],[Altitude]])</f>
        <v>-1</v>
      </c>
      <c r="V25" s="2">
        <f>IF(Tabela1[[#This Row],[LSPLE]]=-1,-1,Tabela1[[#This Row],[AreaL]])</f>
        <v>-1</v>
      </c>
      <c r="W25" s="2">
        <f>IF(Tabela1[[#This Row],[LSPLR]]=-1,-1,Tabela1[[#This Row],[PopulacaoL]])</f>
        <v>-1</v>
      </c>
    </row>
    <row r="26" spans="1:23" x14ac:dyDescent="0.3">
      <c r="A26" t="s">
        <v>31</v>
      </c>
      <c r="B26">
        <v>3502200</v>
      </c>
      <c r="C26">
        <v>628.28643</v>
      </c>
      <c r="D26">
        <v>-23.483987000000003</v>
      </c>
      <c r="E26">
        <v>-48.406759616492963</v>
      </c>
      <c r="F26">
        <v>3.0116922150447167</v>
      </c>
      <c r="G26">
        <v>4.4018828223212818</v>
      </c>
      <c r="H26" s="1">
        <v>175</v>
      </c>
      <c r="I26" s="1">
        <v>140</v>
      </c>
      <c r="J26" s="1">
        <v>333</v>
      </c>
      <c r="K26" s="1">
        <v>141</v>
      </c>
      <c r="L26" s="2">
        <f t="shared" si="0"/>
        <v>2.2430380486862944</v>
      </c>
      <c r="M26" s="2">
        <f t="shared" si="0"/>
        <v>2.1461280356782382</v>
      </c>
      <c r="N26" s="2">
        <f t="shared" si="0"/>
        <v>2.5224442335063197</v>
      </c>
      <c r="O26" s="2">
        <f t="shared" si="0"/>
        <v>2.1492191126553797</v>
      </c>
      <c r="P26" s="2">
        <f>IF([1]!Tabela1[[#This Row],[SPLE]]&gt;0,[1]!Tabela1[[#This Row],[LWAVE]],[1]!Tabela1[[#This Row],[LSPLE]])</f>
        <v>2.2430380486862944</v>
      </c>
      <c r="Q26" s="2">
        <f>IF([1]!Tabela1[[#This Row],[SPLR]]&gt;0,[1]!Tabela1[[#This Row],[LWAVR]],[1]!Tabela1[[#This Row],[LSPLR]])</f>
        <v>2.5224442335063197</v>
      </c>
      <c r="R26" s="2">
        <f>IF(Tabela1[[#This Row],[LWAVE]]=-1,-1,Tabela1[[#This Row],[Altitude]])</f>
        <v>628.28643</v>
      </c>
      <c r="S26" s="2">
        <f>IF(Tabela1[[#This Row],[LWAVR]]=-1,-1,Tabela1[[#This Row],[AreaL]])</f>
        <v>3.0116922150447167</v>
      </c>
      <c r="T26" s="2">
        <f>IF(Tabela1[[#This Row],[LWAVR]]=-1,-1,Tabela1[[#This Row],[PopulacaoL]])</f>
        <v>4.4018828223212818</v>
      </c>
      <c r="U26" s="2">
        <f>IF(Tabela1[[#This Row],[LSPLE]]=-1,-1,Tabela1[[#This Row],[Altitude]])</f>
        <v>628.28643</v>
      </c>
      <c r="V26" s="2">
        <f>IF(Tabela1[[#This Row],[LSPLE]]=-1,-1,Tabela1[[#This Row],[AreaL]])</f>
        <v>3.0116922150447167</v>
      </c>
      <c r="W26" s="2">
        <f>IF(Tabela1[[#This Row],[LSPLR]]=-1,-1,Tabela1[[#This Row],[PopulacaoL]])</f>
        <v>4.4018828223212818</v>
      </c>
    </row>
    <row r="27" spans="1:23" x14ac:dyDescent="0.3">
      <c r="A27" t="s">
        <v>32</v>
      </c>
      <c r="B27">
        <v>3502309</v>
      </c>
      <c r="C27">
        <v>460.91695600000003</v>
      </c>
      <c r="D27">
        <v>-22.786320939625003</v>
      </c>
      <c r="E27">
        <v>-48.126926830642979</v>
      </c>
      <c r="F27">
        <v>2.8672063612636376</v>
      </c>
      <c r="G27">
        <v>3.8276277047674334</v>
      </c>
      <c r="H27" s="1">
        <v>228</v>
      </c>
      <c r="I27" s="1">
        <v>209</v>
      </c>
      <c r="J27" s="1">
        <v>924</v>
      </c>
      <c r="K27" s="1">
        <v>1134</v>
      </c>
      <c r="L27" s="2">
        <f t="shared" si="0"/>
        <v>2.357934847000454</v>
      </c>
      <c r="M27" s="2">
        <f t="shared" si="0"/>
        <v>2.3201462861110542</v>
      </c>
      <c r="N27" s="2">
        <f t="shared" si="0"/>
        <v>2.9656719712201065</v>
      </c>
      <c r="O27" s="2">
        <f t="shared" si="0"/>
        <v>3.0546130545568877</v>
      </c>
      <c r="P27" s="2">
        <f>IF([1]!Tabela1[[#This Row],[SPLE]]&gt;0,[1]!Tabela1[[#This Row],[LWAVE]],[1]!Tabela1[[#This Row],[LSPLE]])</f>
        <v>2.357934847000454</v>
      </c>
      <c r="Q27" s="2">
        <f>IF([1]!Tabela1[[#This Row],[SPLR]]&gt;0,[1]!Tabela1[[#This Row],[LWAVR]],[1]!Tabela1[[#This Row],[LSPLR]])</f>
        <v>2.9656719712201065</v>
      </c>
      <c r="R27" s="2">
        <f>IF(Tabela1[[#This Row],[LWAVE]]=-1,-1,Tabela1[[#This Row],[Altitude]])</f>
        <v>460.91695600000003</v>
      </c>
      <c r="S27" s="2">
        <f>IF(Tabela1[[#This Row],[LWAVR]]=-1,-1,Tabela1[[#This Row],[AreaL]])</f>
        <v>2.8672063612636376</v>
      </c>
      <c r="T27" s="2">
        <f>IF(Tabela1[[#This Row],[LWAVR]]=-1,-1,Tabela1[[#This Row],[PopulacaoL]])</f>
        <v>3.8276277047674334</v>
      </c>
      <c r="U27" s="2">
        <f>IF(Tabela1[[#This Row],[LSPLE]]=-1,-1,Tabela1[[#This Row],[Altitude]])</f>
        <v>460.91695600000003</v>
      </c>
      <c r="V27" s="2">
        <f>IF(Tabela1[[#This Row],[LSPLE]]=-1,-1,Tabela1[[#This Row],[AreaL]])</f>
        <v>2.8672063612636376</v>
      </c>
      <c r="W27" s="2">
        <f>IF(Tabela1[[#This Row],[LSPLR]]=-1,-1,Tabela1[[#This Row],[PopulacaoL]])</f>
        <v>3.8276277047674334</v>
      </c>
    </row>
    <row r="28" spans="1:23" x14ac:dyDescent="0.3">
      <c r="A28" t="s">
        <v>33</v>
      </c>
      <c r="B28">
        <v>3502408</v>
      </c>
      <c r="C28">
        <v>469.752456</v>
      </c>
      <c r="D28">
        <v>-22.293237175831106</v>
      </c>
      <c r="E28">
        <v>-51.386074423277968</v>
      </c>
      <c r="F28">
        <v>2.506288507668041</v>
      </c>
      <c r="G28">
        <v>3.6143698395482886</v>
      </c>
      <c r="H28" s="1">
        <v>6</v>
      </c>
      <c r="I28" s="1">
        <v>0</v>
      </c>
      <c r="J28" s="1">
        <v>8</v>
      </c>
      <c r="K28" s="1">
        <v>0</v>
      </c>
      <c r="L28" s="2">
        <f t="shared" si="0"/>
        <v>0.77815125038364363</v>
      </c>
      <c r="M28" s="2">
        <f t="shared" si="0"/>
        <v>-1</v>
      </c>
      <c r="N28" s="2">
        <f t="shared" si="0"/>
        <v>0.90308998699194354</v>
      </c>
      <c r="O28" s="2">
        <f t="shared" si="0"/>
        <v>-1</v>
      </c>
      <c r="P28" s="2">
        <f>IF([1]!Tabela1[[#This Row],[SPLE]]&gt;0,[1]!Tabela1[[#This Row],[LWAVE]],[1]!Tabela1[[#This Row],[LSPLE]])</f>
        <v>-1</v>
      </c>
      <c r="Q28" s="2">
        <f>IF([1]!Tabela1[[#This Row],[SPLR]]&gt;0,[1]!Tabela1[[#This Row],[LWAVR]],[1]!Tabela1[[#This Row],[LSPLR]])</f>
        <v>-1</v>
      </c>
      <c r="R28" s="2">
        <f>IF(Tabela1[[#This Row],[LWAVE]]=-1,-1,Tabela1[[#This Row],[Altitude]])</f>
        <v>469.752456</v>
      </c>
      <c r="S28" s="2">
        <f>IF(Tabela1[[#This Row],[LWAVR]]=-1,-1,Tabela1[[#This Row],[AreaL]])</f>
        <v>2.506288507668041</v>
      </c>
      <c r="T28" s="2">
        <f>IF(Tabela1[[#This Row],[LWAVR]]=-1,-1,Tabela1[[#This Row],[PopulacaoL]])</f>
        <v>3.6143698395482886</v>
      </c>
      <c r="U28" s="2">
        <f>IF(Tabela1[[#This Row],[LSPLE]]=-1,-1,Tabela1[[#This Row],[Altitude]])</f>
        <v>-1</v>
      </c>
      <c r="V28" s="2">
        <f>IF(Tabela1[[#This Row],[LSPLE]]=-1,-1,Tabela1[[#This Row],[AreaL]])</f>
        <v>-1</v>
      </c>
      <c r="W28" s="2">
        <f>IF(Tabela1[[#This Row],[LSPLR]]=-1,-1,Tabela1[[#This Row],[PopulacaoL]])</f>
        <v>-1</v>
      </c>
    </row>
    <row r="29" spans="1:23" x14ac:dyDescent="0.3">
      <c r="A29" t="s">
        <v>34</v>
      </c>
      <c r="B29">
        <v>3502507</v>
      </c>
      <c r="C29">
        <v>582.26043400000003</v>
      </c>
      <c r="D29">
        <v>-22.848154000000008</v>
      </c>
      <c r="E29">
        <v>-45.229429338091826</v>
      </c>
      <c r="F29">
        <v>2.0830580646910191</v>
      </c>
      <c r="G29">
        <v>4.5581923892398493</v>
      </c>
      <c r="H29" s="1">
        <v>180</v>
      </c>
      <c r="I29" s="1">
        <v>0</v>
      </c>
      <c r="J29" s="1">
        <v>754</v>
      </c>
      <c r="K29" s="1">
        <v>0</v>
      </c>
      <c r="L29" s="2">
        <f t="shared" si="0"/>
        <v>2.255272505103306</v>
      </c>
      <c r="M29" s="2">
        <f t="shared" si="0"/>
        <v>-1</v>
      </c>
      <c r="N29" s="2">
        <f t="shared" si="0"/>
        <v>2.8773713458697738</v>
      </c>
      <c r="O29" s="2">
        <f t="shared" si="0"/>
        <v>-1</v>
      </c>
      <c r="P29" s="2">
        <f>IF([1]!Tabela1[[#This Row],[SPLE]]&gt;0,[1]!Tabela1[[#This Row],[LWAVE]],[1]!Tabela1[[#This Row],[LSPLE]])</f>
        <v>-1</v>
      </c>
      <c r="Q29" s="2">
        <f>IF([1]!Tabela1[[#This Row],[SPLR]]&gt;0,[1]!Tabela1[[#This Row],[LWAVR]],[1]!Tabela1[[#This Row],[LSPLR]])</f>
        <v>-1</v>
      </c>
      <c r="R29" s="2">
        <f>IF(Tabela1[[#This Row],[LWAVE]]=-1,-1,Tabela1[[#This Row],[Altitude]])</f>
        <v>582.26043400000003</v>
      </c>
      <c r="S29" s="2">
        <f>IF(Tabela1[[#This Row],[LWAVR]]=-1,-1,Tabela1[[#This Row],[AreaL]])</f>
        <v>2.0830580646910191</v>
      </c>
      <c r="T29" s="2">
        <f>IF(Tabela1[[#This Row],[LWAVR]]=-1,-1,Tabela1[[#This Row],[PopulacaoL]])</f>
        <v>4.5581923892398493</v>
      </c>
      <c r="U29" s="2">
        <f>IF(Tabela1[[#This Row],[LSPLE]]=-1,-1,Tabela1[[#This Row],[Altitude]])</f>
        <v>-1</v>
      </c>
      <c r="V29" s="2">
        <f>IF(Tabela1[[#This Row],[LSPLE]]=-1,-1,Tabela1[[#This Row],[AreaL]])</f>
        <v>-1</v>
      </c>
      <c r="W29" s="2">
        <f>IF(Tabela1[[#This Row],[LSPLR]]=-1,-1,Tabela1[[#This Row],[PopulacaoL]])</f>
        <v>-1</v>
      </c>
    </row>
    <row r="30" spans="1:23" x14ac:dyDescent="0.3">
      <c r="A30" t="s">
        <v>35</v>
      </c>
      <c r="B30">
        <v>3502606</v>
      </c>
      <c r="C30">
        <v>423.246105</v>
      </c>
      <c r="D30">
        <v>-20.4508453725492</v>
      </c>
      <c r="E30">
        <v>-50.885615706166355</v>
      </c>
      <c r="F30">
        <v>2.2528627357760835</v>
      </c>
      <c r="G30">
        <v>3.6228354795215201</v>
      </c>
      <c r="H30" s="1">
        <v>1</v>
      </c>
      <c r="I30" s="1">
        <v>0</v>
      </c>
      <c r="J30" s="1">
        <v>1</v>
      </c>
      <c r="K30" s="1">
        <v>0</v>
      </c>
      <c r="L30" s="2">
        <f t="shared" si="0"/>
        <v>0</v>
      </c>
      <c r="M30" s="2">
        <f t="shared" si="0"/>
        <v>-1</v>
      </c>
      <c r="N30" s="2">
        <f t="shared" si="0"/>
        <v>0</v>
      </c>
      <c r="O30" s="2">
        <f t="shared" si="0"/>
        <v>-1</v>
      </c>
      <c r="P30" s="2">
        <f>IF([1]!Tabela1[[#This Row],[SPLE]]&gt;0,[1]!Tabela1[[#This Row],[LWAVE]],[1]!Tabela1[[#This Row],[LSPLE]])</f>
        <v>-1</v>
      </c>
      <c r="Q30" s="2">
        <f>IF([1]!Tabela1[[#This Row],[SPLR]]&gt;0,[1]!Tabela1[[#This Row],[LWAVR]],[1]!Tabela1[[#This Row],[LSPLR]])</f>
        <v>-1</v>
      </c>
      <c r="R30" s="2">
        <f>IF(Tabela1[[#This Row],[LWAVE]]=-1,-1,Tabela1[[#This Row],[Altitude]])</f>
        <v>423.246105</v>
      </c>
      <c r="S30" s="2">
        <f>IF(Tabela1[[#This Row],[LWAVR]]=-1,-1,Tabela1[[#This Row],[AreaL]])</f>
        <v>2.2528627357760835</v>
      </c>
      <c r="T30" s="2">
        <f>IF(Tabela1[[#This Row],[LWAVR]]=-1,-1,Tabela1[[#This Row],[PopulacaoL]])</f>
        <v>3.6228354795215201</v>
      </c>
      <c r="U30" s="2">
        <f>IF(Tabela1[[#This Row],[LSPLE]]=-1,-1,Tabela1[[#This Row],[Altitude]])</f>
        <v>-1</v>
      </c>
      <c r="V30" s="2">
        <f>IF(Tabela1[[#This Row],[LSPLE]]=-1,-1,Tabela1[[#This Row],[AreaL]])</f>
        <v>-1</v>
      </c>
      <c r="W30" s="2">
        <f>IF(Tabela1[[#This Row],[LSPLR]]=-1,-1,Tabela1[[#This Row],[PopulacaoL]])</f>
        <v>-1</v>
      </c>
    </row>
    <row r="31" spans="1:23" x14ac:dyDescent="0.3">
      <c r="A31" t="s">
        <v>36</v>
      </c>
      <c r="B31">
        <v>3502705</v>
      </c>
      <c r="C31">
        <v>925.85377400000004</v>
      </c>
      <c r="D31">
        <v>-24.513316000000007</v>
      </c>
      <c r="E31">
        <v>-48.848659904639831</v>
      </c>
      <c r="F31">
        <v>2.9887025089449022</v>
      </c>
      <c r="G31">
        <v>4.3869268067955689</v>
      </c>
      <c r="H31" s="1">
        <v>261</v>
      </c>
      <c r="I31" s="1">
        <v>3</v>
      </c>
      <c r="J31" s="1">
        <v>953</v>
      </c>
      <c r="K31" s="1">
        <v>4</v>
      </c>
      <c r="L31" s="2">
        <f t="shared" si="0"/>
        <v>2.4166405073382808</v>
      </c>
      <c r="M31" s="2">
        <f t="shared" si="0"/>
        <v>0.47712125471966244</v>
      </c>
      <c r="N31" s="2">
        <f t="shared" si="0"/>
        <v>2.9790929006383262</v>
      </c>
      <c r="O31" s="2">
        <f t="shared" si="0"/>
        <v>0.6020599913279624</v>
      </c>
      <c r="P31" s="2">
        <f>IF([1]!Tabela1[[#This Row],[SPLE]]&gt;0,[1]!Tabela1[[#This Row],[LWAVE]],[1]!Tabela1[[#This Row],[LSPLE]])</f>
        <v>2.4166405073382808</v>
      </c>
      <c r="Q31" s="2">
        <f>IF([1]!Tabela1[[#This Row],[SPLR]]&gt;0,[1]!Tabela1[[#This Row],[LWAVR]],[1]!Tabela1[[#This Row],[LSPLR]])</f>
        <v>2.9790929006383262</v>
      </c>
      <c r="R31" s="2">
        <f>IF(Tabela1[[#This Row],[LWAVE]]=-1,-1,Tabela1[[#This Row],[Altitude]])</f>
        <v>925.85377400000004</v>
      </c>
      <c r="S31" s="2">
        <f>IF(Tabela1[[#This Row],[LWAVR]]=-1,-1,Tabela1[[#This Row],[AreaL]])</f>
        <v>2.9887025089449022</v>
      </c>
      <c r="T31" s="2">
        <f>IF(Tabela1[[#This Row],[LWAVR]]=-1,-1,Tabela1[[#This Row],[PopulacaoL]])</f>
        <v>4.3869268067955689</v>
      </c>
      <c r="U31" s="2">
        <f>IF(Tabela1[[#This Row],[LSPLE]]=-1,-1,Tabela1[[#This Row],[Altitude]])</f>
        <v>925.85377400000004</v>
      </c>
      <c r="V31" s="2">
        <f>IF(Tabela1[[#This Row],[LSPLE]]=-1,-1,Tabela1[[#This Row],[AreaL]])</f>
        <v>2.9887025089449022</v>
      </c>
      <c r="W31" s="2">
        <f>IF(Tabela1[[#This Row],[LSPLR]]=-1,-1,Tabela1[[#This Row],[PopulacaoL]])</f>
        <v>4.3869268067955689</v>
      </c>
    </row>
    <row r="32" spans="1:23" x14ac:dyDescent="0.3">
      <c r="A32" t="s">
        <v>37</v>
      </c>
      <c r="B32">
        <v>3502754</v>
      </c>
      <c r="C32">
        <v>710.676513</v>
      </c>
      <c r="D32">
        <v>-23.430040848169252</v>
      </c>
      <c r="E32">
        <v>-47.071547636190239</v>
      </c>
      <c r="F32">
        <v>2.1619785802345981</v>
      </c>
      <c r="G32">
        <v>4.3495494835866353</v>
      </c>
      <c r="H32" s="1">
        <v>137</v>
      </c>
      <c r="I32" s="1">
        <v>0</v>
      </c>
      <c r="J32" s="1">
        <v>303</v>
      </c>
      <c r="K32" s="1">
        <v>0</v>
      </c>
      <c r="L32" s="2">
        <f t="shared" si="0"/>
        <v>2.1367205671564067</v>
      </c>
      <c r="M32" s="2">
        <f t="shared" si="0"/>
        <v>-1</v>
      </c>
      <c r="N32" s="2">
        <f t="shared" si="0"/>
        <v>2.4814426285023048</v>
      </c>
      <c r="O32" s="2">
        <f t="shared" si="0"/>
        <v>-1</v>
      </c>
      <c r="P32" s="2">
        <f>IF([1]!Tabela1[[#This Row],[SPLE]]&gt;0,[1]!Tabela1[[#This Row],[LWAVE]],[1]!Tabela1[[#This Row],[LSPLE]])</f>
        <v>-1</v>
      </c>
      <c r="Q32" s="2">
        <f>IF([1]!Tabela1[[#This Row],[SPLR]]&gt;0,[1]!Tabela1[[#This Row],[LWAVR]],[1]!Tabela1[[#This Row],[LSPLR]])</f>
        <v>-1</v>
      </c>
      <c r="R32" s="2">
        <f>IF(Tabela1[[#This Row],[LWAVE]]=-1,-1,Tabela1[[#This Row],[Altitude]])</f>
        <v>710.676513</v>
      </c>
      <c r="S32" s="2">
        <f>IF(Tabela1[[#This Row],[LWAVR]]=-1,-1,Tabela1[[#This Row],[AreaL]])</f>
        <v>2.1619785802345981</v>
      </c>
      <c r="T32" s="2">
        <f>IF(Tabela1[[#This Row],[LWAVR]]=-1,-1,Tabela1[[#This Row],[PopulacaoL]])</f>
        <v>4.3495494835866353</v>
      </c>
      <c r="U32" s="2">
        <f>IF(Tabela1[[#This Row],[LSPLE]]=-1,-1,Tabela1[[#This Row],[Altitude]])</f>
        <v>-1</v>
      </c>
      <c r="V32" s="2">
        <f>IF(Tabela1[[#This Row],[LSPLE]]=-1,-1,Tabela1[[#This Row],[AreaL]])</f>
        <v>-1</v>
      </c>
      <c r="W32" s="2">
        <f>IF(Tabela1[[#This Row],[LSPLR]]=-1,-1,Tabela1[[#This Row],[PopulacaoL]])</f>
        <v>-1</v>
      </c>
    </row>
    <row r="33" spans="1:23" x14ac:dyDescent="0.3">
      <c r="A33" t="s">
        <v>38</v>
      </c>
      <c r="B33">
        <v>3502804</v>
      </c>
      <c r="C33">
        <v>403.10182200000003</v>
      </c>
      <c r="D33">
        <v>-21.205476000000004</v>
      </c>
      <c r="E33">
        <v>-50.439226072752582</v>
      </c>
      <c r="F33">
        <v>3.06711774392098</v>
      </c>
      <c r="G33">
        <v>5.2945014973775555</v>
      </c>
      <c r="H33" s="1">
        <v>241</v>
      </c>
      <c r="I33" s="1">
        <v>1</v>
      </c>
      <c r="J33" s="1">
        <v>2709</v>
      </c>
      <c r="K33" s="1">
        <v>1</v>
      </c>
      <c r="L33" s="2">
        <f t="shared" si="0"/>
        <v>2.3820170425748683</v>
      </c>
      <c r="M33" s="2">
        <f t="shared" si="0"/>
        <v>0</v>
      </c>
      <c r="N33" s="2">
        <f t="shared" si="0"/>
        <v>3.4328090050331683</v>
      </c>
      <c r="O33" s="2">
        <f t="shared" si="0"/>
        <v>0</v>
      </c>
      <c r="P33" s="2">
        <f>IF([1]!Tabela1[[#This Row],[SPLE]]&gt;0,[1]!Tabela1[[#This Row],[LWAVE]],[1]!Tabela1[[#This Row],[LSPLE]])</f>
        <v>2.3820170425748683</v>
      </c>
      <c r="Q33" s="2">
        <f>IF([1]!Tabela1[[#This Row],[SPLR]]&gt;0,[1]!Tabela1[[#This Row],[LWAVR]],[1]!Tabela1[[#This Row],[LSPLR]])</f>
        <v>3.4328090050331683</v>
      </c>
      <c r="R33" s="2">
        <f>IF(Tabela1[[#This Row],[LWAVE]]=-1,-1,Tabela1[[#This Row],[Altitude]])</f>
        <v>403.10182200000003</v>
      </c>
      <c r="S33" s="2">
        <f>IF(Tabela1[[#This Row],[LWAVR]]=-1,-1,Tabela1[[#This Row],[AreaL]])</f>
        <v>3.06711774392098</v>
      </c>
      <c r="T33" s="2">
        <f>IF(Tabela1[[#This Row],[LWAVR]]=-1,-1,Tabela1[[#This Row],[PopulacaoL]])</f>
        <v>5.2945014973775555</v>
      </c>
      <c r="U33" s="2">
        <f>IF(Tabela1[[#This Row],[LSPLE]]=-1,-1,Tabela1[[#This Row],[Altitude]])</f>
        <v>403.10182200000003</v>
      </c>
      <c r="V33" s="2">
        <f>IF(Tabela1[[#This Row],[LSPLE]]=-1,-1,Tabela1[[#This Row],[AreaL]])</f>
        <v>3.06711774392098</v>
      </c>
      <c r="W33" s="2">
        <f>IF(Tabela1[[#This Row],[LSPLR]]=-1,-1,Tabela1[[#This Row],[PopulacaoL]])</f>
        <v>5.2945014973775555</v>
      </c>
    </row>
    <row r="34" spans="1:23" x14ac:dyDescent="0.3">
      <c r="A34" t="s">
        <v>39</v>
      </c>
      <c r="B34">
        <v>3502903</v>
      </c>
      <c r="C34">
        <v>625.45770300000004</v>
      </c>
      <c r="D34">
        <v>-23.507319797218656</v>
      </c>
      <c r="E34">
        <v>-47.587242938627121</v>
      </c>
      <c r="F34">
        <v>2.4070967424619036</v>
      </c>
      <c r="G34">
        <v>4.5333398359919688</v>
      </c>
      <c r="H34" s="1">
        <v>187</v>
      </c>
      <c r="I34" s="1">
        <v>0</v>
      </c>
      <c r="J34" s="1">
        <v>1104</v>
      </c>
      <c r="K34" s="1">
        <v>0</v>
      </c>
      <c r="L34" s="2">
        <f t="shared" si="0"/>
        <v>2.271841606536499</v>
      </c>
      <c r="M34" s="2">
        <f t="shared" si="0"/>
        <v>-1</v>
      </c>
      <c r="N34" s="2">
        <f t="shared" si="0"/>
        <v>3.0429690733931802</v>
      </c>
      <c r="O34" s="2">
        <f t="shared" si="0"/>
        <v>-1</v>
      </c>
      <c r="P34" s="2">
        <f>IF([1]!Tabela1[[#This Row],[SPLE]]&gt;0,[1]!Tabela1[[#This Row],[LWAVE]],[1]!Tabela1[[#This Row],[LSPLE]])</f>
        <v>-1</v>
      </c>
      <c r="Q34" s="2">
        <f>IF([1]!Tabela1[[#This Row],[SPLR]]&gt;0,[1]!Tabela1[[#This Row],[LWAVR]],[1]!Tabela1[[#This Row],[LSPLR]])</f>
        <v>-1</v>
      </c>
      <c r="R34" s="2">
        <f>IF(Tabela1[[#This Row],[LWAVE]]=-1,-1,Tabela1[[#This Row],[Altitude]])</f>
        <v>625.45770300000004</v>
      </c>
      <c r="S34" s="2">
        <f>IF(Tabela1[[#This Row],[LWAVR]]=-1,-1,Tabela1[[#This Row],[AreaL]])</f>
        <v>2.4070967424619036</v>
      </c>
      <c r="T34" s="2">
        <f>IF(Tabela1[[#This Row],[LWAVR]]=-1,-1,Tabela1[[#This Row],[PopulacaoL]])</f>
        <v>4.5333398359919688</v>
      </c>
      <c r="U34" s="2">
        <f>IF(Tabela1[[#This Row],[LSPLE]]=-1,-1,Tabela1[[#This Row],[Altitude]])</f>
        <v>-1</v>
      </c>
      <c r="V34" s="2">
        <f>IF(Tabela1[[#This Row],[LSPLE]]=-1,-1,Tabela1[[#This Row],[AreaL]])</f>
        <v>-1</v>
      </c>
      <c r="W34" s="2">
        <f>IF(Tabela1[[#This Row],[LSPLR]]=-1,-1,Tabela1[[#This Row],[PopulacaoL]])</f>
        <v>-1</v>
      </c>
    </row>
    <row r="35" spans="1:23" x14ac:dyDescent="0.3">
      <c r="A35" t="s">
        <v>40</v>
      </c>
      <c r="B35">
        <v>3503000</v>
      </c>
      <c r="C35">
        <v>625.03400499999998</v>
      </c>
      <c r="D35">
        <v>-20.089944207125054</v>
      </c>
      <c r="E35">
        <v>-47.786013041037712</v>
      </c>
      <c r="F35">
        <v>2.3071300494757159</v>
      </c>
      <c r="G35">
        <v>3.7497363155690611</v>
      </c>
      <c r="H35" s="1">
        <v>8</v>
      </c>
      <c r="I35" s="1">
        <v>0</v>
      </c>
      <c r="J35" s="1">
        <v>9</v>
      </c>
      <c r="K35" s="1">
        <v>0</v>
      </c>
      <c r="L35" s="2">
        <f t="shared" si="0"/>
        <v>0.90308998699194354</v>
      </c>
      <c r="M35" s="2">
        <f t="shared" si="0"/>
        <v>-1</v>
      </c>
      <c r="N35" s="2">
        <f t="shared" si="0"/>
        <v>0.95424250943932487</v>
      </c>
      <c r="O35" s="2">
        <f t="shared" si="0"/>
        <v>-1</v>
      </c>
      <c r="P35" s="2">
        <f>IF([1]!Tabela1[[#This Row],[SPLE]]&gt;0,[1]!Tabela1[[#This Row],[LWAVE]],[1]!Tabela1[[#This Row],[LSPLE]])</f>
        <v>-1</v>
      </c>
      <c r="Q35" s="2">
        <f>IF([1]!Tabela1[[#This Row],[SPLR]]&gt;0,[1]!Tabela1[[#This Row],[LWAVR]],[1]!Tabela1[[#This Row],[LSPLR]])</f>
        <v>-1</v>
      </c>
      <c r="R35" s="2">
        <f>IF(Tabela1[[#This Row],[LWAVE]]=-1,-1,Tabela1[[#This Row],[Altitude]])</f>
        <v>625.03400499999998</v>
      </c>
      <c r="S35" s="2">
        <f>IF(Tabela1[[#This Row],[LWAVR]]=-1,-1,Tabela1[[#This Row],[AreaL]])</f>
        <v>2.3071300494757159</v>
      </c>
      <c r="T35" s="2">
        <f>IF(Tabela1[[#This Row],[LWAVR]]=-1,-1,Tabela1[[#This Row],[PopulacaoL]])</f>
        <v>3.7497363155690611</v>
      </c>
      <c r="U35" s="2">
        <f>IF(Tabela1[[#This Row],[LSPLE]]=-1,-1,Tabela1[[#This Row],[Altitude]])</f>
        <v>-1</v>
      </c>
      <c r="V35" s="2">
        <f>IF(Tabela1[[#This Row],[LSPLE]]=-1,-1,Tabela1[[#This Row],[AreaL]])</f>
        <v>-1</v>
      </c>
      <c r="W35" s="2">
        <f>IF(Tabela1[[#This Row],[LSPLR]]=-1,-1,Tabela1[[#This Row],[PopulacaoL]])</f>
        <v>-1</v>
      </c>
    </row>
    <row r="36" spans="1:23" x14ac:dyDescent="0.3">
      <c r="A36" t="s">
        <v>41</v>
      </c>
      <c r="B36">
        <v>3503109</v>
      </c>
      <c r="C36">
        <v>633.061148</v>
      </c>
      <c r="D36">
        <v>-23.133407115644449</v>
      </c>
      <c r="E36">
        <v>-49.050975871537453</v>
      </c>
      <c r="F36">
        <v>2.4562263075344379</v>
      </c>
      <c r="G36">
        <v>3.8032522114304572</v>
      </c>
      <c r="H36" s="1">
        <v>81</v>
      </c>
      <c r="I36" s="1">
        <v>0</v>
      </c>
      <c r="J36" s="1">
        <v>163</v>
      </c>
      <c r="K36" s="1">
        <v>0</v>
      </c>
      <c r="L36" s="2">
        <f t="shared" si="0"/>
        <v>1.9084850188786497</v>
      </c>
      <c r="M36" s="2">
        <f t="shared" si="0"/>
        <v>-1</v>
      </c>
      <c r="N36" s="2">
        <f t="shared" si="0"/>
        <v>2.2121876044039577</v>
      </c>
      <c r="O36" s="2">
        <f t="shared" si="0"/>
        <v>-1</v>
      </c>
      <c r="P36" s="2">
        <f>IF([1]!Tabela1[[#This Row],[SPLE]]&gt;0,[1]!Tabela1[[#This Row],[LWAVE]],[1]!Tabela1[[#This Row],[LSPLE]])</f>
        <v>-1</v>
      </c>
      <c r="Q36" s="2">
        <f>IF([1]!Tabela1[[#This Row],[SPLR]]&gt;0,[1]!Tabela1[[#This Row],[LWAVR]],[1]!Tabela1[[#This Row],[LSPLR]])</f>
        <v>-1</v>
      </c>
      <c r="R36" s="2">
        <f>IF(Tabela1[[#This Row],[LWAVE]]=-1,-1,Tabela1[[#This Row],[Altitude]])</f>
        <v>633.061148</v>
      </c>
      <c r="S36" s="2">
        <f>IF(Tabela1[[#This Row],[LWAVR]]=-1,-1,Tabela1[[#This Row],[AreaL]])</f>
        <v>2.4562263075344379</v>
      </c>
      <c r="T36" s="2">
        <f>IF(Tabela1[[#This Row],[LWAVR]]=-1,-1,Tabela1[[#This Row],[PopulacaoL]])</f>
        <v>3.8032522114304572</v>
      </c>
      <c r="U36" s="2">
        <f>IF(Tabela1[[#This Row],[LSPLE]]=-1,-1,Tabela1[[#This Row],[Altitude]])</f>
        <v>-1</v>
      </c>
      <c r="V36" s="2">
        <f>IF(Tabela1[[#This Row],[LSPLE]]=-1,-1,Tabela1[[#This Row],[AreaL]])</f>
        <v>-1</v>
      </c>
      <c r="W36" s="2">
        <f>IF(Tabela1[[#This Row],[LSPLR]]=-1,-1,Tabela1[[#This Row],[PopulacaoL]])</f>
        <v>-1</v>
      </c>
    </row>
    <row r="37" spans="1:23" x14ac:dyDescent="0.3">
      <c r="A37" t="s">
        <v>42</v>
      </c>
      <c r="B37">
        <v>3503158</v>
      </c>
      <c r="C37">
        <v>518.54692899999998</v>
      </c>
      <c r="D37">
        <v>-22.674798723272453</v>
      </c>
      <c r="E37">
        <v>-44.448106556794272</v>
      </c>
      <c r="F37">
        <v>2.1956312474173383</v>
      </c>
      <c r="G37">
        <v>3.3925210899319325</v>
      </c>
      <c r="H37" s="1">
        <v>90</v>
      </c>
      <c r="I37" s="1">
        <v>0</v>
      </c>
      <c r="J37" s="1">
        <v>221</v>
      </c>
      <c r="K37" s="1">
        <v>0</v>
      </c>
      <c r="L37" s="2">
        <f t="shared" si="0"/>
        <v>1.954242509439325</v>
      </c>
      <c r="M37" s="2">
        <f t="shared" si="0"/>
        <v>-1</v>
      </c>
      <c r="N37" s="2">
        <f t="shared" si="0"/>
        <v>2.3443922736851106</v>
      </c>
      <c r="O37" s="2">
        <f t="shared" si="0"/>
        <v>-1</v>
      </c>
      <c r="P37" s="2">
        <f>IF([1]!Tabela1[[#This Row],[SPLE]]&gt;0,[1]!Tabela1[[#This Row],[LWAVE]],[1]!Tabela1[[#This Row],[LSPLE]])</f>
        <v>-1</v>
      </c>
      <c r="Q37" s="2">
        <f>IF([1]!Tabela1[[#This Row],[SPLR]]&gt;0,[1]!Tabela1[[#This Row],[LWAVR]],[1]!Tabela1[[#This Row],[LSPLR]])</f>
        <v>-1</v>
      </c>
      <c r="R37" s="2">
        <f>IF(Tabela1[[#This Row],[LWAVE]]=-1,-1,Tabela1[[#This Row],[Altitude]])</f>
        <v>518.54692899999998</v>
      </c>
      <c r="S37" s="2">
        <f>IF(Tabela1[[#This Row],[LWAVR]]=-1,-1,Tabela1[[#This Row],[AreaL]])</f>
        <v>2.1956312474173383</v>
      </c>
      <c r="T37" s="2">
        <f>IF(Tabela1[[#This Row],[LWAVR]]=-1,-1,Tabela1[[#This Row],[PopulacaoL]])</f>
        <v>3.3925210899319325</v>
      </c>
      <c r="U37" s="2">
        <f>IF(Tabela1[[#This Row],[LSPLE]]=-1,-1,Tabela1[[#This Row],[Altitude]])</f>
        <v>-1</v>
      </c>
      <c r="V37" s="2">
        <f>IF(Tabela1[[#This Row],[LSPLE]]=-1,-1,Tabela1[[#This Row],[AreaL]])</f>
        <v>-1</v>
      </c>
      <c r="W37" s="2">
        <f>IF(Tabela1[[#This Row],[LSPLR]]=-1,-1,Tabela1[[#This Row],[PopulacaoL]])</f>
        <v>-1</v>
      </c>
    </row>
    <row r="38" spans="1:23" x14ac:dyDescent="0.3">
      <c r="A38" t="s">
        <v>43</v>
      </c>
      <c r="B38">
        <v>3503208</v>
      </c>
      <c r="C38">
        <v>673.07259399999998</v>
      </c>
      <c r="D38">
        <v>-21.790359500000005</v>
      </c>
      <c r="E38">
        <v>-48.174439937543745</v>
      </c>
      <c r="F38">
        <v>3.0015714709235808</v>
      </c>
      <c r="G38">
        <v>5.3730444793844647</v>
      </c>
      <c r="H38" s="1">
        <v>292</v>
      </c>
      <c r="I38" s="1">
        <v>19</v>
      </c>
      <c r="J38" s="1">
        <v>4936</v>
      </c>
      <c r="K38" s="1">
        <v>25</v>
      </c>
      <c r="L38" s="2">
        <f t="shared" si="0"/>
        <v>2.4653828514484184</v>
      </c>
      <c r="M38" s="2">
        <f t="shared" si="0"/>
        <v>1.2787536009528289</v>
      </c>
      <c r="N38" s="2">
        <f t="shared" si="0"/>
        <v>3.6933751510251853</v>
      </c>
      <c r="O38" s="2">
        <f t="shared" si="0"/>
        <v>1.3979400086720377</v>
      </c>
      <c r="P38" s="2">
        <f>IF([1]!Tabela1[[#This Row],[SPLE]]&gt;0,[1]!Tabela1[[#This Row],[LWAVE]],[1]!Tabela1[[#This Row],[LSPLE]])</f>
        <v>2.4653828514484184</v>
      </c>
      <c r="Q38" s="2">
        <f>IF([1]!Tabela1[[#This Row],[SPLR]]&gt;0,[1]!Tabela1[[#This Row],[LWAVR]],[1]!Tabela1[[#This Row],[LSPLR]])</f>
        <v>3.6933751510251853</v>
      </c>
      <c r="R38" s="2">
        <f>IF(Tabela1[[#This Row],[LWAVE]]=-1,-1,Tabela1[[#This Row],[Altitude]])</f>
        <v>673.07259399999998</v>
      </c>
      <c r="S38" s="2">
        <f>IF(Tabela1[[#This Row],[LWAVR]]=-1,-1,Tabela1[[#This Row],[AreaL]])</f>
        <v>3.0015714709235808</v>
      </c>
      <c r="T38" s="2">
        <f>IF(Tabela1[[#This Row],[LWAVR]]=-1,-1,Tabela1[[#This Row],[PopulacaoL]])</f>
        <v>5.3730444793844647</v>
      </c>
      <c r="U38" s="2">
        <f>IF(Tabela1[[#This Row],[LSPLE]]=-1,-1,Tabela1[[#This Row],[Altitude]])</f>
        <v>673.07259399999998</v>
      </c>
      <c r="V38" s="2">
        <f>IF(Tabela1[[#This Row],[LSPLE]]=-1,-1,Tabela1[[#This Row],[AreaL]])</f>
        <v>3.0015714709235808</v>
      </c>
      <c r="W38" s="2">
        <f>IF(Tabela1[[#This Row],[LSPLR]]=-1,-1,Tabela1[[#This Row],[PopulacaoL]])</f>
        <v>5.3730444793844647</v>
      </c>
    </row>
    <row r="39" spans="1:23" x14ac:dyDescent="0.3">
      <c r="A39" t="s">
        <v>44</v>
      </c>
      <c r="B39">
        <v>3503307</v>
      </c>
      <c r="C39">
        <v>635.49821499999996</v>
      </c>
      <c r="D39">
        <v>-22.357086519658704</v>
      </c>
      <c r="E39">
        <v>-47.385829527469362</v>
      </c>
      <c r="F39">
        <v>2.8094459078375373</v>
      </c>
      <c r="G39">
        <v>5.1278690024550526</v>
      </c>
      <c r="H39" s="1">
        <v>336</v>
      </c>
      <c r="I39" s="1">
        <v>2</v>
      </c>
      <c r="J39" s="1">
        <v>6286</v>
      </c>
      <c r="K39" s="1">
        <v>9</v>
      </c>
      <c r="L39" s="2">
        <f t="shared" si="0"/>
        <v>2.5263392773898441</v>
      </c>
      <c r="M39" s="2">
        <f t="shared" si="0"/>
        <v>0.3010299956639812</v>
      </c>
      <c r="N39" s="2">
        <f t="shared" si="0"/>
        <v>3.7983743766815614</v>
      </c>
      <c r="O39" s="2">
        <f t="shared" si="0"/>
        <v>0.95424250943932487</v>
      </c>
      <c r="P39" s="2">
        <f>IF([1]!Tabela1[[#This Row],[SPLE]]&gt;0,[1]!Tabela1[[#This Row],[LWAVE]],[1]!Tabela1[[#This Row],[LSPLE]])</f>
        <v>2.5263392773898441</v>
      </c>
      <c r="Q39" s="2">
        <f>IF([1]!Tabela1[[#This Row],[SPLR]]&gt;0,[1]!Tabela1[[#This Row],[LWAVR]],[1]!Tabela1[[#This Row],[LSPLR]])</f>
        <v>3.7983743766815614</v>
      </c>
      <c r="R39" s="2">
        <f>IF(Tabela1[[#This Row],[LWAVE]]=-1,-1,Tabela1[[#This Row],[Altitude]])</f>
        <v>635.49821499999996</v>
      </c>
      <c r="S39" s="2">
        <f>IF(Tabela1[[#This Row],[LWAVR]]=-1,-1,Tabela1[[#This Row],[AreaL]])</f>
        <v>2.8094459078375373</v>
      </c>
      <c r="T39" s="2">
        <f>IF(Tabela1[[#This Row],[LWAVR]]=-1,-1,Tabela1[[#This Row],[PopulacaoL]])</f>
        <v>5.1278690024550526</v>
      </c>
      <c r="U39" s="2">
        <f>IF(Tabela1[[#This Row],[LSPLE]]=-1,-1,Tabela1[[#This Row],[Altitude]])</f>
        <v>635.49821499999996</v>
      </c>
      <c r="V39" s="2">
        <f>IF(Tabela1[[#This Row],[LSPLE]]=-1,-1,Tabela1[[#This Row],[AreaL]])</f>
        <v>2.8094459078375373</v>
      </c>
      <c r="W39" s="2">
        <f>IF(Tabela1[[#This Row],[LSPLR]]=-1,-1,Tabela1[[#This Row],[PopulacaoL]])</f>
        <v>5.1278690024550526</v>
      </c>
    </row>
    <row r="40" spans="1:23" x14ac:dyDescent="0.3">
      <c r="A40" t="s">
        <v>45</v>
      </c>
      <c r="B40">
        <v>3503356</v>
      </c>
      <c r="C40">
        <v>440.99372899999997</v>
      </c>
      <c r="D40">
        <v>-21.773914025021153</v>
      </c>
      <c r="E40">
        <v>-50.464910868264113</v>
      </c>
      <c r="F40">
        <v>2.4230885161107909</v>
      </c>
      <c r="G40">
        <v>3.2530955858490316</v>
      </c>
      <c r="H40" s="1">
        <v>32</v>
      </c>
      <c r="I40" s="1">
        <v>0</v>
      </c>
      <c r="J40" s="1">
        <v>35</v>
      </c>
      <c r="K40" s="1">
        <v>0</v>
      </c>
      <c r="L40" s="2">
        <f t="shared" si="0"/>
        <v>1.505149978319906</v>
      </c>
      <c r="M40" s="2">
        <f t="shared" si="0"/>
        <v>-1</v>
      </c>
      <c r="N40" s="2">
        <f t="shared" si="0"/>
        <v>1.5440680443502757</v>
      </c>
      <c r="O40" s="2">
        <f t="shared" si="0"/>
        <v>-1</v>
      </c>
      <c r="P40" s="2">
        <f>IF([1]!Tabela1[[#This Row],[SPLE]]&gt;0,[1]!Tabela1[[#This Row],[LWAVE]],[1]!Tabela1[[#This Row],[LSPLE]])</f>
        <v>-1</v>
      </c>
      <c r="Q40" s="2">
        <f>IF([1]!Tabela1[[#This Row],[SPLR]]&gt;0,[1]!Tabela1[[#This Row],[LWAVR]],[1]!Tabela1[[#This Row],[LSPLR]])</f>
        <v>-1</v>
      </c>
      <c r="R40" s="2">
        <f>IF(Tabela1[[#This Row],[LWAVE]]=-1,-1,Tabela1[[#This Row],[Altitude]])</f>
        <v>440.99372899999997</v>
      </c>
      <c r="S40" s="2">
        <f>IF(Tabela1[[#This Row],[LWAVR]]=-1,-1,Tabela1[[#This Row],[AreaL]])</f>
        <v>2.4230885161107909</v>
      </c>
      <c r="T40" s="2">
        <f>IF(Tabela1[[#This Row],[LWAVR]]=-1,-1,Tabela1[[#This Row],[PopulacaoL]])</f>
        <v>3.2530955858490316</v>
      </c>
      <c r="U40" s="2">
        <f>IF(Tabela1[[#This Row],[LSPLE]]=-1,-1,Tabela1[[#This Row],[Altitude]])</f>
        <v>-1</v>
      </c>
      <c r="V40" s="2">
        <f>IF(Tabela1[[#This Row],[LSPLE]]=-1,-1,Tabela1[[#This Row],[AreaL]])</f>
        <v>-1</v>
      </c>
      <c r="W40" s="2">
        <f>IF(Tabela1[[#This Row],[LSPLR]]=-1,-1,Tabela1[[#This Row],[PopulacaoL]])</f>
        <v>-1</v>
      </c>
    </row>
    <row r="41" spans="1:23" x14ac:dyDescent="0.3">
      <c r="A41" t="s">
        <v>46</v>
      </c>
      <c r="B41">
        <v>3503406</v>
      </c>
      <c r="C41">
        <v>447.9803</v>
      </c>
      <c r="D41">
        <v>-22.024767499308755</v>
      </c>
      <c r="E41">
        <v>-48.920414801370661</v>
      </c>
      <c r="F41">
        <v>2.7032681577929414</v>
      </c>
      <c r="G41">
        <v>3.932473764677153</v>
      </c>
      <c r="H41" s="1">
        <v>89</v>
      </c>
      <c r="I41" s="1">
        <v>0</v>
      </c>
      <c r="J41" s="1">
        <v>152</v>
      </c>
      <c r="K41" s="1">
        <v>0</v>
      </c>
      <c r="L41" s="2">
        <f t="shared" si="0"/>
        <v>1.9493900066449128</v>
      </c>
      <c r="M41" s="2">
        <f t="shared" si="0"/>
        <v>-1</v>
      </c>
      <c r="N41" s="2">
        <f t="shared" si="0"/>
        <v>2.1818435879447726</v>
      </c>
      <c r="O41" s="2">
        <f t="shared" si="0"/>
        <v>-1</v>
      </c>
      <c r="P41" s="2">
        <f>IF([1]!Tabela1[[#This Row],[SPLE]]&gt;0,[1]!Tabela1[[#This Row],[LWAVE]],[1]!Tabela1[[#This Row],[LSPLE]])</f>
        <v>-1</v>
      </c>
      <c r="Q41" s="2">
        <f>IF([1]!Tabela1[[#This Row],[SPLR]]&gt;0,[1]!Tabela1[[#This Row],[LWAVR]],[1]!Tabela1[[#This Row],[LSPLR]])</f>
        <v>-1</v>
      </c>
      <c r="R41" s="2">
        <f>IF(Tabela1[[#This Row],[LWAVE]]=-1,-1,Tabela1[[#This Row],[Altitude]])</f>
        <v>447.9803</v>
      </c>
      <c r="S41" s="2">
        <f>IF(Tabela1[[#This Row],[LWAVR]]=-1,-1,Tabela1[[#This Row],[AreaL]])</f>
        <v>2.7032681577929414</v>
      </c>
      <c r="T41" s="2">
        <f>IF(Tabela1[[#This Row],[LWAVR]]=-1,-1,Tabela1[[#This Row],[PopulacaoL]])</f>
        <v>3.932473764677153</v>
      </c>
      <c r="U41" s="2">
        <f>IF(Tabela1[[#This Row],[LSPLE]]=-1,-1,Tabela1[[#This Row],[Altitude]])</f>
        <v>-1</v>
      </c>
      <c r="V41" s="2">
        <f>IF(Tabela1[[#This Row],[LSPLE]]=-1,-1,Tabela1[[#This Row],[AreaL]])</f>
        <v>-1</v>
      </c>
      <c r="W41" s="2">
        <f>IF(Tabela1[[#This Row],[LSPLR]]=-1,-1,Tabela1[[#This Row],[PopulacaoL]])</f>
        <v>-1</v>
      </c>
    </row>
    <row r="42" spans="1:23" x14ac:dyDescent="0.3">
      <c r="A42" t="s">
        <v>47</v>
      </c>
      <c r="B42">
        <v>3503505</v>
      </c>
      <c r="C42">
        <v>534.09202100000005</v>
      </c>
      <c r="D42">
        <v>-22.582193885871909</v>
      </c>
      <c r="E42">
        <v>-44.699432005090451</v>
      </c>
      <c r="F42">
        <v>2.4846229481306952</v>
      </c>
      <c r="G42">
        <v>3.5895027962637638</v>
      </c>
      <c r="H42" s="1">
        <v>174</v>
      </c>
      <c r="I42" s="1">
        <v>0</v>
      </c>
      <c r="J42" s="1">
        <v>361</v>
      </c>
      <c r="K42" s="1">
        <v>0</v>
      </c>
      <c r="L42" s="2">
        <f t="shared" si="0"/>
        <v>2.2405492482825999</v>
      </c>
      <c r="M42" s="2">
        <f t="shared" si="0"/>
        <v>-1</v>
      </c>
      <c r="N42" s="2">
        <f t="shared" si="0"/>
        <v>2.5575072019056577</v>
      </c>
      <c r="O42" s="2">
        <f t="shared" si="0"/>
        <v>-1</v>
      </c>
      <c r="P42" s="2">
        <f>IF([1]!Tabela1[[#This Row],[SPLE]]&gt;0,[1]!Tabela1[[#This Row],[LWAVE]],[1]!Tabela1[[#This Row],[LSPLE]])</f>
        <v>-1</v>
      </c>
      <c r="Q42" s="2">
        <f>IF([1]!Tabela1[[#This Row],[SPLR]]&gt;0,[1]!Tabela1[[#This Row],[LWAVR]],[1]!Tabela1[[#This Row],[LSPLR]])</f>
        <v>-1</v>
      </c>
      <c r="R42" s="2">
        <f>IF(Tabela1[[#This Row],[LWAVE]]=-1,-1,Tabela1[[#This Row],[Altitude]])</f>
        <v>534.09202100000005</v>
      </c>
      <c r="S42" s="2">
        <f>IF(Tabela1[[#This Row],[LWAVR]]=-1,-1,Tabela1[[#This Row],[AreaL]])</f>
        <v>2.4846229481306952</v>
      </c>
      <c r="T42" s="2">
        <f>IF(Tabela1[[#This Row],[LWAVR]]=-1,-1,Tabela1[[#This Row],[PopulacaoL]])</f>
        <v>3.5895027962637638</v>
      </c>
      <c r="U42" s="2">
        <f>IF(Tabela1[[#This Row],[LSPLE]]=-1,-1,Tabela1[[#This Row],[Altitude]])</f>
        <v>-1</v>
      </c>
      <c r="V42" s="2">
        <f>IF(Tabela1[[#This Row],[LSPLE]]=-1,-1,Tabela1[[#This Row],[AreaL]])</f>
        <v>-1</v>
      </c>
      <c r="W42" s="2">
        <f>IF(Tabela1[[#This Row],[LSPLR]]=-1,-1,Tabela1[[#This Row],[PopulacaoL]])</f>
        <v>-1</v>
      </c>
    </row>
    <row r="43" spans="1:23" x14ac:dyDescent="0.3">
      <c r="A43" t="s">
        <v>48</v>
      </c>
      <c r="B43">
        <v>3503604</v>
      </c>
      <c r="C43">
        <v>649.23468400000002</v>
      </c>
      <c r="D43">
        <v>-22.673940449164554</v>
      </c>
      <c r="E43">
        <v>-48.665594558484656</v>
      </c>
      <c r="F43">
        <v>1.9340285530921573</v>
      </c>
      <c r="G43">
        <v>4.046456142412592</v>
      </c>
      <c r="H43" s="1">
        <v>8</v>
      </c>
      <c r="I43" s="1">
        <v>0</v>
      </c>
      <c r="J43" s="1">
        <v>8</v>
      </c>
      <c r="K43" s="1">
        <v>0</v>
      </c>
      <c r="L43" s="2">
        <f t="shared" si="0"/>
        <v>0.90308998699194354</v>
      </c>
      <c r="M43" s="2">
        <f t="shared" si="0"/>
        <v>-1</v>
      </c>
      <c r="N43" s="2">
        <f t="shared" si="0"/>
        <v>0.90308998699194354</v>
      </c>
      <c r="O43" s="2">
        <f t="shared" si="0"/>
        <v>-1</v>
      </c>
      <c r="P43" s="2">
        <f>IF([1]!Tabela1[[#This Row],[SPLE]]&gt;0,[1]!Tabela1[[#This Row],[LWAVE]],[1]!Tabela1[[#This Row],[LSPLE]])</f>
        <v>-1</v>
      </c>
      <c r="Q43" s="2">
        <f>IF([1]!Tabela1[[#This Row],[SPLR]]&gt;0,[1]!Tabela1[[#This Row],[LWAVR]],[1]!Tabela1[[#This Row],[LSPLR]])</f>
        <v>-1</v>
      </c>
      <c r="R43" s="2">
        <f>IF(Tabela1[[#This Row],[LWAVE]]=-1,-1,Tabela1[[#This Row],[Altitude]])</f>
        <v>649.23468400000002</v>
      </c>
      <c r="S43" s="2">
        <f>IF(Tabela1[[#This Row],[LWAVR]]=-1,-1,Tabela1[[#This Row],[AreaL]])</f>
        <v>1.9340285530921573</v>
      </c>
      <c r="T43" s="2">
        <f>IF(Tabela1[[#This Row],[LWAVR]]=-1,-1,Tabela1[[#This Row],[PopulacaoL]])</f>
        <v>4.046456142412592</v>
      </c>
      <c r="U43" s="2">
        <f>IF(Tabela1[[#This Row],[LSPLE]]=-1,-1,Tabela1[[#This Row],[Altitude]])</f>
        <v>-1</v>
      </c>
      <c r="V43" s="2">
        <f>IF(Tabela1[[#This Row],[LSPLE]]=-1,-1,Tabela1[[#This Row],[AreaL]])</f>
        <v>-1</v>
      </c>
      <c r="W43" s="2">
        <f>IF(Tabela1[[#This Row],[LSPLR]]=-1,-1,Tabela1[[#This Row],[PopulacaoL]])</f>
        <v>-1</v>
      </c>
    </row>
    <row r="44" spans="1:23" x14ac:dyDescent="0.3">
      <c r="A44" t="s">
        <v>49</v>
      </c>
      <c r="B44">
        <v>3503703</v>
      </c>
      <c r="C44">
        <v>590.62341900000001</v>
      </c>
      <c r="D44">
        <v>-21.186127442915851</v>
      </c>
      <c r="E44">
        <v>-48.788336564107944</v>
      </c>
      <c r="F44">
        <v>2.1226221222920985</v>
      </c>
      <c r="G44">
        <v>3.9853366417356129</v>
      </c>
      <c r="H44" s="1">
        <v>10</v>
      </c>
      <c r="I44" s="1">
        <v>0</v>
      </c>
      <c r="J44" s="1">
        <v>10</v>
      </c>
      <c r="K44" s="1">
        <v>0</v>
      </c>
      <c r="L44" s="2">
        <f t="shared" si="0"/>
        <v>1</v>
      </c>
      <c r="M44" s="2">
        <f t="shared" si="0"/>
        <v>-1</v>
      </c>
      <c r="N44" s="2">
        <f t="shared" si="0"/>
        <v>1</v>
      </c>
      <c r="O44" s="2">
        <f t="shared" si="0"/>
        <v>-1</v>
      </c>
      <c r="P44" s="2">
        <f>IF([1]!Tabela1[[#This Row],[SPLE]]&gt;0,[1]!Tabela1[[#This Row],[LWAVE]],[1]!Tabela1[[#This Row],[LSPLE]])</f>
        <v>-1</v>
      </c>
      <c r="Q44" s="2">
        <f>IF([1]!Tabela1[[#This Row],[SPLR]]&gt;0,[1]!Tabela1[[#This Row],[LWAVR]],[1]!Tabela1[[#This Row],[LSPLR]])</f>
        <v>-1</v>
      </c>
      <c r="R44" s="2">
        <f>IF(Tabela1[[#This Row],[LWAVE]]=-1,-1,Tabela1[[#This Row],[Altitude]])</f>
        <v>590.62341900000001</v>
      </c>
      <c r="S44" s="2">
        <f>IF(Tabela1[[#This Row],[LWAVR]]=-1,-1,Tabela1[[#This Row],[AreaL]])</f>
        <v>2.1226221222920985</v>
      </c>
      <c r="T44" s="2">
        <f>IF(Tabela1[[#This Row],[LWAVR]]=-1,-1,Tabela1[[#This Row],[PopulacaoL]])</f>
        <v>3.9853366417356129</v>
      </c>
      <c r="U44" s="2">
        <f>IF(Tabela1[[#This Row],[LSPLE]]=-1,-1,Tabela1[[#This Row],[Altitude]])</f>
        <v>-1</v>
      </c>
      <c r="V44" s="2">
        <f>IF(Tabela1[[#This Row],[LSPLE]]=-1,-1,Tabela1[[#This Row],[AreaL]])</f>
        <v>-1</v>
      </c>
      <c r="W44" s="2">
        <f>IF(Tabela1[[#This Row],[LSPLR]]=-1,-1,Tabela1[[#This Row],[PopulacaoL]])</f>
        <v>-1</v>
      </c>
    </row>
    <row r="45" spans="1:23" x14ac:dyDescent="0.3">
      <c r="A45" t="s">
        <v>50</v>
      </c>
      <c r="B45">
        <v>3503802</v>
      </c>
      <c r="C45">
        <v>650.22345800000005</v>
      </c>
      <c r="D45">
        <v>-22.571343010476571</v>
      </c>
      <c r="E45">
        <v>-47.164301150267747</v>
      </c>
      <c r="F45">
        <v>2.2504834339489963</v>
      </c>
      <c r="G45">
        <v>4.7356627618381237</v>
      </c>
      <c r="H45" s="1">
        <v>137</v>
      </c>
      <c r="I45" s="1">
        <v>5</v>
      </c>
      <c r="J45" s="1">
        <v>359</v>
      </c>
      <c r="K45" s="1">
        <v>9</v>
      </c>
      <c r="L45" s="2">
        <f t="shared" si="0"/>
        <v>2.1367205671564067</v>
      </c>
      <c r="M45" s="2">
        <f t="shared" si="0"/>
        <v>0.69897000433601886</v>
      </c>
      <c r="N45" s="2">
        <f t="shared" si="0"/>
        <v>2.5550944485783194</v>
      </c>
      <c r="O45" s="2">
        <f t="shared" si="0"/>
        <v>0.95424250943932487</v>
      </c>
      <c r="P45" s="2">
        <f>IF([1]!Tabela1[[#This Row],[SPLE]]&gt;0,[1]!Tabela1[[#This Row],[LWAVE]],[1]!Tabela1[[#This Row],[LSPLE]])</f>
        <v>2.1367205671564067</v>
      </c>
      <c r="Q45" s="2">
        <f>IF([1]!Tabela1[[#This Row],[SPLR]]&gt;0,[1]!Tabela1[[#This Row],[LWAVR]],[1]!Tabela1[[#This Row],[LSPLR]])</f>
        <v>2.5550944485783194</v>
      </c>
      <c r="R45" s="2">
        <f>IF(Tabela1[[#This Row],[LWAVE]]=-1,-1,Tabela1[[#This Row],[Altitude]])</f>
        <v>650.22345800000005</v>
      </c>
      <c r="S45" s="2">
        <f>IF(Tabela1[[#This Row],[LWAVR]]=-1,-1,Tabela1[[#This Row],[AreaL]])</f>
        <v>2.2504834339489963</v>
      </c>
      <c r="T45" s="2">
        <f>IF(Tabela1[[#This Row],[LWAVR]]=-1,-1,Tabela1[[#This Row],[PopulacaoL]])</f>
        <v>4.7356627618381237</v>
      </c>
      <c r="U45" s="2">
        <f>IF(Tabela1[[#This Row],[LSPLE]]=-1,-1,Tabela1[[#This Row],[Altitude]])</f>
        <v>650.22345800000005</v>
      </c>
      <c r="V45" s="2">
        <f>IF(Tabela1[[#This Row],[LSPLE]]=-1,-1,Tabela1[[#This Row],[AreaL]])</f>
        <v>2.2504834339489963</v>
      </c>
      <c r="W45" s="2">
        <f>IF(Tabela1[[#This Row],[LSPLR]]=-1,-1,Tabela1[[#This Row],[PopulacaoL]])</f>
        <v>4.7356627618381237</v>
      </c>
    </row>
    <row r="46" spans="1:23" x14ac:dyDescent="0.3">
      <c r="A46" t="s">
        <v>51</v>
      </c>
      <c r="B46">
        <v>3503901</v>
      </c>
      <c r="C46">
        <v>788.82622300000003</v>
      </c>
      <c r="D46">
        <v>-23.395826740999905</v>
      </c>
      <c r="E46">
        <v>-46.320489600113774</v>
      </c>
      <c r="F46">
        <v>1.983026068122969</v>
      </c>
      <c r="G46">
        <v>4.9533923909543454</v>
      </c>
      <c r="H46" s="1">
        <v>126</v>
      </c>
      <c r="I46" s="1">
        <v>0</v>
      </c>
      <c r="J46" s="1">
        <v>325</v>
      </c>
      <c r="K46" s="1">
        <v>0</v>
      </c>
      <c r="L46" s="2">
        <f t="shared" si="0"/>
        <v>2.1003705451175629</v>
      </c>
      <c r="M46" s="2">
        <f t="shared" si="0"/>
        <v>-1</v>
      </c>
      <c r="N46" s="2">
        <f t="shared" si="0"/>
        <v>2.5118833609788744</v>
      </c>
      <c r="O46" s="2">
        <f t="shared" si="0"/>
        <v>-1</v>
      </c>
      <c r="P46" s="2">
        <f>IF([1]!Tabela1[[#This Row],[SPLE]]&gt;0,[1]!Tabela1[[#This Row],[LWAVE]],[1]!Tabela1[[#This Row],[LSPLE]])</f>
        <v>-1</v>
      </c>
      <c r="Q46" s="2">
        <f>IF([1]!Tabela1[[#This Row],[SPLR]]&gt;0,[1]!Tabela1[[#This Row],[LWAVR]],[1]!Tabela1[[#This Row],[LSPLR]])</f>
        <v>-1</v>
      </c>
      <c r="R46" s="2">
        <f>IF(Tabela1[[#This Row],[LWAVE]]=-1,-1,Tabela1[[#This Row],[Altitude]])</f>
        <v>788.82622300000003</v>
      </c>
      <c r="S46" s="2">
        <f>IF(Tabela1[[#This Row],[LWAVR]]=-1,-1,Tabela1[[#This Row],[AreaL]])</f>
        <v>1.983026068122969</v>
      </c>
      <c r="T46" s="2">
        <f>IF(Tabela1[[#This Row],[LWAVR]]=-1,-1,Tabela1[[#This Row],[PopulacaoL]])</f>
        <v>4.9533923909543454</v>
      </c>
      <c r="U46" s="2">
        <f>IF(Tabela1[[#This Row],[LSPLE]]=-1,-1,Tabela1[[#This Row],[Altitude]])</f>
        <v>-1</v>
      </c>
      <c r="V46" s="2">
        <f>IF(Tabela1[[#This Row],[LSPLE]]=-1,-1,Tabela1[[#This Row],[AreaL]])</f>
        <v>-1</v>
      </c>
      <c r="W46" s="2">
        <f>IF(Tabela1[[#This Row],[LSPLR]]=-1,-1,Tabela1[[#This Row],[PopulacaoL]])</f>
        <v>-1</v>
      </c>
    </row>
    <row r="47" spans="1:23" x14ac:dyDescent="0.3">
      <c r="A47" t="s">
        <v>52</v>
      </c>
      <c r="B47">
        <v>3503950</v>
      </c>
      <c r="C47">
        <v>403.52067</v>
      </c>
      <c r="D47">
        <v>-20.158189985895003</v>
      </c>
      <c r="E47">
        <v>-50.726962671419088</v>
      </c>
      <c r="F47">
        <v>1.8411904757489777</v>
      </c>
      <c r="G47">
        <v>3.2605483726369795</v>
      </c>
      <c r="H47" s="1">
        <v>15</v>
      </c>
      <c r="I47" s="1">
        <v>0</v>
      </c>
      <c r="J47" s="1">
        <v>16</v>
      </c>
      <c r="K47" s="1">
        <v>0</v>
      </c>
      <c r="L47" s="2">
        <f t="shared" si="0"/>
        <v>1.1760912590556813</v>
      </c>
      <c r="M47" s="2">
        <f t="shared" si="0"/>
        <v>-1</v>
      </c>
      <c r="N47" s="2">
        <f t="shared" si="0"/>
        <v>1.2041199826559248</v>
      </c>
      <c r="O47" s="2">
        <f t="shared" si="0"/>
        <v>-1</v>
      </c>
      <c r="P47" s="2">
        <f>IF([1]!Tabela1[[#This Row],[SPLE]]&gt;0,[1]!Tabela1[[#This Row],[LWAVE]],[1]!Tabela1[[#This Row],[LSPLE]])</f>
        <v>-1</v>
      </c>
      <c r="Q47" s="2">
        <f>IF([1]!Tabela1[[#This Row],[SPLR]]&gt;0,[1]!Tabela1[[#This Row],[LWAVR]],[1]!Tabela1[[#This Row],[LSPLR]])</f>
        <v>-1</v>
      </c>
      <c r="R47" s="2">
        <f>IF(Tabela1[[#This Row],[LWAVE]]=-1,-1,Tabela1[[#This Row],[Altitude]])</f>
        <v>403.52067</v>
      </c>
      <c r="S47" s="2">
        <f>IF(Tabela1[[#This Row],[LWAVR]]=-1,-1,Tabela1[[#This Row],[AreaL]])</f>
        <v>1.8411904757489777</v>
      </c>
      <c r="T47" s="2">
        <f>IF(Tabela1[[#This Row],[LWAVR]]=-1,-1,Tabela1[[#This Row],[PopulacaoL]])</f>
        <v>3.2605483726369795</v>
      </c>
      <c r="U47" s="2">
        <f>IF(Tabela1[[#This Row],[LSPLE]]=-1,-1,Tabela1[[#This Row],[Altitude]])</f>
        <v>-1</v>
      </c>
      <c r="V47" s="2">
        <f>IF(Tabela1[[#This Row],[LSPLE]]=-1,-1,Tabela1[[#This Row],[AreaL]])</f>
        <v>-1</v>
      </c>
      <c r="W47" s="2">
        <f>IF(Tabela1[[#This Row],[LSPLR]]=-1,-1,Tabela1[[#This Row],[PopulacaoL]])</f>
        <v>-1</v>
      </c>
    </row>
    <row r="48" spans="1:23" x14ac:dyDescent="0.3">
      <c r="A48" t="s">
        <v>53</v>
      </c>
      <c r="B48">
        <v>3504008</v>
      </c>
      <c r="C48">
        <v>562.42563199999995</v>
      </c>
      <c r="D48">
        <v>-22.662835020000003</v>
      </c>
      <c r="E48">
        <v>-50.417510040000003</v>
      </c>
      <c r="F48">
        <v>2.6633324195425647</v>
      </c>
      <c r="G48">
        <v>5.0186422560373725</v>
      </c>
      <c r="H48" s="1">
        <v>140</v>
      </c>
      <c r="I48" s="1">
        <v>2</v>
      </c>
      <c r="J48" s="1">
        <v>556</v>
      </c>
      <c r="K48" s="1">
        <v>2</v>
      </c>
      <c r="L48" s="2">
        <f t="shared" si="0"/>
        <v>2.1461280356782382</v>
      </c>
      <c r="M48" s="2">
        <f t="shared" si="0"/>
        <v>0.3010299956639812</v>
      </c>
      <c r="N48" s="2">
        <f t="shared" si="0"/>
        <v>2.7450747915820575</v>
      </c>
      <c r="O48" s="2">
        <f t="shared" si="0"/>
        <v>0.3010299956639812</v>
      </c>
      <c r="P48" s="2">
        <f>IF([1]!Tabela1[[#This Row],[SPLE]]&gt;0,[1]!Tabela1[[#This Row],[LWAVE]],[1]!Tabela1[[#This Row],[LSPLE]])</f>
        <v>2.1461280356782382</v>
      </c>
      <c r="Q48" s="2">
        <f>IF([1]!Tabela1[[#This Row],[SPLR]]&gt;0,[1]!Tabela1[[#This Row],[LWAVR]],[1]!Tabela1[[#This Row],[LSPLR]])</f>
        <v>2.7450747915820575</v>
      </c>
      <c r="R48" s="2">
        <f>IF(Tabela1[[#This Row],[LWAVE]]=-1,-1,Tabela1[[#This Row],[Altitude]])</f>
        <v>562.42563199999995</v>
      </c>
      <c r="S48" s="2">
        <f>IF(Tabela1[[#This Row],[LWAVR]]=-1,-1,Tabela1[[#This Row],[AreaL]])</f>
        <v>2.6633324195425647</v>
      </c>
      <c r="T48" s="2">
        <f>IF(Tabela1[[#This Row],[LWAVR]]=-1,-1,Tabela1[[#This Row],[PopulacaoL]])</f>
        <v>5.0186422560373725</v>
      </c>
      <c r="U48" s="2">
        <f>IF(Tabela1[[#This Row],[LSPLE]]=-1,-1,Tabela1[[#This Row],[Altitude]])</f>
        <v>562.42563199999995</v>
      </c>
      <c r="V48" s="2">
        <f>IF(Tabela1[[#This Row],[LSPLE]]=-1,-1,Tabela1[[#This Row],[AreaL]])</f>
        <v>2.6633324195425647</v>
      </c>
      <c r="W48" s="2">
        <f>IF(Tabela1[[#This Row],[LSPLR]]=-1,-1,Tabela1[[#This Row],[PopulacaoL]])</f>
        <v>5.0186422560373725</v>
      </c>
    </row>
    <row r="49" spans="1:23" x14ac:dyDescent="0.3">
      <c r="A49" t="s">
        <v>54</v>
      </c>
      <c r="B49">
        <v>3504107</v>
      </c>
      <c r="C49">
        <v>807.98801400000002</v>
      </c>
      <c r="D49">
        <v>-23.116308</v>
      </c>
      <c r="E49">
        <v>-46.555062500674296</v>
      </c>
      <c r="F49">
        <v>2.6799010016405456</v>
      </c>
      <c r="G49">
        <v>5.1546095814029895</v>
      </c>
      <c r="H49" s="1">
        <v>302</v>
      </c>
      <c r="I49" s="1">
        <v>34</v>
      </c>
      <c r="J49" s="1">
        <v>2860</v>
      </c>
      <c r="K49" s="1">
        <v>55</v>
      </c>
      <c r="L49" s="2">
        <f t="shared" si="0"/>
        <v>2.4800069429571505</v>
      </c>
      <c r="M49" s="2">
        <f t="shared" si="0"/>
        <v>1.5314789170422551</v>
      </c>
      <c r="N49" s="2">
        <f t="shared" si="0"/>
        <v>3.4563660331290431</v>
      </c>
      <c r="O49" s="2">
        <f t="shared" si="0"/>
        <v>1.7403626894942439</v>
      </c>
      <c r="P49" s="2">
        <f>IF([1]!Tabela1[[#This Row],[SPLE]]&gt;0,[1]!Tabela1[[#This Row],[LWAVE]],[1]!Tabela1[[#This Row],[LSPLE]])</f>
        <v>2.4800069429571505</v>
      </c>
      <c r="Q49" s="2">
        <f>IF([1]!Tabela1[[#This Row],[SPLR]]&gt;0,[1]!Tabela1[[#This Row],[LWAVR]],[1]!Tabela1[[#This Row],[LSPLR]])</f>
        <v>3.4563660331290431</v>
      </c>
      <c r="R49" s="2">
        <f>IF(Tabela1[[#This Row],[LWAVE]]=-1,-1,Tabela1[[#This Row],[Altitude]])</f>
        <v>807.98801400000002</v>
      </c>
      <c r="S49" s="2">
        <f>IF(Tabela1[[#This Row],[LWAVR]]=-1,-1,Tabela1[[#This Row],[AreaL]])</f>
        <v>2.6799010016405456</v>
      </c>
      <c r="T49" s="2">
        <f>IF(Tabela1[[#This Row],[LWAVR]]=-1,-1,Tabela1[[#This Row],[PopulacaoL]])</f>
        <v>5.1546095814029895</v>
      </c>
      <c r="U49" s="2">
        <f>IF(Tabela1[[#This Row],[LSPLE]]=-1,-1,Tabela1[[#This Row],[Altitude]])</f>
        <v>807.98801400000002</v>
      </c>
      <c r="V49" s="2">
        <f>IF(Tabela1[[#This Row],[LSPLE]]=-1,-1,Tabela1[[#This Row],[AreaL]])</f>
        <v>2.6799010016405456</v>
      </c>
      <c r="W49" s="2">
        <f>IF(Tabela1[[#This Row],[LSPLR]]=-1,-1,Tabela1[[#This Row],[PopulacaoL]])</f>
        <v>5.1546095814029895</v>
      </c>
    </row>
    <row r="50" spans="1:23" x14ac:dyDescent="0.3">
      <c r="A50" t="s">
        <v>55</v>
      </c>
      <c r="B50">
        <v>3504206</v>
      </c>
      <c r="C50">
        <v>480.84726499999999</v>
      </c>
      <c r="D50">
        <v>-20.6873348994576</v>
      </c>
      <c r="E50">
        <v>-50.553959333214863</v>
      </c>
      <c r="F50">
        <v>2.6379877817260824</v>
      </c>
      <c r="G50">
        <v>4.1815291821065035</v>
      </c>
      <c r="H50" s="1">
        <v>131</v>
      </c>
      <c r="I50" s="1">
        <v>0</v>
      </c>
      <c r="J50" s="1">
        <v>350</v>
      </c>
      <c r="K50" s="1">
        <v>0</v>
      </c>
      <c r="L50" s="2">
        <f t="shared" si="0"/>
        <v>2.1172712956557644</v>
      </c>
      <c r="M50" s="2">
        <f t="shared" si="0"/>
        <v>-1</v>
      </c>
      <c r="N50" s="2">
        <f t="shared" si="0"/>
        <v>2.5440680443502757</v>
      </c>
      <c r="O50" s="2">
        <f t="shared" si="0"/>
        <v>-1</v>
      </c>
      <c r="P50" s="2">
        <f>IF([1]!Tabela1[[#This Row],[SPLE]]&gt;0,[1]!Tabela1[[#This Row],[LWAVE]],[1]!Tabela1[[#This Row],[LSPLE]])</f>
        <v>-1</v>
      </c>
      <c r="Q50" s="2">
        <f>IF([1]!Tabela1[[#This Row],[SPLR]]&gt;0,[1]!Tabela1[[#This Row],[LWAVR]],[1]!Tabela1[[#This Row],[LSPLR]])</f>
        <v>-1</v>
      </c>
      <c r="R50" s="2">
        <f>IF(Tabela1[[#This Row],[LWAVE]]=-1,-1,Tabela1[[#This Row],[Altitude]])</f>
        <v>480.84726499999999</v>
      </c>
      <c r="S50" s="2">
        <f>IF(Tabela1[[#This Row],[LWAVR]]=-1,-1,Tabela1[[#This Row],[AreaL]])</f>
        <v>2.6379877817260824</v>
      </c>
      <c r="T50" s="2">
        <f>IF(Tabela1[[#This Row],[LWAVR]]=-1,-1,Tabela1[[#This Row],[PopulacaoL]])</f>
        <v>4.1815291821065035</v>
      </c>
      <c r="U50" s="2">
        <f>IF(Tabela1[[#This Row],[LSPLE]]=-1,-1,Tabela1[[#This Row],[Altitude]])</f>
        <v>-1</v>
      </c>
      <c r="V50" s="2">
        <f>IF(Tabela1[[#This Row],[LSPLE]]=-1,-1,Tabela1[[#This Row],[AreaL]])</f>
        <v>-1</v>
      </c>
      <c r="W50" s="2">
        <f>IF(Tabela1[[#This Row],[LSPLR]]=-1,-1,Tabela1[[#This Row],[PopulacaoL]])</f>
        <v>-1</v>
      </c>
    </row>
    <row r="51" spans="1:23" x14ac:dyDescent="0.3">
      <c r="A51" t="s">
        <v>56</v>
      </c>
      <c r="B51">
        <v>3504305</v>
      </c>
      <c r="C51">
        <v>489.50239099999999</v>
      </c>
      <c r="D51">
        <v>-22.156772116287204</v>
      </c>
      <c r="E51">
        <v>-49.336815041183421</v>
      </c>
      <c r="F51">
        <v>2.7329475341994538</v>
      </c>
      <c r="G51">
        <v>3.7326349675391959</v>
      </c>
      <c r="H51" s="1">
        <v>17</v>
      </c>
      <c r="I51" s="1">
        <v>0</v>
      </c>
      <c r="J51" s="1">
        <v>17</v>
      </c>
      <c r="K51" s="1">
        <v>0</v>
      </c>
      <c r="L51" s="2">
        <f t="shared" si="0"/>
        <v>1.2304489213782739</v>
      </c>
      <c r="M51" s="2">
        <f t="shared" si="0"/>
        <v>-1</v>
      </c>
      <c r="N51" s="2">
        <f t="shared" si="0"/>
        <v>1.2304489213782739</v>
      </c>
      <c r="O51" s="2">
        <f t="shared" si="0"/>
        <v>-1</v>
      </c>
      <c r="P51" s="2">
        <f>IF([1]!Tabela1[[#This Row],[SPLE]]&gt;0,[1]!Tabela1[[#This Row],[LWAVE]],[1]!Tabela1[[#This Row],[LSPLE]])</f>
        <v>-1</v>
      </c>
      <c r="Q51" s="2">
        <f>IF([1]!Tabela1[[#This Row],[SPLR]]&gt;0,[1]!Tabela1[[#This Row],[LWAVR]],[1]!Tabela1[[#This Row],[LSPLR]])</f>
        <v>-1</v>
      </c>
      <c r="R51" s="2">
        <f>IF(Tabela1[[#This Row],[LWAVE]]=-1,-1,Tabela1[[#This Row],[Altitude]])</f>
        <v>489.50239099999999</v>
      </c>
      <c r="S51" s="2">
        <f>IF(Tabela1[[#This Row],[LWAVR]]=-1,-1,Tabela1[[#This Row],[AreaL]])</f>
        <v>2.7329475341994538</v>
      </c>
      <c r="T51" s="2">
        <f>IF(Tabela1[[#This Row],[LWAVR]]=-1,-1,Tabela1[[#This Row],[PopulacaoL]])</f>
        <v>3.7326349675391959</v>
      </c>
      <c r="U51" s="2">
        <f>IF(Tabela1[[#This Row],[LSPLE]]=-1,-1,Tabela1[[#This Row],[Altitude]])</f>
        <v>-1</v>
      </c>
      <c r="V51" s="2">
        <f>IF(Tabela1[[#This Row],[LSPLE]]=-1,-1,Tabela1[[#This Row],[AreaL]])</f>
        <v>-1</v>
      </c>
      <c r="W51" s="2">
        <f>IF(Tabela1[[#This Row],[LSPLR]]=-1,-1,Tabela1[[#This Row],[PopulacaoL]])</f>
        <v>-1</v>
      </c>
    </row>
    <row r="52" spans="1:23" x14ac:dyDescent="0.3">
      <c r="A52" t="s">
        <v>57</v>
      </c>
      <c r="B52">
        <v>3504404</v>
      </c>
      <c r="C52">
        <v>429.495339</v>
      </c>
      <c r="D52">
        <v>-21.460870560715154</v>
      </c>
      <c r="E52">
        <v>-49.942697301187621</v>
      </c>
      <c r="F52">
        <v>2.5293918513764111</v>
      </c>
      <c r="G52">
        <v>4.13510083376572</v>
      </c>
      <c r="H52" s="1">
        <v>16</v>
      </c>
      <c r="I52" s="1">
        <v>0</v>
      </c>
      <c r="J52" s="1">
        <v>16</v>
      </c>
      <c r="K52" s="1">
        <v>0</v>
      </c>
      <c r="L52" s="2">
        <f t="shared" si="0"/>
        <v>1.2041199826559248</v>
      </c>
      <c r="M52" s="2">
        <f t="shared" si="0"/>
        <v>-1</v>
      </c>
      <c r="N52" s="2">
        <f t="shared" si="0"/>
        <v>1.2041199826559248</v>
      </c>
      <c r="O52" s="2">
        <f t="shared" si="0"/>
        <v>-1</v>
      </c>
      <c r="P52" s="2">
        <f>IF([1]!Tabela1[[#This Row],[SPLE]]&gt;0,[1]!Tabela1[[#This Row],[LWAVE]],[1]!Tabela1[[#This Row],[LSPLE]])</f>
        <v>-1</v>
      </c>
      <c r="Q52" s="2">
        <f>IF([1]!Tabela1[[#This Row],[SPLR]]&gt;0,[1]!Tabela1[[#This Row],[LWAVR]],[1]!Tabela1[[#This Row],[LSPLR]])</f>
        <v>-1</v>
      </c>
      <c r="R52" s="2">
        <f>IF(Tabela1[[#This Row],[LWAVE]]=-1,-1,Tabela1[[#This Row],[Altitude]])</f>
        <v>429.495339</v>
      </c>
      <c r="S52" s="2">
        <f>IF(Tabela1[[#This Row],[LWAVR]]=-1,-1,Tabela1[[#This Row],[AreaL]])</f>
        <v>2.5293918513764111</v>
      </c>
      <c r="T52" s="2">
        <f>IF(Tabela1[[#This Row],[LWAVR]]=-1,-1,Tabela1[[#This Row],[PopulacaoL]])</f>
        <v>4.13510083376572</v>
      </c>
      <c r="U52" s="2">
        <f>IF(Tabela1[[#This Row],[LSPLE]]=-1,-1,Tabela1[[#This Row],[Altitude]])</f>
        <v>-1</v>
      </c>
      <c r="V52" s="2">
        <f>IF(Tabela1[[#This Row],[LSPLE]]=-1,-1,Tabela1[[#This Row],[AreaL]])</f>
        <v>-1</v>
      </c>
      <c r="W52" s="2">
        <f>IF(Tabela1[[#This Row],[LSPLR]]=-1,-1,Tabela1[[#This Row],[PopulacaoL]])</f>
        <v>-1</v>
      </c>
    </row>
    <row r="53" spans="1:23" x14ac:dyDescent="0.3">
      <c r="A53" t="s">
        <v>58</v>
      </c>
      <c r="B53">
        <v>3504503</v>
      </c>
      <c r="C53">
        <v>769.66435799999999</v>
      </c>
      <c r="D53">
        <v>-23.1031935</v>
      </c>
      <c r="E53">
        <v>-48.92326319435665</v>
      </c>
      <c r="F53">
        <v>3.0838804922556871</v>
      </c>
      <c r="G53">
        <v>4.9573917622376564</v>
      </c>
      <c r="H53" s="1">
        <v>213</v>
      </c>
      <c r="I53" s="1">
        <v>1</v>
      </c>
      <c r="J53" s="1">
        <v>1084</v>
      </c>
      <c r="K53" s="1">
        <v>1</v>
      </c>
      <c r="L53" s="2">
        <f t="shared" si="0"/>
        <v>2.3283796034387376</v>
      </c>
      <c r="M53" s="2">
        <f t="shared" si="0"/>
        <v>0</v>
      </c>
      <c r="N53" s="2">
        <f t="shared" si="0"/>
        <v>3.0350292822023683</v>
      </c>
      <c r="O53" s="2">
        <f t="shared" si="0"/>
        <v>0</v>
      </c>
      <c r="P53" s="2">
        <f>IF([1]!Tabela1[[#This Row],[SPLE]]&gt;0,[1]!Tabela1[[#This Row],[LWAVE]],[1]!Tabela1[[#This Row],[LSPLE]])</f>
        <v>2.3283796034387376</v>
      </c>
      <c r="Q53" s="2">
        <f>IF([1]!Tabela1[[#This Row],[SPLR]]&gt;0,[1]!Tabela1[[#This Row],[LWAVR]],[1]!Tabela1[[#This Row],[LSPLR]])</f>
        <v>3.0350292822023683</v>
      </c>
      <c r="R53" s="2">
        <f>IF(Tabela1[[#This Row],[LWAVE]]=-1,-1,Tabela1[[#This Row],[Altitude]])</f>
        <v>769.66435799999999</v>
      </c>
      <c r="S53" s="2">
        <f>IF(Tabela1[[#This Row],[LWAVR]]=-1,-1,Tabela1[[#This Row],[AreaL]])</f>
        <v>3.0838804922556871</v>
      </c>
      <c r="T53" s="2">
        <f>IF(Tabela1[[#This Row],[LWAVR]]=-1,-1,Tabela1[[#This Row],[PopulacaoL]])</f>
        <v>4.9573917622376564</v>
      </c>
      <c r="U53" s="2">
        <f>IF(Tabela1[[#This Row],[LSPLE]]=-1,-1,Tabela1[[#This Row],[Altitude]])</f>
        <v>769.66435799999999</v>
      </c>
      <c r="V53" s="2">
        <f>IF(Tabela1[[#This Row],[LSPLE]]=-1,-1,Tabela1[[#This Row],[AreaL]])</f>
        <v>3.0838804922556871</v>
      </c>
      <c r="W53" s="2">
        <f>IF(Tabela1[[#This Row],[LSPLR]]=-1,-1,Tabela1[[#This Row],[PopulacaoL]])</f>
        <v>4.9573917622376564</v>
      </c>
    </row>
    <row r="54" spans="1:23" x14ac:dyDescent="0.3">
      <c r="A54" t="s">
        <v>59</v>
      </c>
      <c r="B54">
        <v>3504602</v>
      </c>
      <c r="C54">
        <v>529.20406600000001</v>
      </c>
      <c r="D54">
        <v>-20.918563779599804</v>
      </c>
      <c r="E54">
        <v>-49.44857370929315</v>
      </c>
      <c r="F54">
        <v>2.0428589122716749</v>
      </c>
      <c r="G54">
        <v>4.2430876795053765</v>
      </c>
      <c r="H54" s="1">
        <v>64</v>
      </c>
      <c r="I54" s="1">
        <v>0</v>
      </c>
      <c r="J54" s="1">
        <v>164</v>
      </c>
      <c r="K54" s="1">
        <v>0</v>
      </c>
      <c r="L54" s="2">
        <f t="shared" si="0"/>
        <v>1.8061799739838871</v>
      </c>
      <c r="M54" s="2">
        <f t="shared" si="0"/>
        <v>-1</v>
      </c>
      <c r="N54" s="2">
        <f t="shared" si="0"/>
        <v>2.214843848047698</v>
      </c>
      <c r="O54" s="2">
        <f t="shared" si="0"/>
        <v>-1</v>
      </c>
      <c r="P54" s="2">
        <f>IF([1]!Tabela1[[#This Row],[SPLE]]&gt;0,[1]!Tabela1[[#This Row],[LWAVE]],[1]!Tabela1[[#This Row],[LSPLE]])</f>
        <v>-1</v>
      </c>
      <c r="Q54" s="2">
        <f>IF([1]!Tabela1[[#This Row],[SPLR]]&gt;0,[1]!Tabela1[[#This Row],[LWAVR]],[1]!Tabela1[[#This Row],[LSPLR]])</f>
        <v>-1</v>
      </c>
      <c r="R54" s="2">
        <f>IF(Tabela1[[#This Row],[LWAVE]]=-1,-1,Tabela1[[#This Row],[Altitude]])</f>
        <v>529.20406600000001</v>
      </c>
      <c r="S54" s="2">
        <f>IF(Tabela1[[#This Row],[LWAVR]]=-1,-1,Tabela1[[#This Row],[AreaL]])</f>
        <v>2.0428589122716749</v>
      </c>
      <c r="T54" s="2">
        <f>IF(Tabela1[[#This Row],[LWAVR]]=-1,-1,Tabela1[[#This Row],[PopulacaoL]])</f>
        <v>4.2430876795053765</v>
      </c>
      <c r="U54" s="2">
        <f>IF(Tabela1[[#This Row],[LSPLE]]=-1,-1,Tabela1[[#This Row],[Altitude]])</f>
        <v>-1</v>
      </c>
      <c r="V54" s="2">
        <f>IF(Tabela1[[#This Row],[LSPLE]]=-1,-1,Tabela1[[#This Row],[AreaL]])</f>
        <v>-1</v>
      </c>
      <c r="W54" s="2">
        <f>IF(Tabela1[[#This Row],[LSPLR]]=-1,-1,Tabela1[[#This Row],[PopulacaoL]])</f>
        <v>-1</v>
      </c>
    </row>
    <row r="55" spans="1:23" x14ac:dyDescent="0.3">
      <c r="A55" t="s">
        <v>60</v>
      </c>
      <c r="B55">
        <v>3504701</v>
      </c>
      <c r="C55">
        <v>469.65975600000002</v>
      </c>
      <c r="D55">
        <v>-21.901523782031152</v>
      </c>
      <c r="E55">
        <v>-49.356473499413504</v>
      </c>
      <c r="F55">
        <v>1.9620613841876908</v>
      </c>
      <c r="G55">
        <v>3.7585334222372864</v>
      </c>
      <c r="H55" s="1">
        <v>12</v>
      </c>
      <c r="I55" s="1">
        <v>0</v>
      </c>
      <c r="J55" s="1">
        <v>15</v>
      </c>
      <c r="K55" s="1">
        <v>0</v>
      </c>
      <c r="L55" s="2">
        <f t="shared" si="0"/>
        <v>1.0791812460476249</v>
      </c>
      <c r="M55" s="2">
        <f t="shared" si="0"/>
        <v>-1</v>
      </c>
      <c r="N55" s="2">
        <f t="shared" si="0"/>
        <v>1.1760912590556813</v>
      </c>
      <c r="O55" s="2">
        <f t="shared" si="0"/>
        <v>-1</v>
      </c>
      <c r="P55" s="2">
        <f>IF([1]!Tabela1[[#This Row],[SPLE]]&gt;0,[1]!Tabela1[[#This Row],[LWAVE]],[1]!Tabela1[[#This Row],[LSPLE]])</f>
        <v>-1</v>
      </c>
      <c r="Q55" s="2">
        <f>IF([1]!Tabela1[[#This Row],[SPLR]]&gt;0,[1]!Tabela1[[#This Row],[LWAVR]],[1]!Tabela1[[#This Row],[LSPLR]])</f>
        <v>-1</v>
      </c>
      <c r="R55" s="2">
        <f>IF(Tabela1[[#This Row],[LWAVE]]=-1,-1,Tabela1[[#This Row],[Altitude]])</f>
        <v>469.65975600000002</v>
      </c>
      <c r="S55" s="2">
        <f>IF(Tabela1[[#This Row],[LWAVR]]=-1,-1,Tabela1[[#This Row],[AreaL]])</f>
        <v>1.9620613841876908</v>
      </c>
      <c r="T55" s="2">
        <f>IF(Tabela1[[#This Row],[LWAVR]]=-1,-1,Tabela1[[#This Row],[PopulacaoL]])</f>
        <v>3.7585334222372864</v>
      </c>
      <c r="U55" s="2">
        <f>IF(Tabela1[[#This Row],[LSPLE]]=-1,-1,Tabela1[[#This Row],[Altitude]])</f>
        <v>-1</v>
      </c>
      <c r="V55" s="2">
        <f>IF(Tabela1[[#This Row],[LSPLE]]=-1,-1,Tabela1[[#This Row],[AreaL]])</f>
        <v>-1</v>
      </c>
      <c r="W55" s="2">
        <f>IF(Tabela1[[#This Row],[LSPLR]]=-1,-1,Tabela1[[#This Row],[PopulacaoL]])</f>
        <v>-1</v>
      </c>
    </row>
    <row r="56" spans="1:23" x14ac:dyDescent="0.3">
      <c r="A56" t="s">
        <v>61</v>
      </c>
      <c r="B56">
        <v>3504800</v>
      </c>
      <c r="C56">
        <v>545.22033699999997</v>
      </c>
      <c r="D56">
        <v>-20.738263778181601</v>
      </c>
      <c r="E56">
        <v>-49.579327690024719</v>
      </c>
      <c r="F56">
        <v>2.1757465820267319</v>
      </c>
      <c r="G56">
        <v>3.9575115114544799</v>
      </c>
      <c r="H56" s="1">
        <v>22</v>
      </c>
      <c r="I56" s="1">
        <v>0</v>
      </c>
      <c r="J56" s="1">
        <v>30</v>
      </c>
      <c r="K56" s="1">
        <v>0</v>
      </c>
      <c r="L56" s="2">
        <f t="shared" si="0"/>
        <v>1.3424226808222062</v>
      </c>
      <c r="M56" s="2">
        <f t="shared" si="0"/>
        <v>-1</v>
      </c>
      <c r="N56" s="2">
        <f t="shared" si="0"/>
        <v>1.4771212547196624</v>
      </c>
      <c r="O56" s="2">
        <f t="shared" si="0"/>
        <v>-1</v>
      </c>
      <c r="P56" s="2">
        <f>IF([1]!Tabela1[[#This Row],[SPLE]]&gt;0,[1]!Tabela1[[#This Row],[LWAVE]],[1]!Tabela1[[#This Row],[LSPLE]])</f>
        <v>-1</v>
      </c>
      <c r="Q56" s="2">
        <f>IF([1]!Tabela1[[#This Row],[SPLR]]&gt;0,[1]!Tabela1[[#This Row],[LWAVR]],[1]!Tabela1[[#This Row],[LSPLR]])</f>
        <v>-1</v>
      </c>
      <c r="R56" s="2">
        <f>IF(Tabela1[[#This Row],[LWAVE]]=-1,-1,Tabela1[[#This Row],[Altitude]])</f>
        <v>545.22033699999997</v>
      </c>
      <c r="S56" s="2">
        <f>IF(Tabela1[[#This Row],[LWAVR]]=-1,-1,Tabela1[[#This Row],[AreaL]])</f>
        <v>2.1757465820267319</v>
      </c>
      <c r="T56" s="2">
        <f>IF(Tabela1[[#This Row],[LWAVR]]=-1,-1,Tabela1[[#This Row],[PopulacaoL]])</f>
        <v>3.9575115114544799</v>
      </c>
      <c r="U56" s="2">
        <f>IF(Tabela1[[#This Row],[LSPLE]]=-1,-1,Tabela1[[#This Row],[Altitude]])</f>
        <v>-1</v>
      </c>
      <c r="V56" s="2">
        <f>IF(Tabela1[[#This Row],[LSPLE]]=-1,-1,Tabela1[[#This Row],[AreaL]])</f>
        <v>-1</v>
      </c>
      <c r="W56" s="2">
        <f>IF(Tabela1[[#This Row],[LSPLR]]=-1,-1,Tabela1[[#This Row],[PopulacaoL]])</f>
        <v>-1</v>
      </c>
    </row>
    <row r="57" spans="1:23" x14ac:dyDescent="0.3">
      <c r="A57" t="s">
        <v>62</v>
      </c>
      <c r="B57">
        <v>3504909</v>
      </c>
      <c r="C57">
        <v>449.84810499999998</v>
      </c>
      <c r="D57">
        <v>-22.682615999324106</v>
      </c>
      <c r="E57">
        <v>-44.323330128990769</v>
      </c>
      <c r="F57">
        <v>2.7898830619797277</v>
      </c>
      <c r="G57">
        <v>4.0392157659039505</v>
      </c>
      <c r="H57" s="1">
        <v>274</v>
      </c>
      <c r="I57" s="1">
        <v>0</v>
      </c>
      <c r="J57" s="1">
        <v>1076</v>
      </c>
      <c r="K57" s="1">
        <v>0</v>
      </c>
      <c r="L57" s="2">
        <f t="shared" si="0"/>
        <v>2.4377505628203879</v>
      </c>
      <c r="M57" s="2">
        <f t="shared" si="0"/>
        <v>-1</v>
      </c>
      <c r="N57" s="2">
        <f t="shared" si="0"/>
        <v>3.0318122713303706</v>
      </c>
      <c r="O57" s="2">
        <f t="shared" si="0"/>
        <v>-1</v>
      </c>
      <c r="P57" s="2">
        <f>IF([1]!Tabela1[[#This Row],[SPLE]]&gt;0,[1]!Tabela1[[#This Row],[LWAVE]],[1]!Tabela1[[#This Row],[LSPLE]])</f>
        <v>-1</v>
      </c>
      <c r="Q57" s="2">
        <f>IF([1]!Tabela1[[#This Row],[SPLR]]&gt;0,[1]!Tabela1[[#This Row],[LWAVR]],[1]!Tabela1[[#This Row],[LSPLR]])</f>
        <v>-1</v>
      </c>
      <c r="R57" s="2">
        <f>IF(Tabela1[[#This Row],[LWAVE]]=-1,-1,Tabela1[[#This Row],[Altitude]])</f>
        <v>449.84810499999998</v>
      </c>
      <c r="S57" s="2">
        <f>IF(Tabela1[[#This Row],[LWAVR]]=-1,-1,Tabela1[[#This Row],[AreaL]])</f>
        <v>2.7898830619797277</v>
      </c>
      <c r="T57" s="2">
        <f>IF(Tabela1[[#This Row],[LWAVR]]=-1,-1,Tabela1[[#This Row],[PopulacaoL]])</f>
        <v>4.0392157659039505</v>
      </c>
      <c r="U57" s="2">
        <f>IF(Tabela1[[#This Row],[LSPLE]]=-1,-1,Tabela1[[#This Row],[Altitude]])</f>
        <v>-1</v>
      </c>
      <c r="V57" s="2">
        <f>IF(Tabela1[[#This Row],[LSPLE]]=-1,-1,Tabela1[[#This Row],[AreaL]])</f>
        <v>-1</v>
      </c>
      <c r="W57" s="2">
        <f>IF(Tabela1[[#This Row],[LSPLR]]=-1,-1,Tabela1[[#This Row],[PopulacaoL]])</f>
        <v>-1</v>
      </c>
    </row>
    <row r="58" spans="1:23" x14ac:dyDescent="0.3">
      <c r="A58" t="s">
        <v>63</v>
      </c>
      <c r="B58">
        <v>3505005</v>
      </c>
      <c r="C58">
        <v>570.63822800000003</v>
      </c>
      <c r="D58">
        <v>-23.627110519724603</v>
      </c>
      <c r="E58">
        <v>-49.566063896902328</v>
      </c>
      <c r="F58">
        <v>2.1850943145829946</v>
      </c>
      <c r="G58">
        <v>3.5402042998420598</v>
      </c>
      <c r="H58" s="1">
        <v>65</v>
      </c>
      <c r="I58" s="1">
        <v>0</v>
      </c>
      <c r="J58" s="1">
        <v>106</v>
      </c>
      <c r="K58" s="1">
        <v>0</v>
      </c>
      <c r="L58" s="2">
        <f t="shared" si="0"/>
        <v>1.8129133566428555</v>
      </c>
      <c r="M58" s="2">
        <f t="shared" si="0"/>
        <v>-1</v>
      </c>
      <c r="N58" s="2">
        <f t="shared" si="0"/>
        <v>2.0253058652647704</v>
      </c>
      <c r="O58" s="2">
        <f t="shared" si="0"/>
        <v>-1</v>
      </c>
      <c r="P58" s="2">
        <f>IF([1]!Tabela1[[#This Row],[SPLE]]&gt;0,[1]!Tabela1[[#This Row],[LWAVE]],[1]!Tabela1[[#This Row],[LSPLE]])</f>
        <v>-1</v>
      </c>
      <c r="Q58" s="2">
        <f>IF([1]!Tabela1[[#This Row],[SPLR]]&gt;0,[1]!Tabela1[[#This Row],[LWAVR]],[1]!Tabela1[[#This Row],[LSPLR]])</f>
        <v>-1</v>
      </c>
      <c r="R58" s="2">
        <f>IF(Tabela1[[#This Row],[LWAVE]]=-1,-1,Tabela1[[#This Row],[Altitude]])</f>
        <v>570.63822800000003</v>
      </c>
      <c r="S58" s="2">
        <f>IF(Tabela1[[#This Row],[LWAVR]]=-1,-1,Tabela1[[#This Row],[AreaL]])</f>
        <v>2.1850943145829946</v>
      </c>
      <c r="T58" s="2">
        <f>IF(Tabela1[[#This Row],[LWAVR]]=-1,-1,Tabela1[[#This Row],[PopulacaoL]])</f>
        <v>3.5402042998420598</v>
      </c>
      <c r="U58" s="2">
        <f>IF(Tabela1[[#This Row],[LSPLE]]=-1,-1,Tabela1[[#This Row],[Altitude]])</f>
        <v>-1</v>
      </c>
      <c r="V58" s="2">
        <f>IF(Tabela1[[#This Row],[LSPLE]]=-1,-1,Tabela1[[#This Row],[AreaL]])</f>
        <v>-1</v>
      </c>
      <c r="W58" s="2">
        <f>IF(Tabela1[[#This Row],[LSPLR]]=-1,-1,Tabela1[[#This Row],[PopulacaoL]])</f>
        <v>-1</v>
      </c>
    </row>
    <row r="59" spans="1:23" x14ac:dyDescent="0.3">
      <c r="A59" t="s">
        <v>64</v>
      </c>
      <c r="B59">
        <v>3505104</v>
      </c>
      <c r="C59">
        <v>395.81386300000003</v>
      </c>
      <c r="D59">
        <v>-21.259025921970753</v>
      </c>
      <c r="E59">
        <v>-49.953988516548904</v>
      </c>
      <c r="F59">
        <v>2.3122027530353182</v>
      </c>
      <c r="G59">
        <v>3.8693490807590929</v>
      </c>
      <c r="H59" s="1">
        <v>43</v>
      </c>
      <c r="I59" s="1">
        <v>0</v>
      </c>
      <c r="J59" s="1">
        <v>73</v>
      </c>
      <c r="K59" s="1">
        <v>0</v>
      </c>
      <c r="L59" s="2">
        <f t="shared" si="0"/>
        <v>1.6334684555795864</v>
      </c>
      <c r="M59" s="2">
        <f t="shared" si="0"/>
        <v>-1</v>
      </c>
      <c r="N59" s="2">
        <f t="shared" si="0"/>
        <v>1.8633228601204559</v>
      </c>
      <c r="O59" s="2">
        <f t="shared" si="0"/>
        <v>-1</v>
      </c>
      <c r="P59" s="2">
        <f>IF([1]!Tabela1[[#This Row],[SPLE]]&gt;0,[1]!Tabela1[[#This Row],[LWAVE]],[1]!Tabela1[[#This Row],[LSPLE]])</f>
        <v>-1</v>
      </c>
      <c r="Q59" s="2">
        <f>IF([1]!Tabela1[[#This Row],[SPLR]]&gt;0,[1]!Tabela1[[#This Row],[LWAVR]],[1]!Tabela1[[#This Row],[LSPLR]])</f>
        <v>-1</v>
      </c>
      <c r="R59" s="2">
        <f>IF(Tabela1[[#This Row],[LWAVE]]=-1,-1,Tabela1[[#This Row],[Altitude]])</f>
        <v>395.81386300000003</v>
      </c>
      <c r="S59" s="2">
        <f>IF(Tabela1[[#This Row],[LWAVR]]=-1,-1,Tabela1[[#This Row],[AreaL]])</f>
        <v>2.3122027530353182</v>
      </c>
      <c r="T59" s="2">
        <f>IF(Tabela1[[#This Row],[LWAVR]]=-1,-1,Tabela1[[#This Row],[PopulacaoL]])</f>
        <v>3.8693490807590929</v>
      </c>
      <c r="U59" s="2">
        <f>IF(Tabela1[[#This Row],[LSPLE]]=-1,-1,Tabela1[[#This Row],[Altitude]])</f>
        <v>-1</v>
      </c>
      <c r="V59" s="2">
        <f>IF(Tabela1[[#This Row],[LSPLE]]=-1,-1,Tabela1[[#This Row],[AreaL]])</f>
        <v>-1</v>
      </c>
      <c r="W59" s="2">
        <f>IF(Tabela1[[#This Row],[LSPLR]]=-1,-1,Tabela1[[#This Row],[PopulacaoL]])</f>
        <v>-1</v>
      </c>
    </row>
    <row r="60" spans="1:23" x14ac:dyDescent="0.3">
      <c r="A60" t="s">
        <v>65</v>
      </c>
      <c r="B60">
        <v>3505203</v>
      </c>
      <c r="C60">
        <v>435.44642599999997</v>
      </c>
      <c r="D60">
        <v>-22.071978000000001</v>
      </c>
      <c r="E60">
        <v>-48.74152477123976</v>
      </c>
      <c r="F60">
        <v>2.6477789365428936</v>
      </c>
      <c r="G60">
        <v>4.547331572835672</v>
      </c>
      <c r="H60" s="1">
        <v>237</v>
      </c>
      <c r="I60" s="1">
        <v>0</v>
      </c>
      <c r="J60" s="1">
        <v>2048</v>
      </c>
      <c r="K60" s="1">
        <v>0</v>
      </c>
      <c r="L60" s="2">
        <f t="shared" si="0"/>
        <v>2.374748346010104</v>
      </c>
      <c r="M60" s="2">
        <f t="shared" si="0"/>
        <v>-1</v>
      </c>
      <c r="N60" s="2">
        <f t="shared" si="0"/>
        <v>3.3113299523037933</v>
      </c>
      <c r="O60" s="2">
        <f t="shared" si="0"/>
        <v>-1</v>
      </c>
      <c r="P60" s="2">
        <f>IF([1]!Tabela1[[#This Row],[SPLE]]&gt;0,[1]!Tabela1[[#This Row],[LWAVE]],[1]!Tabela1[[#This Row],[LSPLE]])</f>
        <v>-1</v>
      </c>
      <c r="Q60" s="2">
        <f>IF([1]!Tabela1[[#This Row],[SPLR]]&gt;0,[1]!Tabela1[[#This Row],[LWAVR]],[1]!Tabela1[[#This Row],[LSPLR]])</f>
        <v>-1</v>
      </c>
      <c r="R60" s="2">
        <f>IF(Tabela1[[#This Row],[LWAVE]]=-1,-1,Tabela1[[#This Row],[Altitude]])</f>
        <v>435.44642599999997</v>
      </c>
      <c r="S60" s="2">
        <f>IF(Tabela1[[#This Row],[LWAVR]]=-1,-1,Tabela1[[#This Row],[AreaL]])</f>
        <v>2.6477789365428936</v>
      </c>
      <c r="T60" s="2">
        <f>IF(Tabela1[[#This Row],[LWAVR]]=-1,-1,Tabela1[[#This Row],[PopulacaoL]])</f>
        <v>4.547331572835672</v>
      </c>
      <c r="U60" s="2">
        <f>IF(Tabela1[[#This Row],[LSPLE]]=-1,-1,Tabela1[[#This Row],[Altitude]])</f>
        <v>-1</v>
      </c>
      <c r="V60" s="2">
        <f>IF(Tabela1[[#This Row],[LSPLE]]=-1,-1,Tabela1[[#This Row],[AreaL]])</f>
        <v>-1</v>
      </c>
      <c r="W60" s="2">
        <f>IF(Tabela1[[#This Row],[LSPLR]]=-1,-1,Tabela1[[#This Row],[PopulacaoL]])</f>
        <v>-1</v>
      </c>
    </row>
    <row r="61" spans="1:23" x14ac:dyDescent="0.3">
      <c r="A61" t="s">
        <v>66</v>
      </c>
      <c r="B61">
        <v>3505302</v>
      </c>
      <c r="C61">
        <v>472.06330300000002</v>
      </c>
      <c r="D61">
        <v>-22.491145500000005</v>
      </c>
      <c r="E61">
        <v>-48.563229227569458</v>
      </c>
      <c r="F61">
        <v>2.1764414487135695</v>
      </c>
      <c r="G61">
        <v>4.5578198775907914</v>
      </c>
      <c r="H61" s="1">
        <v>136</v>
      </c>
      <c r="I61" s="1">
        <v>0</v>
      </c>
      <c r="J61" s="1">
        <v>528</v>
      </c>
      <c r="K61" s="1">
        <v>0</v>
      </c>
      <c r="L61" s="2">
        <f t="shared" si="0"/>
        <v>2.1335389083702174</v>
      </c>
      <c r="M61" s="2">
        <f t="shared" si="0"/>
        <v>-1</v>
      </c>
      <c r="N61" s="2">
        <f t="shared" si="0"/>
        <v>2.7226339225338121</v>
      </c>
      <c r="O61" s="2">
        <f t="shared" si="0"/>
        <v>-1</v>
      </c>
      <c r="P61" s="2">
        <f>IF([1]!Tabela1[[#This Row],[SPLE]]&gt;0,[1]!Tabela1[[#This Row],[LWAVE]],[1]!Tabela1[[#This Row],[LSPLE]])</f>
        <v>-1</v>
      </c>
      <c r="Q61" s="2">
        <f>IF([1]!Tabela1[[#This Row],[SPLR]]&gt;0,[1]!Tabela1[[#This Row],[LWAVR]],[1]!Tabela1[[#This Row],[LSPLR]])</f>
        <v>-1</v>
      </c>
      <c r="R61" s="2">
        <f>IF(Tabela1[[#This Row],[LWAVE]]=-1,-1,Tabela1[[#This Row],[Altitude]])</f>
        <v>472.06330300000002</v>
      </c>
      <c r="S61" s="2">
        <f>IF(Tabela1[[#This Row],[LWAVR]]=-1,-1,Tabela1[[#This Row],[AreaL]])</f>
        <v>2.1764414487135695</v>
      </c>
      <c r="T61" s="2">
        <f>IF(Tabela1[[#This Row],[LWAVR]]=-1,-1,Tabela1[[#This Row],[PopulacaoL]])</f>
        <v>4.5578198775907914</v>
      </c>
      <c r="U61" s="2">
        <f>IF(Tabela1[[#This Row],[LSPLE]]=-1,-1,Tabela1[[#This Row],[Altitude]])</f>
        <v>-1</v>
      </c>
      <c r="V61" s="2">
        <f>IF(Tabela1[[#This Row],[LSPLE]]=-1,-1,Tabela1[[#This Row],[AreaL]])</f>
        <v>-1</v>
      </c>
      <c r="W61" s="2">
        <f>IF(Tabela1[[#This Row],[LSPLR]]=-1,-1,Tabela1[[#This Row],[PopulacaoL]])</f>
        <v>-1</v>
      </c>
    </row>
    <row r="62" spans="1:23" x14ac:dyDescent="0.3">
      <c r="A62" t="s">
        <v>67</v>
      </c>
      <c r="B62">
        <v>3505351</v>
      </c>
      <c r="C62">
        <v>773.93357000000003</v>
      </c>
      <c r="D62">
        <v>-24.471425999287952</v>
      </c>
      <c r="E62">
        <v>-49.027139136803854</v>
      </c>
      <c r="F62">
        <v>2.6081846680731107</v>
      </c>
      <c r="G62">
        <v>3.7576996250877386</v>
      </c>
      <c r="H62" s="1">
        <v>37</v>
      </c>
      <c r="I62" s="1">
        <v>1</v>
      </c>
      <c r="J62" s="1">
        <v>46</v>
      </c>
      <c r="K62" s="1">
        <v>6</v>
      </c>
      <c r="L62" s="2">
        <f t="shared" si="0"/>
        <v>1.568201724066995</v>
      </c>
      <c r="M62" s="2">
        <f t="shared" si="0"/>
        <v>0</v>
      </c>
      <c r="N62" s="2">
        <f t="shared" si="0"/>
        <v>1.6627578316815741</v>
      </c>
      <c r="O62" s="2">
        <f t="shared" si="0"/>
        <v>0.77815125038364363</v>
      </c>
      <c r="P62" s="2">
        <f>IF([1]!Tabela1[[#This Row],[SPLE]]&gt;0,[1]!Tabela1[[#This Row],[LWAVE]],[1]!Tabela1[[#This Row],[LSPLE]])</f>
        <v>1.568201724066995</v>
      </c>
      <c r="Q62" s="2">
        <f>IF([1]!Tabela1[[#This Row],[SPLR]]&gt;0,[1]!Tabela1[[#This Row],[LWAVR]],[1]!Tabela1[[#This Row],[LSPLR]])</f>
        <v>1.6627578316815741</v>
      </c>
      <c r="R62" s="2">
        <f>IF(Tabela1[[#This Row],[LWAVE]]=-1,-1,Tabela1[[#This Row],[Altitude]])</f>
        <v>773.93357000000003</v>
      </c>
      <c r="S62" s="2">
        <f>IF(Tabela1[[#This Row],[LWAVR]]=-1,-1,Tabela1[[#This Row],[AreaL]])</f>
        <v>2.6081846680731107</v>
      </c>
      <c r="T62" s="2">
        <f>IF(Tabela1[[#This Row],[LWAVR]]=-1,-1,Tabela1[[#This Row],[PopulacaoL]])</f>
        <v>3.7576996250877386</v>
      </c>
      <c r="U62" s="2">
        <f>IF(Tabela1[[#This Row],[LSPLE]]=-1,-1,Tabela1[[#This Row],[Altitude]])</f>
        <v>773.93357000000003</v>
      </c>
      <c r="V62" s="2">
        <f>IF(Tabela1[[#This Row],[LSPLE]]=-1,-1,Tabela1[[#This Row],[AreaL]])</f>
        <v>2.6081846680731107</v>
      </c>
      <c r="W62" s="2">
        <f>IF(Tabela1[[#This Row],[LSPLR]]=-1,-1,Tabela1[[#This Row],[PopulacaoL]])</f>
        <v>3.7576996250877386</v>
      </c>
    </row>
    <row r="63" spans="1:23" x14ac:dyDescent="0.3">
      <c r="A63" t="s">
        <v>68</v>
      </c>
      <c r="B63">
        <v>3505401</v>
      </c>
      <c r="C63">
        <v>153.957954</v>
      </c>
      <c r="D63">
        <v>-24.759386656017259</v>
      </c>
      <c r="E63">
        <v>-48.502343452770837</v>
      </c>
      <c r="F63">
        <v>3.0033243628911115</v>
      </c>
      <c r="G63">
        <v>3.8841720695239128</v>
      </c>
      <c r="H63" s="1">
        <v>109</v>
      </c>
      <c r="I63" s="1">
        <v>31</v>
      </c>
      <c r="J63" s="1">
        <v>272</v>
      </c>
      <c r="K63" s="1">
        <v>122</v>
      </c>
      <c r="L63" s="2">
        <f t="shared" si="0"/>
        <v>2.0374264979406238</v>
      </c>
      <c r="M63" s="2">
        <f t="shared" si="0"/>
        <v>1.4913616938342726</v>
      </c>
      <c r="N63" s="2">
        <f t="shared" si="0"/>
        <v>2.4345689040341987</v>
      </c>
      <c r="O63" s="2">
        <f t="shared" si="0"/>
        <v>2.0863598306747484</v>
      </c>
      <c r="P63" s="2">
        <f>IF([1]!Tabela1[[#This Row],[SPLE]]&gt;0,[1]!Tabela1[[#This Row],[LWAVE]],[1]!Tabela1[[#This Row],[LSPLE]])</f>
        <v>2.0374264979406238</v>
      </c>
      <c r="Q63" s="2">
        <f>IF([1]!Tabela1[[#This Row],[SPLR]]&gt;0,[1]!Tabela1[[#This Row],[LWAVR]],[1]!Tabela1[[#This Row],[LSPLR]])</f>
        <v>2.4345689040341987</v>
      </c>
      <c r="R63" s="2">
        <f>IF(Tabela1[[#This Row],[LWAVE]]=-1,-1,Tabela1[[#This Row],[Altitude]])</f>
        <v>153.957954</v>
      </c>
      <c r="S63" s="2">
        <f>IF(Tabela1[[#This Row],[LWAVR]]=-1,-1,Tabela1[[#This Row],[AreaL]])</f>
        <v>3.0033243628911115</v>
      </c>
      <c r="T63" s="2">
        <f>IF(Tabela1[[#This Row],[LWAVR]]=-1,-1,Tabela1[[#This Row],[PopulacaoL]])</f>
        <v>3.8841720695239128</v>
      </c>
      <c r="U63" s="2">
        <f>IF(Tabela1[[#This Row],[LSPLE]]=-1,-1,Tabela1[[#This Row],[Altitude]])</f>
        <v>153.957954</v>
      </c>
      <c r="V63" s="2">
        <f>IF(Tabela1[[#This Row],[LSPLE]]=-1,-1,Tabela1[[#This Row],[AreaL]])</f>
        <v>3.0033243628911115</v>
      </c>
      <c r="W63" s="2">
        <f>IF(Tabela1[[#This Row],[LSPLR]]=-1,-1,Tabela1[[#This Row],[PopulacaoL]])</f>
        <v>3.8841720695239128</v>
      </c>
    </row>
    <row r="64" spans="1:23" x14ac:dyDescent="0.3">
      <c r="A64" t="s">
        <v>69</v>
      </c>
      <c r="B64">
        <v>3505500</v>
      </c>
      <c r="C64">
        <v>537.66359699999998</v>
      </c>
      <c r="D64">
        <v>-20.558455515000002</v>
      </c>
      <c r="E64">
        <v>-48.567377839455055</v>
      </c>
      <c r="F64">
        <v>3.1948364051149851</v>
      </c>
      <c r="G64">
        <v>5.0867085501358931</v>
      </c>
      <c r="H64" s="1">
        <v>286</v>
      </c>
      <c r="I64" s="1">
        <v>0</v>
      </c>
      <c r="J64" s="1">
        <v>2607</v>
      </c>
      <c r="K64" s="1">
        <v>0</v>
      </c>
      <c r="L64" s="2">
        <f t="shared" si="0"/>
        <v>2.4563660331290431</v>
      </c>
      <c r="M64" s="2">
        <f t="shared" si="0"/>
        <v>-1</v>
      </c>
      <c r="N64" s="2">
        <f t="shared" si="0"/>
        <v>3.4161410311683289</v>
      </c>
      <c r="O64" s="2">
        <f t="shared" si="0"/>
        <v>-1</v>
      </c>
      <c r="P64" s="2">
        <f>IF([1]!Tabela1[[#This Row],[SPLE]]&gt;0,[1]!Tabela1[[#This Row],[LWAVE]],[1]!Tabela1[[#This Row],[LSPLE]])</f>
        <v>-1</v>
      </c>
      <c r="Q64" s="2">
        <f>IF([1]!Tabela1[[#This Row],[SPLR]]&gt;0,[1]!Tabela1[[#This Row],[LWAVR]],[1]!Tabela1[[#This Row],[LSPLR]])</f>
        <v>-1</v>
      </c>
      <c r="R64" s="2">
        <f>IF(Tabela1[[#This Row],[LWAVE]]=-1,-1,Tabela1[[#This Row],[Altitude]])</f>
        <v>537.66359699999998</v>
      </c>
      <c r="S64" s="2">
        <f>IF(Tabela1[[#This Row],[LWAVR]]=-1,-1,Tabela1[[#This Row],[AreaL]])</f>
        <v>3.1948364051149851</v>
      </c>
      <c r="T64" s="2">
        <f>IF(Tabela1[[#This Row],[LWAVR]]=-1,-1,Tabela1[[#This Row],[PopulacaoL]])</f>
        <v>5.0867085501358931</v>
      </c>
      <c r="U64" s="2">
        <f>IF(Tabela1[[#This Row],[LSPLE]]=-1,-1,Tabela1[[#This Row],[Altitude]])</f>
        <v>-1</v>
      </c>
      <c r="V64" s="2">
        <f>IF(Tabela1[[#This Row],[LSPLE]]=-1,-1,Tabela1[[#This Row],[AreaL]])</f>
        <v>-1</v>
      </c>
      <c r="W64" s="2">
        <f>IF(Tabela1[[#This Row],[LSPLR]]=-1,-1,Tabela1[[#This Row],[PopulacaoL]])</f>
        <v>-1</v>
      </c>
    </row>
    <row r="65" spans="1:23" x14ac:dyDescent="0.3">
      <c r="A65" t="s">
        <v>70</v>
      </c>
      <c r="B65">
        <v>3505609</v>
      </c>
      <c r="C65">
        <v>512.96524199999999</v>
      </c>
      <c r="D65">
        <v>-21.191743500000005</v>
      </c>
      <c r="E65">
        <v>-48.162813518526143</v>
      </c>
      <c r="F65">
        <v>2.1644272149117318</v>
      </c>
      <c r="G65">
        <v>4.5160327028789338</v>
      </c>
      <c r="H65" s="1">
        <v>153</v>
      </c>
      <c r="I65" s="1">
        <v>0</v>
      </c>
      <c r="J65" s="1">
        <v>275</v>
      </c>
      <c r="K65" s="1">
        <v>0</v>
      </c>
      <c r="L65" s="2">
        <f t="shared" si="0"/>
        <v>2.1846914308175989</v>
      </c>
      <c r="M65" s="2">
        <f t="shared" si="0"/>
        <v>-1</v>
      </c>
      <c r="N65" s="2">
        <f t="shared" si="0"/>
        <v>2.4393326938302629</v>
      </c>
      <c r="O65" s="2">
        <f t="shared" ref="O65:O128" si="1">IFERROR(LOG10(K65),-1)</f>
        <v>-1</v>
      </c>
      <c r="P65" s="2">
        <f>IF([1]!Tabela1[[#This Row],[SPLE]]&gt;0,[1]!Tabela1[[#This Row],[LWAVE]],[1]!Tabela1[[#This Row],[LSPLE]])</f>
        <v>-1</v>
      </c>
      <c r="Q65" s="2">
        <f>IF([1]!Tabela1[[#This Row],[SPLR]]&gt;0,[1]!Tabela1[[#This Row],[LWAVR]],[1]!Tabela1[[#This Row],[LSPLR]])</f>
        <v>-1</v>
      </c>
      <c r="R65" s="2">
        <f>IF(Tabela1[[#This Row],[LWAVE]]=-1,-1,Tabela1[[#This Row],[Altitude]])</f>
        <v>512.96524199999999</v>
      </c>
      <c r="S65" s="2">
        <f>IF(Tabela1[[#This Row],[LWAVR]]=-1,-1,Tabela1[[#This Row],[AreaL]])</f>
        <v>2.1644272149117318</v>
      </c>
      <c r="T65" s="2">
        <f>IF(Tabela1[[#This Row],[LWAVR]]=-1,-1,Tabela1[[#This Row],[PopulacaoL]])</f>
        <v>4.5160327028789338</v>
      </c>
      <c r="U65" s="2">
        <f>IF(Tabela1[[#This Row],[LSPLE]]=-1,-1,Tabela1[[#This Row],[Altitude]])</f>
        <v>-1</v>
      </c>
      <c r="V65" s="2">
        <f>IF(Tabela1[[#This Row],[LSPLE]]=-1,-1,Tabela1[[#This Row],[AreaL]])</f>
        <v>-1</v>
      </c>
      <c r="W65" s="2">
        <f>IF(Tabela1[[#This Row],[LSPLR]]=-1,-1,Tabela1[[#This Row],[PopulacaoL]])</f>
        <v>-1</v>
      </c>
    </row>
    <row r="66" spans="1:23" x14ac:dyDescent="0.3">
      <c r="A66" t="s">
        <v>71</v>
      </c>
      <c r="B66">
        <v>3505708</v>
      </c>
      <c r="C66">
        <v>741.56507899999997</v>
      </c>
      <c r="D66">
        <v>-23.508902000000003</v>
      </c>
      <c r="E66">
        <v>-46.874652886530505</v>
      </c>
      <c r="F66">
        <v>1.8175719797755616</v>
      </c>
      <c r="G66">
        <v>5.4380389400331044</v>
      </c>
      <c r="H66" s="1">
        <v>175</v>
      </c>
      <c r="I66" s="1">
        <v>0</v>
      </c>
      <c r="J66" s="1">
        <v>1076</v>
      </c>
      <c r="K66" s="1">
        <v>0</v>
      </c>
      <c r="L66" s="2">
        <f t="shared" ref="L66:O129" si="2">IFERROR(LOG10(H66),-1)</f>
        <v>2.2430380486862944</v>
      </c>
      <c r="M66" s="2">
        <f t="shared" si="2"/>
        <v>-1</v>
      </c>
      <c r="N66" s="2">
        <f t="shared" si="2"/>
        <v>3.0318122713303706</v>
      </c>
      <c r="O66" s="2">
        <f t="shared" si="1"/>
        <v>-1</v>
      </c>
      <c r="P66" s="2">
        <f>IF([1]!Tabela1[[#This Row],[SPLE]]&gt;0,[1]!Tabela1[[#This Row],[LWAVE]],[1]!Tabela1[[#This Row],[LSPLE]])</f>
        <v>-1</v>
      </c>
      <c r="Q66" s="2">
        <f>IF([1]!Tabela1[[#This Row],[SPLR]]&gt;0,[1]!Tabela1[[#This Row],[LWAVR]],[1]!Tabela1[[#This Row],[LSPLR]])</f>
        <v>-1</v>
      </c>
      <c r="R66" s="2">
        <f>IF(Tabela1[[#This Row],[LWAVE]]=-1,-1,Tabela1[[#This Row],[Altitude]])</f>
        <v>741.56507899999997</v>
      </c>
      <c r="S66" s="2">
        <f>IF(Tabela1[[#This Row],[LWAVR]]=-1,-1,Tabela1[[#This Row],[AreaL]])</f>
        <v>1.8175719797755616</v>
      </c>
      <c r="T66" s="2">
        <f>IF(Tabela1[[#This Row],[LWAVR]]=-1,-1,Tabela1[[#This Row],[PopulacaoL]])</f>
        <v>5.4380389400331044</v>
      </c>
      <c r="U66" s="2">
        <f>IF(Tabela1[[#This Row],[LSPLE]]=-1,-1,Tabela1[[#This Row],[Altitude]])</f>
        <v>-1</v>
      </c>
      <c r="V66" s="2">
        <f>IF(Tabela1[[#This Row],[LSPLE]]=-1,-1,Tabela1[[#This Row],[AreaL]])</f>
        <v>-1</v>
      </c>
      <c r="W66" s="2">
        <f>IF(Tabela1[[#This Row],[LSPLR]]=-1,-1,Tabela1[[#This Row],[PopulacaoL]])</f>
        <v>-1</v>
      </c>
    </row>
    <row r="67" spans="1:23" x14ac:dyDescent="0.3">
      <c r="A67" t="s">
        <v>72</v>
      </c>
      <c r="B67">
        <v>3505807</v>
      </c>
      <c r="C67">
        <v>453.599603</v>
      </c>
      <c r="D67">
        <v>-21.921037470000005</v>
      </c>
      <c r="E67">
        <v>-50.734870861895374</v>
      </c>
      <c r="F67">
        <v>2.2327725562890435</v>
      </c>
      <c r="G67">
        <v>4.3212462129905909</v>
      </c>
      <c r="H67" s="1">
        <v>6</v>
      </c>
      <c r="I67" s="1">
        <v>0</v>
      </c>
      <c r="J67" s="1">
        <v>8</v>
      </c>
      <c r="K67" s="1">
        <v>0</v>
      </c>
      <c r="L67" s="2">
        <f t="shared" si="2"/>
        <v>0.77815125038364363</v>
      </c>
      <c r="M67" s="2">
        <f t="shared" si="2"/>
        <v>-1</v>
      </c>
      <c r="N67" s="2">
        <f t="shared" si="2"/>
        <v>0.90308998699194354</v>
      </c>
      <c r="O67" s="2">
        <f t="shared" si="1"/>
        <v>-1</v>
      </c>
      <c r="P67" s="2">
        <f>IF([1]!Tabela1[[#This Row],[SPLE]]&gt;0,[1]!Tabela1[[#This Row],[LWAVE]],[1]!Tabela1[[#This Row],[LSPLE]])</f>
        <v>-1</v>
      </c>
      <c r="Q67" s="2">
        <f>IF([1]!Tabela1[[#This Row],[SPLR]]&gt;0,[1]!Tabela1[[#This Row],[LWAVR]],[1]!Tabela1[[#This Row],[LSPLR]])</f>
        <v>-1</v>
      </c>
      <c r="R67" s="2">
        <f>IF(Tabela1[[#This Row],[LWAVE]]=-1,-1,Tabela1[[#This Row],[Altitude]])</f>
        <v>453.599603</v>
      </c>
      <c r="S67" s="2">
        <f>IF(Tabela1[[#This Row],[LWAVR]]=-1,-1,Tabela1[[#This Row],[AreaL]])</f>
        <v>2.2327725562890435</v>
      </c>
      <c r="T67" s="2">
        <f>IF(Tabela1[[#This Row],[LWAVR]]=-1,-1,Tabela1[[#This Row],[PopulacaoL]])</f>
        <v>4.3212462129905909</v>
      </c>
      <c r="U67" s="2">
        <f>IF(Tabela1[[#This Row],[LSPLE]]=-1,-1,Tabela1[[#This Row],[Altitude]])</f>
        <v>-1</v>
      </c>
      <c r="V67" s="2">
        <f>IF(Tabela1[[#This Row],[LSPLE]]=-1,-1,Tabela1[[#This Row],[AreaL]])</f>
        <v>-1</v>
      </c>
      <c r="W67" s="2">
        <f>IF(Tabela1[[#This Row],[LSPLR]]=-1,-1,Tabela1[[#This Row],[PopulacaoL]])</f>
        <v>-1</v>
      </c>
    </row>
    <row r="68" spans="1:23" x14ac:dyDescent="0.3">
      <c r="A68" t="s">
        <v>73</v>
      </c>
      <c r="B68">
        <v>3505906</v>
      </c>
      <c r="C68">
        <v>865.73670100000004</v>
      </c>
      <c r="D68">
        <v>-20.891929500000003</v>
      </c>
      <c r="E68">
        <v>-47.586106726868273</v>
      </c>
      <c r="F68">
        <v>2.9291766751223514</v>
      </c>
      <c r="G68">
        <v>4.7959356034803218</v>
      </c>
      <c r="H68" s="1">
        <v>248</v>
      </c>
      <c r="I68" s="1">
        <v>1</v>
      </c>
      <c r="J68" s="1">
        <v>2499</v>
      </c>
      <c r="K68" s="1">
        <v>1</v>
      </c>
      <c r="L68" s="2">
        <f t="shared" si="2"/>
        <v>2.3944516808262164</v>
      </c>
      <c r="M68" s="2">
        <f t="shared" si="2"/>
        <v>0</v>
      </c>
      <c r="N68" s="2">
        <f t="shared" si="2"/>
        <v>3.3977662561264501</v>
      </c>
      <c r="O68" s="2">
        <f t="shared" si="1"/>
        <v>0</v>
      </c>
      <c r="P68" s="2">
        <f>IF([1]!Tabela1[[#This Row],[SPLE]]&gt;0,[1]!Tabela1[[#This Row],[LWAVE]],[1]!Tabela1[[#This Row],[LSPLE]])</f>
        <v>2.3944516808262164</v>
      </c>
      <c r="Q68" s="2">
        <f>IF([1]!Tabela1[[#This Row],[SPLR]]&gt;0,[1]!Tabela1[[#This Row],[LWAVR]],[1]!Tabela1[[#This Row],[LSPLR]])</f>
        <v>3.3977662561264501</v>
      </c>
      <c r="R68" s="2">
        <f>IF(Tabela1[[#This Row],[LWAVE]]=-1,-1,Tabela1[[#This Row],[Altitude]])</f>
        <v>865.73670100000004</v>
      </c>
      <c r="S68" s="2">
        <f>IF(Tabela1[[#This Row],[LWAVR]]=-1,-1,Tabela1[[#This Row],[AreaL]])</f>
        <v>2.9291766751223514</v>
      </c>
      <c r="T68" s="2">
        <f>IF(Tabela1[[#This Row],[LWAVR]]=-1,-1,Tabela1[[#This Row],[PopulacaoL]])</f>
        <v>4.7959356034803218</v>
      </c>
      <c r="U68" s="2">
        <f>IF(Tabela1[[#This Row],[LSPLE]]=-1,-1,Tabela1[[#This Row],[Altitude]])</f>
        <v>865.73670100000004</v>
      </c>
      <c r="V68" s="2">
        <f>IF(Tabela1[[#This Row],[LSPLE]]=-1,-1,Tabela1[[#This Row],[AreaL]])</f>
        <v>2.9291766751223514</v>
      </c>
      <c r="W68" s="2">
        <f>IF(Tabela1[[#This Row],[LSPLR]]=-1,-1,Tabela1[[#This Row],[PopulacaoL]])</f>
        <v>4.7959356034803218</v>
      </c>
    </row>
    <row r="69" spans="1:23" x14ac:dyDescent="0.3">
      <c r="A69" t="s">
        <v>74</v>
      </c>
      <c r="B69">
        <v>3506003</v>
      </c>
      <c r="C69">
        <v>510.08846599999998</v>
      </c>
      <c r="D69">
        <v>-22.325122500000006</v>
      </c>
      <c r="E69">
        <v>-49.083000867090362</v>
      </c>
      <c r="F69">
        <v>2.8245709691719769</v>
      </c>
      <c r="G69">
        <v>5.5761316401770005</v>
      </c>
      <c r="H69" s="1">
        <v>273</v>
      </c>
      <c r="I69" s="1">
        <v>1</v>
      </c>
      <c r="J69" s="1">
        <v>2882</v>
      </c>
      <c r="K69" s="1">
        <v>1</v>
      </c>
      <c r="L69" s="2">
        <f t="shared" si="2"/>
        <v>2.436162647040756</v>
      </c>
      <c r="M69" s="2">
        <f t="shared" si="2"/>
        <v>0</v>
      </c>
      <c r="N69" s="2">
        <f t="shared" si="2"/>
        <v>3.4596939764779706</v>
      </c>
      <c r="O69" s="2">
        <f t="shared" si="1"/>
        <v>0</v>
      </c>
      <c r="P69" s="2">
        <f>IF([1]!Tabela1[[#This Row],[SPLE]]&gt;0,[1]!Tabela1[[#This Row],[LWAVE]],[1]!Tabela1[[#This Row],[LSPLE]])</f>
        <v>2.436162647040756</v>
      </c>
      <c r="Q69" s="2">
        <f>IF([1]!Tabela1[[#This Row],[SPLR]]&gt;0,[1]!Tabela1[[#This Row],[LWAVR]],[1]!Tabela1[[#This Row],[LSPLR]])</f>
        <v>3.4596939764779706</v>
      </c>
      <c r="R69" s="2">
        <f>IF(Tabela1[[#This Row],[LWAVE]]=-1,-1,Tabela1[[#This Row],[Altitude]])</f>
        <v>510.08846599999998</v>
      </c>
      <c r="S69" s="2">
        <f>IF(Tabela1[[#This Row],[LWAVR]]=-1,-1,Tabela1[[#This Row],[AreaL]])</f>
        <v>2.8245709691719769</v>
      </c>
      <c r="T69" s="2">
        <f>IF(Tabela1[[#This Row],[LWAVR]]=-1,-1,Tabela1[[#This Row],[PopulacaoL]])</f>
        <v>5.5761316401770005</v>
      </c>
      <c r="U69" s="2">
        <f>IF(Tabela1[[#This Row],[LSPLE]]=-1,-1,Tabela1[[#This Row],[Altitude]])</f>
        <v>510.08846599999998</v>
      </c>
      <c r="V69" s="2">
        <f>IF(Tabela1[[#This Row],[LSPLE]]=-1,-1,Tabela1[[#This Row],[AreaL]])</f>
        <v>2.8245709691719769</v>
      </c>
      <c r="W69" s="2">
        <f>IF(Tabela1[[#This Row],[LSPLR]]=-1,-1,Tabela1[[#This Row],[PopulacaoL]])</f>
        <v>5.5761316401770005</v>
      </c>
    </row>
    <row r="70" spans="1:23" x14ac:dyDescent="0.3">
      <c r="A70" t="s">
        <v>75</v>
      </c>
      <c r="B70">
        <v>3506102</v>
      </c>
      <c r="C70">
        <v>564.73536200000001</v>
      </c>
      <c r="D70">
        <v>-20.949815520000005</v>
      </c>
      <c r="E70">
        <v>-48.477362174701703</v>
      </c>
      <c r="F70">
        <v>2.8345427722356953</v>
      </c>
      <c r="G70">
        <v>4.889279286728768</v>
      </c>
      <c r="H70" s="1">
        <v>239</v>
      </c>
      <c r="I70" s="1">
        <v>0</v>
      </c>
      <c r="J70" s="1">
        <v>978</v>
      </c>
      <c r="K70" s="1">
        <v>0</v>
      </c>
      <c r="L70" s="2">
        <f t="shared" si="2"/>
        <v>2.3783979009481375</v>
      </c>
      <c r="M70" s="2">
        <f t="shared" si="2"/>
        <v>-1</v>
      </c>
      <c r="N70" s="2">
        <f t="shared" si="2"/>
        <v>2.9903388547876015</v>
      </c>
      <c r="O70" s="2">
        <f t="shared" si="1"/>
        <v>-1</v>
      </c>
      <c r="P70" s="2">
        <f>IF([1]!Tabela1[[#This Row],[SPLE]]&gt;0,[1]!Tabela1[[#This Row],[LWAVE]],[1]!Tabela1[[#This Row],[LSPLE]])</f>
        <v>-1</v>
      </c>
      <c r="Q70" s="2">
        <f>IF([1]!Tabela1[[#This Row],[SPLR]]&gt;0,[1]!Tabela1[[#This Row],[LWAVR]],[1]!Tabela1[[#This Row],[LSPLR]])</f>
        <v>-1</v>
      </c>
      <c r="R70" s="2">
        <f>IF(Tabela1[[#This Row],[LWAVE]]=-1,-1,Tabela1[[#This Row],[Altitude]])</f>
        <v>564.73536200000001</v>
      </c>
      <c r="S70" s="2">
        <f>IF(Tabela1[[#This Row],[LWAVR]]=-1,-1,Tabela1[[#This Row],[AreaL]])</f>
        <v>2.8345427722356953</v>
      </c>
      <c r="T70" s="2">
        <f>IF(Tabela1[[#This Row],[LWAVR]]=-1,-1,Tabela1[[#This Row],[PopulacaoL]])</f>
        <v>4.889279286728768</v>
      </c>
      <c r="U70" s="2">
        <f>IF(Tabela1[[#This Row],[LSPLE]]=-1,-1,Tabela1[[#This Row],[Altitude]])</f>
        <v>-1</v>
      </c>
      <c r="V70" s="2">
        <f>IF(Tabela1[[#This Row],[LSPLE]]=-1,-1,Tabela1[[#This Row],[AreaL]])</f>
        <v>-1</v>
      </c>
      <c r="W70" s="2">
        <f>IF(Tabela1[[#This Row],[LSPLR]]=-1,-1,Tabela1[[#This Row],[PopulacaoL]])</f>
        <v>-1</v>
      </c>
    </row>
    <row r="71" spans="1:23" x14ac:dyDescent="0.3">
      <c r="A71" t="s">
        <v>76</v>
      </c>
      <c r="B71">
        <v>3506201</v>
      </c>
      <c r="C71">
        <v>432.32479000000001</v>
      </c>
      <c r="D71">
        <v>-21.269108021202353</v>
      </c>
      <c r="E71">
        <v>-50.811852214805619</v>
      </c>
      <c r="F71">
        <v>2.4795565963867707</v>
      </c>
      <c r="G71">
        <v>3.4742162640762553</v>
      </c>
      <c r="H71" s="1">
        <v>3</v>
      </c>
      <c r="I71" s="1">
        <v>0</v>
      </c>
      <c r="J71" s="1">
        <v>3</v>
      </c>
      <c r="K71" s="1">
        <v>0</v>
      </c>
      <c r="L71" s="2">
        <f t="shared" si="2"/>
        <v>0.47712125471966244</v>
      </c>
      <c r="M71" s="2">
        <f t="shared" si="2"/>
        <v>-1</v>
      </c>
      <c r="N71" s="2">
        <f t="shared" si="2"/>
        <v>0.47712125471966244</v>
      </c>
      <c r="O71" s="2">
        <f t="shared" si="1"/>
        <v>-1</v>
      </c>
      <c r="P71" s="2">
        <f>IF([1]!Tabela1[[#This Row],[SPLE]]&gt;0,[1]!Tabela1[[#This Row],[LWAVE]],[1]!Tabela1[[#This Row],[LSPLE]])</f>
        <v>-1</v>
      </c>
      <c r="Q71" s="2">
        <f>IF([1]!Tabela1[[#This Row],[SPLR]]&gt;0,[1]!Tabela1[[#This Row],[LWAVR]],[1]!Tabela1[[#This Row],[LSPLR]])</f>
        <v>-1</v>
      </c>
      <c r="R71" s="2">
        <f>IF(Tabela1[[#This Row],[LWAVE]]=-1,-1,Tabela1[[#This Row],[Altitude]])</f>
        <v>432.32479000000001</v>
      </c>
      <c r="S71" s="2">
        <f>IF(Tabela1[[#This Row],[LWAVR]]=-1,-1,Tabela1[[#This Row],[AreaL]])</f>
        <v>2.4795565963867707</v>
      </c>
      <c r="T71" s="2">
        <f>IF(Tabela1[[#This Row],[LWAVR]]=-1,-1,Tabela1[[#This Row],[PopulacaoL]])</f>
        <v>3.4742162640762553</v>
      </c>
      <c r="U71" s="2">
        <f>IF(Tabela1[[#This Row],[LSPLE]]=-1,-1,Tabela1[[#This Row],[Altitude]])</f>
        <v>-1</v>
      </c>
      <c r="V71" s="2">
        <f>IF(Tabela1[[#This Row],[LSPLE]]=-1,-1,Tabela1[[#This Row],[AreaL]])</f>
        <v>-1</v>
      </c>
      <c r="W71" s="2">
        <f>IF(Tabela1[[#This Row],[LSPLR]]=-1,-1,Tabela1[[#This Row],[PopulacaoL]])</f>
        <v>-1</v>
      </c>
    </row>
    <row r="72" spans="1:23" x14ac:dyDescent="0.3">
      <c r="A72" t="s">
        <v>77</v>
      </c>
      <c r="B72">
        <v>3506300</v>
      </c>
      <c r="C72">
        <v>698.07781199999999</v>
      </c>
      <c r="D72">
        <v>-23.013553004003153</v>
      </c>
      <c r="E72">
        <v>-49.474043484681708</v>
      </c>
      <c r="F72">
        <v>2.3876709588021403</v>
      </c>
      <c r="G72">
        <v>4.0471969600412665</v>
      </c>
      <c r="H72" s="1">
        <v>64</v>
      </c>
      <c r="I72" s="1">
        <v>0</v>
      </c>
      <c r="J72" s="1">
        <v>88</v>
      </c>
      <c r="K72" s="1">
        <v>0</v>
      </c>
      <c r="L72" s="2">
        <f t="shared" si="2"/>
        <v>1.8061799739838871</v>
      </c>
      <c r="M72" s="2">
        <f t="shared" si="2"/>
        <v>-1</v>
      </c>
      <c r="N72" s="2">
        <f t="shared" si="2"/>
        <v>1.9444826721501687</v>
      </c>
      <c r="O72" s="2">
        <f t="shared" si="1"/>
        <v>-1</v>
      </c>
      <c r="P72" s="2">
        <f>IF([1]!Tabela1[[#This Row],[SPLE]]&gt;0,[1]!Tabela1[[#This Row],[LWAVE]],[1]!Tabela1[[#This Row],[LSPLE]])</f>
        <v>-1</v>
      </c>
      <c r="Q72" s="2">
        <f>IF([1]!Tabela1[[#This Row],[SPLR]]&gt;0,[1]!Tabela1[[#This Row],[LWAVR]],[1]!Tabela1[[#This Row],[LSPLR]])</f>
        <v>-1</v>
      </c>
      <c r="R72" s="2">
        <f>IF(Tabela1[[#This Row],[LWAVE]]=-1,-1,Tabela1[[#This Row],[Altitude]])</f>
        <v>698.07781199999999</v>
      </c>
      <c r="S72" s="2">
        <f>IF(Tabela1[[#This Row],[LWAVR]]=-1,-1,Tabela1[[#This Row],[AreaL]])</f>
        <v>2.3876709588021403</v>
      </c>
      <c r="T72" s="2">
        <f>IF(Tabela1[[#This Row],[LWAVR]]=-1,-1,Tabela1[[#This Row],[PopulacaoL]])</f>
        <v>4.0471969600412665</v>
      </c>
      <c r="U72" s="2">
        <f>IF(Tabela1[[#This Row],[LSPLE]]=-1,-1,Tabela1[[#This Row],[Altitude]])</f>
        <v>-1</v>
      </c>
      <c r="V72" s="2">
        <f>IF(Tabela1[[#This Row],[LSPLE]]=-1,-1,Tabela1[[#This Row],[AreaL]])</f>
        <v>-1</v>
      </c>
      <c r="W72" s="2">
        <f>IF(Tabela1[[#This Row],[LSPLR]]=-1,-1,Tabela1[[#This Row],[PopulacaoL]])</f>
        <v>-1</v>
      </c>
    </row>
    <row r="73" spans="1:23" x14ac:dyDescent="0.3">
      <c r="A73" t="s">
        <v>78</v>
      </c>
      <c r="B73">
        <v>3506359</v>
      </c>
      <c r="C73">
        <v>7.7199070000000001</v>
      </c>
      <c r="D73">
        <v>-23.854014500000005</v>
      </c>
      <c r="E73">
        <v>-46.136538335134581</v>
      </c>
      <c r="F73">
        <v>2.6915641663418395</v>
      </c>
      <c r="G73">
        <v>4.8010536634776564</v>
      </c>
      <c r="H73" s="1">
        <v>321</v>
      </c>
      <c r="I73" s="1">
        <v>103</v>
      </c>
      <c r="J73" s="1">
        <v>5215</v>
      </c>
      <c r="K73" s="1">
        <v>653</v>
      </c>
      <c r="L73" s="2">
        <f t="shared" si="2"/>
        <v>2.5065050324048719</v>
      </c>
      <c r="M73" s="2">
        <f t="shared" si="2"/>
        <v>2.012837224705172</v>
      </c>
      <c r="N73" s="2">
        <f t="shared" si="2"/>
        <v>3.7172543127625497</v>
      </c>
      <c r="O73" s="2">
        <f t="shared" si="1"/>
        <v>2.8149131812750738</v>
      </c>
      <c r="P73" s="2">
        <f>IF([1]!Tabela1[[#This Row],[SPLE]]&gt;0,[1]!Tabela1[[#This Row],[LWAVE]],[1]!Tabela1[[#This Row],[LSPLE]])</f>
        <v>2.5065050324048719</v>
      </c>
      <c r="Q73" s="2">
        <f>IF([1]!Tabela1[[#This Row],[SPLR]]&gt;0,[1]!Tabela1[[#This Row],[LWAVR]],[1]!Tabela1[[#This Row],[LSPLR]])</f>
        <v>3.7172543127625497</v>
      </c>
      <c r="R73" s="2">
        <f>IF(Tabela1[[#This Row],[LWAVE]]=-1,-1,Tabela1[[#This Row],[Altitude]])</f>
        <v>7.7199070000000001</v>
      </c>
      <c r="S73" s="2">
        <f>IF(Tabela1[[#This Row],[LWAVR]]=-1,-1,Tabela1[[#This Row],[AreaL]])</f>
        <v>2.6915641663418395</v>
      </c>
      <c r="T73" s="2">
        <f>IF(Tabela1[[#This Row],[LWAVR]]=-1,-1,Tabela1[[#This Row],[PopulacaoL]])</f>
        <v>4.8010536634776564</v>
      </c>
      <c r="U73" s="2">
        <f>IF(Tabela1[[#This Row],[LSPLE]]=-1,-1,Tabela1[[#This Row],[Altitude]])</f>
        <v>7.7199070000000001</v>
      </c>
      <c r="V73" s="2">
        <f>IF(Tabela1[[#This Row],[LSPLE]]=-1,-1,Tabela1[[#This Row],[AreaL]])</f>
        <v>2.6915641663418395</v>
      </c>
      <c r="W73" s="2">
        <f>IF(Tabela1[[#This Row],[LSPLR]]=-1,-1,Tabela1[[#This Row],[PopulacaoL]])</f>
        <v>4.8010536634776564</v>
      </c>
    </row>
    <row r="74" spans="1:23" x14ac:dyDescent="0.3">
      <c r="A74" t="s">
        <v>79</v>
      </c>
      <c r="B74">
        <v>3506409</v>
      </c>
      <c r="C74">
        <v>439.42571500000003</v>
      </c>
      <c r="D74">
        <v>-21.402571135191707</v>
      </c>
      <c r="E74">
        <v>-50.481110480500149</v>
      </c>
      <c r="F74">
        <v>2.1987257989998001</v>
      </c>
      <c r="G74">
        <v>3.9049318273956528</v>
      </c>
      <c r="H74" s="1">
        <v>19</v>
      </c>
      <c r="I74" s="1">
        <v>0</v>
      </c>
      <c r="J74" s="1">
        <v>21</v>
      </c>
      <c r="K74" s="1">
        <v>0</v>
      </c>
      <c r="L74" s="2">
        <f t="shared" si="2"/>
        <v>1.2787536009528289</v>
      </c>
      <c r="M74" s="2">
        <f t="shared" si="2"/>
        <v>-1</v>
      </c>
      <c r="N74" s="2">
        <f t="shared" si="2"/>
        <v>1.3222192947339193</v>
      </c>
      <c r="O74" s="2">
        <f t="shared" si="1"/>
        <v>-1</v>
      </c>
      <c r="P74" s="2">
        <f>IF([1]!Tabela1[[#This Row],[SPLE]]&gt;0,[1]!Tabela1[[#This Row],[LWAVE]],[1]!Tabela1[[#This Row],[LSPLE]])</f>
        <v>-1</v>
      </c>
      <c r="Q74" s="2">
        <f>IF([1]!Tabela1[[#This Row],[SPLR]]&gt;0,[1]!Tabela1[[#This Row],[LWAVR]],[1]!Tabela1[[#This Row],[LSPLR]])</f>
        <v>-1</v>
      </c>
      <c r="R74" s="2">
        <f>IF(Tabela1[[#This Row],[LWAVE]]=-1,-1,Tabela1[[#This Row],[Altitude]])</f>
        <v>439.42571500000003</v>
      </c>
      <c r="S74" s="2">
        <f>IF(Tabela1[[#This Row],[LWAVR]]=-1,-1,Tabela1[[#This Row],[AreaL]])</f>
        <v>2.1987257989998001</v>
      </c>
      <c r="T74" s="2">
        <f>IF(Tabela1[[#This Row],[LWAVR]]=-1,-1,Tabela1[[#This Row],[PopulacaoL]])</f>
        <v>3.9049318273956528</v>
      </c>
      <c r="U74" s="2">
        <f>IF(Tabela1[[#This Row],[LSPLE]]=-1,-1,Tabela1[[#This Row],[Altitude]])</f>
        <v>-1</v>
      </c>
      <c r="V74" s="2">
        <f>IF(Tabela1[[#This Row],[LSPLE]]=-1,-1,Tabela1[[#This Row],[AreaL]])</f>
        <v>-1</v>
      </c>
      <c r="W74" s="2">
        <f>IF(Tabela1[[#This Row],[LSPLR]]=-1,-1,Tabela1[[#This Row],[PopulacaoL]])</f>
        <v>-1</v>
      </c>
    </row>
    <row r="75" spans="1:23" x14ac:dyDescent="0.3">
      <c r="A75" t="s">
        <v>80</v>
      </c>
      <c r="B75">
        <v>3506508</v>
      </c>
      <c r="C75">
        <v>414.40244100000001</v>
      </c>
      <c r="D75">
        <v>-21.292392288249403</v>
      </c>
      <c r="E75">
        <v>-50.339328516986953</v>
      </c>
      <c r="F75">
        <v>2.7243012709879992</v>
      </c>
      <c r="G75">
        <v>5.0921519711891561</v>
      </c>
      <c r="H75" s="1">
        <v>115</v>
      </c>
      <c r="I75" s="1">
        <v>0</v>
      </c>
      <c r="J75" s="1">
        <v>198</v>
      </c>
      <c r="K75" s="1">
        <v>0</v>
      </c>
      <c r="L75" s="2">
        <f t="shared" si="2"/>
        <v>2.0606978403536118</v>
      </c>
      <c r="M75" s="2">
        <f t="shared" si="2"/>
        <v>-1</v>
      </c>
      <c r="N75" s="2">
        <f t="shared" si="2"/>
        <v>2.2966651902615309</v>
      </c>
      <c r="O75" s="2">
        <f t="shared" si="1"/>
        <v>-1</v>
      </c>
      <c r="P75" s="2">
        <f>IF([1]!Tabela1[[#This Row],[SPLE]]&gt;0,[1]!Tabela1[[#This Row],[LWAVE]],[1]!Tabela1[[#This Row],[LSPLE]])</f>
        <v>-1</v>
      </c>
      <c r="Q75" s="2">
        <f>IF([1]!Tabela1[[#This Row],[SPLR]]&gt;0,[1]!Tabela1[[#This Row],[LWAVR]],[1]!Tabela1[[#This Row],[LSPLR]])</f>
        <v>-1</v>
      </c>
      <c r="R75" s="2">
        <f>IF(Tabela1[[#This Row],[LWAVE]]=-1,-1,Tabela1[[#This Row],[Altitude]])</f>
        <v>414.40244100000001</v>
      </c>
      <c r="S75" s="2">
        <f>IF(Tabela1[[#This Row],[LWAVR]]=-1,-1,Tabela1[[#This Row],[AreaL]])</f>
        <v>2.7243012709879992</v>
      </c>
      <c r="T75" s="2">
        <f>IF(Tabela1[[#This Row],[LWAVR]]=-1,-1,Tabela1[[#This Row],[PopulacaoL]])</f>
        <v>5.0921519711891561</v>
      </c>
      <c r="U75" s="2">
        <f>IF(Tabela1[[#This Row],[LSPLE]]=-1,-1,Tabela1[[#This Row],[Altitude]])</f>
        <v>-1</v>
      </c>
      <c r="V75" s="2">
        <f>IF(Tabela1[[#This Row],[LSPLE]]=-1,-1,Tabela1[[#This Row],[AreaL]])</f>
        <v>-1</v>
      </c>
      <c r="W75" s="2">
        <f>IF(Tabela1[[#This Row],[LSPLR]]=-1,-1,Tabela1[[#This Row],[PopulacaoL]])</f>
        <v>-1</v>
      </c>
    </row>
    <row r="76" spans="1:23" x14ac:dyDescent="0.3">
      <c r="A76" t="s">
        <v>81</v>
      </c>
      <c r="B76">
        <v>3506607</v>
      </c>
      <c r="C76">
        <v>778.677502</v>
      </c>
      <c r="D76">
        <v>-23.571033387499956</v>
      </c>
      <c r="E76">
        <v>-46.041212224814579</v>
      </c>
      <c r="F76">
        <v>2.5016151320667896</v>
      </c>
      <c r="G76">
        <v>4.5131909554173646</v>
      </c>
      <c r="H76" s="1">
        <v>160</v>
      </c>
      <c r="I76" s="1">
        <v>24</v>
      </c>
      <c r="J76" s="1">
        <v>463</v>
      </c>
      <c r="K76" s="1">
        <v>25</v>
      </c>
      <c r="L76" s="2">
        <f t="shared" si="2"/>
        <v>2.2041199826559246</v>
      </c>
      <c r="M76" s="2">
        <f t="shared" si="2"/>
        <v>1.3802112417116059</v>
      </c>
      <c r="N76" s="2">
        <f t="shared" si="2"/>
        <v>2.6655809910179533</v>
      </c>
      <c r="O76" s="2">
        <f t="shared" si="1"/>
        <v>1.3979400086720377</v>
      </c>
      <c r="P76" s="2">
        <f>IF([1]!Tabela1[[#This Row],[SPLE]]&gt;0,[1]!Tabela1[[#This Row],[LWAVE]],[1]!Tabela1[[#This Row],[LSPLE]])</f>
        <v>2.2041199826559246</v>
      </c>
      <c r="Q76" s="2">
        <f>IF([1]!Tabela1[[#This Row],[SPLR]]&gt;0,[1]!Tabela1[[#This Row],[LWAVR]],[1]!Tabela1[[#This Row],[LSPLR]])</f>
        <v>2.6655809910179533</v>
      </c>
      <c r="R76" s="2">
        <f>IF(Tabela1[[#This Row],[LWAVE]]=-1,-1,Tabela1[[#This Row],[Altitude]])</f>
        <v>778.677502</v>
      </c>
      <c r="S76" s="2">
        <f>IF(Tabela1[[#This Row],[LWAVR]]=-1,-1,Tabela1[[#This Row],[AreaL]])</f>
        <v>2.5016151320667896</v>
      </c>
      <c r="T76" s="2">
        <f>IF(Tabela1[[#This Row],[LWAVR]]=-1,-1,Tabela1[[#This Row],[PopulacaoL]])</f>
        <v>4.5131909554173646</v>
      </c>
      <c r="U76" s="2">
        <f>IF(Tabela1[[#This Row],[LSPLE]]=-1,-1,Tabela1[[#This Row],[Altitude]])</f>
        <v>778.677502</v>
      </c>
      <c r="V76" s="2">
        <f>IF(Tabela1[[#This Row],[LSPLE]]=-1,-1,Tabela1[[#This Row],[AreaL]])</f>
        <v>2.5016151320667896</v>
      </c>
      <c r="W76" s="2">
        <f>IF(Tabela1[[#This Row],[LSPLR]]=-1,-1,Tabela1[[#This Row],[PopulacaoL]])</f>
        <v>4.5131909554173646</v>
      </c>
    </row>
    <row r="77" spans="1:23" x14ac:dyDescent="0.3">
      <c r="A77" t="s">
        <v>82</v>
      </c>
      <c r="B77">
        <v>3506706</v>
      </c>
      <c r="C77">
        <v>477.67313999999999</v>
      </c>
      <c r="D77">
        <v>-21.992484163440356</v>
      </c>
      <c r="E77">
        <v>-48.390596906985081</v>
      </c>
      <c r="F77">
        <v>2.8393196361289452</v>
      </c>
      <c r="G77">
        <v>4.1738561389862694</v>
      </c>
      <c r="H77" s="1">
        <v>192</v>
      </c>
      <c r="I77" s="1">
        <v>1</v>
      </c>
      <c r="J77" s="1">
        <v>1127</v>
      </c>
      <c r="K77" s="1">
        <v>3</v>
      </c>
      <c r="L77" s="2">
        <f t="shared" si="2"/>
        <v>2.2833012287035497</v>
      </c>
      <c r="M77" s="2">
        <f t="shared" si="2"/>
        <v>0</v>
      </c>
      <c r="N77" s="2">
        <f t="shared" si="2"/>
        <v>3.0519239160461065</v>
      </c>
      <c r="O77" s="2">
        <f t="shared" si="1"/>
        <v>0.47712125471966244</v>
      </c>
      <c r="P77" s="2">
        <f>IF([1]!Tabela1[[#This Row],[SPLE]]&gt;0,[1]!Tabela1[[#This Row],[LWAVE]],[1]!Tabela1[[#This Row],[LSPLE]])</f>
        <v>2.2833012287035497</v>
      </c>
      <c r="Q77" s="2">
        <f>IF([1]!Tabela1[[#This Row],[SPLR]]&gt;0,[1]!Tabela1[[#This Row],[LWAVR]],[1]!Tabela1[[#This Row],[LSPLR]])</f>
        <v>3.0519239160461065</v>
      </c>
      <c r="R77" s="2">
        <f>IF(Tabela1[[#This Row],[LWAVE]]=-1,-1,Tabela1[[#This Row],[Altitude]])</f>
        <v>477.67313999999999</v>
      </c>
      <c r="S77" s="2">
        <f>IF(Tabela1[[#This Row],[LWAVR]]=-1,-1,Tabela1[[#This Row],[AreaL]])</f>
        <v>2.8393196361289452</v>
      </c>
      <c r="T77" s="2">
        <f>IF(Tabela1[[#This Row],[LWAVR]]=-1,-1,Tabela1[[#This Row],[PopulacaoL]])</f>
        <v>4.1738561389862694</v>
      </c>
      <c r="U77" s="2">
        <f>IF(Tabela1[[#This Row],[LSPLE]]=-1,-1,Tabela1[[#This Row],[Altitude]])</f>
        <v>477.67313999999999</v>
      </c>
      <c r="V77" s="2">
        <f>IF(Tabela1[[#This Row],[LSPLE]]=-1,-1,Tabela1[[#This Row],[AreaL]])</f>
        <v>2.8393196361289452</v>
      </c>
      <c r="W77" s="2">
        <f>IF(Tabela1[[#This Row],[LSPLR]]=-1,-1,Tabela1[[#This Row],[PopulacaoL]])</f>
        <v>4.1738561389862694</v>
      </c>
    </row>
    <row r="78" spans="1:23" x14ac:dyDescent="0.3">
      <c r="A78" t="s">
        <v>83</v>
      </c>
      <c r="B78">
        <v>3506805</v>
      </c>
      <c r="C78">
        <v>571.99873500000001</v>
      </c>
      <c r="D78">
        <v>-22.133922545685706</v>
      </c>
      <c r="E78">
        <v>-48.52049362438256</v>
      </c>
      <c r="F78">
        <v>2.5610130840368108</v>
      </c>
      <c r="G78">
        <v>4.0909278525816077</v>
      </c>
      <c r="H78" s="1">
        <v>148</v>
      </c>
      <c r="I78" s="1">
        <v>0</v>
      </c>
      <c r="J78" s="1">
        <v>406</v>
      </c>
      <c r="K78" s="1">
        <v>0</v>
      </c>
      <c r="L78" s="2">
        <f t="shared" si="2"/>
        <v>2.1702617153949575</v>
      </c>
      <c r="M78" s="2">
        <f t="shared" si="2"/>
        <v>-1</v>
      </c>
      <c r="N78" s="2">
        <f t="shared" si="2"/>
        <v>2.6085260335771943</v>
      </c>
      <c r="O78" s="2">
        <f t="shared" si="1"/>
        <v>-1</v>
      </c>
      <c r="P78" s="2">
        <f>IF([1]!Tabela1[[#This Row],[SPLE]]&gt;0,[1]!Tabela1[[#This Row],[LWAVE]],[1]!Tabela1[[#This Row],[LSPLE]])</f>
        <v>-1</v>
      </c>
      <c r="Q78" s="2">
        <f>IF([1]!Tabela1[[#This Row],[SPLR]]&gt;0,[1]!Tabela1[[#This Row],[LWAVR]],[1]!Tabela1[[#This Row],[LSPLR]])</f>
        <v>-1</v>
      </c>
      <c r="R78" s="2">
        <f>IF(Tabela1[[#This Row],[LWAVE]]=-1,-1,Tabela1[[#This Row],[Altitude]])</f>
        <v>571.99873500000001</v>
      </c>
      <c r="S78" s="2">
        <f>IF(Tabela1[[#This Row],[LWAVR]]=-1,-1,Tabela1[[#This Row],[AreaL]])</f>
        <v>2.5610130840368108</v>
      </c>
      <c r="T78" s="2">
        <f>IF(Tabela1[[#This Row],[LWAVR]]=-1,-1,Tabela1[[#This Row],[PopulacaoL]])</f>
        <v>4.0909278525816077</v>
      </c>
      <c r="U78" s="2">
        <f>IF(Tabela1[[#This Row],[LSPLE]]=-1,-1,Tabela1[[#This Row],[Altitude]])</f>
        <v>-1</v>
      </c>
      <c r="V78" s="2">
        <f>IF(Tabela1[[#This Row],[LSPLE]]=-1,-1,Tabela1[[#This Row],[AreaL]])</f>
        <v>-1</v>
      </c>
      <c r="W78" s="2">
        <f>IF(Tabela1[[#This Row],[LSPLR]]=-1,-1,Tabela1[[#This Row],[PopulacaoL]])</f>
        <v>-1</v>
      </c>
    </row>
    <row r="79" spans="1:23" x14ac:dyDescent="0.3">
      <c r="A79" t="s">
        <v>84</v>
      </c>
      <c r="B79">
        <v>3506904</v>
      </c>
      <c r="C79">
        <v>568.31184900000005</v>
      </c>
      <c r="D79">
        <v>-23.1025199999814</v>
      </c>
      <c r="E79">
        <v>-48.260033058819779</v>
      </c>
      <c r="F79">
        <v>2.8152728383055652</v>
      </c>
      <c r="G79">
        <v>4.0692980121155289</v>
      </c>
      <c r="H79" s="1">
        <v>276</v>
      </c>
      <c r="I79" s="1">
        <v>0</v>
      </c>
      <c r="J79" s="1">
        <v>1053</v>
      </c>
      <c r="K79" s="1">
        <v>0</v>
      </c>
      <c r="L79" s="2">
        <f t="shared" si="2"/>
        <v>2.4409090820652177</v>
      </c>
      <c r="M79" s="2">
        <f t="shared" si="2"/>
        <v>-1</v>
      </c>
      <c r="N79" s="2">
        <f t="shared" si="2"/>
        <v>3.0224283711854865</v>
      </c>
      <c r="O79" s="2">
        <f t="shared" si="1"/>
        <v>-1</v>
      </c>
      <c r="P79" s="2">
        <f>IF([1]!Tabela1[[#This Row],[SPLE]]&gt;0,[1]!Tabela1[[#This Row],[LWAVE]],[1]!Tabela1[[#This Row],[LSPLE]])</f>
        <v>-1</v>
      </c>
      <c r="Q79" s="2">
        <f>IF([1]!Tabela1[[#This Row],[SPLR]]&gt;0,[1]!Tabela1[[#This Row],[LWAVR]],[1]!Tabela1[[#This Row],[LSPLR]])</f>
        <v>-1</v>
      </c>
      <c r="R79" s="2">
        <f>IF(Tabela1[[#This Row],[LWAVE]]=-1,-1,Tabela1[[#This Row],[Altitude]])</f>
        <v>568.31184900000005</v>
      </c>
      <c r="S79" s="2">
        <f>IF(Tabela1[[#This Row],[LWAVR]]=-1,-1,Tabela1[[#This Row],[AreaL]])</f>
        <v>2.8152728383055652</v>
      </c>
      <c r="T79" s="2">
        <f>IF(Tabela1[[#This Row],[LWAVR]]=-1,-1,Tabela1[[#This Row],[PopulacaoL]])</f>
        <v>4.0692980121155289</v>
      </c>
      <c r="U79" s="2">
        <f>IF(Tabela1[[#This Row],[LSPLE]]=-1,-1,Tabela1[[#This Row],[Altitude]])</f>
        <v>-1</v>
      </c>
      <c r="V79" s="2">
        <f>IF(Tabela1[[#This Row],[LSPLE]]=-1,-1,Tabela1[[#This Row],[AreaL]])</f>
        <v>-1</v>
      </c>
      <c r="W79" s="2">
        <f>IF(Tabela1[[#This Row],[LSPLR]]=-1,-1,Tabela1[[#This Row],[PopulacaoL]])</f>
        <v>-1</v>
      </c>
    </row>
    <row r="80" spans="1:23" x14ac:dyDescent="0.3">
      <c r="A80" t="s">
        <v>85</v>
      </c>
      <c r="B80">
        <v>3507001</v>
      </c>
      <c r="C80">
        <v>643.45961399999999</v>
      </c>
      <c r="D80">
        <v>-23.281944003499902</v>
      </c>
      <c r="E80">
        <v>-47.671473497974105</v>
      </c>
      <c r="F80">
        <v>2.396119108574811</v>
      </c>
      <c r="G80">
        <v>4.7853084757405231</v>
      </c>
      <c r="H80" s="1">
        <v>178</v>
      </c>
      <c r="I80" s="1">
        <v>0</v>
      </c>
      <c r="J80" s="1">
        <v>785</v>
      </c>
      <c r="K80" s="1">
        <v>0</v>
      </c>
      <c r="L80" s="2">
        <f t="shared" si="2"/>
        <v>2.2504200023088941</v>
      </c>
      <c r="M80" s="2">
        <f t="shared" si="2"/>
        <v>-1</v>
      </c>
      <c r="N80" s="2">
        <f t="shared" si="2"/>
        <v>2.8948696567452528</v>
      </c>
      <c r="O80" s="2">
        <f t="shared" si="1"/>
        <v>-1</v>
      </c>
      <c r="P80" s="2">
        <f>IF([1]!Tabela1[[#This Row],[SPLE]]&gt;0,[1]!Tabela1[[#This Row],[LWAVE]],[1]!Tabela1[[#This Row],[LSPLE]])</f>
        <v>-1</v>
      </c>
      <c r="Q80" s="2">
        <f>IF([1]!Tabela1[[#This Row],[SPLR]]&gt;0,[1]!Tabela1[[#This Row],[LWAVR]],[1]!Tabela1[[#This Row],[LSPLR]])</f>
        <v>-1</v>
      </c>
      <c r="R80" s="2">
        <f>IF(Tabela1[[#This Row],[LWAVE]]=-1,-1,Tabela1[[#This Row],[Altitude]])</f>
        <v>643.45961399999999</v>
      </c>
      <c r="S80" s="2">
        <f>IF(Tabela1[[#This Row],[LWAVR]]=-1,-1,Tabela1[[#This Row],[AreaL]])</f>
        <v>2.396119108574811</v>
      </c>
      <c r="T80" s="2">
        <f>IF(Tabela1[[#This Row],[LWAVR]]=-1,-1,Tabela1[[#This Row],[PopulacaoL]])</f>
        <v>4.7853084757405231</v>
      </c>
      <c r="U80" s="2">
        <f>IF(Tabela1[[#This Row],[LSPLE]]=-1,-1,Tabela1[[#This Row],[Altitude]])</f>
        <v>-1</v>
      </c>
      <c r="V80" s="2">
        <f>IF(Tabela1[[#This Row],[LSPLE]]=-1,-1,Tabela1[[#This Row],[AreaL]])</f>
        <v>-1</v>
      </c>
      <c r="W80" s="2">
        <f>IF(Tabela1[[#This Row],[LSPLR]]=-1,-1,Tabela1[[#This Row],[PopulacaoL]])</f>
        <v>-1</v>
      </c>
    </row>
    <row r="81" spans="1:23" x14ac:dyDescent="0.3">
      <c r="A81" t="s">
        <v>86</v>
      </c>
      <c r="B81">
        <v>3507100</v>
      </c>
      <c r="C81">
        <v>758.37112200000001</v>
      </c>
      <c r="D81">
        <v>-23.13083742873885</v>
      </c>
      <c r="E81">
        <v>-46.466492842629151</v>
      </c>
      <c r="F81">
        <v>2.0348930430088985</v>
      </c>
      <c r="G81">
        <v>4.4056536560993074</v>
      </c>
      <c r="H81" s="1">
        <v>90</v>
      </c>
      <c r="I81" s="1">
        <v>0</v>
      </c>
      <c r="J81" s="1">
        <v>139</v>
      </c>
      <c r="K81" s="1">
        <v>0</v>
      </c>
      <c r="L81" s="2">
        <f t="shared" si="2"/>
        <v>1.954242509439325</v>
      </c>
      <c r="M81" s="2">
        <f t="shared" si="2"/>
        <v>-1</v>
      </c>
      <c r="N81" s="2">
        <f t="shared" si="2"/>
        <v>2.143014800254095</v>
      </c>
      <c r="O81" s="2">
        <f t="shared" si="1"/>
        <v>-1</v>
      </c>
      <c r="P81" s="2">
        <f>IF([1]!Tabela1[[#This Row],[SPLE]]&gt;0,[1]!Tabela1[[#This Row],[LWAVE]],[1]!Tabela1[[#This Row],[LSPLE]])</f>
        <v>-1</v>
      </c>
      <c r="Q81" s="2">
        <f>IF([1]!Tabela1[[#This Row],[SPLR]]&gt;0,[1]!Tabela1[[#This Row],[LWAVR]],[1]!Tabela1[[#This Row],[LSPLR]])</f>
        <v>-1</v>
      </c>
      <c r="R81" s="2">
        <f>IF(Tabela1[[#This Row],[LWAVE]]=-1,-1,Tabela1[[#This Row],[Altitude]])</f>
        <v>758.37112200000001</v>
      </c>
      <c r="S81" s="2">
        <f>IF(Tabela1[[#This Row],[LWAVR]]=-1,-1,Tabela1[[#This Row],[AreaL]])</f>
        <v>2.0348930430088985</v>
      </c>
      <c r="T81" s="2">
        <f>IF(Tabela1[[#This Row],[LWAVR]]=-1,-1,Tabela1[[#This Row],[PopulacaoL]])</f>
        <v>4.4056536560993074</v>
      </c>
      <c r="U81" s="2">
        <f>IF(Tabela1[[#This Row],[LSPLE]]=-1,-1,Tabela1[[#This Row],[Altitude]])</f>
        <v>-1</v>
      </c>
      <c r="V81" s="2">
        <f>IF(Tabela1[[#This Row],[LSPLE]]=-1,-1,Tabela1[[#This Row],[AreaL]])</f>
        <v>-1</v>
      </c>
      <c r="W81" s="2">
        <f>IF(Tabela1[[#This Row],[LSPLR]]=-1,-1,Tabela1[[#This Row],[PopulacaoL]])</f>
        <v>-1</v>
      </c>
    </row>
    <row r="82" spans="1:23" x14ac:dyDescent="0.3">
      <c r="A82" t="s">
        <v>87</v>
      </c>
      <c r="B82">
        <v>3507159</v>
      </c>
      <c r="C82">
        <v>965.02672900000005</v>
      </c>
      <c r="D82">
        <v>-24.318262840715601</v>
      </c>
      <c r="E82">
        <v>-49.143761922603886</v>
      </c>
      <c r="F82">
        <v>2.125734936692226</v>
      </c>
      <c r="G82">
        <v>3.5970366649776535</v>
      </c>
      <c r="H82" s="1">
        <v>58</v>
      </c>
      <c r="I82" s="1">
        <v>4</v>
      </c>
      <c r="J82" s="1">
        <v>68</v>
      </c>
      <c r="K82" s="1">
        <v>5</v>
      </c>
      <c r="L82" s="2">
        <f t="shared" si="2"/>
        <v>1.7634279935629373</v>
      </c>
      <c r="M82" s="2">
        <f t="shared" si="2"/>
        <v>0.6020599913279624</v>
      </c>
      <c r="N82" s="2">
        <f t="shared" si="2"/>
        <v>1.8325089127062364</v>
      </c>
      <c r="O82" s="2">
        <f t="shared" si="1"/>
        <v>0.69897000433601886</v>
      </c>
      <c r="P82" s="2">
        <f>IF([1]!Tabela1[[#This Row],[SPLE]]&gt;0,[1]!Tabela1[[#This Row],[LWAVE]],[1]!Tabela1[[#This Row],[LSPLE]])</f>
        <v>1.7634279935629373</v>
      </c>
      <c r="Q82" s="2">
        <f>IF([1]!Tabela1[[#This Row],[SPLR]]&gt;0,[1]!Tabela1[[#This Row],[LWAVR]],[1]!Tabela1[[#This Row],[LSPLR]])</f>
        <v>1.8325089127062364</v>
      </c>
      <c r="R82" s="2">
        <f>IF(Tabela1[[#This Row],[LWAVE]]=-1,-1,Tabela1[[#This Row],[Altitude]])</f>
        <v>965.02672900000005</v>
      </c>
      <c r="S82" s="2">
        <f>IF(Tabela1[[#This Row],[LWAVR]]=-1,-1,Tabela1[[#This Row],[AreaL]])</f>
        <v>2.125734936692226</v>
      </c>
      <c r="T82" s="2">
        <f>IF(Tabela1[[#This Row],[LWAVR]]=-1,-1,Tabela1[[#This Row],[PopulacaoL]])</f>
        <v>3.5970366649776535</v>
      </c>
      <c r="U82" s="2">
        <f>IF(Tabela1[[#This Row],[LSPLE]]=-1,-1,Tabela1[[#This Row],[Altitude]])</f>
        <v>965.02672900000005</v>
      </c>
      <c r="V82" s="2">
        <f>IF(Tabela1[[#This Row],[LSPLE]]=-1,-1,Tabela1[[#This Row],[AreaL]])</f>
        <v>2.125734936692226</v>
      </c>
      <c r="W82" s="2">
        <f>IF(Tabela1[[#This Row],[LSPLR]]=-1,-1,Tabela1[[#This Row],[PopulacaoL]])</f>
        <v>3.5970366649776535</v>
      </c>
    </row>
    <row r="83" spans="1:23" x14ac:dyDescent="0.3">
      <c r="A83" t="s">
        <v>88</v>
      </c>
      <c r="B83">
        <v>3507209</v>
      </c>
      <c r="C83">
        <v>464.72750600000001</v>
      </c>
      <c r="D83">
        <v>-22.270117106681351</v>
      </c>
      <c r="E83">
        <v>-50.544880999220943</v>
      </c>
      <c r="F83">
        <v>2.0753680974254616</v>
      </c>
      <c r="G83">
        <v>2.92272545799326</v>
      </c>
      <c r="H83" s="1">
        <v>35</v>
      </c>
      <c r="I83" s="1">
        <v>0</v>
      </c>
      <c r="J83" s="1">
        <v>52</v>
      </c>
      <c r="K83" s="1">
        <v>0</v>
      </c>
      <c r="L83" s="2">
        <f t="shared" si="2"/>
        <v>1.5440680443502757</v>
      </c>
      <c r="M83" s="2">
        <f t="shared" si="2"/>
        <v>-1</v>
      </c>
      <c r="N83" s="2">
        <f t="shared" si="2"/>
        <v>1.7160033436347992</v>
      </c>
      <c r="O83" s="2">
        <f t="shared" si="1"/>
        <v>-1</v>
      </c>
      <c r="P83" s="2">
        <f>IF([1]!Tabela1[[#This Row],[SPLE]]&gt;0,[1]!Tabela1[[#This Row],[LWAVE]],[1]!Tabela1[[#This Row],[LSPLE]])</f>
        <v>-1</v>
      </c>
      <c r="Q83" s="2">
        <f>IF([1]!Tabela1[[#This Row],[SPLR]]&gt;0,[1]!Tabela1[[#This Row],[LWAVR]],[1]!Tabela1[[#This Row],[LSPLR]])</f>
        <v>-1</v>
      </c>
      <c r="R83" s="2">
        <f>IF(Tabela1[[#This Row],[LWAVE]]=-1,-1,Tabela1[[#This Row],[Altitude]])</f>
        <v>464.72750600000001</v>
      </c>
      <c r="S83" s="2">
        <f>IF(Tabela1[[#This Row],[LWAVR]]=-1,-1,Tabela1[[#This Row],[AreaL]])</f>
        <v>2.0753680974254616</v>
      </c>
      <c r="T83" s="2">
        <f>IF(Tabela1[[#This Row],[LWAVR]]=-1,-1,Tabela1[[#This Row],[PopulacaoL]])</f>
        <v>2.92272545799326</v>
      </c>
      <c r="U83" s="2">
        <f>IF(Tabela1[[#This Row],[LSPLE]]=-1,-1,Tabela1[[#This Row],[Altitude]])</f>
        <v>-1</v>
      </c>
      <c r="V83" s="2">
        <f>IF(Tabela1[[#This Row],[LSPLE]]=-1,-1,Tabela1[[#This Row],[AreaL]])</f>
        <v>-1</v>
      </c>
      <c r="W83" s="2">
        <f>IF(Tabela1[[#This Row],[LSPLR]]=-1,-1,Tabela1[[#This Row],[PopulacaoL]])</f>
        <v>-1</v>
      </c>
    </row>
    <row r="84" spans="1:23" x14ac:dyDescent="0.3">
      <c r="A84" t="s">
        <v>89</v>
      </c>
      <c r="B84">
        <v>3507308</v>
      </c>
      <c r="C84">
        <v>484.73692299999999</v>
      </c>
      <c r="D84">
        <v>-22.193205654365752</v>
      </c>
      <c r="E84">
        <v>-48.779218283157569</v>
      </c>
      <c r="F84">
        <v>2.0867512312420566</v>
      </c>
      <c r="G84">
        <v>3.6833172619218826</v>
      </c>
      <c r="H84" s="1">
        <v>145</v>
      </c>
      <c r="I84" s="1">
        <v>46</v>
      </c>
      <c r="J84" s="1">
        <v>223</v>
      </c>
      <c r="K84" s="1">
        <v>65</v>
      </c>
      <c r="L84" s="2">
        <f t="shared" si="2"/>
        <v>2.1613680022349748</v>
      </c>
      <c r="M84" s="2">
        <f t="shared" si="2"/>
        <v>1.6627578316815741</v>
      </c>
      <c r="N84" s="2">
        <f t="shared" si="2"/>
        <v>2.3483048630481607</v>
      </c>
      <c r="O84" s="2">
        <f t="shared" si="1"/>
        <v>1.8129133566428555</v>
      </c>
      <c r="P84" s="2">
        <f>IF([1]!Tabela1[[#This Row],[SPLE]]&gt;0,[1]!Tabela1[[#This Row],[LWAVE]],[1]!Tabela1[[#This Row],[LSPLE]])</f>
        <v>2.1613680022349748</v>
      </c>
      <c r="Q84" s="2">
        <f>IF([1]!Tabela1[[#This Row],[SPLR]]&gt;0,[1]!Tabela1[[#This Row],[LWAVR]],[1]!Tabela1[[#This Row],[LSPLR]])</f>
        <v>2.3483048630481607</v>
      </c>
      <c r="R84" s="2">
        <f>IF(Tabela1[[#This Row],[LWAVE]]=-1,-1,Tabela1[[#This Row],[Altitude]])</f>
        <v>484.73692299999999</v>
      </c>
      <c r="S84" s="2">
        <f>IF(Tabela1[[#This Row],[LWAVR]]=-1,-1,Tabela1[[#This Row],[AreaL]])</f>
        <v>2.0867512312420566</v>
      </c>
      <c r="T84" s="2">
        <f>IF(Tabela1[[#This Row],[LWAVR]]=-1,-1,Tabela1[[#This Row],[PopulacaoL]])</f>
        <v>3.6833172619218826</v>
      </c>
      <c r="U84" s="2">
        <f>IF(Tabela1[[#This Row],[LSPLE]]=-1,-1,Tabela1[[#This Row],[Altitude]])</f>
        <v>484.73692299999999</v>
      </c>
      <c r="V84" s="2">
        <f>IF(Tabela1[[#This Row],[LSPLE]]=-1,-1,Tabela1[[#This Row],[AreaL]])</f>
        <v>2.0867512312420566</v>
      </c>
      <c r="W84" s="2">
        <f>IF(Tabela1[[#This Row],[LSPLR]]=-1,-1,Tabela1[[#This Row],[PopulacaoL]])</f>
        <v>3.6833172619218826</v>
      </c>
    </row>
    <row r="85" spans="1:23" x14ac:dyDescent="0.3">
      <c r="A85" t="s">
        <v>90</v>
      </c>
      <c r="B85">
        <v>3507407</v>
      </c>
      <c r="C85">
        <v>414.40568200000001</v>
      </c>
      <c r="D85">
        <v>-21.621537994247401</v>
      </c>
      <c r="E85">
        <v>-49.072640247934004</v>
      </c>
      <c r="F85">
        <v>2.7421404429730538</v>
      </c>
      <c r="G85">
        <v>4.2053667878664758</v>
      </c>
      <c r="H85" s="1">
        <v>91</v>
      </c>
      <c r="I85" s="1">
        <v>0</v>
      </c>
      <c r="J85" s="1">
        <v>224</v>
      </c>
      <c r="K85" s="1">
        <v>0</v>
      </c>
      <c r="L85" s="2">
        <f t="shared" si="2"/>
        <v>1.9590413923210936</v>
      </c>
      <c r="M85" s="2">
        <f t="shared" si="2"/>
        <v>-1</v>
      </c>
      <c r="N85" s="2">
        <f t="shared" si="2"/>
        <v>2.3502480183341627</v>
      </c>
      <c r="O85" s="2">
        <f t="shared" si="1"/>
        <v>-1</v>
      </c>
      <c r="P85" s="2">
        <f>IF([1]!Tabela1[[#This Row],[SPLE]]&gt;0,[1]!Tabela1[[#This Row],[LWAVE]],[1]!Tabela1[[#This Row],[LSPLE]])</f>
        <v>-1</v>
      </c>
      <c r="Q85" s="2">
        <f>IF([1]!Tabela1[[#This Row],[SPLR]]&gt;0,[1]!Tabela1[[#This Row],[LWAVR]],[1]!Tabela1[[#This Row],[LSPLR]])</f>
        <v>-1</v>
      </c>
      <c r="R85" s="2">
        <f>IF(Tabela1[[#This Row],[LWAVE]]=-1,-1,Tabela1[[#This Row],[Altitude]])</f>
        <v>414.40568200000001</v>
      </c>
      <c r="S85" s="2">
        <f>IF(Tabela1[[#This Row],[LWAVR]]=-1,-1,Tabela1[[#This Row],[AreaL]])</f>
        <v>2.7421404429730538</v>
      </c>
      <c r="T85" s="2">
        <f>IF(Tabela1[[#This Row],[LWAVR]]=-1,-1,Tabela1[[#This Row],[PopulacaoL]])</f>
        <v>4.2053667878664758</v>
      </c>
      <c r="U85" s="2">
        <f>IF(Tabela1[[#This Row],[LSPLE]]=-1,-1,Tabela1[[#This Row],[Altitude]])</f>
        <v>-1</v>
      </c>
      <c r="V85" s="2">
        <f>IF(Tabela1[[#This Row],[LSPLE]]=-1,-1,Tabela1[[#This Row],[AreaL]])</f>
        <v>-1</v>
      </c>
      <c r="W85" s="2">
        <f>IF(Tabela1[[#This Row],[LSPLR]]=-1,-1,Tabela1[[#This Row],[PopulacaoL]])</f>
        <v>-1</v>
      </c>
    </row>
    <row r="86" spans="1:23" x14ac:dyDescent="0.3">
      <c r="A86" t="s">
        <v>91</v>
      </c>
      <c r="B86">
        <v>3507456</v>
      </c>
      <c r="C86">
        <v>602.88441399999999</v>
      </c>
      <c r="D86">
        <v>-22.567833116865355</v>
      </c>
      <c r="E86">
        <v>-48.971595840505195</v>
      </c>
      <c r="F86">
        <v>2.5415655160304751</v>
      </c>
      <c r="G86">
        <v>3.4237372499823291</v>
      </c>
      <c r="H86" s="1">
        <v>66</v>
      </c>
      <c r="I86" s="1">
        <v>0</v>
      </c>
      <c r="J86" s="1">
        <v>83</v>
      </c>
      <c r="K86" s="1">
        <v>0</v>
      </c>
      <c r="L86" s="2">
        <f t="shared" si="2"/>
        <v>1.8195439355418688</v>
      </c>
      <c r="M86" s="2">
        <f t="shared" si="2"/>
        <v>-1</v>
      </c>
      <c r="N86" s="2">
        <f t="shared" si="2"/>
        <v>1.919078092376074</v>
      </c>
      <c r="O86" s="2">
        <f t="shared" si="1"/>
        <v>-1</v>
      </c>
      <c r="P86" s="2">
        <f>IF([1]!Tabela1[[#This Row],[SPLE]]&gt;0,[1]!Tabela1[[#This Row],[LWAVE]],[1]!Tabela1[[#This Row],[LSPLE]])</f>
        <v>-1</v>
      </c>
      <c r="Q86" s="2">
        <f>IF([1]!Tabela1[[#This Row],[SPLR]]&gt;0,[1]!Tabela1[[#This Row],[LWAVR]],[1]!Tabela1[[#This Row],[LSPLR]])</f>
        <v>-1</v>
      </c>
      <c r="R86" s="2">
        <f>IF(Tabela1[[#This Row],[LWAVE]]=-1,-1,Tabela1[[#This Row],[Altitude]])</f>
        <v>602.88441399999999</v>
      </c>
      <c r="S86" s="2">
        <f>IF(Tabela1[[#This Row],[LWAVR]]=-1,-1,Tabela1[[#This Row],[AreaL]])</f>
        <v>2.5415655160304751</v>
      </c>
      <c r="T86" s="2">
        <f>IF(Tabela1[[#This Row],[LWAVR]]=-1,-1,Tabela1[[#This Row],[PopulacaoL]])</f>
        <v>3.4237372499823291</v>
      </c>
      <c r="U86" s="2">
        <f>IF(Tabela1[[#This Row],[LSPLE]]=-1,-1,Tabela1[[#This Row],[Altitude]])</f>
        <v>-1</v>
      </c>
      <c r="V86" s="2">
        <f>IF(Tabela1[[#This Row],[LSPLE]]=-1,-1,Tabela1[[#This Row],[AreaL]])</f>
        <v>-1</v>
      </c>
      <c r="W86" s="2">
        <f>IF(Tabela1[[#This Row],[LSPLR]]=-1,-1,Tabela1[[#This Row],[PopulacaoL]])</f>
        <v>-1</v>
      </c>
    </row>
    <row r="87" spans="1:23" x14ac:dyDescent="0.3">
      <c r="A87" t="s">
        <v>92</v>
      </c>
      <c r="B87">
        <v>3507506</v>
      </c>
      <c r="C87">
        <v>818.475551</v>
      </c>
      <c r="D87">
        <v>-22.888381500000008</v>
      </c>
      <c r="E87">
        <v>-48.441289384350434</v>
      </c>
      <c r="F87">
        <v>3.1710362985712908</v>
      </c>
      <c r="G87">
        <v>5.1658287311967088</v>
      </c>
      <c r="H87" s="1">
        <v>323</v>
      </c>
      <c r="I87" s="1">
        <v>32</v>
      </c>
      <c r="J87" s="1">
        <v>3890</v>
      </c>
      <c r="K87" s="1">
        <v>35</v>
      </c>
      <c r="L87" s="2">
        <f t="shared" si="2"/>
        <v>2.509202522331103</v>
      </c>
      <c r="M87" s="2">
        <f t="shared" si="2"/>
        <v>1.505149978319906</v>
      </c>
      <c r="N87" s="2">
        <f t="shared" si="2"/>
        <v>3.5899496013257077</v>
      </c>
      <c r="O87" s="2">
        <f t="shared" si="1"/>
        <v>1.5440680443502757</v>
      </c>
      <c r="P87" s="2">
        <f>IF([1]!Tabela1[[#This Row],[SPLE]]&gt;0,[1]!Tabela1[[#This Row],[LWAVE]],[1]!Tabela1[[#This Row],[LSPLE]])</f>
        <v>2.509202522331103</v>
      </c>
      <c r="Q87" s="2">
        <f>IF([1]!Tabela1[[#This Row],[SPLR]]&gt;0,[1]!Tabela1[[#This Row],[LWAVR]],[1]!Tabela1[[#This Row],[LSPLR]])</f>
        <v>3.5899496013257077</v>
      </c>
      <c r="R87" s="2">
        <f>IF(Tabela1[[#This Row],[LWAVE]]=-1,-1,Tabela1[[#This Row],[Altitude]])</f>
        <v>818.475551</v>
      </c>
      <c r="S87" s="2">
        <f>IF(Tabela1[[#This Row],[LWAVR]]=-1,-1,Tabela1[[#This Row],[AreaL]])</f>
        <v>3.1710362985712908</v>
      </c>
      <c r="T87" s="2">
        <f>IF(Tabela1[[#This Row],[LWAVR]]=-1,-1,Tabela1[[#This Row],[PopulacaoL]])</f>
        <v>5.1658287311967088</v>
      </c>
      <c r="U87" s="2">
        <f>IF(Tabela1[[#This Row],[LSPLE]]=-1,-1,Tabela1[[#This Row],[Altitude]])</f>
        <v>818.475551</v>
      </c>
      <c r="V87" s="2">
        <f>IF(Tabela1[[#This Row],[LSPLE]]=-1,-1,Tabela1[[#This Row],[AreaL]])</f>
        <v>3.1710362985712908</v>
      </c>
      <c r="W87" s="2">
        <f>IF(Tabela1[[#This Row],[LSPLR]]=-1,-1,Tabela1[[#This Row],[PopulacaoL]])</f>
        <v>5.1658287311967088</v>
      </c>
    </row>
    <row r="88" spans="1:23" x14ac:dyDescent="0.3">
      <c r="A88" t="s">
        <v>93</v>
      </c>
      <c r="B88">
        <v>3507605</v>
      </c>
      <c r="C88">
        <v>865.33463500000005</v>
      </c>
      <c r="D88">
        <v>-22.956895500000009</v>
      </c>
      <c r="E88">
        <v>-46.542333373979822</v>
      </c>
      <c r="F88">
        <v>2.7097650458198226</v>
      </c>
      <c r="G88">
        <v>5.2270326952645263</v>
      </c>
      <c r="H88" s="1">
        <v>274</v>
      </c>
      <c r="I88" s="1">
        <v>1</v>
      </c>
      <c r="J88" s="1">
        <v>2623</v>
      </c>
      <c r="K88" s="1">
        <v>1</v>
      </c>
      <c r="L88" s="2">
        <f t="shared" si="2"/>
        <v>2.4377505628203879</v>
      </c>
      <c r="M88" s="2">
        <f t="shared" si="2"/>
        <v>0</v>
      </c>
      <c r="N88" s="2">
        <f t="shared" si="2"/>
        <v>3.4187982905903533</v>
      </c>
      <c r="O88" s="2">
        <f t="shared" si="1"/>
        <v>0</v>
      </c>
      <c r="P88" s="2">
        <f>IF([1]!Tabela1[[#This Row],[SPLE]]&gt;0,[1]!Tabela1[[#This Row],[LWAVE]],[1]!Tabela1[[#This Row],[LSPLE]])</f>
        <v>2.4377505628203879</v>
      </c>
      <c r="Q88" s="2">
        <f>IF([1]!Tabela1[[#This Row],[SPLR]]&gt;0,[1]!Tabela1[[#This Row],[LWAVR]],[1]!Tabela1[[#This Row],[LSPLR]])</f>
        <v>3.4187982905903533</v>
      </c>
      <c r="R88" s="2">
        <f>IF(Tabela1[[#This Row],[LWAVE]]=-1,-1,Tabela1[[#This Row],[Altitude]])</f>
        <v>865.33463500000005</v>
      </c>
      <c r="S88" s="2">
        <f>IF(Tabela1[[#This Row],[LWAVR]]=-1,-1,Tabela1[[#This Row],[AreaL]])</f>
        <v>2.7097650458198226</v>
      </c>
      <c r="T88" s="2">
        <f>IF(Tabela1[[#This Row],[LWAVR]]=-1,-1,Tabela1[[#This Row],[PopulacaoL]])</f>
        <v>5.2270326952645263</v>
      </c>
      <c r="U88" s="2">
        <f>IF(Tabela1[[#This Row],[LSPLE]]=-1,-1,Tabela1[[#This Row],[Altitude]])</f>
        <v>865.33463500000005</v>
      </c>
      <c r="V88" s="2">
        <f>IF(Tabela1[[#This Row],[LSPLE]]=-1,-1,Tabela1[[#This Row],[AreaL]])</f>
        <v>2.7097650458198226</v>
      </c>
      <c r="W88" s="2">
        <f>IF(Tabela1[[#This Row],[LSPLR]]=-1,-1,Tabela1[[#This Row],[PopulacaoL]])</f>
        <v>5.2270326952645263</v>
      </c>
    </row>
    <row r="89" spans="1:23" x14ac:dyDescent="0.3">
      <c r="A89" t="s">
        <v>94</v>
      </c>
      <c r="B89">
        <v>3507704</v>
      </c>
      <c r="C89">
        <v>464.43020999999999</v>
      </c>
      <c r="D89">
        <v>-21.501021208455452</v>
      </c>
      <c r="E89">
        <v>-50.318165610326361</v>
      </c>
      <c r="F89">
        <v>2.2904264131852807</v>
      </c>
      <c r="G89">
        <v>3.7548068553544232</v>
      </c>
      <c r="H89" s="1">
        <v>2</v>
      </c>
      <c r="I89" s="1">
        <v>0</v>
      </c>
      <c r="J89" s="1">
        <v>4</v>
      </c>
      <c r="K89" s="1">
        <v>0</v>
      </c>
      <c r="L89" s="2">
        <f t="shared" si="2"/>
        <v>0.3010299956639812</v>
      </c>
      <c r="M89" s="2">
        <f t="shared" si="2"/>
        <v>-1</v>
      </c>
      <c r="N89" s="2">
        <f t="shared" si="2"/>
        <v>0.6020599913279624</v>
      </c>
      <c r="O89" s="2">
        <f t="shared" si="1"/>
        <v>-1</v>
      </c>
      <c r="P89" s="2">
        <f>IF([1]!Tabela1[[#This Row],[SPLE]]&gt;0,[1]!Tabela1[[#This Row],[LWAVE]],[1]!Tabela1[[#This Row],[LSPLE]])</f>
        <v>-1</v>
      </c>
      <c r="Q89" s="2">
        <f>IF([1]!Tabela1[[#This Row],[SPLR]]&gt;0,[1]!Tabela1[[#This Row],[LWAVR]],[1]!Tabela1[[#This Row],[LSPLR]])</f>
        <v>-1</v>
      </c>
      <c r="R89" s="2">
        <f>IF(Tabela1[[#This Row],[LWAVE]]=-1,-1,Tabela1[[#This Row],[Altitude]])</f>
        <v>464.43020999999999</v>
      </c>
      <c r="S89" s="2">
        <f>IF(Tabela1[[#This Row],[LWAVR]]=-1,-1,Tabela1[[#This Row],[AreaL]])</f>
        <v>2.2904264131852807</v>
      </c>
      <c r="T89" s="2">
        <f>IF(Tabela1[[#This Row],[LWAVR]]=-1,-1,Tabela1[[#This Row],[PopulacaoL]])</f>
        <v>3.7548068553544232</v>
      </c>
      <c r="U89" s="2">
        <f>IF(Tabela1[[#This Row],[LSPLE]]=-1,-1,Tabela1[[#This Row],[Altitude]])</f>
        <v>-1</v>
      </c>
      <c r="V89" s="2">
        <f>IF(Tabela1[[#This Row],[LSPLE]]=-1,-1,Tabela1[[#This Row],[AreaL]])</f>
        <v>-1</v>
      </c>
      <c r="W89" s="2">
        <f>IF(Tabela1[[#This Row],[LSPLR]]=-1,-1,Tabela1[[#This Row],[PopulacaoL]])</f>
        <v>-1</v>
      </c>
    </row>
    <row r="90" spans="1:23" x14ac:dyDescent="0.3">
      <c r="A90" t="s">
        <v>95</v>
      </c>
      <c r="B90">
        <v>3507753</v>
      </c>
      <c r="C90">
        <v>398.35431499999999</v>
      </c>
      <c r="D90">
        <v>-21.166128499364003</v>
      </c>
      <c r="E90">
        <v>-50.187258508288046</v>
      </c>
      <c r="F90">
        <v>2.0240297887464296</v>
      </c>
      <c r="G90">
        <v>3.457124626303409</v>
      </c>
      <c r="H90" s="1">
        <v>1</v>
      </c>
      <c r="I90" s="1">
        <v>0</v>
      </c>
      <c r="J90" s="1">
        <v>1</v>
      </c>
      <c r="K90" s="1">
        <v>0</v>
      </c>
      <c r="L90" s="2">
        <f t="shared" si="2"/>
        <v>0</v>
      </c>
      <c r="M90" s="2">
        <f t="shared" si="2"/>
        <v>-1</v>
      </c>
      <c r="N90" s="2">
        <f t="shared" si="2"/>
        <v>0</v>
      </c>
      <c r="O90" s="2">
        <f t="shared" si="1"/>
        <v>-1</v>
      </c>
      <c r="P90" s="2">
        <f>IF([1]!Tabela1[[#This Row],[SPLE]]&gt;0,[1]!Tabela1[[#This Row],[LWAVE]],[1]!Tabela1[[#This Row],[LSPLE]])</f>
        <v>-1</v>
      </c>
      <c r="Q90" s="2">
        <f>IF([1]!Tabela1[[#This Row],[SPLR]]&gt;0,[1]!Tabela1[[#This Row],[LWAVR]],[1]!Tabela1[[#This Row],[LSPLR]])</f>
        <v>-1</v>
      </c>
      <c r="R90" s="2">
        <f>IF(Tabela1[[#This Row],[LWAVE]]=-1,-1,Tabela1[[#This Row],[Altitude]])</f>
        <v>398.35431499999999</v>
      </c>
      <c r="S90" s="2">
        <f>IF(Tabela1[[#This Row],[LWAVR]]=-1,-1,Tabela1[[#This Row],[AreaL]])</f>
        <v>2.0240297887464296</v>
      </c>
      <c r="T90" s="2">
        <f>IF(Tabela1[[#This Row],[LWAVR]]=-1,-1,Tabela1[[#This Row],[PopulacaoL]])</f>
        <v>3.457124626303409</v>
      </c>
      <c r="U90" s="2">
        <f>IF(Tabela1[[#This Row],[LSPLE]]=-1,-1,Tabela1[[#This Row],[Altitude]])</f>
        <v>-1</v>
      </c>
      <c r="V90" s="2">
        <f>IF(Tabela1[[#This Row],[LSPLE]]=-1,-1,Tabela1[[#This Row],[AreaL]])</f>
        <v>-1</v>
      </c>
      <c r="W90" s="2">
        <f>IF(Tabela1[[#This Row],[LSPLR]]=-1,-1,Tabela1[[#This Row],[PopulacaoL]])</f>
        <v>-1</v>
      </c>
    </row>
    <row r="91" spans="1:23" x14ac:dyDescent="0.3">
      <c r="A91" t="s">
        <v>96</v>
      </c>
      <c r="B91">
        <v>3507803</v>
      </c>
      <c r="C91">
        <v>863.03351599999996</v>
      </c>
      <c r="D91">
        <v>-20.990140380192404</v>
      </c>
      <c r="E91">
        <v>-47.656397956853844</v>
      </c>
      <c r="F91">
        <v>2.4447596995321033</v>
      </c>
      <c r="G91">
        <v>4.3968790352215565</v>
      </c>
      <c r="H91" s="1">
        <v>189</v>
      </c>
      <c r="I91" s="1">
        <v>0</v>
      </c>
      <c r="J91" s="1">
        <v>605</v>
      </c>
      <c r="K91" s="1">
        <v>0</v>
      </c>
      <c r="L91" s="2">
        <f t="shared" si="2"/>
        <v>2.2764618041732443</v>
      </c>
      <c r="M91" s="2">
        <f t="shared" si="2"/>
        <v>-1</v>
      </c>
      <c r="N91" s="2">
        <f t="shared" si="2"/>
        <v>2.781755374652469</v>
      </c>
      <c r="O91" s="2">
        <f t="shared" si="1"/>
        <v>-1</v>
      </c>
      <c r="P91" s="2">
        <f>IF([1]!Tabela1[[#This Row],[SPLE]]&gt;0,[1]!Tabela1[[#This Row],[LWAVE]],[1]!Tabela1[[#This Row],[LSPLE]])</f>
        <v>-1</v>
      </c>
      <c r="Q91" s="2">
        <f>IF([1]!Tabela1[[#This Row],[SPLR]]&gt;0,[1]!Tabela1[[#This Row],[LWAVR]],[1]!Tabela1[[#This Row],[LSPLR]])</f>
        <v>-1</v>
      </c>
      <c r="R91" s="2">
        <f>IF(Tabela1[[#This Row],[LWAVE]]=-1,-1,Tabela1[[#This Row],[Altitude]])</f>
        <v>863.03351599999996</v>
      </c>
      <c r="S91" s="2">
        <f>IF(Tabela1[[#This Row],[LWAVR]]=-1,-1,Tabela1[[#This Row],[AreaL]])</f>
        <v>2.4447596995321033</v>
      </c>
      <c r="T91" s="2">
        <f>IF(Tabela1[[#This Row],[LWAVR]]=-1,-1,Tabela1[[#This Row],[PopulacaoL]])</f>
        <v>4.3968790352215565</v>
      </c>
      <c r="U91" s="2">
        <f>IF(Tabela1[[#This Row],[LSPLE]]=-1,-1,Tabela1[[#This Row],[Altitude]])</f>
        <v>-1</v>
      </c>
      <c r="V91" s="2">
        <f>IF(Tabela1[[#This Row],[LSPLE]]=-1,-1,Tabela1[[#This Row],[AreaL]])</f>
        <v>-1</v>
      </c>
      <c r="W91" s="2">
        <f>IF(Tabela1[[#This Row],[LSPLR]]=-1,-1,Tabela1[[#This Row],[PopulacaoL]])</f>
        <v>-1</v>
      </c>
    </row>
    <row r="92" spans="1:23" x14ac:dyDescent="0.3">
      <c r="A92" t="s">
        <v>97</v>
      </c>
      <c r="B92">
        <v>3507902</v>
      </c>
      <c r="C92">
        <v>643.28009999999995</v>
      </c>
      <c r="D92">
        <v>-22.286516985000006</v>
      </c>
      <c r="E92">
        <v>-48.126833324115658</v>
      </c>
      <c r="F92">
        <v>3.0419348199300749</v>
      </c>
      <c r="G92">
        <v>4.3874432199189339</v>
      </c>
      <c r="H92" s="1">
        <v>299</v>
      </c>
      <c r="I92" s="1">
        <v>55</v>
      </c>
      <c r="J92" s="1">
        <v>3731</v>
      </c>
      <c r="K92" s="1">
        <v>74</v>
      </c>
      <c r="L92" s="2">
        <f t="shared" si="2"/>
        <v>2.4756711883244296</v>
      </c>
      <c r="M92" s="2">
        <f t="shared" si="2"/>
        <v>1.7403626894942439</v>
      </c>
      <c r="N92" s="2">
        <f t="shared" si="2"/>
        <v>3.5718252490408289</v>
      </c>
      <c r="O92" s="2">
        <f t="shared" si="1"/>
        <v>1.8692317197309762</v>
      </c>
      <c r="P92" s="2">
        <f>IF([1]!Tabela1[[#This Row],[SPLE]]&gt;0,[1]!Tabela1[[#This Row],[LWAVE]],[1]!Tabela1[[#This Row],[LSPLE]])</f>
        <v>2.4756711883244296</v>
      </c>
      <c r="Q92" s="2">
        <f>IF([1]!Tabela1[[#This Row],[SPLR]]&gt;0,[1]!Tabela1[[#This Row],[LWAVR]],[1]!Tabela1[[#This Row],[LSPLR]])</f>
        <v>3.5718252490408289</v>
      </c>
      <c r="R92" s="2">
        <f>IF(Tabela1[[#This Row],[LWAVE]]=-1,-1,Tabela1[[#This Row],[Altitude]])</f>
        <v>643.28009999999995</v>
      </c>
      <c r="S92" s="2">
        <f>IF(Tabela1[[#This Row],[LWAVR]]=-1,-1,Tabela1[[#This Row],[AreaL]])</f>
        <v>3.0419348199300749</v>
      </c>
      <c r="T92" s="2">
        <f>IF(Tabela1[[#This Row],[LWAVR]]=-1,-1,Tabela1[[#This Row],[PopulacaoL]])</f>
        <v>4.3874432199189339</v>
      </c>
      <c r="U92" s="2">
        <f>IF(Tabela1[[#This Row],[LSPLE]]=-1,-1,Tabela1[[#This Row],[Altitude]])</f>
        <v>643.28009999999995</v>
      </c>
      <c r="V92" s="2">
        <f>IF(Tabela1[[#This Row],[LSPLE]]=-1,-1,Tabela1[[#This Row],[AreaL]])</f>
        <v>3.0419348199300749</v>
      </c>
      <c r="W92" s="2">
        <f>IF(Tabela1[[#This Row],[LSPLR]]=-1,-1,Tabela1[[#This Row],[PopulacaoL]])</f>
        <v>4.3874432199189339</v>
      </c>
    </row>
    <row r="93" spans="1:23" x14ac:dyDescent="0.3">
      <c r="A93" t="s">
        <v>98</v>
      </c>
      <c r="B93">
        <v>3508009</v>
      </c>
      <c r="C93">
        <v>602.69477700000004</v>
      </c>
      <c r="D93">
        <v>-23.799381418972601</v>
      </c>
      <c r="E93">
        <v>-48.597414973797804</v>
      </c>
      <c r="F93">
        <v>3.0776984973998074</v>
      </c>
      <c r="G93">
        <v>4.298372686265604</v>
      </c>
      <c r="H93" s="1">
        <v>161</v>
      </c>
      <c r="I93" s="1">
        <v>3</v>
      </c>
      <c r="J93" s="1">
        <v>244</v>
      </c>
      <c r="K93" s="1">
        <v>3</v>
      </c>
      <c r="L93" s="2">
        <f t="shared" si="2"/>
        <v>2.2068258760318495</v>
      </c>
      <c r="M93" s="2">
        <f t="shared" si="2"/>
        <v>0.47712125471966244</v>
      </c>
      <c r="N93" s="2">
        <f t="shared" si="2"/>
        <v>2.3873898263387292</v>
      </c>
      <c r="O93" s="2">
        <f t="shared" si="1"/>
        <v>0.47712125471966244</v>
      </c>
      <c r="P93" s="2">
        <f>IF([1]!Tabela1[[#This Row],[SPLE]]&gt;0,[1]!Tabela1[[#This Row],[LWAVE]],[1]!Tabela1[[#This Row],[LSPLE]])</f>
        <v>2.2068258760318495</v>
      </c>
      <c r="Q93" s="2">
        <f>IF([1]!Tabela1[[#This Row],[SPLR]]&gt;0,[1]!Tabela1[[#This Row],[LWAVR]],[1]!Tabela1[[#This Row],[LSPLR]])</f>
        <v>2.3873898263387292</v>
      </c>
      <c r="R93" s="2">
        <f>IF(Tabela1[[#This Row],[LWAVE]]=-1,-1,Tabela1[[#This Row],[Altitude]])</f>
        <v>602.69477700000004</v>
      </c>
      <c r="S93" s="2">
        <f>IF(Tabela1[[#This Row],[LWAVR]]=-1,-1,Tabela1[[#This Row],[AreaL]])</f>
        <v>3.0776984973998074</v>
      </c>
      <c r="T93" s="2">
        <f>IF(Tabela1[[#This Row],[LWAVR]]=-1,-1,Tabela1[[#This Row],[PopulacaoL]])</f>
        <v>4.298372686265604</v>
      </c>
      <c r="U93" s="2">
        <f>IF(Tabela1[[#This Row],[LSPLE]]=-1,-1,Tabela1[[#This Row],[Altitude]])</f>
        <v>602.69477700000004</v>
      </c>
      <c r="V93" s="2">
        <f>IF(Tabela1[[#This Row],[LSPLE]]=-1,-1,Tabela1[[#This Row],[AreaL]])</f>
        <v>3.0776984973998074</v>
      </c>
      <c r="W93" s="2">
        <f>IF(Tabela1[[#This Row],[LSPLR]]=-1,-1,Tabela1[[#This Row],[PopulacaoL]])</f>
        <v>4.298372686265604</v>
      </c>
    </row>
    <row r="94" spans="1:23" x14ac:dyDescent="0.3">
      <c r="A94" t="s">
        <v>99</v>
      </c>
      <c r="B94">
        <v>3508108</v>
      </c>
      <c r="C94">
        <v>399.17229900000001</v>
      </c>
      <c r="D94">
        <v>-21.067039566902153</v>
      </c>
      <c r="E94">
        <v>-50.149281252785258</v>
      </c>
      <c r="F94">
        <v>2.5144428186874137</v>
      </c>
      <c r="G94">
        <v>4.2341121580337724</v>
      </c>
      <c r="H94" s="1">
        <v>56</v>
      </c>
      <c r="I94" s="1">
        <v>1</v>
      </c>
      <c r="J94" s="1">
        <v>74</v>
      </c>
      <c r="K94" s="1">
        <v>1</v>
      </c>
      <c r="L94" s="2">
        <f t="shared" si="2"/>
        <v>1.7481880270062005</v>
      </c>
      <c r="M94" s="2">
        <f t="shared" si="2"/>
        <v>0</v>
      </c>
      <c r="N94" s="2">
        <f t="shared" si="2"/>
        <v>1.8692317197309762</v>
      </c>
      <c r="O94" s="2">
        <f t="shared" si="1"/>
        <v>0</v>
      </c>
      <c r="P94" s="2">
        <f>IF([1]!Tabela1[[#This Row],[SPLE]]&gt;0,[1]!Tabela1[[#This Row],[LWAVE]],[1]!Tabela1[[#This Row],[LSPLE]])</f>
        <v>1.7481880270062005</v>
      </c>
      <c r="Q94" s="2">
        <f>IF([1]!Tabela1[[#This Row],[SPLR]]&gt;0,[1]!Tabela1[[#This Row],[LWAVR]],[1]!Tabela1[[#This Row],[LSPLR]])</f>
        <v>1.8692317197309762</v>
      </c>
      <c r="R94" s="2">
        <f>IF(Tabela1[[#This Row],[LWAVE]]=-1,-1,Tabela1[[#This Row],[Altitude]])</f>
        <v>399.17229900000001</v>
      </c>
      <c r="S94" s="2">
        <f>IF(Tabela1[[#This Row],[LWAVR]]=-1,-1,Tabela1[[#This Row],[AreaL]])</f>
        <v>2.5144428186874137</v>
      </c>
      <c r="T94" s="2">
        <f>IF(Tabela1[[#This Row],[LWAVR]]=-1,-1,Tabela1[[#This Row],[PopulacaoL]])</f>
        <v>4.2341121580337724</v>
      </c>
      <c r="U94" s="2">
        <f>IF(Tabela1[[#This Row],[LSPLE]]=-1,-1,Tabela1[[#This Row],[Altitude]])</f>
        <v>399.17229900000001</v>
      </c>
      <c r="V94" s="2">
        <f>IF(Tabela1[[#This Row],[LSPLE]]=-1,-1,Tabela1[[#This Row],[AreaL]])</f>
        <v>2.5144428186874137</v>
      </c>
      <c r="W94" s="2">
        <f>IF(Tabela1[[#This Row],[LSPLR]]=-1,-1,Tabela1[[#This Row],[PopulacaoL]])</f>
        <v>4.2341121580337724</v>
      </c>
    </row>
    <row r="95" spans="1:23" x14ac:dyDescent="0.3">
      <c r="A95" t="s">
        <v>100</v>
      </c>
      <c r="B95">
        <v>3508207</v>
      </c>
      <c r="C95">
        <v>861.39270899999997</v>
      </c>
      <c r="D95">
        <v>-20.193148221638555</v>
      </c>
      <c r="E95">
        <v>-47.708860039517496</v>
      </c>
      <c r="F95">
        <v>2.4255668239652586</v>
      </c>
      <c r="G95">
        <v>3.6513749439130434</v>
      </c>
      <c r="H95" s="1">
        <v>174</v>
      </c>
      <c r="I95" s="1">
        <v>0</v>
      </c>
      <c r="J95" s="1">
        <v>411</v>
      </c>
      <c r="K95" s="1">
        <v>0</v>
      </c>
      <c r="L95" s="2">
        <f t="shared" si="2"/>
        <v>2.2405492482825999</v>
      </c>
      <c r="M95" s="2">
        <f t="shared" si="2"/>
        <v>-1</v>
      </c>
      <c r="N95" s="2">
        <f t="shared" si="2"/>
        <v>2.6138418218760693</v>
      </c>
      <c r="O95" s="2">
        <f t="shared" si="1"/>
        <v>-1</v>
      </c>
      <c r="P95" s="2">
        <f>IF([1]!Tabela1[[#This Row],[SPLE]]&gt;0,[1]!Tabela1[[#This Row],[LWAVE]],[1]!Tabela1[[#This Row],[LSPLE]])</f>
        <v>-1</v>
      </c>
      <c r="Q95" s="2">
        <f>IF([1]!Tabela1[[#This Row],[SPLR]]&gt;0,[1]!Tabela1[[#This Row],[LWAVR]],[1]!Tabela1[[#This Row],[LSPLR]])</f>
        <v>-1</v>
      </c>
      <c r="R95" s="2">
        <f>IF(Tabela1[[#This Row],[LWAVE]]=-1,-1,Tabela1[[#This Row],[Altitude]])</f>
        <v>861.39270899999997</v>
      </c>
      <c r="S95" s="2">
        <f>IF(Tabela1[[#This Row],[LWAVR]]=-1,-1,Tabela1[[#This Row],[AreaL]])</f>
        <v>2.4255668239652586</v>
      </c>
      <c r="T95" s="2">
        <f>IF(Tabela1[[#This Row],[LWAVR]]=-1,-1,Tabela1[[#This Row],[PopulacaoL]])</f>
        <v>3.6513749439130434</v>
      </c>
      <c r="U95" s="2">
        <f>IF(Tabela1[[#This Row],[LSPLE]]=-1,-1,Tabela1[[#This Row],[Altitude]])</f>
        <v>-1</v>
      </c>
      <c r="V95" s="2">
        <f>IF(Tabela1[[#This Row],[LSPLE]]=-1,-1,Tabela1[[#This Row],[AreaL]])</f>
        <v>-1</v>
      </c>
      <c r="W95" s="2">
        <f>IF(Tabela1[[#This Row],[LSPLR]]=-1,-1,Tabela1[[#This Row],[PopulacaoL]])</f>
        <v>-1</v>
      </c>
    </row>
    <row r="96" spans="1:23" x14ac:dyDescent="0.3">
      <c r="A96" t="s">
        <v>101</v>
      </c>
      <c r="B96">
        <v>3508306</v>
      </c>
      <c r="C96">
        <v>533.08313199999998</v>
      </c>
      <c r="D96">
        <v>-22.455086958133503</v>
      </c>
      <c r="E96">
        <v>-49.332446833143095</v>
      </c>
      <c r="F96">
        <v>2.3801641905940851</v>
      </c>
      <c r="G96">
        <v>3.6298171960185157</v>
      </c>
      <c r="H96" s="1">
        <v>32</v>
      </c>
      <c r="I96" s="1">
        <v>0</v>
      </c>
      <c r="J96" s="1">
        <v>45</v>
      </c>
      <c r="K96" s="1">
        <v>0</v>
      </c>
      <c r="L96" s="2">
        <f t="shared" si="2"/>
        <v>1.505149978319906</v>
      </c>
      <c r="M96" s="2">
        <f t="shared" si="2"/>
        <v>-1</v>
      </c>
      <c r="N96" s="2">
        <f t="shared" si="2"/>
        <v>1.6532125137753437</v>
      </c>
      <c r="O96" s="2">
        <f t="shared" si="1"/>
        <v>-1</v>
      </c>
      <c r="P96" s="2">
        <f>IF([1]!Tabela1[[#This Row],[SPLE]]&gt;0,[1]!Tabela1[[#This Row],[LWAVE]],[1]!Tabela1[[#This Row],[LSPLE]])</f>
        <v>-1</v>
      </c>
      <c r="Q96" s="2">
        <f>IF([1]!Tabela1[[#This Row],[SPLR]]&gt;0,[1]!Tabela1[[#This Row],[LWAVR]],[1]!Tabela1[[#This Row],[LSPLR]])</f>
        <v>-1</v>
      </c>
      <c r="R96" s="2">
        <f>IF(Tabela1[[#This Row],[LWAVE]]=-1,-1,Tabela1[[#This Row],[Altitude]])</f>
        <v>533.08313199999998</v>
      </c>
      <c r="S96" s="2">
        <f>IF(Tabela1[[#This Row],[LWAVR]]=-1,-1,Tabela1[[#This Row],[AreaL]])</f>
        <v>2.3801641905940851</v>
      </c>
      <c r="T96" s="2">
        <f>IF(Tabela1[[#This Row],[LWAVR]]=-1,-1,Tabela1[[#This Row],[PopulacaoL]])</f>
        <v>3.6298171960185157</v>
      </c>
      <c r="U96" s="2">
        <f>IF(Tabela1[[#This Row],[LSPLE]]=-1,-1,Tabela1[[#This Row],[Altitude]])</f>
        <v>-1</v>
      </c>
      <c r="V96" s="2">
        <f>IF(Tabela1[[#This Row],[LSPLE]]=-1,-1,Tabela1[[#This Row],[AreaL]])</f>
        <v>-1</v>
      </c>
      <c r="W96" s="2">
        <f>IF(Tabela1[[#This Row],[LSPLR]]=-1,-1,Tabela1[[#This Row],[PopulacaoL]])</f>
        <v>-1</v>
      </c>
    </row>
    <row r="97" spans="1:23" x14ac:dyDescent="0.3">
      <c r="A97" t="s">
        <v>102</v>
      </c>
      <c r="B97">
        <v>3508405</v>
      </c>
      <c r="C97">
        <v>656.60309900000004</v>
      </c>
      <c r="D97">
        <v>-23.312674394775829</v>
      </c>
      <c r="E97">
        <v>-47.133658373434912</v>
      </c>
      <c r="F97">
        <v>2.4153640372207281</v>
      </c>
      <c r="G97">
        <v>4.6964175526630019</v>
      </c>
      <c r="H97" s="1">
        <v>233</v>
      </c>
      <c r="I97" s="1">
        <v>7</v>
      </c>
      <c r="J97" s="1">
        <v>996</v>
      </c>
      <c r="K97" s="1">
        <v>7</v>
      </c>
      <c r="L97" s="2">
        <f t="shared" si="2"/>
        <v>2.3673559210260189</v>
      </c>
      <c r="M97" s="2">
        <f t="shared" si="2"/>
        <v>0.84509804001425681</v>
      </c>
      <c r="N97" s="2">
        <f t="shared" si="2"/>
        <v>2.9982593384236988</v>
      </c>
      <c r="O97" s="2">
        <f t="shared" si="1"/>
        <v>0.84509804001425681</v>
      </c>
      <c r="P97" s="2">
        <f>IF([1]!Tabela1[[#This Row],[SPLE]]&gt;0,[1]!Tabela1[[#This Row],[LWAVE]],[1]!Tabela1[[#This Row],[LSPLE]])</f>
        <v>2.3673559210260189</v>
      </c>
      <c r="Q97" s="2">
        <f>IF([1]!Tabela1[[#This Row],[SPLR]]&gt;0,[1]!Tabela1[[#This Row],[LWAVR]],[1]!Tabela1[[#This Row],[LSPLR]])</f>
        <v>2.9982593384236988</v>
      </c>
      <c r="R97" s="2">
        <f>IF(Tabela1[[#This Row],[LWAVE]]=-1,-1,Tabela1[[#This Row],[Altitude]])</f>
        <v>656.60309900000004</v>
      </c>
      <c r="S97" s="2">
        <f>IF(Tabela1[[#This Row],[LWAVR]]=-1,-1,Tabela1[[#This Row],[AreaL]])</f>
        <v>2.4153640372207281</v>
      </c>
      <c r="T97" s="2">
        <f>IF(Tabela1[[#This Row],[LWAVR]]=-1,-1,Tabela1[[#This Row],[PopulacaoL]])</f>
        <v>4.6964175526630019</v>
      </c>
      <c r="U97" s="2">
        <f>IF(Tabela1[[#This Row],[LSPLE]]=-1,-1,Tabela1[[#This Row],[Altitude]])</f>
        <v>656.60309900000004</v>
      </c>
      <c r="V97" s="2">
        <f>IF(Tabela1[[#This Row],[LSPLE]]=-1,-1,Tabela1[[#This Row],[AreaL]])</f>
        <v>2.4153640372207281</v>
      </c>
      <c r="W97" s="2">
        <f>IF(Tabela1[[#This Row],[LSPLR]]=-1,-1,Tabela1[[#This Row],[PopulacaoL]])</f>
        <v>4.6964175526630019</v>
      </c>
    </row>
    <row r="98" spans="1:23" x14ac:dyDescent="0.3">
      <c r="A98" t="s">
        <v>103</v>
      </c>
      <c r="B98">
        <v>3508504</v>
      </c>
      <c r="C98">
        <v>562.24275899999998</v>
      </c>
      <c r="D98">
        <v>-23.100663752708954</v>
      </c>
      <c r="E98">
        <v>-45.707730365087535</v>
      </c>
      <c r="F98">
        <v>2.5670145965014246</v>
      </c>
      <c r="G98">
        <v>4.9743412574341495</v>
      </c>
      <c r="H98" s="1">
        <v>258</v>
      </c>
      <c r="I98" s="1">
        <v>0</v>
      </c>
      <c r="J98" s="1">
        <v>1032</v>
      </c>
      <c r="K98" s="1">
        <v>0</v>
      </c>
      <c r="L98" s="2">
        <f t="shared" si="2"/>
        <v>2.4116197059632301</v>
      </c>
      <c r="M98" s="2">
        <f t="shared" si="2"/>
        <v>-1</v>
      </c>
      <c r="N98" s="2">
        <f t="shared" si="2"/>
        <v>3.0136796972911926</v>
      </c>
      <c r="O98" s="2">
        <f t="shared" si="1"/>
        <v>-1</v>
      </c>
      <c r="P98" s="2">
        <f>IF([1]!Tabela1[[#This Row],[SPLE]]&gt;0,[1]!Tabela1[[#This Row],[LWAVE]],[1]!Tabela1[[#This Row],[LSPLE]])</f>
        <v>-1</v>
      </c>
      <c r="Q98" s="2">
        <f>IF([1]!Tabela1[[#This Row],[SPLR]]&gt;0,[1]!Tabela1[[#This Row],[LWAVR]],[1]!Tabela1[[#This Row],[LSPLR]])</f>
        <v>-1</v>
      </c>
      <c r="R98" s="2">
        <f>IF(Tabela1[[#This Row],[LWAVE]]=-1,-1,Tabela1[[#This Row],[Altitude]])</f>
        <v>562.24275899999998</v>
      </c>
      <c r="S98" s="2">
        <f>IF(Tabela1[[#This Row],[LWAVR]]=-1,-1,Tabela1[[#This Row],[AreaL]])</f>
        <v>2.5670145965014246</v>
      </c>
      <c r="T98" s="2">
        <f>IF(Tabela1[[#This Row],[LWAVR]]=-1,-1,Tabela1[[#This Row],[PopulacaoL]])</f>
        <v>4.9743412574341495</v>
      </c>
      <c r="U98" s="2">
        <f>IF(Tabela1[[#This Row],[LSPLE]]=-1,-1,Tabela1[[#This Row],[Altitude]])</f>
        <v>-1</v>
      </c>
      <c r="V98" s="2">
        <f>IF(Tabela1[[#This Row],[LSPLE]]=-1,-1,Tabela1[[#This Row],[AreaL]])</f>
        <v>-1</v>
      </c>
      <c r="W98" s="2">
        <f>IF(Tabela1[[#This Row],[LSPLR]]=-1,-1,Tabela1[[#This Row],[PopulacaoL]])</f>
        <v>-1</v>
      </c>
    </row>
    <row r="99" spans="1:23" x14ac:dyDescent="0.3">
      <c r="A99" t="s">
        <v>104</v>
      </c>
      <c r="B99">
        <v>3508603</v>
      </c>
      <c r="C99">
        <v>524.07165799999996</v>
      </c>
      <c r="D99">
        <v>-22.664754376142351</v>
      </c>
      <c r="E99">
        <v>-45.010630414928322</v>
      </c>
      <c r="F99">
        <v>2.4593774078279145</v>
      </c>
      <c r="G99">
        <v>4.5227962214887674</v>
      </c>
      <c r="H99" s="1">
        <v>167</v>
      </c>
      <c r="I99" s="1">
        <v>0</v>
      </c>
      <c r="J99" s="1">
        <v>1095</v>
      </c>
      <c r="K99" s="1">
        <v>0</v>
      </c>
      <c r="L99" s="2">
        <f t="shared" si="2"/>
        <v>2.2227164711475833</v>
      </c>
      <c r="M99" s="2">
        <f t="shared" si="2"/>
        <v>-1</v>
      </c>
      <c r="N99" s="2">
        <f t="shared" si="2"/>
        <v>3.0394141191761372</v>
      </c>
      <c r="O99" s="2">
        <f t="shared" si="1"/>
        <v>-1</v>
      </c>
      <c r="P99" s="2">
        <f>IF([1]!Tabela1[[#This Row],[SPLE]]&gt;0,[1]!Tabela1[[#This Row],[LWAVE]],[1]!Tabela1[[#This Row],[LSPLE]])</f>
        <v>-1</v>
      </c>
      <c r="Q99" s="2">
        <f>IF([1]!Tabela1[[#This Row],[SPLR]]&gt;0,[1]!Tabela1[[#This Row],[LWAVR]],[1]!Tabela1[[#This Row],[LSPLR]])</f>
        <v>-1</v>
      </c>
      <c r="R99" s="2">
        <f>IF(Tabela1[[#This Row],[LWAVE]]=-1,-1,Tabela1[[#This Row],[Altitude]])</f>
        <v>524.07165799999996</v>
      </c>
      <c r="S99" s="2">
        <f>IF(Tabela1[[#This Row],[LWAVR]]=-1,-1,Tabela1[[#This Row],[AreaL]])</f>
        <v>2.4593774078279145</v>
      </c>
      <c r="T99" s="2">
        <f>IF(Tabela1[[#This Row],[LWAVR]]=-1,-1,Tabela1[[#This Row],[PopulacaoL]])</f>
        <v>4.5227962214887674</v>
      </c>
      <c r="U99" s="2">
        <f>IF(Tabela1[[#This Row],[LSPLE]]=-1,-1,Tabela1[[#This Row],[Altitude]])</f>
        <v>-1</v>
      </c>
      <c r="V99" s="2">
        <f>IF(Tabela1[[#This Row],[LSPLE]]=-1,-1,Tabela1[[#This Row],[AreaL]])</f>
        <v>-1</v>
      </c>
      <c r="W99" s="2">
        <f>IF(Tabela1[[#This Row],[LSPLR]]=-1,-1,Tabela1[[#This Row],[PopulacaoL]])</f>
        <v>-1</v>
      </c>
    </row>
    <row r="100" spans="1:23" x14ac:dyDescent="0.3">
      <c r="A100" t="s">
        <v>105</v>
      </c>
      <c r="B100">
        <v>3508702</v>
      </c>
      <c r="C100">
        <v>804.71944599999995</v>
      </c>
      <c r="D100">
        <v>-21.528738037497451</v>
      </c>
      <c r="E100">
        <v>-46.646834878964285</v>
      </c>
      <c r="F100">
        <v>2.670444395332082</v>
      </c>
      <c r="G100">
        <v>4.2784106014758159</v>
      </c>
      <c r="H100" s="1">
        <v>305</v>
      </c>
      <c r="I100" s="1">
        <v>0</v>
      </c>
      <c r="J100" s="1">
        <v>2356</v>
      </c>
      <c r="K100" s="1">
        <v>0</v>
      </c>
      <c r="L100" s="2">
        <f t="shared" si="2"/>
        <v>2.4842998393467859</v>
      </c>
      <c r="M100" s="2">
        <f t="shared" si="2"/>
        <v>-1</v>
      </c>
      <c r="N100" s="2">
        <f t="shared" si="2"/>
        <v>3.372175286115064</v>
      </c>
      <c r="O100" s="2">
        <f t="shared" si="1"/>
        <v>-1</v>
      </c>
      <c r="P100" s="2">
        <f>IF([1]!Tabela1[[#This Row],[SPLE]]&gt;0,[1]!Tabela1[[#This Row],[LWAVE]],[1]!Tabela1[[#This Row],[LSPLE]])</f>
        <v>-1</v>
      </c>
      <c r="Q100" s="2">
        <f>IF([1]!Tabela1[[#This Row],[SPLR]]&gt;0,[1]!Tabela1[[#This Row],[LWAVR]],[1]!Tabela1[[#This Row],[LSPLR]])</f>
        <v>-1</v>
      </c>
      <c r="R100" s="2">
        <f>IF(Tabela1[[#This Row],[LWAVE]]=-1,-1,Tabela1[[#This Row],[Altitude]])</f>
        <v>804.71944599999995</v>
      </c>
      <c r="S100" s="2">
        <f>IF(Tabela1[[#This Row],[LWAVR]]=-1,-1,Tabela1[[#This Row],[AreaL]])</f>
        <v>2.670444395332082</v>
      </c>
      <c r="T100" s="2">
        <f>IF(Tabela1[[#This Row],[LWAVR]]=-1,-1,Tabela1[[#This Row],[PopulacaoL]])</f>
        <v>4.2784106014758159</v>
      </c>
      <c r="U100" s="2">
        <f>IF(Tabela1[[#This Row],[LSPLE]]=-1,-1,Tabela1[[#This Row],[Altitude]])</f>
        <v>-1</v>
      </c>
      <c r="V100" s="2">
        <f>IF(Tabela1[[#This Row],[LSPLE]]=-1,-1,Tabela1[[#This Row],[AreaL]])</f>
        <v>-1</v>
      </c>
      <c r="W100" s="2">
        <f>IF(Tabela1[[#This Row],[LSPLR]]=-1,-1,Tabela1[[#This Row],[PopulacaoL]])</f>
        <v>-1</v>
      </c>
    </row>
    <row r="101" spans="1:23" x14ac:dyDescent="0.3">
      <c r="A101" t="s">
        <v>106</v>
      </c>
      <c r="B101">
        <v>3508801</v>
      </c>
      <c r="C101">
        <v>441.67568</v>
      </c>
      <c r="D101">
        <v>-21.809705286609603</v>
      </c>
      <c r="E101">
        <v>-49.6003544059215</v>
      </c>
      <c r="F101">
        <v>2.9639199838172567</v>
      </c>
      <c r="G101">
        <v>4.249614102344581</v>
      </c>
      <c r="H101" s="1">
        <v>58</v>
      </c>
      <c r="I101" s="1">
        <v>16</v>
      </c>
      <c r="J101" s="1">
        <v>83</v>
      </c>
      <c r="K101" s="1">
        <v>17</v>
      </c>
      <c r="L101" s="2">
        <f t="shared" si="2"/>
        <v>1.7634279935629373</v>
      </c>
      <c r="M101" s="2">
        <f t="shared" si="2"/>
        <v>1.2041199826559248</v>
      </c>
      <c r="N101" s="2">
        <f t="shared" si="2"/>
        <v>1.919078092376074</v>
      </c>
      <c r="O101" s="2">
        <f t="shared" si="1"/>
        <v>1.2304489213782739</v>
      </c>
      <c r="P101" s="2">
        <f>IF([1]!Tabela1[[#This Row],[SPLE]]&gt;0,[1]!Tabela1[[#This Row],[LWAVE]],[1]!Tabela1[[#This Row],[LSPLE]])</f>
        <v>1.7634279935629373</v>
      </c>
      <c r="Q101" s="2">
        <f>IF([1]!Tabela1[[#This Row],[SPLR]]&gt;0,[1]!Tabela1[[#This Row],[LWAVR]],[1]!Tabela1[[#This Row],[LSPLR]])</f>
        <v>1.919078092376074</v>
      </c>
      <c r="R101" s="2">
        <f>IF(Tabela1[[#This Row],[LWAVE]]=-1,-1,Tabela1[[#This Row],[Altitude]])</f>
        <v>441.67568</v>
      </c>
      <c r="S101" s="2">
        <f>IF(Tabela1[[#This Row],[LWAVR]]=-1,-1,Tabela1[[#This Row],[AreaL]])</f>
        <v>2.9639199838172567</v>
      </c>
      <c r="T101" s="2">
        <f>IF(Tabela1[[#This Row],[LWAVR]]=-1,-1,Tabela1[[#This Row],[PopulacaoL]])</f>
        <v>4.249614102344581</v>
      </c>
      <c r="U101" s="2">
        <f>IF(Tabela1[[#This Row],[LSPLE]]=-1,-1,Tabela1[[#This Row],[Altitude]])</f>
        <v>441.67568</v>
      </c>
      <c r="V101" s="2">
        <f>IF(Tabela1[[#This Row],[LSPLE]]=-1,-1,Tabela1[[#This Row],[AreaL]])</f>
        <v>2.9639199838172567</v>
      </c>
      <c r="W101" s="2">
        <f>IF(Tabela1[[#This Row],[LSPLR]]=-1,-1,Tabela1[[#This Row],[PopulacaoL]])</f>
        <v>4.249614102344581</v>
      </c>
    </row>
    <row r="102" spans="1:23" x14ac:dyDescent="0.3">
      <c r="A102" t="s">
        <v>107</v>
      </c>
      <c r="B102">
        <v>3508900</v>
      </c>
      <c r="C102">
        <v>406.34111300000001</v>
      </c>
      <c r="D102">
        <v>-22.012325256593304</v>
      </c>
      <c r="E102">
        <v>-51.235953135481132</v>
      </c>
      <c r="F102">
        <v>2.4037243370282506</v>
      </c>
      <c r="G102">
        <v>3.6223176608338443</v>
      </c>
      <c r="H102" s="1">
        <v>0</v>
      </c>
      <c r="I102" s="1">
        <v>0</v>
      </c>
      <c r="J102" s="1">
        <v>0</v>
      </c>
      <c r="K102" s="1">
        <v>0</v>
      </c>
      <c r="L102" s="2">
        <f t="shared" si="2"/>
        <v>-1</v>
      </c>
      <c r="M102" s="2">
        <f t="shared" si="2"/>
        <v>-1</v>
      </c>
      <c r="N102" s="2">
        <f t="shared" si="2"/>
        <v>-1</v>
      </c>
      <c r="O102" s="2">
        <f t="shared" si="1"/>
        <v>-1</v>
      </c>
      <c r="P102" s="2">
        <f>IF([1]!Tabela1[[#This Row],[SPLE]]&gt;0,[1]!Tabela1[[#This Row],[LWAVE]],[1]!Tabela1[[#This Row],[LSPLE]])</f>
        <v>-1</v>
      </c>
      <c r="Q102" s="2">
        <f>IF([1]!Tabela1[[#This Row],[SPLR]]&gt;0,[1]!Tabela1[[#This Row],[LWAVR]],[1]!Tabela1[[#This Row],[LSPLR]])</f>
        <v>-1</v>
      </c>
      <c r="R102" s="2">
        <f>IF(Tabela1[[#This Row],[LWAVE]]=-1,-1,Tabela1[[#This Row],[Altitude]])</f>
        <v>-1</v>
      </c>
      <c r="S102" s="2">
        <f>IF(Tabela1[[#This Row],[LWAVR]]=-1,-1,Tabela1[[#This Row],[AreaL]])</f>
        <v>-1</v>
      </c>
      <c r="T102" s="2">
        <f>IF(Tabela1[[#This Row],[LWAVR]]=-1,-1,Tabela1[[#This Row],[PopulacaoL]])</f>
        <v>-1</v>
      </c>
      <c r="U102" s="2">
        <f>IF(Tabela1[[#This Row],[LSPLE]]=-1,-1,Tabela1[[#This Row],[Altitude]])</f>
        <v>-1</v>
      </c>
      <c r="V102" s="2">
        <f>IF(Tabela1[[#This Row],[LSPLE]]=-1,-1,Tabela1[[#This Row],[AreaL]])</f>
        <v>-1</v>
      </c>
      <c r="W102" s="2">
        <f>IF(Tabela1[[#This Row],[LSPLR]]=-1,-1,Tabela1[[#This Row],[PopulacaoL]])</f>
        <v>-1</v>
      </c>
    </row>
    <row r="103" spans="1:23" x14ac:dyDescent="0.3">
      <c r="A103" t="s">
        <v>108</v>
      </c>
      <c r="B103">
        <v>3509007</v>
      </c>
      <c r="C103">
        <v>763.63096599999994</v>
      </c>
      <c r="D103">
        <v>-23.362116054741225</v>
      </c>
      <c r="E103">
        <v>-46.744101417665405</v>
      </c>
      <c r="F103">
        <v>1.9896366664852994</v>
      </c>
      <c r="G103">
        <v>5.0063376603745509</v>
      </c>
      <c r="H103" s="1">
        <v>150</v>
      </c>
      <c r="I103" s="1">
        <v>0</v>
      </c>
      <c r="J103" s="1">
        <v>499</v>
      </c>
      <c r="K103" s="1">
        <v>0</v>
      </c>
      <c r="L103" s="2">
        <f t="shared" si="2"/>
        <v>2.1760912590556813</v>
      </c>
      <c r="M103" s="2">
        <f t="shared" si="2"/>
        <v>-1</v>
      </c>
      <c r="N103" s="2">
        <f t="shared" si="2"/>
        <v>2.6981005456233897</v>
      </c>
      <c r="O103" s="2">
        <f t="shared" si="1"/>
        <v>-1</v>
      </c>
      <c r="P103" s="2">
        <f>IF([1]!Tabela1[[#This Row],[SPLE]]&gt;0,[1]!Tabela1[[#This Row],[LWAVE]],[1]!Tabela1[[#This Row],[LSPLE]])</f>
        <v>-1</v>
      </c>
      <c r="Q103" s="2">
        <f>IF([1]!Tabela1[[#This Row],[SPLR]]&gt;0,[1]!Tabela1[[#This Row],[LWAVR]],[1]!Tabela1[[#This Row],[LSPLR]])</f>
        <v>-1</v>
      </c>
      <c r="R103" s="2">
        <f>IF(Tabela1[[#This Row],[LWAVE]]=-1,-1,Tabela1[[#This Row],[Altitude]])</f>
        <v>763.63096599999994</v>
      </c>
      <c r="S103" s="2">
        <f>IF(Tabela1[[#This Row],[LWAVR]]=-1,-1,Tabela1[[#This Row],[AreaL]])</f>
        <v>1.9896366664852994</v>
      </c>
      <c r="T103" s="2">
        <f>IF(Tabela1[[#This Row],[LWAVR]]=-1,-1,Tabela1[[#This Row],[PopulacaoL]])</f>
        <v>5.0063376603745509</v>
      </c>
      <c r="U103" s="2">
        <f>IF(Tabela1[[#This Row],[LSPLE]]=-1,-1,Tabela1[[#This Row],[Altitude]])</f>
        <v>-1</v>
      </c>
      <c r="V103" s="2">
        <f>IF(Tabela1[[#This Row],[LSPLE]]=-1,-1,Tabela1[[#This Row],[AreaL]])</f>
        <v>-1</v>
      </c>
      <c r="W103" s="2">
        <f>IF(Tabela1[[#This Row],[LSPLR]]=-1,-1,Tabela1[[#This Row],[PopulacaoL]])</f>
        <v>-1</v>
      </c>
    </row>
    <row r="104" spans="1:23" x14ac:dyDescent="0.3">
      <c r="A104" t="s">
        <v>109</v>
      </c>
      <c r="B104">
        <v>3509106</v>
      </c>
      <c r="C104">
        <v>317.48937000000001</v>
      </c>
      <c r="D104">
        <v>-21.829910273396901</v>
      </c>
      <c r="E104">
        <v>-51.986892696725555</v>
      </c>
      <c r="F104">
        <v>2.7412769035003914</v>
      </c>
      <c r="G104">
        <v>3.7689339421867816</v>
      </c>
      <c r="H104" s="1">
        <v>10</v>
      </c>
      <c r="I104" s="1">
        <v>0</v>
      </c>
      <c r="J104" s="1">
        <v>10</v>
      </c>
      <c r="K104" s="1">
        <v>0</v>
      </c>
      <c r="L104" s="2">
        <f t="shared" si="2"/>
        <v>1</v>
      </c>
      <c r="M104" s="2">
        <f t="shared" si="2"/>
        <v>-1</v>
      </c>
      <c r="N104" s="2">
        <f t="shared" si="2"/>
        <v>1</v>
      </c>
      <c r="O104" s="2">
        <f t="shared" si="1"/>
        <v>-1</v>
      </c>
      <c r="P104" s="2">
        <f>IF([1]!Tabela1[[#This Row],[SPLE]]&gt;0,[1]!Tabela1[[#This Row],[LWAVE]],[1]!Tabela1[[#This Row],[LSPLE]])</f>
        <v>-1</v>
      </c>
      <c r="Q104" s="2">
        <f>IF([1]!Tabela1[[#This Row],[SPLR]]&gt;0,[1]!Tabela1[[#This Row],[LWAVR]],[1]!Tabela1[[#This Row],[LSPLR]])</f>
        <v>-1</v>
      </c>
      <c r="R104" s="2">
        <f>IF(Tabela1[[#This Row],[LWAVE]]=-1,-1,Tabela1[[#This Row],[Altitude]])</f>
        <v>317.48937000000001</v>
      </c>
      <c r="S104" s="2">
        <f>IF(Tabela1[[#This Row],[LWAVR]]=-1,-1,Tabela1[[#This Row],[AreaL]])</f>
        <v>2.7412769035003914</v>
      </c>
      <c r="T104" s="2">
        <f>IF(Tabela1[[#This Row],[LWAVR]]=-1,-1,Tabela1[[#This Row],[PopulacaoL]])</f>
        <v>3.7689339421867816</v>
      </c>
      <c r="U104" s="2">
        <f>IF(Tabela1[[#This Row],[LSPLE]]=-1,-1,Tabela1[[#This Row],[Altitude]])</f>
        <v>-1</v>
      </c>
      <c r="V104" s="2">
        <f>IF(Tabela1[[#This Row],[LSPLE]]=-1,-1,Tabela1[[#This Row],[AreaL]])</f>
        <v>-1</v>
      </c>
      <c r="W104" s="2">
        <f>IF(Tabela1[[#This Row],[LSPLR]]=-1,-1,Tabela1[[#This Row],[PopulacaoL]])</f>
        <v>-1</v>
      </c>
    </row>
    <row r="105" spans="1:23" x14ac:dyDescent="0.3">
      <c r="A105" t="s">
        <v>110</v>
      </c>
      <c r="B105">
        <v>3509205</v>
      </c>
      <c r="C105">
        <v>867.050792</v>
      </c>
      <c r="D105">
        <v>-23.360971384727979</v>
      </c>
      <c r="E105">
        <v>-46.882920146569546</v>
      </c>
      <c r="F105">
        <v>2.1185490908959639</v>
      </c>
      <c r="G105">
        <v>4.8853668748707628</v>
      </c>
      <c r="H105" s="1">
        <v>45</v>
      </c>
      <c r="I105" s="1">
        <v>0</v>
      </c>
      <c r="J105" s="1">
        <v>66</v>
      </c>
      <c r="K105" s="1">
        <v>0</v>
      </c>
      <c r="L105" s="2">
        <f t="shared" si="2"/>
        <v>1.6532125137753437</v>
      </c>
      <c r="M105" s="2">
        <f t="shared" si="2"/>
        <v>-1</v>
      </c>
      <c r="N105" s="2">
        <f t="shared" si="2"/>
        <v>1.8195439355418688</v>
      </c>
      <c r="O105" s="2">
        <f t="shared" si="1"/>
        <v>-1</v>
      </c>
      <c r="P105" s="2">
        <f>IF([1]!Tabela1[[#This Row],[SPLE]]&gt;0,[1]!Tabela1[[#This Row],[LWAVE]],[1]!Tabela1[[#This Row],[LSPLE]])</f>
        <v>-1</v>
      </c>
      <c r="Q105" s="2">
        <f>IF([1]!Tabela1[[#This Row],[SPLR]]&gt;0,[1]!Tabela1[[#This Row],[LWAVR]],[1]!Tabela1[[#This Row],[LSPLR]])</f>
        <v>-1</v>
      </c>
      <c r="R105" s="2">
        <f>IF(Tabela1[[#This Row],[LWAVE]]=-1,-1,Tabela1[[#This Row],[Altitude]])</f>
        <v>867.050792</v>
      </c>
      <c r="S105" s="2">
        <f>IF(Tabela1[[#This Row],[LWAVR]]=-1,-1,Tabela1[[#This Row],[AreaL]])</f>
        <v>2.1185490908959639</v>
      </c>
      <c r="T105" s="2">
        <f>IF(Tabela1[[#This Row],[LWAVR]]=-1,-1,Tabela1[[#This Row],[PopulacaoL]])</f>
        <v>4.8853668748707628</v>
      </c>
      <c r="U105" s="2">
        <f>IF(Tabela1[[#This Row],[LSPLE]]=-1,-1,Tabela1[[#This Row],[Altitude]])</f>
        <v>-1</v>
      </c>
      <c r="V105" s="2">
        <f>IF(Tabela1[[#This Row],[LSPLE]]=-1,-1,Tabela1[[#This Row],[AreaL]])</f>
        <v>-1</v>
      </c>
      <c r="W105" s="2">
        <f>IF(Tabela1[[#This Row],[LSPLR]]=-1,-1,Tabela1[[#This Row],[PopulacaoL]])</f>
        <v>-1</v>
      </c>
    </row>
    <row r="106" spans="1:23" x14ac:dyDescent="0.3">
      <c r="A106" t="s">
        <v>111</v>
      </c>
      <c r="B106">
        <v>3509254</v>
      </c>
      <c r="C106">
        <v>34.467098</v>
      </c>
      <c r="D106">
        <v>-24.726360972223041</v>
      </c>
      <c r="E106">
        <v>-48.104999809005243</v>
      </c>
      <c r="F106">
        <v>2.6574727284733251</v>
      </c>
      <c r="G106">
        <v>4.4555909005998027</v>
      </c>
      <c r="H106" s="1">
        <v>141</v>
      </c>
      <c r="I106" s="1">
        <v>17</v>
      </c>
      <c r="J106" s="1">
        <v>289</v>
      </c>
      <c r="K106" s="1">
        <v>130</v>
      </c>
      <c r="L106" s="2">
        <f t="shared" si="2"/>
        <v>2.1492191126553797</v>
      </c>
      <c r="M106" s="2">
        <f t="shared" si="2"/>
        <v>1.2304489213782739</v>
      </c>
      <c r="N106" s="2">
        <f t="shared" si="2"/>
        <v>2.4608978427565478</v>
      </c>
      <c r="O106" s="2">
        <f t="shared" si="1"/>
        <v>2.1139433523068369</v>
      </c>
      <c r="P106" s="2">
        <f>IF([1]!Tabela1[[#This Row],[SPLE]]&gt;0,[1]!Tabela1[[#This Row],[LWAVE]],[1]!Tabela1[[#This Row],[LSPLE]])</f>
        <v>2.1492191126553797</v>
      </c>
      <c r="Q106" s="2">
        <f>IF([1]!Tabela1[[#This Row],[SPLR]]&gt;0,[1]!Tabela1[[#This Row],[LWAVR]],[1]!Tabela1[[#This Row],[LSPLR]])</f>
        <v>2.4608978427565478</v>
      </c>
      <c r="R106" s="2">
        <f>IF(Tabela1[[#This Row],[LWAVE]]=-1,-1,Tabela1[[#This Row],[Altitude]])</f>
        <v>34.467098</v>
      </c>
      <c r="S106" s="2">
        <f>IF(Tabela1[[#This Row],[LWAVR]]=-1,-1,Tabela1[[#This Row],[AreaL]])</f>
        <v>2.6574727284733251</v>
      </c>
      <c r="T106" s="2">
        <f>IF(Tabela1[[#This Row],[LWAVR]]=-1,-1,Tabela1[[#This Row],[PopulacaoL]])</f>
        <v>4.4555909005998027</v>
      </c>
      <c r="U106" s="2">
        <f>IF(Tabela1[[#This Row],[LSPLE]]=-1,-1,Tabela1[[#This Row],[Altitude]])</f>
        <v>34.467098</v>
      </c>
      <c r="V106" s="2">
        <f>IF(Tabela1[[#This Row],[LSPLE]]=-1,-1,Tabela1[[#This Row],[AreaL]])</f>
        <v>2.6574727284733251</v>
      </c>
      <c r="W106" s="2">
        <f>IF(Tabela1[[#This Row],[LSPLR]]=-1,-1,Tabela1[[#This Row],[PopulacaoL]])</f>
        <v>4.4555909005998027</v>
      </c>
    </row>
    <row r="107" spans="1:23" x14ac:dyDescent="0.3">
      <c r="A107" t="s">
        <v>112</v>
      </c>
      <c r="B107">
        <v>3509304</v>
      </c>
      <c r="C107">
        <v>544.67959499999995</v>
      </c>
      <c r="D107">
        <v>-20.879092517862851</v>
      </c>
      <c r="E107">
        <v>-48.810122364709429</v>
      </c>
      <c r="F107">
        <v>2.2477990228913436</v>
      </c>
      <c r="G107">
        <v>4.0229230118789383</v>
      </c>
      <c r="H107" s="1">
        <v>75</v>
      </c>
      <c r="I107" s="1">
        <v>0</v>
      </c>
      <c r="J107" s="1">
        <v>105</v>
      </c>
      <c r="K107" s="1">
        <v>0</v>
      </c>
      <c r="L107" s="2">
        <f t="shared" si="2"/>
        <v>1.8750612633917001</v>
      </c>
      <c r="M107" s="2">
        <f t="shared" si="2"/>
        <v>-1</v>
      </c>
      <c r="N107" s="2">
        <f t="shared" si="2"/>
        <v>2.0211892990699383</v>
      </c>
      <c r="O107" s="2">
        <f t="shared" si="1"/>
        <v>-1</v>
      </c>
      <c r="P107" s="2">
        <f>IF([1]!Tabela1[[#This Row],[SPLE]]&gt;0,[1]!Tabela1[[#This Row],[LWAVE]],[1]!Tabela1[[#This Row],[LSPLE]])</f>
        <v>-1</v>
      </c>
      <c r="Q107" s="2">
        <f>IF([1]!Tabela1[[#This Row],[SPLR]]&gt;0,[1]!Tabela1[[#This Row],[LWAVR]],[1]!Tabela1[[#This Row],[LSPLR]])</f>
        <v>-1</v>
      </c>
      <c r="R107" s="2">
        <f>IF(Tabela1[[#This Row],[LWAVE]]=-1,-1,Tabela1[[#This Row],[Altitude]])</f>
        <v>544.67959499999995</v>
      </c>
      <c r="S107" s="2">
        <f>IF(Tabela1[[#This Row],[LWAVR]]=-1,-1,Tabela1[[#This Row],[AreaL]])</f>
        <v>2.2477990228913436</v>
      </c>
      <c r="T107" s="2">
        <f>IF(Tabela1[[#This Row],[LWAVR]]=-1,-1,Tabela1[[#This Row],[PopulacaoL]])</f>
        <v>4.0229230118789383</v>
      </c>
      <c r="U107" s="2">
        <f>IF(Tabela1[[#This Row],[LSPLE]]=-1,-1,Tabela1[[#This Row],[Altitude]])</f>
        <v>-1</v>
      </c>
      <c r="V107" s="2">
        <f>IF(Tabela1[[#This Row],[LSPLE]]=-1,-1,Tabela1[[#This Row],[AreaL]])</f>
        <v>-1</v>
      </c>
      <c r="W107" s="2">
        <f>IF(Tabela1[[#This Row],[LSPLR]]=-1,-1,Tabela1[[#This Row],[PopulacaoL]])</f>
        <v>-1</v>
      </c>
    </row>
    <row r="108" spans="1:23" x14ac:dyDescent="0.3">
      <c r="A108" t="s">
        <v>113</v>
      </c>
      <c r="B108">
        <v>3509403</v>
      </c>
      <c r="C108">
        <v>784.28903300000002</v>
      </c>
      <c r="D108">
        <v>-21.274717500000005</v>
      </c>
      <c r="E108">
        <v>-47.304266116796953</v>
      </c>
      <c r="F108">
        <v>2.819601837612737</v>
      </c>
      <c r="G108">
        <v>4.4177539344041339</v>
      </c>
      <c r="H108" s="1">
        <v>205</v>
      </c>
      <c r="I108" s="1">
        <v>0</v>
      </c>
      <c r="J108" s="1">
        <v>844</v>
      </c>
      <c r="K108" s="1">
        <v>0</v>
      </c>
      <c r="L108" s="2">
        <f t="shared" si="2"/>
        <v>2.3117538610557542</v>
      </c>
      <c r="M108" s="2">
        <f t="shared" si="2"/>
        <v>-1</v>
      </c>
      <c r="N108" s="2">
        <f t="shared" si="2"/>
        <v>2.9263424466256551</v>
      </c>
      <c r="O108" s="2">
        <f t="shared" si="1"/>
        <v>-1</v>
      </c>
      <c r="P108" s="2">
        <f>IF([1]!Tabela1[[#This Row],[SPLE]]&gt;0,[1]!Tabela1[[#This Row],[LWAVE]],[1]!Tabela1[[#This Row],[LSPLE]])</f>
        <v>-1</v>
      </c>
      <c r="Q108" s="2">
        <f>IF([1]!Tabela1[[#This Row],[SPLR]]&gt;0,[1]!Tabela1[[#This Row],[LWAVR]],[1]!Tabela1[[#This Row],[LSPLR]])</f>
        <v>-1</v>
      </c>
      <c r="R108" s="2">
        <f>IF(Tabela1[[#This Row],[LWAVE]]=-1,-1,Tabela1[[#This Row],[Altitude]])</f>
        <v>784.28903300000002</v>
      </c>
      <c r="S108" s="2">
        <f>IF(Tabela1[[#This Row],[LWAVR]]=-1,-1,Tabela1[[#This Row],[AreaL]])</f>
        <v>2.819601837612737</v>
      </c>
      <c r="T108" s="2">
        <f>IF(Tabela1[[#This Row],[LWAVR]]=-1,-1,Tabela1[[#This Row],[PopulacaoL]])</f>
        <v>4.4177539344041339</v>
      </c>
      <c r="U108" s="2">
        <f>IF(Tabela1[[#This Row],[LSPLE]]=-1,-1,Tabela1[[#This Row],[Altitude]])</f>
        <v>-1</v>
      </c>
      <c r="V108" s="2">
        <f>IF(Tabela1[[#This Row],[LSPLE]]=-1,-1,Tabela1[[#This Row],[AreaL]])</f>
        <v>-1</v>
      </c>
      <c r="W108" s="2">
        <f>IF(Tabela1[[#This Row],[LSPLR]]=-1,-1,Tabela1[[#This Row],[PopulacaoL]])</f>
        <v>-1</v>
      </c>
    </row>
    <row r="109" spans="1:23" x14ac:dyDescent="0.3">
      <c r="A109" t="s">
        <v>114</v>
      </c>
      <c r="B109">
        <v>3509452</v>
      </c>
      <c r="C109">
        <v>609.04163900000003</v>
      </c>
      <c r="D109">
        <v>-23.584076838313354</v>
      </c>
      <c r="E109">
        <v>-48.480399019938346</v>
      </c>
      <c r="F109">
        <v>2.267244495976382</v>
      </c>
      <c r="G109">
        <v>3.7798849631926443</v>
      </c>
      <c r="H109" s="1">
        <v>80</v>
      </c>
      <c r="I109" s="1">
        <v>0</v>
      </c>
      <c r="J109" s="1">
        <v>139</v>
      </c>
      <c r="K109" s="1">
        <v>0</v>
      </c>
      <c r="L109" s="2">
        <f t="shared" si="2"/>
        <v>1.9030899869919435</v>
      </c>
      <c r="M109" s="2">
        <f t="shared" si="2"/>
        <v>-1</v>
      </c>
      <c r="N109" s="2">
        <f t="shared" si="2"/>
        <v>2.143014800254095</v>
      </c>
      <c r="O109" s="2">
        <f t="shared" si="1"/>
        <v>-1</v>
      </c>
      <c r="P109" s="2">
        <f>IF([1]!Tabela1[[#This Row],[SPLE]]&gt;0,[1]!Tabela1[[#This Row],[LWAVE]],[1]!Tabela1[[#This Row],[LSPLE]])</f>
        <v>-1</v>
      </c>
      <c r="Q109" s="2">
        <f>IF([1]!Tabela1[[#This Row],[SPLR]]&gt;0,[1]!Tabela1[[#This Row],[LWAVR]],[1]!Tabela1[[#This Row],[LSPLR]])</f>
        <v>-1</v>
      </c>
      <c r="R109" s="2">
        <f>IF(Tabela1[[#This Row],[LWAVE]]=-1,-1,Tabela1[[#This Row],[Altitude]])</f>
        <v>609.04163900000003</v>
      </c>
      <c r="S109" s="2">
        <f>IF(Tabela1[[#This Row],[LWAVR]]=-1,-1,Tabela1[[#This Row],[AreaL]])</f>
        <v>2.267244495976382</v>
      </c>
      <c r="T109" s="2">
        <f>IF(Tabela1[[#This Row],[LWAVR]]=-1,-1,Tabela1[[#This Row],[PopulacaoL]])</f>
        <v>3.7798849631926443</v>
      </c>
      <c r="U109" s="2">
        <f>IF(Tabela1[[#This Row],[LSPLE]]=-1,-1,Tabela1[[#This Row],[Altitude]])</f>
        <v>-1</v>
      </c>
      <c r="V109" s="2">
        <f>IF(Tabela1[[#This Row],[LSPLE]]=-1,-1,Tabela1[[#This Row],[AreaL]])</f>
        <v>-1</v>
      </c>
      <c r="W109" s="2">
        <f>IF(Tabela1[[#This Row],[LSPLR]]=-1,-1,Tabela1[[#This Row],[PopulacaoL]])</f>
        <v>-1</v>
      </c>
    </row>
    <row r="110" spans="1:23" x14ac:dyDescent="0.3">
      <c r="A110" t="s">
        <v>115</v>
      </c>
      <c r="B110">
        <v>3509502</v>
      </c>
      <c r="C110">
        <v>688.98713699999996</v>
      </c>
      <c r="D110">
        <v>-22.907342500000002</v>
      </c>
      <c r="E110">
        <v>-47.06015627297316</v>
      </c>
      <c r="F110">
        <v>2.9001327102665275</v>
      </c>
      <c r="G110">
        <v>6.0806528179318615</v>
      </c>
      <c r="H110" s="1">
        <v>331</v>
      </c>
      <c r="I110" s="1">
        <v>246</v>
      </c>
      <c r="J110" s="1">
        <v>14452</v>
      </c>
      <c r="K110" s="1">
        <v>1230</v>
      </c>
      <c r="L110" s="2">
        <f t="shared" si="2"/>
        <v>2.5198279937757189</v>
      </c>
      <c r="M110" s="2">
        <f t="shared" si="2"/>
        <v>2.3909351071033793</v>
      </c>
      <c r="N110" s="2">
        <f t="shared" si="2"/>
        <v>4.1599279528959849</v>
      </c>
      <c r="O110" s="2">
        <f t="shared" si="1"/>
        <v>3.0899051114393981</v>
      </c>
      <c r="P110" s="2">
        <f>IF([1]!Tabela1[[#This Row],[SPLE]]&gt;0,[1]!Tabela1[[#This Row],[LWAVE]],[1]!Tabela1[[#This Row],[LSPLE]])</f>
        <v>2.5198279937757189</v>
      </c>
      <c r="Q110" s="2">
        <f>IF([1]!Tabela1[[#This Row],[SPLR]]&gt;0,[1]!Tabela1[[#This Row],[LWAVR]],[1]!Tabela1[[#This Row],[LSPLR]])</f>
        <v>4.1599279528959849</v>
      </c>
      <c r="R110" s="2">
        <f>IF(Tabela1[[#This Row],[LWAVE]]=-1,-1,Tabela1[[#This Row],[Altitude]])</f>
        <v>688.98713699999996</v>
      </c>
      <c r="S110" s="2">
        <f>IF(Tabela1[[#This Row],[LWAVR]]=-1,-1,Tabela1[[#This Row],[AreaL]])</f>
        <v>2.9001327102665275</v>
      </c>
      <c r="T110" s="2">
        <f>IF(Tabela1[[#This Row],[LWAVR]]=-1,-1,Tabela1[[#This Row],[PopulacaoL]])</f>
        <v>6.0806528179318615</v>
      </c>
      <c r="U110" s="2">
        <f>IF(Tabela1[[#This Row],[LSPLE]]=-1,-1,Tabela1[[#This Row],[Altitude]])</f>
        <v>688.98713699999996</v>
      </c>
      <c r="V110" s="2">
        <f>IF(Tabela1[[#This Row],[LSPLE]]=-1,-1,Tabela1[[#This Row],[AreaL]])</f>
        <v>2.9001327102665275</v>
      </c>
      <c r="W110" s="2">
        <f>IF(Tabela1[[#This Row],[LSPLR]]=-1,-1,Tabela1[[#This Row],[PopulacaoL]])</f>
        <v>6.0806528179318615</v>
      </c>
    </row>
    <row r="111" spans="1:23" x14ac:dyDescent="0.3">
      <c r="A111" t="s">
        <v>116</v>
      </c>
      <c r="B111">
        <v>3509601</v>
      </c>
      <c r="C111">
        <v>765.878872</v>
      </c>
      <c r="D111">
        <v>-23.209396429522258</v>
      </c>
      <c r="E111">
        <v>-46.763819232789082</v>
      </c>
      <c r="F111">
        <v>1.8998369112285152</v>
      </c>
      <c r="G111">
        <v>4.927626962444954</v>
      </c>
      <c r="H111" s="1">
        <v>130</v>
      </c>
      <c r="I111" s="1">
        <v>0</v>
      </c>
      <c r="J111" s="1">
        <v>538</v>
      </c>
      <c r="K111" s="1">
        <v>0</v>
      </c>
      <c r="L111" s="2">
        <f t="shared" si="2"/>
        <v>2.1139433523068369</v>
      </c>
      <c r="M111" s="2">
        <f t="shared" si="2"/>
        <v>-1</v>
      </c>
      <c r="N111" s="2">
        <f t="shared" si="2"/>
        <v>2.7307822756663893</v>
      </c>
      <c r="O111" s="2">
        <f t="shared" si="1"/>
        <v>-1</v>
      </c>
      <c r="P111" s="2">
        <f>IF([1]!Tabela1[[#This Row],[SPLE]]&gt;0,[1]!Tabela1[[#This Row],[LWAVE]],[1]!Tabela1[[#This Row],[LSPLE]])</f>
        <v>-1</v>
      </c>
      <c r="Q111" s="2">
        <f>IF([1]!Tabela1[[#This Row],[SPLR]]&gt;0,[1]!Tabela1[[#This Row],[LWAVR]],[1]!Tabela1[[#This Row],[LSPLR]])</f>
        <v>-1</v>
      </c>
      <c r="R111" s="2">
        <f>IF(Tabela1[[#This Row],[LWAVE]]=-1,-1,Tabela1[[#This Row],[Altitude]])</f>
        <v>765.878872</v>
      </c>
      <c r="S111" s="2">
        <f>IF(Tabela1[[#This Row],[LWAVR]]=-1,-1,Tabela1[[#This Row],[AreaL]])</f>
        <v>1.8998369112285152</v>
      </c>
      <c r="T111" s="2">
        <f>IF(Tabela1[[#This Row],[LWAVR]]=-1,-1,Tabela1[[#This Row],[PopulacaoL]])</f>
        <v>4.927626962444954</v>
      </c>
      <c r="U111" s="2">
        <f>IF(Tabela1[[#This Row],[LSPLE]]=-1,-1,Tabela1[[#This Row],[Altitude]])</f>
        <v>-1</v>
      </c>
      <c r="V111" s="2">
        <f>IF(Tabela1[[#This Row],[LSPLE]]=-1,-1,Tabela1[[#This Row],[AreaL]])</f>
        <v>-1</v>
      </c>
      <c r="W111" s="2">
        <f>IF(Tabela1[[#This Row],[LSPLR]]=-1,-1,Tabela1[[#This Row],[PopulacaoL]])</f>
        <v>-1</v>
      </c>
    </row>
    <row r="112" spans="1:23" x14ac:dyDescent="0.3">
      <c r="A112" t="s">
        <v>117</v>
      </c>
      <c r="B112">
        <v>3509700</v>
      </c>
      <c r="C112">
        <v>1639.1545040000001</v>
      </c>
      <c r="D112">
        <v>-22.740091913881155</v>
      </c>
      <c r="E112">
        <v>-45.58920170044906</v>
      </c>
      <c r="F112">
        <v>2.4631760354893575</v>
      </c>
      <c r="G112">
        <v>4.7167376823388398</v>
      </c>
      <c r="H112" s="1">
        <v>307</v>
      </c>
      <c r="I112" s="1">
        <v>89</v>
      </c>
      <c r="J112" s="1">
        <v>16073</v>
      </c>
      <c r="K112" s="1">
        <v>344</v>
      </c>
      <c r="L112" s="2">
        <f t="shared" si="2"/>
        <v>2.4871383754771865</v>
      </c>
      <c r="M112" s="2">
        <f t="shared" si="2"/>
        <v>1.9493900066449128</v>
      </c>
      <c r="N112" s="2">
        <f t="shared" si="2"/>
        <v>4.2060969447065668</v>
      </c>
      <c r="O112" s="2">
        <f t="shared" si="1"/>
        <v>2.53655844257153</v>
      </c>
      <c r="P112" s="2">
        <f>IF([1]!Tabela1[[#This Row],[SPLE]]&gt;0,[1]!Tabela1[[#This Row],[LWAVE]],[1]!Tabela1[[#This Row],[LSPLE]])</f>
        <v>2.4871383754771865</v>
      </c>
      <c r="Q112" s="2">
        <f>IF([1]!Tabela1[[#This Row],[SPLR]]&gt;0,[1]!Tabela1[[#This Row],[LWAVR]],[1]!Tabela1[[#This Row],[LSPLR]])</f>
        <v>4.2060969447065668</v>
      </c>
      <c r="R112" s="2">
        <f>IF(Tabela1[[#This Row],[LWAVE]]=-1,-1,Tabela1[[#This Row],[Altitude]])</f>
        <v>1639.1545040000001</v>
      </c>
      <c r="S112" s="2">
        <f>IF(Tabela1[[#This Row],[LWAVR]]=-1,-1,Tabela1[[#This Row],[AreaL]])</f>
        <v>2.4631760354893575</v>
      </c>
      <c r="T112" s="2">
        <f>IF(Tabela1[[#This Row],[LWAVR]]=-1,-1,Tabela1[[#This Row],[PopulacaoL]])</f>
        <v>4.7167376823388398</v>
      </c>
      <c r="U112" s="2">
        <f>IF(Tabela1[[#This Row],[LSPLE]]=-1,-1,Tabela1[[#This Row],[Altitude]])</f>
        <v>1639.1545040000001</v>
      </c>
      <c r="V112" s="2">
        <f>IF(Tabela1[[#This Row],[LSPLE]]=-1,-1,Tabela1[[#This Row],[AreaL]])</f>
        <v>2.4631760354893575</v>
      </c>
      <c r="W112" s="2">
        <f>IF(Tabela1[[#This Row],[LSPLR]]=-1,-1,Tabela1[[#This Row],[PopulacaoL]])</f>
        <v>4.7167376823388398</v>
      </c>
    </row>
    <row r="113" spans="1:23" x14ac:dyDescent="0.3">
      <c r="A113" t="s">
        <v>118</v>
      </c>
      <c r="B113">
        <v>3509809</v>
      </c>
      <c r="C113">
        <v>478.71716600000002</v>
      </c>
      <c r="D113">
        <v>-22.599748999328352</v>
      </c>
      <c r="E113">
        <v>-50.001794724885286</v>
      </c>
      <c r="F113">
        <v>2.6850238881727724</v>
      </c>
      <c r="G113">
        <v>3.6959192528313998</v>
      </c>
      <c r="H113" s="1">
        <v>9</v>
      </c>
      <c r="I113" s="1">
        <v>0</v>
      </c>
      <c r="J113" s="1">
        <v>9</v>
      </c>
      <c r="K113" s="1">
        <v>0</v>
      </c>
      <c r="L113" s="2">
        <f t="shared" si="2"/>
        <v>0.95424250943932487</v>
      </c>
      <c r="M113" s="2">
        <f t="shared" si="2"/>
        <v>-1</v>
      </c>
      <c r="N113" s="2">
        <f t="shared" si="2"/>
        <v>0.95424250943932487</v>
      </c>
      <c r="O113" s="2">
        <f t="shared" si="1"/>
        <v>-1</v>
      </c>
      <c r="P113" s="2">
        <f>IF([1]!Tabela1[[#This Row],[SPLE]]&gt;0,[1]!Tabela1[[#This Row],[LWAVE]],[1]!Tabela1[[#This Row],[LSPLE]])</f>
        <v>-1</v>
      </c>
      <c r="Q113" s="2">
        <f>IF([1]!Tabela1[[#This Row],[SPLR]]&gt;0,[1]!Tabela1[[#This Row],[LWAVR]],[1]!Tabela1[[#This Row],[LSPLR]])</f>
        <v>-1</v>
      </c>
      <c r="R113" s="2">
        <f>IF(Tabela1[[#This Row],[LWAVE]]=-1,-1,Tabela1[[#This Row],[Altitude]])</f>
        <v>478.71716600000002</v>
      </c>
      <c r="S113" s="2">
        <f>IF(Tabela1[[#This Row],[LWAVR]]=-1,-1,Tabela1[[#This Row],[AreaL]])</f>
        <v>2.6850238881727724</v>
      </c>
      <c r="T113" s="2">
        <f>IF(Tabela1[[#This Row],[LWAVR]]=-1,-1,Tabela1[[#This Row],[PopulacaoL]])</f>
        <v>3.6959192528313998</v>
      </c>
      <c r="U113" s="2">
        <f>IF(Tabela1[[#This Row],[LSPLE]]=-1,-1,Tabela1[[#This Row],[Altitude]])</f>
        <v>-1</v>
      </c>
      <c r="V113" s="2">
        <f>IF(Tabela1[[#This Row],[LSPLE]]=-1,-1,Tabela1[[#This Row],[AreaL]])</f>
        <v>-1</v>
      </c>
      <c r="W113" s="2">
        <f>IF(Tabela1[[#This Row],[LSPLR]]=-1,-1,Tabela1[[#This Row],[PopulacaoL]])</f>
        <v>-1</v>
      </c>
    </row>
    <row r="114" spans="1:23" x14ac:dyDescent="0.3">
      <c r="A114" t="s">
        <v>119</v>
      </c>
      <c r="B114">
        <v>3509908</v>
      </c>
      <c r="C114">
        <v>7.8404660000000002</v>
      </c>
      <c r="D114">
        <v>-25.016908069980904</v>
      </c>
      <c r="E114">
        <v>-47.928482814429735</v>
      </c>
      <c r="F114">
        <v>3.092493966607607</v>
      </c>
      <c r="G114">
        <v>4.0982975364946981</v>
      </c>
      <c r="H114" s="1">
        <v>323</v>
      </c>
      <c r="I114" s="1">
        <v>124</v>
      </c>
      <c r="J114" s="1">
        <v>3712</v>
      </c>
      <c r="K114" s="1">
        <v>1108</v>
      </c>
      <c r="L114" s="2">
        <f t="shared" si="2"/>
        <v>2.509202522331103</v>
      </c>
      <c r="M114" s="2">
        <f t="shared" si="2"/>
        <v>2.0934216851622351</v>
      </c>
      <c r="N114" s="2">
        <f t="shared" si="2"/>
        <v>3.5696079675468244</v>
      </c>
      <c r="O114" s="2">
        <f t="shared" si="1"/>
        <v>3.0445397603924111</v>
      </c>
      <c r="P114" s="2">
        <f>IF([1]!Tabela1[[#This Row],[SPLE]]&gt;0,[1]!Tabela1[[#This Row],[LWAVE]],[1]!Tabela1[[#This Row],[LSPLE]])</f>
        <v>2.509202522331103</v>
      </c>
      <c r="Q114" s="2">
        <f>IF([1]!Tabela1[[#This Row],[SPLR]]&gt;0,[1]!Tabela1[[#This Row],[LWAVR]],[1]!Tabela1[[#This Row],[LSPLR]])</f>
        <v>3.5696079675468244</v>
      </c>
      <c r="R114" s="2">
        <f>IF(Tabela1[[#This Row],[LWAVE]]=-1,-1,Tabela1[[#This Row],[Altitude]])</f>
        <v>7.8404660000000002</v>
      </c>
      <c r="S114" s="2">
        <f>IF(Tabela1[[#This Row],[LWAVR]]=-1,-1,Tabela1[[#This Row],[AreaL]])</f>
        <v>3.092493966607607</v>
      </c>
      <c r="T114" s="2">
        <f>IF(Tabela1[[#This Row],[LWAVR]]=-1,-1,Tabela1[[#This Row],[PopulacaoL]])</f>
        <v>4.0982975364946981</v>
      </c>
      <c r="U114" s="2">
        <f>IF(Tabela1[[#This Row],[LSPLE]]=-1,-1,Tabela1[[#This Row],[Altitude]])</f>
        <v>7.8404660000000002</v>
      </c>
      <c r="V114" s="2">
        <f>IF(Tabela1[[#This Row],[LSPLE]]=-1,-1,Tabela1[[#This Row],[AreaL]])</f>
        <v>3.092493966607607</v>
      </c>
      <c r="W114" s="2">
        <f>IF(Tabela1[[#This Row],[LSPLR]]=-1,-1,Tabela1[[#This Row],[PopulacaoL]])</f>
        <v>4.0982975364946981</v>
      </c>
    </row>
    <row r="115" spans="1:23" x14ac:dyDescent="0.3">
      <c r="A115" t="s">
        <v>120</v>
      </c>
      <c r="B115">
        <v>3509957</v>
      </c>
      <c r="C115">
        <v>524.87611900000002</v>
      </c>
      <c r="D115">
        <v>-22.690669066040002</v>
      </c>
      <c r="E115">
        <v>-45.056975740535016</v>
      </c>
      <c r="F115">
        <v>1.7264093162599792</v>
      </c>
      <c r="G115">
        <v>3.7107940999303275</v>
      </c>
      <c r="H115" s="1">
        <v>63</v>
      </c>
      <c r="I115" s="1">
        <v>0</v>
      </c>
      <c r="J115" s="1">
        <v>89</v>
      </c>
      <c r="K115" s="1">
        <v>0</v>
      </c>
      <c r="L115" s="2">
        <f t="shared" si="2"/>
        <v>1.7993405494535817</v>
      </c>
      <c r="M115" s="2">
        <f t="shared" si="2"/>
        <v>-1</v>
      </c>
      <c r="N115" s="2">
        <f t="shared" si="2"/>
        <v>1.9493900066449128</v>
      </c>
      <c r="O115" s="2">
        <f t="shared" si="1"/>
        <v>-1</v>
      </c>
      <c r="P115" s="2">
        <f>IF([1]!Tabela1[[#This Row],[SPLE]]&gt;0,[1]!Tabela1[[#This Row],[LWAVE]],[1]!Tabela1[[#This Row],[LSPLE]])</f>
        <v>-1</v>
      </c>
      <c r="Q115" s="2">
        <f>IF([1]!Tabela1[[#This Row],[SPLR]]&gt;0,[1]!Tabela1[[#This Row],[LWAVR]],[1]!Tabela1[[#This Row],[LSPLR]])</f>
        <v>-1</v>
      </c>
      <c r="R115" s="2">
        <f>IF(Tabela1[[#This Row],[LWAVE]]=-1,-1,Tabela1[[#This Row],[Altitude]])</f>
        <v>524.87611900000002</v>
      </c>
      <c r="S115" s="2">
        <f>IF(Tabela1[[#This Row],[LWAVR]]=-1,-1,Tabela1[[#This Row],[AreaL]])</f>
        <v>1.7264093162599792</v>
      </c>
      <c r="T115" s="2">
        <f>IF(Tabela1[[#This Row],[LWAVR]]=-1,-1,Tabela1[[#This Row],[PopulacaoL]])</f>
        <v>3.7107940999303275</v>
      </c>
      <c r="U115" s="2">
        <f>IF(Tabela1[[#This Row],[LSPLE]]=-1,-1,Tabela1[[#This Row],[Altitude]])</f>
        <v>-1</v>
      </c>
      <c r="V115" s="2">
        <f>IF(Tabela1[[#This Row],[LSPLE]]=-1,-1,Tabela1[[#This Row],[AreaL]])</f>
        <v>-1</v>
      </c>
      <c r="W115" s="2">
        <f>IF(Tabela1[[#This Row],[LSPLR]]=-1,-1,Tabela1[[#This Row],[PopulacaoL]])</f>
        <v>-1</v>
      </c>
    </row>
    <row r="116" spans="1:23" x14ac:dyDescent="0.3">
      <c r="A116" t="s">
        <v>121</v>
      </c>
      <c r="B116">
        <v>3510005</v>
      </c>
      <c r="C116">
        <v>483.63968899999998</v>
      </c>
      <c r="D116">
        <v>-22.746925500000007</v>
      </c>
      <c r="E116">
        <v>-50.388393171768513</v>
      </c>
      <c r="F116">
        <v>2.7751085169978591</v>
      </c>
      <c r="G116">
        <v>4.49526674438781</v>
      </c>
      <c r="H116" s="1">
        <v>71</v>
      </c>
      <c r="I116" s="1">
        <v>0</v>
      </c>
      <c r="J116" s="1">
        <v>117</v>
      </c>
      <c r="K116" s="1">
        <v>0</v>
      </c>
      <c r="L116" s="2">
        <f t="shared" si="2"/>
        <v>1.8512583487190752</v>
      </c>
      <c r="M116" s="2">
        <f t="shared" si="2"/>
        <v>-1</v>
      </c>
      <c r="N116" s="2">
        <f t="shared" si="2"/>
        <v>2.0681858617461617</v>
      </c>
      <c r="O116" s="2">
        <f t="shared" si="1"/>
        <v>-1</v>
      </c>
      <c r="P116" s="2">
        <f>IF([1]!Tabela1[[#This Row],[SPLE]]&gt;0,[1]!Tabela1[[#This Row],[LWAVE]],[1]!Tabela1[[#This Row],[LSPLE]])</f>
        <v>-1</v>
      </c>
      <c r="Q116" s="2">
        <f>IF([1]!Tabela1[[#This Row],[SPLR]]&gt;0,[1]!Tabela1[[#This Row],[LWAVR]],[1]!Tabela1[[#This Row],[LSPLR]])</f>
        <v>-1</v>
      </c>
      <c r="R116" s="2">
        <f>IF(Tabela1[[#This Row],[LWAVE]]=-1,-1,Tabela1[[#This Row],[Altitude]])</f>
        <v>483.63968899999998</v>
      </c>
      <c r="S116" s="2">
        <f>IF(Tabela1[[#This Row],[LWAVR]]=-1,-1,Tabela1[[#This Row],[AreaL]])</f>
        <v>2.7751085169978591</v>
      </c>
      <c r="T116" s="2">
        <f>IF(Tabela1[[#This Row],[LWAVR]]=-1,-1,Tabela1[[#This Row],[PopulacaoL]])</f>
        <v>4.49526674438781</v>
      </c>
      <c r="U116" s="2">
        <f>IF(Tabela1[[#This Row],[LSPLE]]=-1,-1,Tabela1[[#This Row],[Altitude]])</f>
        <v>-1</v>
      </c>
      <c r="V116" s="2">
        <f>IF(Tabela1[[#This Row],[LSPLE]]=-1,-1,Tabela1[[#This Row],[AreaL]])</f>
        <v>-1</v>
      </c>
      <c r="W116" s="2">
        <f>IF(Tabela1[[#This Row],[LSPLR]]=-1,-1,Tabela1[[#This Row],[PopulacaoL]])</f>
        <v>-1</v>
      </c>
    </row>
    <row r="117" spans="1:23" x14ac:dyDescent="0.3">
      <c r="A117" t="s">
        <v>122</v>
      </c>
      <c r="B117">
        <v>3510104</v>
      </c>
      <c r="C117">
        <v>610.66268600000001</v>
      </c>
      <c r="D117">
        <v>-21.322613582849804</v>
      </c>
      <c r="E117">
        <v>-48.63403931083802</v>
      </c>
      <c r="F117">
        <v>1.8505972288095205</v>
      </c>
      <c r="G117">
        <v>3.4460709357010049</v>
      </c>
      <c r="H117" s="1">
        <v>132</v>
      </c>
      <c r="I117" s="1">
        <v>0</v>
      </c>
      <c r="J117" s="1">
        <v>254</v>
      </c>
      <c r="K117" s="1">
        <v>0</v>
      </c>
      <c r="L117" s="2">
        <f t="shared" si="2"/>
        <v>2.12057393120585</v>
      </c>
      <c r="M117" s="2">
        <f t="shared" si="2"/>
        <v>-1</v>
      </c>
      <c r="N117" s="2">
        <f t="shared" si="2"/>
        <v>2.4048337166199381</v>
      </c>
      <c r="O117" s="2">
        <f t="shared" si="1"/>
        <v>-1</v>
      </c>
      <c r="P117" s="2">
        <f>IF([1]!Tabela1[[#This Row],[SPLE]]&gt;0,[1]!Tabela1[[#This Row],[LWAVE]],[1]!Tabela1[[#This Row],[LSPLE]])</f>
        <v>-1</v>
      </c>
      <c r="Q117" s="2">
        <f>IF([1]!Tabela1[[#This Row],[SPLR]]&gt;0,[1]!Tabela1[[#This Row],[LWAVR]],[1]!Tabela1[[#This Row],[LSPLR]])</f>
        <v>-1</v>
      </c>
      <c r="R117" s="2">
        <f>IF(Tabela1[[#This Row],[LWAVE]]=-1,-1,Tabela1[[#This Row],[Altitude]])</f>
        <v>610.66268600000001</v>
      </c>
      <c r="S117" s="2">
        <f>IF(Tabela1[[#This Row],[LWAVR]]=-1,-1,Tabela1[[#This Row],[AreaL]])</f>
        <v>1.8505972288095205</v>
      </c>
      <c r="T117" s="2">
        <f>IF(Tabela1[[#This Row],[LWAVR]]=-1,-1,Tabela1[[#This Row],[PopulacaoL]])</f>
        <v>3.4460709357010049</v>
      </c>
      <c r="U117" s="2">
        <f>IF(Tabela1[[#This Row],[LSPLE]]=-1,-1,Tabela1[[#This Row],[Altitude]])</f>
        <v>-1</v>
      </c>
      <c r="V117" s="2">
        <f>IF(Tabela1[[#This Row],[LSPLE]]=-1,-1,Tabela1[[#This Row],[AreaL]])</f>
        <v>-1</v>
      </c>
      <c r="W117" s="2">
        <f>IF(Tabela1[[#This Row],[LSPLR]]=-1,-1,Tabela1[[#This Row],[PopulacaoL]])</f>
        <v>-1</v>
      </c>
    </row>
    <row r="118" spans="1:23" x14ac:dyDescent="0.3">
      <c r="A118" t="s">
        <v>123</v>
      </c>
      <c r="B118">
        <v>3510153</v>
      </c>
      <c r="C118">
        <v>500.29647</v>
      </c>
      <c r="D118">
        <v>-23.009837218795305</v>
      </c>
      <c r="E118">
        <v>-49.785431954502307</v>
      </c>
      <c r="F118">
        <v>1.7593580633847652</v>
      </c>
      <c r="G118">
        <v>3.7173375827238639</v>
      </c>
      <c r="H118" s="1">
        <v>8</v>
      </c>
      <c r="I118" s="1">
        <v>0</v>
      </c>
      <c r="J118" s="1">
        <v>9</v>
      </c>
      <c r="K118" s="1">
        <v>0</v>
      </c>
      <c r="L118" s="2">
        <f t="shared" si="2"/>
        <v>0.90308998699194354</v>
      </c>
      <c r="M118" s="2">
        <f t="shared" si="2"/>
        <v>-1</v>
      </c>
      <c r="N118" s="2">
        <f t="shared" si="2"/>
        <v>0.95424250943932487</v>
      </c>
      <c r="O118" s="2">
        <f t="shared" si="1"/>
        <v>-1</v>
      </c>
      <c r="P118" s="2">
        <f>IF([1]!Tabela1[[#This Row],[SPLE]]&gt;0,[1]!Tabela1[[#This Row],[LWAVE]],[1]!Tabela1[[#This Row],[LSPLE]])</f>
        <v>-1</v>
      </c>
      <c r="Q118" s="2">
        <f>IF([1]!Tabela1[[#This Row],[SPLR]]&gt;0,[1]!Tabela1[[#This Row],[LWAVR]],[1]!Tabela1[[#This Row],[LSPLR]])</f>
        <v>-1</v>
      </c>
      <c r="R118" s="2">
        <f>IF(Tabela1[[#This Row],[LWAVE]]=-1,-1,Tabela1[[#This Row],[Altitude]])</f>
        <v>500.29647</v>
      </c>
      <c r="S118" s="2">
        <f>IF(Tabela1[[#This Row],[LWAVR]]=-1,-1,Tabela1[[#This Row],[AreaL]])</f>
        <v>1.7593580633847652</v>
      </c>
      <c r="T118" s="2">
        <f>IF(Tabela1[[#This Row],[LWAVR]]=-1,-1,Tabela1[[#This Row],[PopulacaoL]])</f>
        <v>3.7173375827238639</v>
      </c>
      <c r="U118" s="2">
        <f>IF(Tabela1[[#This Row],[LSPLE]]=-1,-1,Tabela1[[#This Row],[Altitude]])</f>
        <v>-1</v>
      </c>
      <c r="V118" s="2">
        <f>IF(Tabela1[[#This Row],[LSPLE]]=-1,-1,Tabela1[[#This Row],[AreaL]])</f>
        <v>-1</v>
      </c>
      <c r="W118" s="2">
        <f>IF(Tabela1[[#This Row],[LSPLR]]=-1,-1,Tabela1[[#This Row],[PopulacaoL]])</f>
        <v>-1</v>
      </c>
    </row>
    <row r="119" spans="1:23" x14ac:dyDescent="0.3">
      <c r="A119" t="s">
        <v>124</v>
      </c>
      <c r="B119">
        <v>3510203</v>
      </c>
      <c r="C119">
        <v>705.78998100000001</v>
      </c>
      <c r="D119">
        <v>-24.006800970000004</v>
      </c>
      <c r="E119">
        <v>-48.351434517927522</v>
      </c>
      <c r="F119">
        <v>3.2149047509301187</v>
      </c>
      <c r="G119">
        <v>4.673371152066327</v>
      </c>
      <c r="H119" s="1">
        <v>217</v>
      </c>
      <c r="I119" s="1">
        <v>74</v>
      </c>
      <c r="J119" s="1">
        <v>847</v>
      </c>
      <c r="K119" s="1">
        <v>119</v>
      </c>
      <c r="L119" s="2">
        <f t="shared" si="2"/>
        <v>2.3364597338485296</v>
      </c>
      <c r="M119" s="2">
        <f t="shared" si="2"/>
        <v>1.8692317197309762</v>
      </c>
      <c r="N119" s="2">
        <f t="shared" si="2"/>
        <v>2.9278834103307068</v>
      </c>
      <c r="O119" s="2">
        <f t="shared" si="1"/>
        <v>2.0755469613925306</v>
      </c>
      <c r="P119" s="2">
        <f>IF([1]!Tabela1[[#This Row],[SPLE]]&gt;0,[1]!Tabela1[[#This Row],[LWAVE]],[1]!Tabela1[[#This Row],[LSPLE]])</f>
        <v>2.3364597338485296</v>
      </c>
      <c r="Q119" s="2">
        <f>IF([1]!Tabela1[[#This Row],[SPLR]]&gt;0,[1]!Tabela1[[#This Row],[LWAVR]],[1]!Tabela1[[#This Row],[LSPLR]])</f>
        <v>2.9278834103307068</v>
      </c>
      <c r="R119" s="2">
        <f>IF(Tabela1[[#This Row],[LWAVE]]=-1,-1,Tabela1[[#This Row],[Altitude]])</f>
        <v>705.78998100000001</v>
      </c>
      <c r="S119" s="2">
        <f>IF(Tabela1[[#This Row],[LWAVR]]=-1,-1,Tabela1[[#This Row],[AreaL]])</f>
        <v>3.2149047509301187</v>
      </c>
      <c r="T119" s="2">
        <f>IF(Tabela1[[#This Row],[LWAVR]]=-1,-1,Tabela1[[#This Row],[PopulacaoL]])</f>
        <v>4.673371152066327</v>
      </c>
      <c r="U119" s="2">
        <f>IF(Tabela1[[#This Row],[LSPLE]]=-1,-1,Tabela1[[#This Row],[Altitude]])</f>
        <v>705.78998100000001</v>
      </c>
      <c r="V119" s="2">
        <f>IF(Tabela1[[#This Row],[LSPLE]]=-1,-1,Tabela1[[#This Row],[AreaL]])</f>
        <v>3.2149047509301187</v>
      </c>
      <c r="W119" s="2">
        <f>IF(Tabela1[[#This Row],[LSPLR]]=-1,-1,Tabela1[[#This Row],[PopulacaoL]])</f>
        <v>4.673371152066327</v>
      </c>
    </row>
    <row r="120" spans="1:23" x14ac:dyDescent="0.3">
      <c r="A120" t="s">
        <v>125</v>
      </c>
      <c r="B120">
        <v>3510302</v>
      </c>
      <c r="C120">
        <v>612.48987399999999</v>
      </c>
      <c r="D120">
        <v>-23.469902955253907</v>
      </c>
      <c r="E120">
        <v>-47.736118443644258</v>
      </c>
      <c r="F120">
        <v>2.2301678163461913</v>
      </c>
      <c r="G120">
        <v>4.3160962096751305</v>
      </c>
      <c r="H120" s="1">
        <v>100</v>
      </c>
      <c r="I120" s="1">
        <v>0</v>
      </c>
      <c r="J120" s="1">
        <v>145</v>
      </c>
      <c r="K120" s="1">
        <v>0</v>
      </c>
      <c r="L120" s="2">
        <f t="shared" si="2"/>
        <v>2</v>
      </c>
      <c r="M120" s="2">
        <f t="shared" si="2"/>
        <v>-1</v>
      </c>
      <c r="N120" s="2">
        <f t="shared" si="2"/>
        <v>2.1613680022349748</v>
      </c>
      <c r="O120" s="2">
        <f t="shared" si="1"/>
        <v>-1</v>
      </c>
      <c r="P120" s="2">
        <f>IF([1]!Tabela1[[#This Row],[SPLE]]&gt;0,[1]!Tabela1[[#This Row],[LWAVE]],[1]!Tabela1[[#This Row],[LSPLE]])</f>
        <v>-1</v>
      </c>
      <c r="Q120" s="2">
        <f>IF([1]!Tabela1[[#This Row],[SPLR]]&gt;0,[1]!Tabela1[[#This Row],[LWAVR]],[1]!Tabela1[[#This Row],[LSPLR]])</f>
        <v>-1</v>
      </c>
      <c r="R120" s="2">
        <f>IF(Tabela1[[#This Row],[LWAVE]]=-1,-1,Tabela1[[#This Row],[Altitude]])</f>
        <v>612.48987399999999</v>
      </c>
      <c r="S120" s="2">
        <f>IF(Tabela1[[#This Row],[LWAVR]]=-1,-1,Tabela1[[#This Row],[AreaL]])</f>
        <v>2.2301678163461913</v>
      </c>
      <c r="T120" s="2">
        <f>IF(Tabela1[[#This Row],[LWAVR]]=-1,-1,Tabela1[[#This Row],[PopulacaoL]])</f>
        <v>4.3160962096751305</v>
      </c>
      <c r="U120" s="2">
        <f>IF(Tabela1[[#This Row],[LSPLE]]=-1,-1,Tabela1[[#This Row],[Altitude]])</f>
        <v>-1</v>
      </c>
      <c r="V120" s="2">
        <f>IF(Tabela1[[#This Row],[LSPLE]]=-1,-1,Tabela1[[#This Row],[AreaL]])</f>
        <v>-1</v>
      </c>
      <c r="W120" s="2">
        <f>IF(Tabela1[[#This Row],[LSPLR]]=-1,-1,Tabela1[[#This Row],[PopulacaoL]])</f>
        <v>-1</v>
      </c>
    </row>
    <row r="121" spans="1:23" x14ac:dyDescent="0.3">
      <c r="A121" t="s">
        <v>126</v>
      </c>
      <c r="B121">
        <v>3510401</v>
      </c>
      <c r="C121">
        <v>526.94302800000003</v>
      </c>
      <c r="D121">
        <v>-22.999548914588303</v>
      </c>
      <c r="E121">
        <v>-47.502206154668748</v>
      </c>
      <c r="F121">
        <v>2.5090384544191369</v>
      </c>
      <c r="G121">
        <v>4.7463850697284506</v>
      </c>
      <c r="H121" s="1">
        <v>232</v>
      </c>
      <c r="I121" s="1">
        <v>0</v>
      </c>
      <c r="J121" s="1">
        <v>1569</v>
      </c>
      <c r="K121" s="1">
        <v>0</v>
      </c>
      <c r="L121" s="2">
        <f t="shared" si="2"/>
        <v>2.3654879848908998</v>
      </c>
      <c r="M121" s="2">
        <f t="shared" si="2"/>
        <v>-1</v>
      </c>
      <c r="N121" s="2">
        <f t="shared" si="2"/>
        <v>3.1956229435869368</v>
      </c>
      <c r="O121" s="2">
        <f t="shared" si="1"/>
        <v>-1</v>
      </c>
      <c r="P121" s="2">
        <f>IF([1]!Tabela1[[#This Row],[SPLE]]&gt;0,[1]!Tabela1[[#This Row],[LWAVE]],[1]!Tabela1[[#This Row],[LSPLE]])</f>
        <v>-1</v>
      </c>
      <c r="Q121" s="2">
        <f>IF([1]!Tabela1[[#This Row],[SPLR]]&gt;0,[1]!Tabela1[[#This Row],[LWAVR]],[1]!Tabela1[[#This Row],[LSPLR]])</f>
        <v>-1</v>
      </c>
      <c r="R121" s="2">
        <f>IF(Tabela1[[#This Row],[LWAVE]]=-1,-1,Tabela1[[#This Row],[Altitude]])</f>
        <v>526.94302800000003</v>
      </c>
      <c r="S121" s="2">
        <f>IF(Tabela1[[#This Row],[LWAVR]]=-1,-1,Tabela1[[#This Row],[AreaL]])</f>
        <v>2.5090384544191369</v>
      </c>
      <c r="T121" s="2">
        <f>IF(Tabela1[[#This Row],[LWAVR]]=-1,-1,Tabela1[[#This Row],[PopulacaoL]])</f>
        <v>4.7463850697284506</v>
      </c>
      <c r="U121" s="2">
        <f>IF(Tabela1[[#This Row],[LSPLE]]=-1,-1,Tabela1[[#This Row],[Altitude]])</f>
        <v>-1</v>
      </c>
      <c r="V121" s="2">
        <f>IF(Tabela1[[#This Row],[LSPLE]]=-1,-1,Tabela1[[#This Row],[AreaL]])</f>
        <v>-1</v>
      </c>
      <c r="W121" s="2">
        <f>IF(Tabela1[[#This Row],[LSPLR]]=-1,-1,Tabela1[[#This Row],[PopulacaoL]])</f>
        <v>-1</v>
      </c>
    </row>
    <row r="122" spans="1:23" x14ac:dyDescent="0.3">
      <c r="A122" t="s">
        <v>127</v>
      </c>
      <c r="B122">
        <v>3510500</v>
      </c>
      <c r="C122">
        <v>3.1946180000000002</v>
      </c>
      <c r="D122">
        <v>-23.622006500000001</v>
      </c>
      <c r="E122">
        <v>-45.410818382249786</v>
      </c>
      <c r="F122">
        <v>2.6856942770243344</v>
      </c>
      <c r="G122">
        <v>5.0846906449600828</v>
      </c>
      <c r="H122" s="1">
        <v>439</v>
      </c>
      <c r="I122" s="1">
        <v>82</v>
      </c>
      <c r="J122" s="1">
        <v>9080</v>
      </c>
      <c r="K122" s="1">
        <v>892</v>
      </c>
      <c r="L122" s="2">
        <f t="shared" si="2"/>
        <v>2.6424645202421213</v>
      </c>
      <c r="M122" s="2">
        <f t="shared" si="2"/>
        <v>1.9138138523837167</v>
      </c>
      <c r="N122" s="2">
        <f t="shared" si="2"/>
        <v>3.958085848521085</v>
      </c>
      <c r="O122" s="2">
        <f t="shared" si="1"/>
        <v>2.9503648543761232</v>
      </c>
      <c r="P122" s="2">
        <f>IF([1]!Tabela1[[#This Row],[SPLE]]&gt;0,[1]!Tabela1[[#This Row],[LWAVE]],[1]!Tabela1[[#This Row],[LSPLE]])</f>
        <v>2.6424645202421213</v>
      </c>
      <c r="Q122" s="2">
        <f>IF([1]!Tabela1[[#This Row],[SPLR]]&gt;0,[1]!Tabela1[[#This Row],[LWAVR]],[1]!Tabela1[[#This Row],[LSPLR]])</f>
        <v>3.958085848521085</v>
      </c>
      <c r="R122" s="2">
        <f>IF(Tabela1[[#This Row],[LWAVE]]=-1,-1,Tabela1[[#This Row],[Altitude]])</f>
        <v>3.1946180000000002</v>
      </c>
      <c r="S122" s="2">
        <f>IF(Tabela1[[#This Row],[LWAVR]]=-1,-1,Tabela1[[#This Row],[AreaL]])</f>
        <v>2.6856942770243344</v>
      </c>
      <c r="T122" s="2">
        <f>IF(Tabela1[[#This Row],[LWAVR]]=-1,-1,Tabela1[[#This Row],[PopulacaoL]])</f>
        <v>5.0846906449600828</v>
      </c>
      <c r="U122" s="2">
        <f>IF(Tabela1[[#This Row],[LSPLE]]=-1,-1,Tabela1[[#This Row],[Altitude]])</f>
        <v>3.1946180000000002</v>
      </c>
      <c r="V122" s="2">
        <f>IF(Tabela1[[#This Row],[LSPLE]]=-1,-1,Tabela1[[#This Row],[AreaL]])</f>
        <v>2.6856942770243344</v>
      </c>
      <c r="W122" s="2">
        <f>IF(Tabela1[[#This Row],[LSPLR]]=-1,-1,Tabela1[[#This Row],[PopulacaoL]])</f>
        <v>5.0846906449600828</v>
      </c>
    </row>
    <row r="123" spans="1:23" x14ac:dyDescent="0.3">
      <c r="A123" t="s">
        <v>128</v>
      </c>
      <c r="B123">
        <v>3510609</v>
      </c>
      <c r="C123">
        <v>785.34430999999995</v>
      </c>
      <c r="D123">
        <v>-23.535249500000003</v>
      </c>
      <c r="E123">
        <v>-46.841445431909598</v>
      </c>
      <c r="F123">
        <v>1.5383977686857424</v>
      </c>
      <c r="G123">
        <v>5.6030653043327536</v>
      </c>
      <c r="H123" s="1">
        <v>139</v>
      </c>
      <c r="I123" s="1">
        <v>0</v>
      </c>
      <c r="J123" s="1">
        <v>247</v>
      </c>
      <c r="K123" s="1">
        <v>0</v>
      </c>
      <c r="L123" s="2">
        <f t="shared" si="2"/>
        <v>2.143014800254095</v>
      </c>
      <c r="M123" s="2">
        <f t="shared" si="2"/>
        <v>-1</v>
      </c>
      <c r="N123" s="2">
        <f t="shared" si="2"/>
        <v>2.3926969532596658</v>
      </c>
      <c r="O123" s="2">
        <f t="shared" si="1"/>
        <v>-1</v>
      </c>
      <c r="P123" s="2">
        <f>IF([1]!Tabela1[[#This Row],[SPLE]]&gt;0,[1]!Tabela1[[#This Row],[LWAVE]],[1]!Tabela1[[#This Row],[LSPLE]])</f>
        <v>-1</v>
      </c>
      <c r="Q123" s="2">
        <f>IF([1]!Tabela1[[#This Row],[SPLR]]&gt;0,[1]!Tabela1[[#This Row],[LWAVR]],[1]!Tabela1[[#This Row],[LSPLR]])</f>
        <v>-1</v>
      </c>
      <c r="R123" s="2">
        <f>IF(Tabela1[[#This Row],[LWAVE]]=-1,-1,Tabela1[[#This Row],[Altitude]])</f>
        <v>785.34430999999995</v>
      </c>
      <c r="S123" s="2">
        <f>IF(Tabela1[[#This Row],[LWAVR]]=-1,-1,Tabela1[[#This Row],[AreaL]])</f>
        <v>1.5383977686857424</v>
      </c>
      <c r="T123" s="2">
        <f>IF(Tabela1[[#This Row],[LWAVR]]=-1,-1,Tabela1[[#This Row],[PopulacaoL]])</f>
        <v>5.6030653043327536</v>
      </c>
      <c r="U123" s="2">
        <f>IF(Tabela1[[#This Row],[LSPLE]]=-1,-1,Tabela1[[#This Row],[Altitude]])</f>
        <v>-1</v>
      </c>
      <c r="V123" s="2">
        <f>IF(Tabela1[[#This Row],[LSPLE]]=-1,-1,Tabela1[[#This Row],[AreaL]])</f>
        <v>-1</v>
      </c>
      <c r="W123" s="2">
        <f>IF(Tabela1[[#This Row],[LSPLR]]=-1,-1,Tabela1[[#This Row],[PopulacaoL]])</f>
        <v>-1</v>
      </c>
    </row>
    <row r="124" spans="1:23" x14ac:dyDescent="0.3">
      <c r="A124" t="s">
        <v>129</v>
      </c>
      <c r="B124">
        <v>3510708</v>
      </c>
      <c r="C124">
        <v>427.082041</v>
      </c>
      <c r="D124">
        <v>-20.080991509997855</v>
      </c>
      <c r="E124">
        <v>-49.91494230289026</v>
      </c>
      <c r="F124">
        <v>2.8056693779336919</v>
      </c>
      <c r="G124">
        <v>4.0908221633946562</v>
      </c>
      <c r="H124" s="1">
        <v>128</v>
      </c>
      <c r="I124" s="1">
        <v>0</v>
      </c>
      <c r="J124" s="1">
        <v>313</v>
      </c>
      <c r="K124" s="1">
        <v>0</v>
      </c>
      <c r="L124" s="2">
        <f t="shared" si="2"/>
        <v>2.1072099696478683</v>
      </c>
      <c r="M124" s="2">
        <f t="shared" si="2"/>
        <v>-1</v>
      </c>
      <c r="N124" s="2">
        <f t="shared" si="2"/>
        <v>2.4955443375464483</v>
      </c>
      <c r="O124" s="2">
        <f t="shared" si="1"/>
        <v>-1</v>
      </c>
      <c r="P124" s="2">
        <f>IF([1]!Tabela1[[#This Row],[SPLE]]&gt;0,[1]!Tabela1[[#This Row],[LWAVE]],[1]!Tabela1[[#This Row],[LSPLE]])</f>
        <v>-1</v>
      </c>
      <c r="Q124" s="2">
        <f>IF([1]!Tabela1[[#This Row],[SPLR]]&gt;0,[1]!Tabela1[[#This Row],[LWAVR]],[1]!Tabela1[[#This Row],[LSPLR]])</f>
        <v>-1</v>
      </c>
      <c r="R124" s="2">
        <f>IF(Tabela1[[#This Row],[LWAVE]]=-1,-1,Tabela1[[#This Row],[Altitude]])</f>
        <v>427.082041</v>
      </c>
      <c r="S124" s="2">
        <f>IF(Tabela1[[#This Row],[LWAVR]]=-1,-1,Tabela1[[#This Row],[AreaL]])</f>
        <v>2.8056693779336919</v>
      </c>
      <c r="T124" s="2">
        <f>IF(Tabela1[[#This Row],[LWAVR]]=-1,-1,Tabela1[[#This Row],[PopulacaoL]])</f>
        <v>4.0908221633946562</v>
      </c>
      <c r="U124" s="2">
        <f>IF(Tabela1[[#This Row],[LSPLE]]=-1,-1,Tabela1[[#This Row],[Altitude]])</f>
        <v>-1</v>
      </c>
      <c r="V124" s="2">
        <f>IF(Tabela1[[#This Row],[LSPLE]]=-1,-1,Tabela1[[#This Row],[AreaL]])</f>
        <v>-1</v>
      </c>
      <c r="W124" s="2">
        <f>IF(Tabela1[[#This Row],[LSPLR]]=-1,-1,Tabela1[[#This Row],[PopulacaoL]])</f>
        <v>-1</v>
      </c>
    </row>
    <row r="125" spans="1:23" x14ac:dyDescent="0.3">
      <c r="A125" t="s">
        <v>130</v>
      </c>
      <c r="B125">
        <v>3510807</v>
      </c>
      <c r="C125">
        <v>718.09278400000005</v>
      </c>
      <c r="D125">
        <v>-21.777986990000006</v>
      </c>
      <c r="E125">
        <v>-47.079758204827158</v>
      </c>
      <c r="F125">
        <v>2.9366268252765386</v>
      </c>
      <c r="G125">
        <v>4.4825877695267673</v>
      </c>
      <c r="H125" s="1">
        <v>127</v>
      </c>
      <c r="I125" s="1">
        <v>0</v>
      </c>
      <c r="J125" s="1">
        <v>370</v>
      </c>
      <c r="K125" s="1">
        <v>0</v>
      </c>
      <c r="L125" s="2">
        <f t="shared" si="2"/>
        <v>2.1038037209559568</v>
      </c>
      <c r="M125" s="2">
        <f t="shared" si="2"/>
        <v>-1</v>
      </c>
      <c r="N125" s="2">
        <f t="shared" si="2"/>
        <v>2.568201724066995</v>
      </c>
      <c r="O125" s="2">
        <f t="shared" si="1"/>
        <v>-1</v>
      </c>
      <c r="P125" s="2">
        <f>IF([1]!Tabela1[[#This Row],[SPLE]]&gt;0,[1]!Tabela1[[#This Row],[LWAVE]],[1]!Tabela1[[#This Row],[LSPLE]])</f>
        <v>-1</v>
      </c>
      <c r="Q125" s="2">
        <f>IF([1]!Tabela1[[#This Row],[SPLR]]&gt;0,[1]!Tabela1[[#This Row],[LWAVR]],[1]!Tabela1[[#This Row],[LSPLR]])</f>
        <v>-1</v>
      </c>
      <c r="R125" s="2">
        <f>IF(Tabela1[[#This Row],[LWAVE]]=-1,-1,Tabela1[[#This Row],[Altitude]])</f>
        <v>718.09278400000005</v>
      </c>
      <c r="S125" s="2">
        <f>IF(Tabela1[[#This Row],[LWAVR]]=-1,-1,Tabela1[[#This Row],[AreaL]])</f>
        <v>2.9366268252765386</v>
      </c>
      <c r="T125" s="2">
        <f>IF(Tabela1[[#This Row],[LWAVR]]=-1,-1,Tabela1[[#This Row],[PopulacaoL]])</f>
        <v>4.4825877695267673</v>
      </c>
      <c r="U125" s="2">
        <f>IF(Tabela1[[#This Row],[LSPLE]]=-1,-1,Tabela1[[#This Row],[Altitude]])</f>
        <v>-1</v>
      </c>
      <c r="V125" s="2">
        <f>IF(Tabela1[[#This Row],[LSPLE]]=-1,-1,Tabela1[[#This Row],[AreaL]])</f>
        <v>-1</v>
      </c>
      <c r="W125" s="2">
        <f>IF(Tabela1[[#This Row],[LSPLR]]=-1,-1,Tabela1[[#This Row],[PopulacaoL]])</f>
        <v>-1</v>
      </c>
    </row>
    <row r="126" spans="1:23" x14ac:dyDescent="0.3">
      <c r="A126" t="s">
        <v>131</v>
      </c>
      <c r="B126">
        <v>3510906</v>
      </c>
      <c r="C126">
        <v>881.94790499999999</v>
      </c>
      <c r="D126">
        <v>-21.285000428529404</v>
      </c>
      <c r="E126">
        <v>-47.167105877048876</v>
      </c>
      <c r="F126">
        <v>2.2825835978359392</v>
      </c>
      <c r="G126">
        <v>3.4019172505175748</v>
      </c>
      <c r="H126" s="1">
        <v>139</v>
      </c>
      <c r="I126" s="1">
        <v>0</v>
      </c>
      <c r="J126" s="1">
        <v>218</v>
      </c>
      <c r="K126" s="1">
        <v>0</v>
      </c>
      <c r="L126" s="2">
        <f t="shared" si="2"/>
        <v>2.143014800254095</v>
      </c>
      <c r="M126" s="2">
        <f t="shared" si="2"/>
        <v>-1</v>
      </c>
      <c r="N126" s="2">
        <f t="shared" si="2"/>
        <v>2.3384564936046046</v>
      </c>
      <c r="O126" s="2">
        <f t="shared" si="1"/>
        <v>-1</v>
      </c>
      <c r="P126" s="2">
        <f>IF([1]!Tabela1[[#This Row],[SPLE]]&gt;0,[1]!Tabela1[[#This Row],[LWAVE]],[1]!Tabela1[[#This Row],[LSPLE]])</f>
        <v>-1</v>
      </c>
      <c r="Q126" s="2">
        <f>IF([1]!Tabela1[[#This Row],[SPLR]]&gt;0,[1]!Tabela1[[#This Row],[LWAVR]],[1]!Tabela1[[#This Row],[LSPLR]])</f>
        <v>-1</v>
      </c>
      <c r="R126" s="2">
        <f>IF(Tabela1[[#This Row],[LWAVE]]=-1,-1,Tabela1[[#This Row],[Altitude]])</f>
        <v>881.94790499999999</v>
      </c>
      <c r="S126" s="2">
        <f>IF(Tabela1[[#This Row],[LWAVR]]=-1,-1,Tabela1[[#This Row],[AreaL]])</f>
        <v>2.2825835978359392</v>
      </c>
      <c r="T126" s="2">
        <f>IF(Tabela1[[#This Row],[LWAVR]]=-1,-1,Tabela1[[#This Row],[PopulacaoL]])</f>
        <v>3.4019172505175748</v>
      </c>
      <c r="U126" s="2">
        <f>IF(Tabela1[[#This Row],[LSPLE]]=-1,-1,Tabela1[[#This Row],[Altitude]])</f>
        <v>-1</v>
      </c>
      <c r="V126" s="2">
        <f>IF(Tabela1[[#This Row],[LSPLE]]=-1,-1,Tabela1[[#This Row],[AreaL]])</f>
        <v>-1</v>
      </c>
      <c r="W126" s="2">
        <f>IF(Tabela1[[#This Row],[LSPLR]]=-1,-1,Tabela1[[#This Row],[PopulacaoL]])</f>
        <v>-1</v>
      </c>
    </row>
    <row r="127" spans="1:23" x14ac:dyDescent="0.3">
      <c r="A127" t="s">
        <v>132</v>
      </c>
      <c r="B127">
        <v>3511003</v>
      </c>
      <c r="C127">
        <v>378.459881</v>
      </c>
      <c r="D127">
        <v>-20.872026554121053</v>
      </c>
      <c r="E127">
        <v>-51.489407055842278</v>
      </c>
      <c r="F127">
        <v>3.0274792650806339</v>
      </c>
      <c r="G127">
        <v>4.3223433611486763</v>
      </c>
      <c r="H127" s="1">
        <v>190</v>
      </c>
      <c r="I127" s="1">
        <v>1</v>
      </c>
      <c r="J127" s="1">
        <v>492</v>
      </c>
      <c r="K127" s="1">
        <v>1</v>
      </c>
      <c r="L127" s="2">
        <f t="shared" si="2"/>
        <v>2.2787536009528289</v>
      </c>
      <c r="M127" s="2">
        <f t="shared" si="2"/>
        <v>0</v>
      </c>
      <c r="N127" s="2">
        <f t="shared" si="2"/>
        <v>2.6919651027673601</v>
      </c>
      <c r="O127" s="2">
        <f t="shared" si="1"/>
        <v>0</v>
      </c>
      <c r="P127" s="2">
        <f>IF([1]!Tabela1[[#This Row],[SPLE]]&gt;0,[1]!Tabela1[[#This Row],[LWAVE]],[1]!Tabela1[[#This Row],[LSPLE]])</f>
        <v>2.2787536009528289</v>
      </c>
      <c r="Q127" s="2">
        <f>IF([1]!Tabela1[[#This Row],[SPLR]]&gt;0,[1]!Tabela1[[#This Row],[LWAVR]],[1]!Tabela1[[#This Row],[LSPLR]])</f>
        <v>2.6919651027673601</v>
      </c>
      <c r="R127" s="2">
        <f>IF(Tabela1[[#This Row],[LWAVE]]=-1,-1,Tabela1[[#This Row],[Altitude]])</f>
        <v>378.459881</v>
      </c>
      <c r="S127" s="2">
        <f>IF(Tabela1[[#This Row],[LWAVR]]=-1,-1,Tabela1[[#This Row],[AreaL]])</f>
        <v>3.0274792650806339</v>
      </c>
      <c r="T127" s="2">
        <f>IF(Tabela1[[#This Row],[LWAVR]]=-1,-1,Tabela1[[#This Row],[PopulacaoL]])</f>
        <v>4.3223433611486763</v>
      </c>
      <c r="U127" s="2">
        <f>IF(Tabela1[[#This Row],[LSPLE]]=-1,-1,Tabela1[[#This Row],[Altitude]])</f>
        <v>378.459881</v>
      </c>
      <c r="V127" s="2">
        <f>IF(Tabela1[[#This Row],[LSPLE]]=-1,-1,Tabela1[[#This Row],[AreaL]])</f>
        <v>3.0274792650806339</v>
      </c>
      <c r="W127" s="2">
        <f>IF(Tabela1[[#This Row],[LSPLR]]=-1,-1,Tabela1[[#This Row],[PopulacaoL]])</f>
        <v>4.3223433611486763</v>
      </c>
    </row>
    <row r="128" spans="1:23" x14ac:dyDescent="0.3">
      <c r="A128" t="s">
        <v>133</v>
      </c>
      <c r="B128">
        <v>3511102</v>
      </c>
      <c r="C128">
        <v>524.83555899999999</v>
      </c>
      <c r="D128">
        <v>-21.139538500000004</v>
      </c>
      <c r="E128">
        <v>-48.975870939042814</v>
      </c>
      <c r="F128">
        <v>2.4632896320202149</v>
      </c>
      <c r="G128">
        <v>5.0858683014910282</v>
      </c>
      <c r="H128" s="1">
        <v>100</v>
      </c>
      <c r="I128" s="1">
        <v>0</v>
      </c>
      <c r="J128" s="1">
        <v>296</v>
      </c>
      <c r="K128" s="1">
        <v>0</v>
      </c>
      <c r="L128" s="2">
        <f t="shared" si="2"/>
        <v>2</v>
      </c>
      <c r="M128" s="2">
        <f t="shared" si="2"/>
        <v>-1</v>
      </c>
      <c r="N128" s="2">
        <f t="shared" si="2"/>
        <v>2.4712917110589387</v>
      </c>
      <c r="O128" s="2">
        <f t="shared" si="1"/>
        <v>-1</v>
      </c>
      <c r="P128" s="2">
        <f>IF([1]!Tabela1[[#This Row],[SPLE]]&gt;0,[1]!Tabela1[[#This Row],[LWAVE]],[1]!Tabela1[[#This Row],[LSPLE]])</f>
        <v>-1</v>
      </c>
      <c r="Q128" s="2">
        <f>IF([1]!Tabela1[[#This Row],[SPLR]]&gt;0,[1]!Tabela1[[#This Row],[LWAVR]],[1]!Tabela1[[#This Row],[LSPLR]])</f>
        <v>-1</v>
      </c>
      <c r="R128" s="2">
        <f>IF(Tabela1[[#This Row],[LWAVE]]=-1,-1,Tabela1[[#This Row],[Altitude]])</f>
        <v>524.83555899999999</v>
      </c>
      <c r="S128" s="2">
        <f>IF(Tabela1[[#This Row],[LWAVR]]=-1,-1,Tabela1[[#This Row],[AreaL]])</f>
        <v>2.4632896320202149</v>
      </c>
      <c r="T128" s="2">
        <f>IF(Tabela1[[#This Row],[LWAVR]]=-1,-1,Tabela1[[#This Row],[PopulacaoL]])</f>
        <v>5.0858683014910282</v>
      </c>
      <c r="U128" s="2">
        <f>IF(Tabela1[[#This Row],[LSPLE]]=-1,-1,Tabela1[[#This Row],[Altitude]])</f>
        <v>-1</v>
      </c>
      <c r="V128" s="2">
        <f>IF(Tabela1[[#This Row],[LSPLE]]=-1,-1,Tabela1[[#This Row],[AreaL]])</f>
        <v>-1</v>
      </c>
      <c r="W128" s="2">
        <f>IF(Tabela1[[#This Row],[LSPLR]]=-1,-1,Tabela1[[#This Row],[PopulacaoL]])</f>
        <v>-1</v>
      </c>
    </row>
    <row r="129" spans="1:23" x14ac:dyDescent="0.3">
      <c r="A129" t="s">
        <v>134</v>
      </c>
      <c r="B129">
        <v>3511201</v>
      </c>
      <c r="C129">
        <v>507.31184100000002</v>
      </c>
      <c r="D129">
        <v>-21.048579999366858</v>
      </c>
      <c r="E129">
        <v>-49.057742152508247</v>
      </c>
      <c r="F129">
        <v>2.1714134148710733</v>
      </c>
      <c r="G129">
        <v>3.8923172607224803</v>
      </c>
      <c r="H129" s="1">
        <v>46</v>
      </c>
      <c r="I129" s="1">
        <v>0</v>
      </c>
      <c r="J129" s="1">
        <v>70</v>
      </c>
      <c r="K129" s="1">
        <v>0</v>
      </c>
      <c r="L129" s="2">
        <f t="shared" si="2"/>
        <v>1.6627578316815741</v>
      </c>
      <c r="M129" s="2">
        <f t="shared" si="2"/>
        <v>-1</v>
      </c>
      <c r="N129" s="2">
        <f t="shared" si="2"/>
        <v>1.8450980400142569</v>
      </c>
      <c r="O129" s="2">
        <f t="shared" si="2"/>
        <v>-1</v>
      </c>
      <c r="P129" s="2">
        <f>IF([1]!Tabela1[[#This Row],[SPLE]]&gt;0,[1]!Tabela1[[#This Row],[LWAVE]],[1]!Tabela1[[#This Row],[LSPLE]])</f>
        <v>-1</v>
      </c>
      <c r="Q129" s="2">
        <f>IF([1]!Tabela1[[#This Row],[SPLR]]&gt;0,[1]!Tabela1[[#This Row],[LWAVR]],[1]!Tabela1[[#This Row],[LSPLR]])</f>
        <v>-1</v>
      </c>
      <c r="R129" s="2">
        <f>IF(Tabela1[[#This Row],[LWAVE]]=-1,-1,Tabela1[[#This Row],[Altitude]])</f>
        <v>507.31184100000002</v>
      </c>
      <c r="S129" s="2">
        <f>IF(Tabela1[[#This Row],[LWAVR]]=-1,-1,Tabela1[[#This Row],[AreaL]])</f>
        <v>2.1714134148710733</v>
      </c>
      <c r="T129" s="2">
        <f>IF(Tabela1[[#This Row],[LWAVR]]=-1,-1,Tabela1[[#This Row],[PopulacaoL]])</f>
        <v>3.8923172607224803</v>
      </c>
      <c r="U129" s="2">
        <f>IF(Tabela1[[#This Row],[LSPLE]]=-1,-1,Tabela1[[#This Row],[Altitude]])</f>
        <v>-1</v>
      </c>
      <c r="V129" s="2">
        <f>IF(Tabela1[[#This Row],[LSPLE]]=-1,-1,Tabela1[[#This Row],[AreaL]])</f>
        <v>-1</v>
      </c>
      <c r="W129" s="2">
        <f>IF(Tabela1[[#This Row],[LSPLR]]=-1,-1,Tabela1[[#This Row],[PopulacaoL]])</f>
        <v>-1</v>
      </c>
    </row>
    <row r="130" spans="1:23" x14ac:dyDescent="0.3">
      <c r="A130" t="s">
        <v>135</v>
      </c>
      <c r="B130">
        <v>3511300</v>
      </c>
      <c r="C130">
        <v>566.04621699999996</v>
      </c>
      <c r="D130">
        <v>-20.904231922286552</v>
      </c>
      <c r="E130">
        <v>-49.272841545890991</v>
      </c>
      <c r="F130">
        <v>2.2963097129703347</v>
      </c>
      <c r="G130">
        <v>3.9655309436228605</v>
      </c>
      <c r="H130" s="1">
        <v>60</v>
      </c>
      <c r="I130" s="1">
        <v>0</v>
      </c>
      <c r="J130" s="1">
        <v>83</v>
      </c>
      <c r="K130" s="1">
        <v>0</v>
      </c>
      <c r="L130" s="2">
        <f t="shared" ref="L130:O193" si="3">IFERROR(LOG10(H130),-1)</f>
        <v>1.7781512503836436</v>
      </c>
      <c r="M130" s="2">
        <f t="shared" si="3"/>
        <v>-1</v>
      </c>
      <c r="N130" s="2">
        <f t="shared" si="3"/>
        <v>1.919078092376074</v>
      </c>
      <c r="O130" s="2">
        <f t="shared" si="3"/>
        <v>-1</v>
      </c>
      <c r="P130" s="2">
        <f>IF([1]!Tabela1[[#This Row],[SPLE]]&gt;0,[1]!Tabela1[[#This Row],[LWAVE]],[1]!Tabela1[[#This Row],[LSPLE]])</f>
        <v>-1</v>
      </c>
      <c r="Q130" s="2">
        <f>IF([1]!Tabela1[[#This Row],[SPLR]]&gt;0,[1]!Tabela1[[#This Row],[LWAVR]],[1]!Tabela1[[#This Row],[LSPLR]])</f>
        <v>-1</v>
      </c>
      <c r="R130" s="2">
        <f>IF(Tabela1[[#This Row],[LWAVE]]=-1,-1,Tabela1[[#This Row],[Altitude]])</f>
        <v>566.04621699999996</v>
      </c>
      <c r="S130" s="2">
        <f>IF(Tabela1[[#This Row],[LWAVR]]=-1,-1,Tabela1[[#This Row],[AreaL]])</f>
        <v>2.2963097129703347</v>
      </c>
      <c r="T130" s="2">
        <f>IF(Tabela1[[#This Row],[LWAVR]]=-1,-1,Tabela1[[#This Row],[PopulacaoL]])</f>
        <v>3.9655309436228605</v>
      </c>
      <c r="U130" s="2">
        <f>IF(Tabela1[[#This Row],[LSPLE]]=-1,-1,Tabela1[[#This Row],[Altitude]])</f>
        <v>-1</v>
      </c>
      <c r="V130" s="2">
        <f>IF(Tabela1[[#This Row],[LSPLE]]=-1,-1,Tabela1[[#This Row],[AreaL]])</f>
        <v>-1</v>
      </c>
      <c r="W130" s="2">
        <f>IF(Tabela1[[#This Row],[LSPLR]]=-1,-1,Tabela1[[#This Row],[PopulacaoL]])</f>
        <v>-1</v>
      </c>
    </row>
    <row r="131" spans="1:23" x14ac:dyDescent="0.3">
      <c r="A131" t="s">
        <v>136</v>
      </c>
      <c r="B131">
        <v>3511409</v>
      </c>
      <c r="C131">
        <v>734.50408300000004</v>
      </c>
      <c r="D131">
        <v>-23.034797499319904</v>
      </c>
      <c r="E131">
        <v>-49.165330170887934</v>
      </c>
      <c r="F131">
        <v>2.7089483622275385</v>
      </c>
      <c r="G131">
        <v>4.3007041525961238</v>
      </c>
      <c r="H131" s="1">
        <v>96</v>
      </c>
      <c r="I131" s="1">
        <v>0</v>
      </c>
      <c r="J131" s="1">
        <v>172</v>
      </c>
      <c r="K131" s="1">
        <v>0</v>
      </c>
      <c r="L131" s="2">
        <f t="shared" si="3"/>
        <v>1.9822712330395684</v>
      </c>
      <c r="M131" s="2">
        <f t="shared" si="3"/>
        <v>-1</v>
      </c>
      <c r="N131" s="2">
        <f t="shared" si="3"/>
        <v>2.2355284469075487</v>
      </c>
      <c r="O131" s="2">
        <f t="shared" si="3"/>
        <v>-1</v>
      </c>
      <c r="P131" s="2">
        <f>IF([1]!Tabela1[[#This Row],[SPLE]]&gt;0,[1]!Tabela1[[#This Row],[LWAVE]],[1]!Tabela1[[#This Row],[LSPLE]])</f>
        <v>-1</v>
      </c>
      <c r="Q131" s="2">
        <f>IF([1]!Tabela1[[#This Row],[SPLR]]&gt;0,[1]!Tabela1[[#This Row],[LWAVR]],[1]!Tabela1[[#This Row],[LSPLR]])</f>
        <v>-1</v>
      </c>
      <c r="R131" s="2">
        <f>IF(Tabela1[[#This Row],[LWAVE]]=-1,-1,Tabela1[[#This Row],[Altitude]])</f>
        <v>734.50408300000004</v>
      </c>
      <c r="S131" s="2">
        <f>IF(Tabela1[[#This Row],[LWAVR]]=-1,-1,Tabela1[[#This Row],[AreaL]])</f>
        <v>2.7089483622275385</v>
      </c>
      <c r="T131" s="2">
        <f>IF(Tabela1[[#This Row],[LWAVR]]=-1,-1,Tabela1[[#This Row],[PopulacaoL]])</f>
        <v>4.3007041525961238</v>
      </c>
      <c r="U131" s="2">
        <f>IF(Tabela1[[#This Row],[LSPLE]]=-1,-1,Tabela1[[#This Row],[Altitude]])</f>
        <v>-1</v>
      </c>
      <c r="V131" s="2">
        <f>IF(Tabela1[[#This Row],[LSPLE]]=-1,-1,Tabela1[[#This Row],[AreaL]])</f>
        <v>-1</v>
      </c>
      <c r="W131" s="2">
        <f>IF(Tabela1[[#This Row],[LSPLR]]=-1,-1,Tabela1[[#This Row],[PopulacaoL]])</f>
        <v>-1</v>
      </c>
    </row>
    <row r="132" spans="1:23" x14ac:dyDescent="0.3">
      <c r="A132" t="s">
        <v>137</v>
      </c>
      <c r="B132">
        <v>3511508</v>
      </c>
      <c r="C132">
        <v>574.77755000000002</v>
      </c>
      <c r="D132">
        <v>-23.168672500000003</v>
      </c>
      <c r="E132">
        <v>-47.737531325107895</v>
      </c>
      <c r="F132">
        <v>2.1065410484088751</v>
      </c>
      <c r="G132">
        <v>4.6897438238425666</v>
      </c>
      <c r="H132" s="1">
        <v>94</v>
      </c>
      <c r="I132" s="1">
        <v>2</v>
      </c>
      <c r="J132" s="1">
        <v>181</v>
      </c>
      <c r="K132" s="1">
        <v>2</v>
      </c>
      <c r="L132" s="2">
        <f t="shared" si="3"/>
        <v>1.9731278535996986</v>
      </c>
      <c r="M132" s="2">
        <f t="shared" si="3"/>
        <v>0.3010299956639812</v>
      </c>
      <c r="N132" s="2">
        <f t="shared" si="3"/>
        <v>2.2576785748691846</v>
      </c>
      <c r="O132" s="2">
        <f t="shared" si="3"/>
        <v>0.3010299956639812</v>
      </c>
      <c r="P132" s="2">
        <f>IF([1]!Tabela1[[#This Row],[SPLE]]&gt;0,[1]!Tabela1[[#This Row],[LWAVE]],[1]!Tabela1[[#This Row],[LSPLE]])</f>
        <v>1.9731278535996986</v>
      </c>
      <c r="Q132" s="2">
        <f>IF([1]!Tabela1[[#This Row],[SPLR]]&gt;0,[1]!Tabela1[[#This Row],[LWAVR]],[1]!Tabela1[[#This Row],[LSPLR]])</f>
        <v>2.2576785748691846</v>
      </c>
      <c r="R132" s="2">
        <f>IF(Tabela1[[#This Row],[LWAVE]]=-1,-1,Tabela1[[#This Row],[Altitude]])</f>
        <v>574.77755000000002</v>
      </c>
      <c r="S132" s="2">
        <f>IF(Tabela1[[#This Row],[LWAVR]]=-1,-1,Tabela1[[#This Row],[AreaL]])</f>
        <v>2.1065410484088751</v>
      </c>
      <c r="T132" s="2">
        <f>IF(Tabela1[[#This Row],[LWAVR]]=-1,-1,Tabela1[[#This Row],[PopulacaoL]])</f>
        <v>4.6897438238425666</v>
      </c>
      <c r="U132" s="2">
        <f>IF(Tabela1[[#This Row],[LSPLE]]=-1,-1,Tabela1[[#This Row],[Altitude]])</f>
        <v>574.77755000000002</v>
      </c>
      <c r="V132" s="2">
        <f>IF(Tabela1[[#This Row],[LSPLE]]=-1,-1,Tabela1[[#This Row],[AreaL]])</f>
        <v>2.1065410484088751</v>
      </c>
      <c r="W132" s="2">
        <f>IF(Tabela1[[#This Row],[LSPLR]]=-1,-1,Tabela1[[#This Row],[PopulacaoL]])</f>
        <v>4.6897438238425666</v>
      </c>
    </row>
    <row r="133" spans="1:23" x14ac:dyDescent="0.3">
      <c r="A133" t="s">
        <v>138</v>
      </c>
      <c r="B133">
        <v>3511607</v>
      </c>
      <c r="C133">
        <v>595.21333600000003</v>
      </c>
      <c r="D133">
        <v>-23.224731835877456</v>
      </c>
      <c r="E133">
        <v>-47.952110655390264</v>
      </c>
      <c r="F133">
        <v>2.2796486959977837</v>
      </c>
      <c r="G133">
        <v>4.2588287705939791</v>
      </c>
      <c r="H133" s="1">
        <v>153</v>
      </c>
      <c r="I133" s="1">
        <v>0</v>
      </c>
      <c r="J133" s="1">
        <v>1155</v>
      </c>
      <c r="K133" s="1">
        <v>0</v>
      </c>
      <c r="L133" s="2">
        <f t="shared" si="3"/>
        <v>2.1846914308175989</v>
      </c>
      <c r="M133" s="2">
        <f t="shared" si="3"/>
        <v>-1</v>
      </c>
      <c r="N133" s="2">
        <f t="shared" si="3"/>
        <v>3.0625819842281632</v>
      </c>
      <c r="O133" s="2">
        <f t="shared" si="3"/>
        <v>-1</v>
      </c>
      <c r="P133" s="2">
        <f>IF([1]!Tabela1[[#This Row],[SPLE]]&gt;0,[1]!Tabela1[[#This Row],[LWAVE]],[1]!Tabela1[[#This Row],[LSPLE]])</f>
        <v>-1</v>
      </c>
      <c r="Q133" s="2">
        <f>IF([1]!Tabela1[[#This Row],[SPLR]]&gt;0,[1]!Tabela1[[#This Row],[LWAVR]],[1]!Tabela1[[#This Row],[LSPLR]])</f>
        <v>-1</v>
      </c>
      <c r="R133" s="2">
        <f>IF(Tabela1[[#This Row],[LWAVE]]=-1,-1,Tabela1[[#This Row],[Altitude]])</f>
        <v>595.21333600000003</v>
      </c>
      <c r="S133" s="2">
        <f>IF(Tabela1[[#This Row],[LWAVR]]=-1,-1,Tabela1[[#This Row],[AreaL]])</f>
        <v>2.2796486959977837</v>
      </c>
      <c r="T133" s="2">
        <f>IF(Tabela1[[#This Row],[LWAVR]]=-1,-1,Tabela1[[#This Row],[PopulacaoL]])</f>
        <v>4.2588287705939791</v>
      </c>
      <c r="U133" s="2">
        <f>IF(Tabela1[[#This Row],[LSPLE]]=-1,-1,Tabela1[[#This Row],[Altitude]])</f>
        <v>-1</v>
      </c>
      <c r="V133" s="2">
        <f>IF(Tabela1[[#This Row],[LSPLE]]=-1,-1,Tabela1[[#This Row],[AreaL]])</f>
        <v>-1</v>
      </c>
      <c r="W133" s="2">
        <f>IF(Tabela1[[#This Row],[LSPLR]]=-1,-1,Tabela1[[#This Row],[PopulacaoL]])</f>
        <v>-1</v>
      </c>
    </row>
    <row r="134" spans="1:23" x14ac:dyDescent="0.3">
      <c r="A134" t="s">
        <v>139</v>
      </c>
      <c r="B134">
        <v>3511706</v>
      </c>
      <c r="C134">
        <v>598.42758600000002</v>
      </c>
      <c r="D134">
        <v>-22.508882412068655</v>
      </c>
      <c r="E134">
        <v>-47.775700203456722</v>
      </c>
      <c r="F134">
        <v>2.2451324937920831</v>
      </c>
      <c r="G134">
        <v>4.2352758766870524</v>
      </c>
      <c r="H134" s="1">
        <v>105</v>
      </c>
      <c r="I134" s="1">
        <v>1</v>
      </c>
      <c r="J134" s="1">
        <v>218</v>
      </c>
      <c r="K134" s="1">
        <v>1</v>
      </c>
      <c r="L134" s="2">
        <f t="shared" si="3"/>
        <v>2.0211892990699383</v>
      </c>
      <c r="M134" s="2">
        <f t="shared" si="3"/>
        <v>0</v>
      </c>
      <c r="N134" s="2">
        <f t="shared" si="3"/>
        <v>2.3384564936046046</v>
      </c>
      <c r="O134" s="2">
        <f t="shared" si="3"/>
        <v>0</v>
      </c>
      <c r="P134" s="2">
        <f>IF([1]!Tabela1[[#This Row],[SPLE]]&gt;0,[1]!Tabela1[[#This Row],[LWAVE]],[1]!Tabela1[[#This Row],[LSPLE]])</f>
        <v>2.0211892990699383</v>
      </c>
      <c r="Q134" s="2">
        <f>IF([1]!Tabela1[[#This Row],[SPLR]]&gt;0,[1]!Tabela1[[#This Row],[LWAVR]],[1]!Tabela1[[#This Row],[LSPLR]])</f>
        <v>2.3384564936046046</v>
      </c>
      <c r="R134" s="2">
        <f>IF(Tabela1[[#This Row],[LWAVE]]=-1,-1,Tabela1[[#This Row],[Altitude]])</f>
        <v>598.42758600000002</v>
      </c>
      <c r="S134" s="2">
        <f>IF(Tabela1[[#This Row],[LWAVR]]=-1,-1,Tabela1[[#This Row],[AreaL]])</f>
        <v>2.2451324937920831</v>
      </c>
      <c r="T134" s="2">
        <f>IF(Tabela1[[#This Row],[LWAVR]]=-1,-1,Tabela1[[#This Row],[PopulacaoL]])</f>
        <v>4.2352758766870524</v>
      </c>
      <c r="U134" s="2">
        <f>IF(Tabela1[[#This Row],[LSPLE]]=-1,-1,Tabela1[[#This Row],[Altitude]])</f>
        <v>598.42758600000002</v>
      </c>
      <c r="V134" s="2">
        <f>IF(Tabela1[[#This Row],[LSPLE]]=-1,-1,Tabela1[[#This Row],[AreaL]])</f>
        <v>2.2451324937920831</v>
      </c>
      <c r="W134" s="2">
        <f>IF(Tabela1[[#This Row],[LSPLR]]=-1,-1,Tabela1[[#This Row],[PopulacaoL]])</f>
        <v>4.2352758766870524</v>
      </c>
    </row>
    <row r="135" spans="1:23" x14ac:dyDescent="0.3">
      <c r="A135" t="s">
        <v>140</v>
      </c>
      <c r="B135">
        <v>3557204</v>
      </c>
      <c r="C135">
        <v>553.97054000000003</v>
      </c>
      <c r="D135">
        <v>-23.032005631921155</v>
      </c>
      <c r="E135">
        <v>-49.713936148676602</v>
      </c>
      <c r="F135">
        <v>2.2758340364245599</v>
      </c>
      <c r="G135">
        <v>4.0940516555099649</v>
      </c>
      <c r="H135" s="1">
        <v>17</v>
      </c>
      <c r="I135" s="1">
        <v>0</v>
      </c>
      <c r="J135" s="1">
        <v>26</v>
      </c>
      <c r="K135" s="1">
        <v>0</v>
      </c>
      <c r="L135" s="2">
        <f t="shared" si="3"/>
        <v>1.2304489213782739</v>
      </c>
      <c r="M135" s="2">
        <f t="shared" si="3"/>
        <v>-1</v>
      </c>
      <c r="N135" s="2">
        <f t="shared" si="3"/>
        <v>1.414973347970818</v>
      </c>
      <c r="O135" s="2">
        <f t="shared" si="3"/>
        <v>-1</v>
      </c>
      <c r="P135" s="2">
        <f>IF([1]!Tabela1[[#This Row],[SPLE]]&gt;0,[1]!Tabela1[[#This Row],[LWAVE]],[1]!Tabela1[[#This Row],[LSPLE]])</f>
        <v>-1</v>
      </c>
      <c r="Q135" s="2">
        <f>IF([1]!Tabela1[[#This Row],[SPLR]]&gt;0,[1]!Tabela1[[#This Row],[LWAVR]],[1]!Tabela1[[#This Row],[LSPLR]])</f>
        <v>-1</v>
      </c>
      <c r="R135" s="2">
        <f>IF(Tabela1[[#This Row],[LWAVE]]=-1,-1,Tabela1[[#This Row],[Altitude]])</f>
        <v>553.97054000000003</v>
      </c>
      <c r="S135" s="2">
        <f>IF(Tabela1[[#This Row],[LWAVR]]=-1,-1,Tabela1[[#This Row],[AreaL]])</f>
        <v>2.2758340364245599</v>
      </c>
      <c r="T135" s="2">
        <f>IF(Tabela1[[#This Row],[LWAVR]]=-1,-1,Tabela1[[#This Row],[PopulacaoL]])</f>
        <v>4.0940516555099649</v>
      </c>
      <c r="U135" s="2">
        <f>IF(Tabela1[[#This Row],[LSPLE]]=-1,-1,Tabela1[[#This Row],[Altitude]])</f>
        <v>-1</v>
      </c>
      <c r="V135" s="2">
        <f>IF(Tabela1[[#This Row],[LSPLE]]=-1,-1,Tabela1[[#This Row],[AreaL]])</f>
        <v>-1</v>
      </c>
      <c r="W135" s="2">
        <f>IF(Tabela1[[#This Row],[LSPLR]]=-1,-1,Tabela1[[#This Row],[PopulacaoL]])</f>
        <v>-1</v>
      </c>
    </row>
    <row r="136" spans="1:23" x14ac:dyDescent="0.3">
      <c r="A136" t="s">
        <v>141</v>
      </c>
      <c r="B136">
        <v>3511904</v>
      </c>
      <c r="C136">
        <v>461.49571200000003</v>
      </c>
      <c r="D136">
        <v>-21.560310036799354</v>
      </c>
      <c r="E136">
        <v>-50.450348692156652</v>
      </c>
      <c r="F136">
        <v>2.2268318106587208</v>
      </c>
      <c r="G136">
        <v>3.9353560929455731</v>
      </c>
      <c r="H136" s="1">
        <v>1</v>
      </c>
      <c r="I136" s="1">
        <v>0</v>
      </c>
      <c r="J136" s="1">
        <v>1</v>
      </c>
      <c r="K136" s="1">
        <v>0</v>
      </c>
      <c r="L136" s="2">
        <f t="shared" si="3"/>
        <v>0</v>
      </c>
      <c r="M136" s="2">
        <f t="shared" si="3"/>
        <v>-1</v>
      </c>
      <c r="N136" s="2">
        <f t="shared" si="3"/>
        <v>0</v>
      </c>
      <c r="O136" s="2">
        <f t="shared" si="3"/>
        <v>-1</v>
      </c>
      <c r="P136" s="2">
        <f>IF([1]!Tabela1[[#This Row],[SPLE]]&gt;0,[1]!Tabela1[[#This Row],[LWAVE]],[1]!Tabela1[[#This Row],[LSPLE]])</f>
        <v>-1</v>
      </c>
      <c r="Q136" s="2">
        <f>IF([1]!Tabela1[[#This Row],[SPLR]]&gt;0,[1]!Tabela1[[#This Row],[LWAVR]],[1]!Tabela1[[#This Row],[LSPLR]])</f>
        <v>-1</v>
      </c>
      <c r="R136" s="2">
        <f>IF(Tabela1[[#This Row],[LWAVE]]=-1,-1,Tabela1[[#This Row],[Altitude]])</f>
        <v>461.49571200000003</v>
      </c>
      <c r="S136" s="2">
        <f>IF(Tabela1[[#This Row],[LWAVR]]=-1,-1,Tabela1[[#This Row],[AreaL]])</f>
        <v>2.2268318106587208</v>
      </c>
      <c r="T136" s="2">
        <f>IF(Tabela1[[#This Row],[LWAVR]]=-1,-1,Tabela1[[#This Row],[PopulacaoL]])</f>
        <v>3.9353560929455731</v>
      </c>
      <c r="U136" s="2">
        <f>IF(Tabela1[[#This Row],[LSPLE]]=-1,-1,Tabela1[[#This Row],[Altitude]])</f>
        <v>-1</v>
      </c>
      <c r="V136" s="2">
        <f>IF(Tabela1[[#This Row],[LSPLE]]=-1,-1,Tabela1[[#This Row],[AreaL]])</f>
        <v>-1</v>
      </c>
      <c r="W136" s="2">
        <f>IF(Tabela1[[#This Row],[LSPLR]]=-1,-1,Tabela1[[#This Row],[PopulacaoL]])</f>
        <v>-1</v>
      </c>
    </row>
    <row r="137" spans="1:23" x14ac:dyDescent="0.3">
      <c r="A137" t="s">
        <v>142</v>
      </c>
      <c r="B137">
        <v>3512001</v>
      </c>
      <c r="C137">
        <v>590.20346199999994</v>
      </c>
      <c r="D137">
        <v>-20.718734499377604</v>
      </c>
      <c r="E137">
        <v>-48.539738329013375</v>
      </c>
      <c r="F137">
        <v>2.6256241666222033</v>
      </c>
      <c r="G137">
        <v>4.2664198658791035</v>
      </c>
      <c r="H137" s="1">
        <v>114</v>
      </c>
      <c r="I137" s="1">
        <v>0</v>
      </c>
      <c r="J137" s="1">
        <v>265</v>
      </c>
      <c r="K137" s="1">
        <v>0</v>
      </c>
      <c r="L137" s="2">
        <f t="shared" si="3"/>
        <v>2.0569048513364727</v>
      </c>
      <c r="M137" s="2">
        <f t="shared" si="3"/>
        <v>-1</v>
      </c>
      <c r="N137" s="2">
        <f t="shared" si="3"/>
        <v>2.4232458739368079</v>
      </c>
      <c r="O137" s="2">
        <f t="shared" si="3"/>
        <v>-1</v>
      </c>
      <c r="P137" s="2">
        <f>IF([1]!Tabela1[[#This Row],[SPLE]]&gt;0,[1]!Tabela1[[#This Row],[LWAVE]],[1]!Tabela1[[#This Row],[LSPLE]])</f>
        <v>-1</v>
      </c>
      <c r="Q137" s="2">
        <f>IF([1]!Tabela1[[#This Row],[SPLR]]&gt;0,[1]!Tabela1[[#This Row],[LWAVR]],[1]!Tabela1[[#This Row],[LSPLR]])</f>
        <v>-1</v>
      </c>
      <c r="R137" s="2">
        <f>IF(Tabela1[[#This Row],[LWAVE]]=-1,-1,Tabela1[[#This Row],[Altitude]])</f>
        <v>590.20346199999994</v>
      </c>
      <c r="S137" s="2">
        <f>IF(Tabela1[[#This Row],[LWAVR]]=-1,-1,Tabela1[[#This Row],[AreaL]])</f>
        <v>2.6256241666222033</v>
      </c>
      <c r="T137" s="2">
        <f>IF(Tabela1[[#This Row],[LWAVR]]=-1,-1,Tabela1[[#This Row],[PopulacaoL]])</f>
        <v>4.2664198658791035</v>
      </c>
      <c r="U137" s="2">
        <f>IF(Tabela1[[#This Row],[LSPLE]]=-1,-1,Tabela1[[#This Row],[Altitude]])</f>
        <v>-1</v>
      </c>
      <c r="V137" s="2">
        <f>IF(Tabela1[[#This Row],[LSPLE]]=-1,-1,Tabela1[[#This Row],[AreaL]])</f>
        <v>-1</v>
      </c>
      <c r="W137" s="2">
        <f>IF(Tabela1[[#This Row],[LSPLR]]=-1,-1,Tabela1[[#This Row],[PopulacaoL]])</f>
        <v>-1</v>
      </c>
    </row>
    <row r="138" spans="1:23" x14ac:dyDescent="0.3">
      <c r="A138" t="s">
        <v>143</v>
      </c>
      <c r="B138">
        <v>3512100</v>
      </c>
      <c r="C138">
        <v>475.12931700000001</v>
      </c>
      <c r="D138">
        <v>-20.171558843335301</v>
      </c>
      <c r="E138">
        <v>-48.687484179829646</v>
      </c>
      <c r="F138">
        <v>2.8625177771838168</v>
      </c>
      <c r="G138">
        <v>3.79309160017658</v>
      </c>
      <c r="H138" s="1">
        <v>114</v>
      </c>
      <c r="I138" s="1">
        <v>0</v>
      </c>
      <c r="J138" s="1">
        <v>183</v>
      </c>
      <c r="K138" s="1">
        <v>0</v>
      </c>
      <c r="L138" s="2">
        <f t="shared" si="3"/>
        <v>2.0569048513364727</v>
      </c>
      <c r="M138" s="2">
        <f t="shared" si="3"/>
        <v>-1</v>
      </c>
      <c r="N138" s="2">
        <f t="shared" si="3"/>
        <v>2.2624510897304293</v>
      </c>
      <c r="O138" s="2">
        <f t="shared" si="3"/>
        <v>-1</v>
      </c>
      <c r="P138" s="2">
        <f>IF([1]!Tabela1[[#This Row],[SPLE]]&gt;0,[1]!Tabela1[[#This Row],[LWAVE]],[1]!Tabela1[[#This Row],[LSPLE]])</f>
        <v>-1</v>
      </c>
      <c r="Q138" s="2">
        <f>IF([1]!Tabela1[[#This Row],[SPLR]]&gt;0,[1]!Tabela1[[#This Row],[LWAVR]],[1]!Tabela1[[#This Row],[LSPLR]])</f>
        <v>-1</v>
      </c>
      <c r="R138" s="2">
        <f>IF(Tabela1[[#This Row],[LWAVE]]=-1,-1,Tabela1[[#This Row],[Altitude]])</f>
        <v>475.12931700000001</v>
      </c>
      <c r="S138" s="2">
        <f>IF(Tabela1[[#This Row],[LWAVR]]=-1,-1,Tabela1[[#This Row],[AreaL]])</f>
        <v>2.8625177771838168</v>
      </c>
      <c r="T138" s="2">
        <f>IF(Tabela1[[#This Row],[LWAVR]]=-1,-1,Tabela1[[#This Row],[PopulacaoL]])</f>
        <v>3.79309160017658</v>
      </c>
      <c r="U138" s="2">
        <f>IF(Tabela1[[#This Row],[LSPLE]]=-1,-1,Tabela1[[#This Row],[Altitude]])</f>
        <v>-1</v>
      </c>
      <c r="V138" s="2">
        <f>IF(Tabela1[[#This Row],[LSPLE]]=-1,-1,Tabela1[[#This Row],[AreaL]])</f>
        <v>-1</v>
      </c>
      <c r="W138" s="2">
        <f>IF(Tabela1[[#This Row],[LSPLR]]=-1,-1,Tabela1[[#This Row],[PopulacaoL]])</f>
        <v>-1</v>
      </c>
    </row>
    <row r="139" spans="1:23" x14ac:dyDescent="0.3">
      <c r="A139" t="s">
        <v>144</v>
      </c>
      <c r="B139">
        <v>3512209</v>
      </c>
      <c r="C139">
        <v>591.02437999999995</v>
      </c>
      <c r="D139">
        <v>-22.330076447999904</v>
      </c>
      <c r="E139">
        <v>-47.174375742552414</v>
      </c>
      <c r="F139">
        <v>2.2619595605467095</v>
      </c>
      <c r="G139">
        <v>4.4479328655921799</v>
      </c>
      <c r="H139" s="1">
        <v>186</v>
      </c>
      <c r="I139" s="1">
        <v>2</v>
      </c>
      <c r="J139" s="1">
        <v>726</v>
      </c>
      <c r="K139" s="1">
        <v>2</v>
      </c>
      <c r="L139" s="2">
        <f t="shared" si="3"/>
        <v>2.2695129442179165</v>
      </c>
      <c r="M139" s="2">
        <f t="shared" si="3"/>
        <v>0.3010299956639812</v>
      </c>
      <c r="N139" s="2">
        <f t="shared" si="3"/>
        <v>2.8609366207000937</v>
      </c>
      <c r="O139" s="2">
        <f t="shared" si="3"/>
        <v>0.3010299956639812</v>
      </c>
      <c r="P139" s="2">
        <f>IF([1]!Tabela1[[#This Row],[SPLE]]&gt;0,[1]!Tabela1[[#This Row],[LWAVE]],[1]!Tabela1[[#This Row],[LSPLE]])</f>
        <v>2.2695129442179165</v>
      </c>
      <c r="Q139" s="2">
        <f>IF([1]!Tabela1[[#This Row],[SPLR]]&gt;0,[1]!Tabela1[[#This Row],[LWAVR]],[1]!Tabela1[[#This Row],[LSPLR]])</f>
        <v>2.8609366207000937</v>
      </c>
      <c r="R139" s="2">
        <f>IF(Tabela1[[#This Row],[LWAVE]]=-1,-1,Tabela1[[#This Row],[Altitude]])</f>
        <v>591.02437999999995</v>
      </c>
      <c r="S139" s="2">
        <f>IF(Tabela1[[#This Row],[LWAVR]]=-1,-1,Tabela1[[#This Row],[AreaL]])</f>
        <v>2.2619595605467095</v>
      </c>
      <c r="T139" s="2">
        <f>IF(Tabela1[[#This Row],[LWAVR]]=-1,-1,Tabela1[[#This Row],[PopulacaoL]])</f>
        <v>4.4479328655921799</v>
      </c>
      <c r="U139" s="2">
        <f>IF(Tabela1[[#This Row],[LSPLE]]=-1,-1,Tabela1[[#This Row],[Altitude]])</f>
        <v>591.02437999999995</v>
      </c>
      <c r="V139" s="2">
        <f>IF(Tabela1[[#This Row],[LSPLE]]=-1,-1,Tabela1[[#This Row],[AreaL]])</f>
        <v>2.2619595605467095</v>
      </c>
      <c r="W139" s="2">
        <f>IF(Tabela1[[#This Row],[LSPLR]]=-1,-1,Tabela1[[#This Row],[PopulacaoL]])</f>
        <v>4.4479328655921799</v>
      </c>
    </row>
    <row r="140" spans="1:23" x14ac:dyDescent="0.3">
      <c r="A140" t="s">
        <v>145</v>
      </c>
      <c r="B140">
        <v>3512308</v>
      </c>
      <c r="C140">
        <v>494.38563699999997</v>
      </c>
      <c r="D140">
        <v>-23.012958080648964</v>
      </c>
      <c r="E140">
        <v>-48.00989213364484</v>
      </c>
      <c r="F140">
        <v>2.6684977377819545</v>
      </c>
      <c r="G140">
        <v>4.2527559710885736</v>
      </c>
      <c r="H140" s="1">
        <v>263</v>
      </c>
      <c r="I140" s="1">
        <v>0</v>
      </c>
      <c r="J140" s="1">
        <v>873</v>
      </c>
      <c r="K140" s="1">
        <v>0</v>
      </c>
      <c r="L140" s="2">
        <f t="shared" si="3"/>
        <v>2.419955748489758</v>
      </c>
      <c r="M140" s="2">
        <f t="shared" si="3"/>
        <v>-1</v>
      </c>
      <c r="N140" s="2">
        <f t="shared" si="3"/>
        <v>2.9410142437055695</v>
      </c>
      <c r="O140" s="2">
        <f t="shared" si="3"/>
        <v>-1</v>
      </c>
      <c r="P140" s="2">
        <f>IF([1]!Tabela1[[#This Row],[SPLE]]&gt;0,[1]!Tabela1[[#This Row],[LWAVE]],[1]!Tabela1[[#This Row],[LSPLE]])</f>
        <v>-1</v>
      </c>
      <c r="Q140" s="2">
        <f>IF([1]!Tabela1[[#This Row],[SPLR]]&gt;0,[1]!Tabela1[[#This Row],[LWAVR]],[1]!Tabela1[[#This Row],[LSPLR]])</f>
        <v>-1</v>
      </c>
      <c r="R140" s="2">
        <f>IF(Tabela1[[#This Row],[LWAVE]]=-1,-1,Tabela1[[#This Row],[Altitude]])</f>
        <v>494.38563699999997</v>
      </c>
      <c r="S140" s="2">
        <f>IF(Tabela1[[#This Row],[LWAVR]]=-1,-1,Tabela1[[#This Row],[AreaL]])</f>
        <v>2.6684977377819545</v>
      </c>
      <c r="T140" s="2">
        <f>IF(Tabela1[[#This Row],[LWAVR]]=-1,-1,Tabela1[[#This Row],[PopulacaoL]])</f>
        <v>4.2527559710885736</v>
      </c>
      <c r="U140" s="2">
        <f>IF(Tabela1[[#This Row],[LSPLE]]=-1,-1,Tabela1[[#This Row],[Altitude]])</f>
        <v>-1</v>
      </c>
      <c r="V140" s="2">
        <f>IF(Tabela1[[#This Row],[LSPLE]]=-1,-1,Tabela1[[#This Row],[AreaL]])</f>
        <v>-1</v>
      </c>
      <c r="W140" s="2">
        <f>IF(Tabela1[[#This Row],[LSPLR]]=-1,-1,Tabela1[[#This Row],[PopulacaoL]])</f>
        <v>-1</v>
      </c>
    </row>
    <row r="141" spans="1:23" x14ac:dyDescent="0.3">
      <c r="A141" t="s">
        <v>146</v>
      </c>
      <c r="B141">
        <v>3512407</v>
      </c>
      <c r="C141">
        <v>660.26309200000003</v>
      </c>
      <c r="D141">
        <v>-22.481707032329005</v>
      </c>
      <c r="E141">
        <v>-47.458282925400148</v>
      </c>
      <c r="F141">
        <v>2.1385521484333947</v>
      </c>
      <c r="G141">
        <v>4.3896621375102995</v>
      </c>
      <c r="H141" s="1">
        <v>86</v>
      </c>
      <c r="I141" s="1">
        <v>0</v>
      </c>
      <c r="J141" s="1">
        <v>146</v>
      </c>
      <c r="K141" s="1">
        <v>0</v>
      </c>
      <c r="L141" s="2">
        <f t="shared" si="3"/>
        <v>1.9344984512435677</v>
      </c>
      <c r="M141" s="2">
        <f t="shared" si="3"/>
        <v>-1</v>
      </c>
      <c r="N141" s="2">
        <f t="shared" si="3"/>
        <v>2.1643528557844371</v>
      </c>
      <c r="O141" s="2">
        <f t="shared" si="3"/>
        <v>-1</v>
      </c>
      <c r="P141" s="2">
        <f>IF([1]!Tabela1[[#This Row],[SPLE]]&gt;0,[1]!Tabela1[[#This Row],[LWAVE]],[1]!Tabela1[[#This Row],[LSPLE]])</f>
        <v>-1</v>
      </c>
      <c r="Q141" s="2">
        <f>IF([1]!Tabela1[[#This Row],[SPLR]]&gt;0,[1]!Tabela1[[#This Row],[LWAVR]],[1]!Tabela1[[#This Row],[LSPLR]])</f>
        <v>-1</v>
      </c>
      <c r="R141" s="2">
        <f>IF(Tabela1[[#This Row],[LWAVE]]=-1,-1,Tabela1[[#This Row],[Altitude]])</f>
        <v>660.26309200000003</v>
      </c>
      <c r="S141" s="2">
        <f>IF(Tabela1[[#This Row],[LWAVR]]=-1,-1,Tabela1[[#This Row],[AreaL]])</f>
        <v>2.1385521484333947</v>
      </c>
      <c r="T141" s="2">
        <f>IF(Tabela1[[#This Row],[LWAVR]]=-1,-1,Tabela1[[#This Row],[PopulacaoL]])</f>
        <v>4.3896621375102995</v>
      </c>
      <c r="U141" s="2">
        <f>IF(Tabela1[[#This Row],[LSPLE]]=-1,-1,Tabela1[[#This Row],[Altitude]])</f>
        <v>-1</v>
      </c>
      <c r="V141" s="2">
        <f>IF(Tabela1[[#This Row],[LSPLE]]=-1,-1,Tabela1[[#This Row],[AreaL]])</f>
        <v>-1</v>
      </c>
      <c r="W141" s="2">
        <f>IF(Tabela1[[#This Row],[LSPLR]]=-1,-1,Tabela1[[#This Row],[PopulacaoL]])</f>
        <v>-1</v>
      </c>
    </row>
    <row r="142" spans="1:23" x14ac:dyDescent="0.3">
      <c r="A142" t="s">
        <v>147</v>
      </c>
      <c r="B142">
        <v>3512506</v>
      </c>
      <c r="C142">
        <v>406.21886499999999</v>
      </c>
      <c r="D142">
        <v>-21.35405285027235</v>
      </c>
      <c r="E142">
        <v>-50.287295847911714</v>
      </c>
      <c r="F142">
        <v>2.3923891456860735</v>
      </c>
      <c r="G142">
        <v>3.7823292689968371</v>
      </c>
      <c r="H142" s="1">
        <v>11</v>
      </c>
      <c r="I142" s="1">
        <v>0</v>
      </c>
      <c r="J142" s="1">
        <v>12</v>
      </c>
      <c r="K142" s="1">
        <v>0</v>
      </c>
      <c r="L142" s="2">
        <f t="shared" si="3"/>
        <v>1.0413926851582251</v>
      </c>
      <c r="M142" s="2">
        <f t="shared" si="3"/>
        <v>-1</v>
      </c>
      <c r="N142" s="2">
        <f t="shared" si="3"/>
        <v>1.0791812460476249</v>
      </c>
      <c r="O142" s="2">
        <f t="shared" si="3"/>
        <v>-1</v>
      </c>
      <c r="P142" s="2">
        <f>IF([1]!Tabela1[[#This Row],[SPLE]]&gt;0,[1]!Tabela1[[#This Row],[LWAVE]],[1]!Tabela1[[#This Row],[LSPLE]])</f>
        <v>-1</v>
      </c>
      <c r="Q142" s="2">
        <f>IF([1]!Tabela1[[#This Row],[SPLR]]&gt;0,[1]!Tabela1[[#This Row],[LWAVR]],[1]!Tabela1[[#This Row],[LSPLR]])</f>
        <v>-1</v>
      </c>
      <c r="R142" s="2">
        <f>IF(Tabela1[[#This Row],[LWAVE]]=-1,-1,Tabela1[[#This Row],[Altitude]])</f>
        <v>406.21886499999999</v>
      </c>
      <c r="S142" s="2">
        <f>IF(Tabela1[[#This Row],[LWAVR]]=-1,-1,Tabela1[[#This Row],[AreaL]])</f>
        <v>2.3923891456860735</v>
      </c>
      <c r="T142" s="2">
        <f>IF(Tabela1[[#This Row],[LWAVR]]=-1,-1,Tabela1[[#This Row],[PopulacaoL]])</f>
        <v>3.7823292689968371</v>
      </c>
      <c r="U142" s="2">
        <f>IF(Tabela1[[#This Row],[LSPLE]]=-1,-1,Tabela1[[#This Row],[Altitude]])</f>
        <v>-1</v>
      </c>
      <c r="V142" s="2">
        <f>IF(Tabela1[[#This Row],[LSPLE]]=-1,-1,Tabela1[[#This Row],[AreaL]])</f>
        <v>-1</v>
      </c>
      <c r="W142" s="2">
        <f>IF(Tabela1[[#This Row],[LSPLR]]=-1,-1,Tabela1[[#This Row],[PopulacaoL]])</f>
        <v>-1</v>
      </c>
    </row>
    <row r="143" spans="1:23" x14ac:dyDescent="0.3">
      <c r="A143" t="s">
        <v>148</v>
      </c>
      <c r="B143">
        <v>3512605</v>
      </c>
      <c r="C143">
        <v>599.75722699999994</v>
      </c>
      <c r="D143">
        <v>-23.632234981801354</v>
      </c>
      <c r="E143">
        <v>-49.318912396415541</v>
      </c>
      <c r="F143">
        <v>2.4826306536321199</v>
      </c>
      <c r="G143">
        <v>3.6703386411274419</v>
      </c>
      <c r="H143" s="1">
        <v>2</v>
      </c>
      <c r="I143" s="1">
        <v>0</v>
      </c>
      <c r="J143" s="1">
        <v>2</v>
      </c>
      <c r="K143" s="1">
        <v>0</v>
      </c>
      <c r="L143" s="2">
        <f t="shared" si="3"/>
        <v>0.3010299956639812</v>
      </c>
      <c r="M143" s="2">
        <f t="shared" si="3"/>
        <v>-1</v>
      </c>
      <c r="N143" s="2">
        <f t="shared" si="3"/>
        <v>0.3010299956639812</v>
      </c>
      <c r="O143" s="2">
        <f t="shared" si="3"/>
        <v>-1</v>
      </c>
      <c r="P143" s="2">
        <f>IF([1]!Tabela1[[#This Row],[SPLE]]&gt;0,[1]!Tabela1[[#This Row],[LWAVE]],[1]!Tabela1[[#This Row],[LSPLE]])</f>
        <v>-1</v>
      </c>
      <c r="Q143" s="2">
        <f>IF([1]!Tabela1[[#This Row],[SPLR]]&gt;0,[1]!Tabela1[[#This Row],[LWAVR]],[1]!Tabela1[[#This Row],[LSPLR]])</f>
        <v>-1</v>
      </c>
      <c r="R143" s="2">
        <f>IF(Tabela1[[#This Row],[LWAVE]]=-1,-1,Tabela1[[#This Row],[Altitude]])</f>
        <v>599.75722699999994</v>
      </c>
      <c r="S143" s="2">
        <f>IF(Tabela1[[#This Row],[LWAVR]]=-1,-1,Tabela1[[#This Row],[AreaL]])</f>
        <v>2.4826306536321199</v>
      </c>
      <c r="T143" s="2">
        <f>IF(Tabela1[[#This Row],[LWAVR]]=-1,-1,Tabela1[[#This Row],[PopulacaoL]])</f>
        <v>3.6703386411274419</v>
      </c>
      <c r="U143" s="2">
        <f>IF(Tabela1[[#This Row],[LSPLE]]=-1,-1,Tabela1[[#This Row],[Altitude]])</f>
        <v>-1</v>
      </c>
      <c r="V143" s="2">
        <f>IF(Tabela1[[#This Row],[LSPLE]]=-1,-1,Tabela1[[#This Row],[AreaL]])</f>
        <v>-1</v>
      </c>
      <c r="W143" s="2">
        <f>IF(Tabela1[[#This Row],[LSPLR]]=-1,-1,Tabela1[[#This Row],[PopulacaoL]])</f>
        <v>-1</v>
      </c>
    </row>
    <row r="144" spans="1:23" x14ac:dyDescent="0.3">
      <c r="A144" t="s">
        <v>149</v>
      </c>
      <c r="B144">
        <v>3512704</v>
      </c>
      <c r="C144">
        <v>601.84469799999999</v>
      </c>
      <c r="D144">
        <v>-22.218996750170806</v>
      </c>
      <c r="E144">
        <v>-47.626610130408217</v>
      </c>
      <c r="F144">
        <v>2.4450154053448756</v>
      </c>
      <c r="G144">
        <v>3.6079908585471747</v>
      </c>
      <c r="H144" s="1">
        <v>204</v>
      </c>
      <c r="I144" s="1">
        <v>0</v>
      </c>
      <c r="J144" s="1">
        <v>569</v>
      </c>
      <c r="K144" s="1">
        <v>0</v>
      </c>
      <c r="L144" s="2">
        <f t="shared" si="3"/>
        <v>2.3096301674258988</v>
      </c>
      <c r="M144" s="2">
        <f t="shared" si="3"/>
        <v>-1</v>
      </c>
      <c r="N144" s="2">
        <f t="shared" si="3"/>
        <v>2.7551122663950713</v>
      </c>
      <c r="O144" s="2">
        <f t="shared" si="3"/>
        <v>-1</v>
      </c>
      <c r="P144" s="2">
        <f>IF([1]!Tabela1[[#This Row],[SPLE]]&gt;0,[1]!Tabela1[[#This Row],[LWAVE]],[1]!Tabela1[[#This Row],[LSPLE]])</f>
        <v>-1</v>
      </c>
      <c r="Q144" s="2">
        <f>IF([1]!Tabela1[[#This Row],[SPLR]]&gt;0,[1]!Tabela1[[#This Row],[LWAVR]],[1]!Tabela1[[#This Row],[LSPLR]])</f>
        <v>-1</v>
      </c>
      <c r="R144" s="2">
        <f>IF(Tabela1[[#This Row],[LWAVE]]=-1,-1,Tabela1[[#This Row],[Altitude]])</f>
        <v>601.84469799999999</v>
      </c>
      <c r="S144" s="2">
        <f>IF(Tabela1[[#This Row],[LWAVR]]=-1,-1,Tabela1[[#This Row],[AreaL]])</f>
        <v>2.4450154053448756</v>
      </c>
      <c r="T144" s="2">
        <f>IF(Tabela1[[#This Row],[LWAVR]]=-1,-1,Tabela1[[#This Row],[PopulacaoL]])</f>
        <v>3.6079908585471747</v>
      </c>
      <c r="U144" s="2">
        <f>IF(Tabela1[[#This Row],[LSPLE]]=-1,-1,Tabela1[[#This Row],[Altitude]])</f>
        <v>-1</v>
      </c>
      <c r="V144" s="2">
        <f>IF(Tabela1[[#This Row],[LSPLE]]=-1,-1,Tabela1[[#This Row],[AreaL]])</f>
        <v>-1</v>
      </c>
      <c r="W144" s="2">
        <f>IF(Tabela1[[#This Row],[LSPLR]]=-1,-1,Tabela1[[#This Row],[PopulacaoL]])</f>
        <v>-1</v>
      </c>
    </row>
    <row r="145" spans="1:23" x14ac:dyDescent="0.3">
      <c r="A145" t="s">
        <v>150</v>
      </c>
      <c r="B145">
        <v>3512803</v>
      </c>
      <c r="C145">
        <v>581.63542900000004</v>
      </c>
      <c r="D145">
        <v>-22.645784885852652</v>
      </c>
      <c r="E145">
        <v>-47.196770776794587</v>
      </c>
      <c r="F145">
        <v>2.1893920459125691</v>
      </c>
      <c r="G145">
        <v>4.8588498732547727</v>
      </c>
      <c r="H145" s="1">
        <v>113</v>
      </c>
      <c r="I145" s="1">
        <v>2</v>
      </c>
      <c r="J145" s="1">
        <v>371</v>
      </c>
      <c r="K145" s="1">
        <v>2</v>
      </c>
      <c r="L145" s="2">
        <f t="shared" si="3"/>
        <v>2.0530784434834195</v>
      </c>
      <c r="M145" s="2">
        <f t="shared" si="3"/>
        <v>0.3010299956639812</v>
      </c>
      <c r="N145" s="2">
        <f t="shared" si="3"/>
        <v>2.5693739096150461</v>
      </c>
      <c r="O145" s="2">
        <f t="shared" si="3"/>
        <v>0.3010299956639812</v>
      </c>
      <c r="P145" s="2">
        <f>IF([1]!Tabela1[[#This Row],[SPLE]]&gt;0,[1]!Tabela1[[#This Row],[LWAVE]],[1]!Tabela1[[#This Row],[LSPLE]])</f>
        <v>2.0530784434834195</v>
      </c>
      <c r="Q145" s="2">
        <f>IF([1]!Tabela1[[#This Row],[SPLR]]&gt;0,[1]!Tabela1[[#This Row],[LWAVR]],[1]!Tabela1[[#This Row],[LSPLR]])</f>
        <v>2.5693739096150461</v>
      </c>
      <c r="R145" s="2">
        <f>IF(Tabela1[[#This Row],[LWAVE]]=-1,-1,Tabela1[[#This Row],[Altitude]])</f>
        <v>581.63542900000004</v>
      </c>
      <c r="S145" s="2">
        <f>IF(Tabela1[[#This Row],[LWAVR]]=-1,-1,Tabela1[[#This Row],[AreaL]])</f>
        <v>2.1893920459125691</v>
      </c>
      <c r="T145" s="2">
        <f>IF(Tabela1[[#This Row],[LWAVR]]=-1,-1,Tabela1[[#This Row],[PopulacaoL]])</f>
        <v>4.8588498732547727</v>
      </c>
      <c r="U145" s="2">
        <f>IF(Tabela1[[#This Row],[LSPLE]]=-1,-1,Tabela1[[#This Row],[Altitude]])</f>
        <v>581.63542900000004</v>
      </c>
      <c r="V145" s="2">
        <f>IF(Tabela1[[#This Row],[LSPLE]]=-1,-1,Tabela1[[#This Row],[AreaL]])</f>
        <v>2.1893920459125691</v>
      </c>
      <c r="W145" s="2">
        <f>IF(Tabela1[[#This Row],[LSPLR]]=-1,-1,Tabela1[[#This Row],[PopulacaoL]])</f>
        <v>4.8588498732547727</v>
      </c>
    </row>
    <row r="146" spans="1:23" x14ac:dyDescent="0.3">
      <c r="A146" t="s">
        <v>151</v>
      </c>
      <c r="B146">
        <v>3512902</v>
      </c>
      <c r="C146">
        <v>509.914018</v>
      </c>
      <c r="D146">
        <v>-20.477034658871002</v>
      </c>
      <c r="E146">
        <v>-49.778859693117063</v>
      </c>
      <c r="F146">
        <v>2.6451077341320817</v>
      </c>
      <c r="G146">
        <v>3.863739107345217</v>
      </c>
      <c r="H146" s="1">
        <v>59</v>
      </c>
      <c r="I146" s="1">
        <v>0</v>
      </c>
      <c r="J146" s="1">
        <v>79</v>
      </c>
      <c r="K146" s="1">
        <v>0</v>
      </c>
      <c r="L146" s="2">
        <f t="shared" si="3"/>
        <v>1.7708520116421442</v>
      </c>
      <c r="M146" s="2">
        <f t="shared" si="3"/>
        <v>-1</v>
      </c>
      <c r="N146" s="2">
        <f t="shared" si="3"/>
        <v>1.8976270912904414</v>
      </c>
      <c r="O146" s="2">
        <f t="shared" si="3"/>
        <v>-1</v>
      </c>
      <c r="P146" s="2">
        <f>IF([1]!Tabela1[[#This Row],[SPLE]]&gt;0,[1]!Tabela1[[#This Row],[LWAVE]],[1]!Tabela1[[#This Row],[LSPLE]])</f>
        <v>-1</v>
      </c>
      <c r="Q146" s="2">
        <f>IF([1]!Tabela1[[#This Row],[SPLR]]&gt;0,[1]!Tabela1[[#This Row],[LWAVR]],[1]!Tabela1[[#This Row],[LSPLR]])</f>
        <v>-1</v>
      </c>
      <c r="R146" s="2">
        <f>IF(Tabela1[[#This Row],[LWAVE]]=-1,-1,Tabela1[[#This Row],[Altitude]])</f>
        <v>509.914018</v>
      </c>
      <c r="S146" s="2">
        <f>IF(Tabela1[[#This Row],[LWAVR]]=-1,-1,Tabela1[[#This Row],[AreaL]])</f>
        <v>2.6451077341320817</v>
      </c>
      <c r="T146" s="2">
        <f>IF(Tabela1[[#This Row],[LWAVR]]=-1,-1,Tabela1[[#This Row],[PopulacaoL]])</f>
        <v>3.863739107345217</v>
      </c>
      <c r="U146" s="2">
        <f>IF(Tabela1[[#This Row],[LSPLE]]=-1,-1,Tabela1[[#This Row],[Altitude]])</f>
        <v>-1</v>
      </c>
      <c r="V146" s="2">
        <f>IF(Tabela1[[#This Row],[LSPLE]]=-1,-1,Tabela1[[#This Row],[AreaL]])</f>
        <v>-1</v>
      </c>
      <c r="W146" s="2">
        <f>IF(Tabela1[[#This Row],[LSPLR]]=-1,-1,Tabela1[[#This Row],[PopulacaoL]])</f>
        <v>-1</v>
      </c>
    </row>
    <row r="147" spans="1:23" x14ac:dyDescent="0.3">
      <c r="A147" t="s">
        <v>152</v>
      </c>
      <c r="B147">
        <v>3513009</v>
      </c>
      <c r="C147">
        <v>850.24847499999998</v>
      </c>
      <c r="D147">
        <v>-23.603514000000004</v>
      </c>
      <c r="E147">
        <v>-46.931846327888586</v>
      </c>
      <c r="F147">
        <v>2.5105369676417379</v>
      </c>
      <c r="G147">
        <v>5.3965654651848993</v>
      </c>
      <c r="H147" s="1">
        <v>322</v>
      </c>
      <c r="I147" s="1">
        <v>117</v>
      </c>
      <c r="J147" s="1">
        <v>3270</v>
      </c>
      <c r="K147" s="1">
        <v>545</v>
      </c>
      <c r="L147" s="2">
        <f t="shared" si="3"/>
        <v>2.5078558716958308</v>
      </c>
      <c r="M147" s="2">
        <f t="shared" si="3"/>
        <v>2.0681858617461617</v>
      </c>
      <c r="N147" s="2">
        <f t="shared" si="3"/>
        <v>3.514547752660286</v>
      </c>
      <c r="O147" s="2">
        <f t="shared" si="3"/>
        <v>2.7363965022766426</v>
      </c>
      <c r="P147" s="2">
        <f>IF([1]!Tabela1[[#This Row],[SPLE]]&gt;0,[1]!Tabela1[[#This Row],[LWAVE]],[1]!Tabela1[[#This Row],[LSPLE]])</f>
        <v>2.5078558716958308</v>
      </c>
      <c r="Q147" s="2">
        <f>IF([1]!Tabela1[[#This Row],[SPLR]]&gt;0,[1]!Tabela1[[#This Row],[LWAVR]],[1]!Tabela1[[#This Row],[LSPLR]])</f>
        <v>3.514547752660286</v>
      </c>
      <c r="R147" s="2">
        <f>IF(Tabela1[[#This Row],[LWAVE]]=-1,-1,Tabela1[[#This Row],[Altitude]])</f>
        <v>850.24847499999998</v>
      </c>
      <c r="S147" s="2">
        <f>IF(Tabela1[[#This Row],[LWAVR]]=-1,-1,Tabela1[[#This Row],[AreaL]])</f>
        <v>2.5105369676417379</v>
      </c>
      <c r="T147" s="2">
        <f>IF(Tabela1[[#This Row],[LWAVR]]=-1,-1,Tabela1[[#This Row],[PopulacaoL]])</f>
        <v>5.3965654651848993</v>
      </c>
      <c r="U147" s="2">
        <f>IF(Tabela1[[#This Row],[LSPLE]]=-1,-1,Tabela1[[#This Row],[Altitude]])</f>
        <v>850.24847499999998</v>
      </c>
      <c r="V147" s="2">
        <f>IF(Tabela1[[#This Row],[LSPLE]]=-1,-1,Tabela1[[#This Row],[AreaL]])</f>
        <v>2.5105369676417379</v>
      </c>
      <c r="W147" s="2">
        <f>IF(Tabela1[[#This Row],[LSPLR]]=-1,-1,Tabela1[[#This Row],[PopulacaoL]])</f>
        <v>5.3965654651848993</v>
      </c>
    </row>
    <row r="148" spans="1:23" x14ac:dyDescent="0.3">
      <c r="A148" t="s">
        <v>153</v>
      </c>
      <c r="B148">
        <v>3513108</v>
      </c>
      <c r="C148">
        <v>794.65631099999996</v>
      </c>
      <c r="D148">
        <v>-21.340430500000004</v>
      </c>
      <c r="E148">
        <v>-47.730042348127988</v>
      </c>
      <c r="F148">
        <v>2.4933506840324116</v>
      </c>
      <c r="G148">
        <v>4.5476762705546943</v>
      </c>
      <c r="H148" s="1">
        <v>179</v>
      </c>
      <c r="I148" s="1">
        <v>0</v>
      </c>
      <c r="J148" s="1">
        <v>436</v>
      </c>
      <c r="K148" s="1">
        <v>0</v>
      </c>
      <c r="L148" s="2">
        <f t="shared" si="3"/>
        <v>2.2528530309798933</v>
      </c>
      <c r="M148" s="2">
        <f t="shared" si="3"/>
        <v>-1</v>
      </c>
      <c r="N148" s="2">
        <f t="shared" si="3"/>
        <v>2.6394864892685859</v>
      </c>
      <c r="O148" s="2">
        <f t="shared" si="3"/>
        <v>-1</v>
      </c>
      <c r="P148" s="2">
        <f>IF([1]!Tabela1[[#This Row],[SPLE]]&gt;0,[1]!Tabela1[[#This Row],[LWAVE]],[1]!Tabela1[[#This Row],[LSPLE]])</f>
        <v>-1</v>
      </c>
      <c r="Q148" s="2">
        <f>IF([1]!Tabela1[[#This Row],[SPLR]]&gt;0,[1]!Tabela1[[#This Row],[LWAVR]],[1]!Tabela1[[#This Row],[LSPLR]])</f>
        <v>-1</v>
      </c>
      <c r="R148" s="2">
        <f>IF(Tabela1[[#This Row],[LWAVE]]=-1,-1,Tabela1[[#This Row],[Altitude]])</f>
        <v>794.65631099999996</v>
      </c>
      <c r="S148" s="2">
        <f>IF(Tabela1[[#This Row],[LWAVR]]=-1,-1,Tabela1[[#This Row],[AreaL]])</f>
        <v>2.4933506840324116</v>
      </c>
      <c r="T148" s="2">
        <f>IF(Tabela1[[#This Row],[LWAVR]]=-1,-1,Tabela1[[#This Row],[PopulacaoL]])</f>
        <v>4.5476762705546943</v>
      </c>
      <c r="U148" s="2">
        <f>IF(Tabela1[[#This Row],[LSPLE]]=-1,-1,Tabela1[[#This Row],[Altitude]])</f>
        <v>-1</v>
      </c>
      <c r="V148" s="2">
        <f>IF(Tabela1[[#This Row],[LSPLE]]=-1,-1,Tabela1[[#This Row],[AreaL]])</f>
        <v>-1</v>
      </c>
      <c r="W148" s="2">
        <f>IF(Tabela1[[#This Row],[LSPLR]]=-1,-1,Tabela1[[#This Row],[PopulacaoL]])</f>
        <v>-1</v>
      </c>
    </row>
    <row r="149" spans="1:23" x14ac:dyDescent="0.3">
      <c r="A149" t="s">
        <v>154</v>
      </c>
      <c r="B149">
        <v>3513207</v>
      </c>
      <c r="C149">
        <v>990.53677300000004</v>
      </c>
      <c r="D149">
        <v>-20.402491999392403</v>
      </c>
      <c r="E149">
        <v>-47.423806452050769</v>
      </c>
      <c r="F149">
        <v>2.5857201006932291</v>
      </c>
      <c r="G149">
        <v>3.9360611166099884</v>
      </c>
      <c r="H149" s="1">
        <v>137</v>
      </c>
      <c r="I149" s="1">
        <v>0</v>
      </c>
      <c r="J149" s="1">
        <v>278</v>
      </c>
      <c r="K149" s="1">
        <v>0</v>
      </c>
      <c r="L149" s="2">
        <f t="shared" si="3"/>
        <v>2.1367205671564067</v>
      </c>
      <c r="M149" s="2">
        <f t="shared" si="3"/>
        <v>-1</v>
      </c>
      <c r="N149" s="2">
        <f t="shared" si="3"/>
        <v>2.4440447959180762</v>
      </c>
      <c r="O149" s="2">
        <f t="shared" si="3"/>
        <v>-1</v>
      </c>
      <c r="P149" s="2">
        <f>IF([1]!Tabela1[[#This Row],[SPLE]]&gt;0,[1]!Tabela1[[#This Row],[LWAVE]],[1]!Tabela1[[#This Row],[LSPLE]])</f>
        <v>-1</v>
      </c>
      <c r="Q149" s="2">
        <f>IF([1]!Tabela1[[#This Row],[SPLR]]&gt;0,[1]!Tabela1[[#This Row],[LWAVR]],[1]!Tabela1[[#This Row],[LSPLR]])</f>
        <v>-1</v>
      </c>
      <c r="R149" s="2">
        <f>IF(Tabela1[[#This Row],[LWAVE]]=-1,-1,Tabela1[[#This Row],[Altitude]])</f>
        <v>990.53677300000004</v>
      </c>
      <c r="S149" s="2">
        <f>IF(Tabela1[[#This Row],[LWAVR]]=-1,-1,Tabela1[[#This Row],[AreaL]])</f>
        <v>2.5857201006932291</v>
      </c>
      <c r="T149" s="2">
        <f>IF(Tabela1[[#This Row],[LWAVR]]=-1,-1,Tabela1[[#This Row],[PopulacaoL]])</f>
        <v>3.9360611166099884</v>
      </c>
      <c r="U149" s="2">
        <f>IF(Tabela1[[#This Row],[LSPLE]]=-1,-1,Tabela1[[#This Row],[Altitude]])</f>
        <v>-1</v>
      </c>
      <c r="V149" s="2">
        <f>IF(Tabela1[[#This Row],[LSPLE]]=-1,-1,Tabela1[[#This Row],[AreaL]])</f>
        <v>-1</v>
      </c>
      <c r="W149" s="2">
        <f>IF(Tabela1[[#This Row],[LSPLR]]=-1,-1,Tabela1[[#This Row],[PopulacaoL]])</f>
        <v>-1</v>
      </c>
    </row>
    <row r="150" spans="1:23" x14ac:dyDescent="0.3">
      <c r="A150" t="s">
        <v>155</v>
      </c>
      <c r="B150">
        <v>3513306</v>
      </c>
      <c r="C150">
        <v>361.003265</v>
      </c>
      <c r="D150">
        <v>-22.745498928978854</v>
      </c>
      <c r="E150">
        <v>-50.793666159557638</v>
      </c>
      <c r="F150">
        <v>2.1741470650970305</v>
      </c>
      <c r="G150">
        <v>3.3165993020938607</v>
      </c>
      <c r="H150" s="1">
        <v>17</v>
      </c>
      <c r="I150" s="1">
        <v>0</v>
      </c>
      <c r="J150" s="1">
        <v>18</v>
      </c>
      <c r="K150" s="1">
        <v>0</v>
      </c>
      <c r="L150" s="2">
        <f t="shared" si="3"/>
        <v>1.2304489213782739</v>
      </c>
      <c r="M150" s="2">
        <f t="shared" si="3"/>
        <v>-1</v>
      </c>
      <c r="N150" s="2">
        <f t="shared" si="3"/>
        <v>1.255272505103306</v>
      </c>
      <c r="O150" s="2">
        <f t="shared" si="3"/>
        <v>-1</v>
      </c>
      <c r="P150" s="2">
        <f>IF([1]!Tabela1[[#This Row],[SPLE]]&gt;0,[1]!Tabela1[[#This Row],[LWAVE]],[1]!Tabela1[[#This Row],[LSPLE]])</f>
        <v>-1</v>
      </c>
      <c r="Q150" s="2">
        <f>IF([1]!Tabela1[[#This Row],[SPLR]]&gt;0,[1]!Tabela1[[#This Row],[LWAVR]],[1]!Tabela1[[#This Row],[LSPLR]])</f>
        <v>-1</v>
      </c>
      <c r="R150" s="2">
        <f>IF(Tabela1[[#This Row],[LWAVE]]=-1,-1,Tabela1[[#This Row],[Altitude]])</f>
        <v>361.003265</v>
      </c>
      <c r="S150" s="2">
        <f>IF(Tabela1[[#This Row],[LWAVR]]=-1,-1,Tabela1[[#This Row],[AreaL]])</f>
        <v>2.1741470650970305</v>
      </c>
      <c r="T150" s="2">
        <f>IF(Tabela1[[#This Row],[LWAVR]]=-1,-1,Tabela1[[#This Row],[PopulacaoL]])</f>
        <v>3.3165993020938607</v>
      </c>
      <c r="U150" s="2">
        <f>IF(Tabela1[[#This Row],[LSPLE]]=-1,-1,Tabela1[[#This Row],[Altitude]])</f>
        <v>-1</v>
      </c>
      <c r="V150" s="2">
        <f>IF(Tabela1[[#This Row],[LSPLE]]=-1,-1,Tabela1[[#This Row],[AreaL]])</f>
        <v>-1</v>
      </c>
      <c r="W150" s="2">
        <f>IF(Tabela1[[#This Row],[LSPLR]]=-1,-1,Tabela1[[#This Row],[PopulacaoL]])</f>
        <v>-1</v>
      </c>
    </row>
    <row r="151" spans="1:23" x14ac:dyDescent="0.3">
      <c r="A151" t="s">
        <v>156</v>
      </c>
      <c r="B151">
        <v>3513405</v>
      </c>
      <c r="C151">
        <v>521.92121099999997</v>
      </c>
      <c r="D151">
        <v>-22.577749880422036</v>
      </c>
      <c r="E151">
        <v>-44.96173196059668</v>
      </c>
      <c r="F151">
        <v>2.4852940180679526</v>
      </c>
      <c r="G151">
        <v>4.9150725398865411</v>
      </c>
      <c r="H151" s="1">
        <v>105</v>
      </c>
      <c r="I151" s="1">
        <v>0</v>
      </c>
      <c r="J151" s="1">
        <v>227</v>
      </c>
      <c r="K151" s="1">
        <v>0</v>
      </c>
      <c r="L151" s="2">
        <f t="shared" si="3"/>
        <v>2.0211892990699383</v>
      </c>
      <c r="M151" s="2">
        <f t="shared" si="3"/>
        <v>-1</v>
      </c>
      <c r="N151" s="2">
        <f t="shared" si="3"/>
        <v>2.3560258571931225</v>
      </c>
      <c r="O151" s="2">
        <f t="shared" si="3"/>
        <v>-1</v>
      </c>
      <c r="P151" s="2">
        <f>IF([1]!Tabela1[[#This Row],[SPLE]]&gt;0,[1]!Tabela1[[#This Row],[LWAVE]],[1]!Tabela1[[#This Row],[LSPLE]])</f>
        <v>-1</v>
      </c>
      <c r="Q151" s="2">
        <f>IF([1]!Tabela1[[#This Row],[SPLR]]&gt;0,[1]!Tabela1[[#This Row],[LWAVR]],[1]!Tabela1[[#This Row],[LSPLR]])</f>
        <v>-1</v>
      </c>
      <c r="R151" s="2">
        <f>IF(Tabela1[[#This Row],[LWAVE]]=-1,-1,Tabela1[[#This Row],[Altitude]])</f>
        <v>521.92121099999997</v>
      </c>
      <c r="S151" s="2">
        <f>IF(Tabela1[[#This Row],[LWAVR]]=-1,-1,Tabela1[[#This Row],[AreaL]])</f>
        <v>2.4852940180679526</v>
      </c>
      <c r="T151" s="2">
        <f>IF(Tabela1[[#This Row],[LWAVR]]=-1,-1,Tabela1[[#This Row],[PopulacaoL]])</f>
        <v>4.9150725398865411</v>
      </c>
      <c r="U151" s="2">
        <f>IF(Tabela1[[#This Row],[LSPLE]]=-1,-1,Tabela1[[#This Row],[Altitude]])</f>
        <v>-1</v>
      </c>
      <c r="V151" s="2">
        <f>IF(Tabela1[[#This Row],[LSPLE]]=-1,-1,Tabela1[[#This Row],[AreaL]])</f>
        <v>-1</v>
      </c>
      <c r="W151" s="2">
        <f>IF(Tabela1[[#This Row],[LSPLR]]=-1,-1,Tabela1[[#This Row],[PopulacaoL]])</f>
        <v>-1</v>
      </c>
    </row>
    <row r="152" spans="1:23" x14ac:dyDescent="0.3">
      <c r="A152" t="s">
        <v>157</v>
      </c>
      <c r="B152">
        <v>3513504</v>
      </c>
      <c r="C152">
        <v>6.8811460000000002</v>
      </c>
      <c r="D152">
        <v>-23.883839000000005</v>
      </c>
      <c r="E152">
        <v>-46.420031768274477</v>
      </c>
      <c r="F152">
        <v>2.1549684019587931</v>
      </c>
      <c r="G152">
        <v>5.1162922014357486</v>
      </c>
      <c r="H152" s="1">
        <v>235</v>
      </c>
      <c r="I152" s="1">
        <v>6</v>
      </c>
      <c r="J152" s="1">
        <v>2127</v>
      </c>
      <c r="K152" s="1">
        <v>9</v>
      </c>
      <c r="L152" s="2">
        <f t="shared" si="3"/>
        <v>2.3710678622717363</v>
      </c>
      <c r="M152" s="2">
        <f t="shared" si="3"/>
        <v>0.77815125038364363</v>
      </c>
      <c r="N152" s="2">
        <f t="shared" si="3"/>
        <v>3.3277674899027292</v>
      </c>
      <c r="O152" s="2">
        <f t="shared" si="3"/>
        <v>0.95424250943932487</v>
      </c>
      <c r="P152" s="2">
        <f>IF([1]!Tabela1[[#This Row],[SPLE]]&gt;0,[1]!Tabela1[[#This Row],[LWAVE]],[1]!Tabela1[[#This Row],[LSPLE]])</f>
        <v>2.3710678622717363</v>
      </c>
      <c r="Q152" s="2">
        <f>IF([1]!Tabela1[[#This Row],[SPLR]]&gt;0,[1]!Tabela1[[#This Row],[LWAVR]],[1]!Tabela1[[#This Row],[LSPLR]])</f>
        <v>3.3277674899027292</v>
      </c>
      <c r="R152" s="2">
        <f>IF(Tabela1[[#This Row],[LWAVE]]=-1,-1,Tabela1[[#This Row],[Altitude]])</f>
        <v>6.8811460000000002</v>
      </c>
      <c r="S152" s="2">
        <f>IF(Tabela1[[#This Row],[LWAVR]]=-1,-1,Tabela1[[#This Row],[AreaL]])</f>
        <v>2.1549684019587931</v>
      </c>
      <c r="T152" s="2">
        <f>IF(Tabela1[[#This Row],[LWAVR]]=-1,-1,Tabela1[[#This Row],[PopulacaoL]])</f>
        <v>5.1162922014357486</v>
      </c>
      <c r="U152" s="2">
        <f>IF(Tabela1[[#This Row],[LSPLE]]=-1,-1,Tabela1[[#This Row],[Altitude]])</f>
        <v>6.8811460000000002</v>
      </c>
      <c r="V152" s="2">
        <f>IF(Tabela1[[#This Row],[LSPLE]]=-1,-1,Tabela1[[#This Row],[AreaL]])</f>
        <v>2.1549684019587931</v>
      </c>
      <c r="W152" s="2">
        <f>IF(Tabela1[[#This Row],[LSPLR]]=-1,-1,Tabela1[[#This Row],[PopulacaoL]])</f>
        <v>5.1162922014357486</v>
      </c>
    </row>
    <row r="153" spans="1:23" x14ac:dyDescent="0.3">
      <c r="A153" t="s">
        <v>158</v>
      </c>
      <c r="B153">
        <v>3513603</v>
      </c>
      <c r="C153">
        <v>939.59264099999996</v>
      </c>
      <c r="D153">
        <v>-23.074750147406501</v>
      </c>
      <c r="E153">
        <v>-44.958026903498052</v>
      </c>
      <c r="F153">
        <v>3.14837125733224</v>
      </c>
      <c r="G153">
        <v>4.3333868116595315</v>
      </c>
      <c r="H153" s="1">
        <v>326</v>
      </c>
      <c r="I153" s="1">
        <v>46</v>
      </c>
      <c r="J153" s="1">
        <v>1552</v>
      </c>
      <c r="K153" s="1">
        <v>66</v>
      </c>
      <c r="L153" s="2">
        <f t="shared" si="3"/>
        <v>2.5132176000679389</v>
      </c>
      <c r="M153" s="2">
        <f t="shared" si="3"/>
        <v>1.6627578316815741</v>
      </c>
      <c r="N153" s="2">
        <f t="shared" si="3"/>
        <v>3.1908917169221698</v>
      </c>
      <c r="O153" s="2">
        <f t="shared" si="3"/>
        <v>1.8195439355418688</v>
      </c>
      <c r="P153" s="2">
        <f>IF([1]!Tabela1[[#This Row],[SPLE]]&gt;0,[1]!Tabela1[[#This Row],[LWAVE]],[1]!Tabela1[[#This Row],[LSPLE]])</f>
        <v>2.5132176000679389</v>
      </c>
      <c r="Q153" s="2">
        <f>IF([1]!Tabela1[[#This Row],[SPLR]]&gt;0,[1]!Tabela1[[#This Row],[LWAVR]],[1]!Tabela1[[#This Row],[LSPLR]])</f>
        <v>3.1908917169221698</v>
      </c>
      <c r="R153" s="2">
        <f>IF(Tabela1[[#This Row],[LWAVE]]=-1,-1,Tabela1[[#This Row],[Altitude]])</f>
        <v>939.59264099999996</v>
      </c>
      <c r="S153" s="2">
        <f>IF(Tabela1[[#This Row],[LWAVR]]=-1,-1,Tabela1[[#This Row],[AreaL]])</f>
        <v>3.14837125733224</v>
      </c>
      <c r="T153" s="2">
        <f>IF(Tabela1[[#This Row],[LWAVR]]=-1,-1,Tabela1[[#This Row],[PopulacaoL]])</f>
        <v>4.3333868116595315</v>
      </c>
      <c r="U153" s="2">
        <f>IF(Tabela1[[#This Row],[LSPLE]]=-1,-1,Tabela1[[#This Row],[Altitude]])</f>
        <v>939.59264099999996</v>
      </c>
      <c r="V153" s="2">
        <f>IF(Tabela1[[#This Row],[LSPLE]]=-1,-1,Tabela1[[#This Row],[AreaL]])</f>
        <v>3.14837125733224</v>
      </c>
      <c r="W153" s="2">
        <f>IF(Tabela1[[#This Row],[LSPLR]]=-1,-1,Tabela1[[#This Row],[PopulacaoL]])</f>
        <v>4.3333868116595315</v>
      </c>
    </row>
    <row r="154" spans="1:23" x14ac:dyDescent="0.3">
      <c r="A154" t="s">
        <v>159</v>
      </c>
      <c r="B154">
        <v>3513702</v>
      </c>
      <c r="C154">
        <v>688.71950100000004</v>
      </c>
      <c r="D154">
        <v>-21.909083000000006</v>
      </c>
      <c r="E154">
        <v>-47.620663971859237</v>
      </c>
      <c r="F154">
        <v>2.877201972557871</v>
      </c>
      <c r="G154">
        <v>4.5278618063227016</v>
      </c>
      <c r="H154" s="1">
        <v>117</v>
      </c>
      <c r="I154" s="1">
        <v>0</v>
      </c>
      <c r="J154" s="1">
        <v>236</v>
      </c>
      <c r="K154" s="1">
        <v>0</v>
      </c>
      <c r="L154" s="2">
        <f t="shared" si="3"/>
        <v>2.0681858617461617</v>
      </c>
      <c r="M154" s="2">
        <f t="shared" si="3"/>
        <v>-1</v>
      </c>
      <c r="N154" s="2">
        <f t="shared" si="3"/>
        <v>2.3729120029701067</v>
      </c>
      <c r="O154" s="2">
        <f t="shared" si="3"/>
        <v>-1</v>
      </c>
      <c r="P154" s="2">
        <f>IF([1]!Tabela1[[#This Row],[SPLE]]&gt;0,[1]!Tabela1[[#This Row],[LWAVE]],[1]!Tabela1[[#This Row],[LSPLE]])</f>
        <v>-1</v>
      </c>
      <c r="Q154" s="2">
        <f>IF([1]!Tabela1[[#This Row],[SPLR]]&gt;0,[1]!Tabela1[[#This Row],[LWAVR]],[1]!Tabela1[[#This Row],[LSPLR]])</f>
        <v>-1</v>
      </c>
      <c r="R154" s="2">
        <f>IF(Tabela1[[#This Row],[LWAVE]]=-1,-1,Tabela1[[#This Row],[Altitude]])</f>
        <v>688.71950100000004</v>
      </c>
      <c r="S154" s="2">
        <f>IF(Tabela1[[#This Row],[LWAVR]]=-1,-1,Tabela1[[#This Row],[AreaL]])</f>
        <v>2.877201972557871</v>
      </c>
      <c r="T154" s="2">
        <f>IF(Tabela1[[#This Row],[LWAVR]]=-1,-1,Tabela1[[#This Row],[PopulacaoL]])</f>
        <v>4.5278618063227016</v>
      </c>
      <c r="U154" s="2">
        <f>IF(Tabela1[[#This Row],[LSPLE]]=-1,-1,Tabela1[[#This Row],[Altitude]])</f>
        <v>-1</v>
      </c>
      <c r="V154" s="2">
        <f>IF(Tabela1[[#This Row],[LSPLE]]=-1,-1,Tabela1[[#This Row],[AreaL]])</f>
        <v>-1</v>
      </c>
      <c r="W154" s="2">
        <f>IF(Tabela1[[#This Row],[LSPLR]]=-1,-1,Tabela1[[#This Row],[PopulacaoL]])</f>
        <v>-1</v>
      </c>
    </row>
    <row r="155" spans="1:23" x14ac:dyDescent="0.3">
      <c r="A155" t="s">
        <v>160</v>
      </c>
      <c r="B155">
        <v>3513801</v>
      </c>
      <c r="C155">
        <v>812.83750499999996</v>
      </c>
      <c r="D155">
        <v>-23.689295000000008</v>
      </c>
      <c r="E155">
        <v>-46.623381393203019</v>
      </c>
      <c r="F155">
        <v>1.4875908245160545</v>
      </c>
      <c r="G155">
        <v>5.6272470239217185</v>
      </c>
      <c r="H155" s="1">
        <v>119</v>
      </c>
      <c r="I155" s="1">
        <v>0</v>
      </c>
      <c r="J155" s="1">
        <v>214</v>
      </c>
      <c r="K155" s="1">
        <v>0</v>
      </c>
      <c r="L155" s="2">
        <f t="shared" si="3"/>
        <v>2.0755469613925306</v>
      </c>
      <c r="M155" s="2">
        <f t="shared" si="3"/>
        <v>-1</v>
      </c>
      <c r="N155" s="2">
        <f t="shared" si="3"/>
        <v>2.330413773349191</v>
      </c>
      <c r="O155" s="2">
        <f t="shared" si="3"/>
        <v>-1</v>
      </c>
      <c r="P155" s="2">
        <f>IF([1]!Tabela1[[#This Row],[SPLE]]&gt;0,[1]!Tabela1[[#This Row],[LWAVE]],[1]!Tabela1[[#This Row],[LSPLE]])</f>
        <v>-1</v>
      </c>
      <c r="Q155" s="2">
        <f>IF([1]!Tabela1[[#This Row],[SPLR]]&gt;0,[1]!Tabela1[[#This Row],[LWAVR]],[1]!Tabela1[[#This Row],[LSPLR]])</f>
        <v>-1</v>
      </c>
      <c r="R155" s="2">
        <f>IF(Tabela1[[#This Row],[LWAVE]]=-1,-1,Tabela1[[#This Row],[Altitude]])</f>
        <v>812.83750499999996</v>
      </c>
      <c r="S155" s="2">
        <f>IF(Tabela1[[#This Row],[LWAVR]]=-1,-1,Tabela1[[#This Row],[AreaL]])</f>
        <v>1.4875908245160545</v>
      </c>
      <c r="T155" s="2">
        <f>IF(Tabela1[[#This Row],[LWAVR]]=-1,-1,Tabela1[[#This Row],[PopulacaoL]])</f>
        <v>5.6272470239217185</v>
      </c>
      <c r="U155" s="2">
        <f>IF(Tabela1[[#This Row],[LSPLE]]=-1,-1,Tabela1[[#This Row],[Altitude]])</f>
        <v>-1</v>
      </c>
      <c r="V155" s="2">
        <f>IF(Tabela1[[#This Row],[LSPLE]]=-1,-1,Tabela1[[#This Row],[AreaL]])</f>
        <v>-1</v>
      </c>
      <c r="W155" s="2">
        <f>IF(Tabela1[[#This Row],[LSPLR]]=-1,-1,Tabela1[[#This Row],[PopulacaoL]])</f>
        <v>-1</v>
      </c>
    </row>
    <row r="156" spans="1:23" x14ac:dyDescent="0.3">
      <c r="A156" t="s">
        <v>161</v>
      </c>
      <c r="B156">
        <v>3513850</v>
      </c>
      <c r="C156">
        <v>398.162556</v>
      </c>
      <c r="D156">
        <v>-20.464412794300202</v>
      </c>
      <c r="E156">
        <v>-50.606055988833148</v>
      </c>
      <c r="F156">
        <v>1.9451385535247148</v>
      </c>
      <c r="G156">
        <v>3.253580289562183</v>
      </c>
      <c r="H156" s="1">
        <v>2</v>
      </c>
      <c r="I156" s="1">
        <v>0</v>
      </c>
      <c r="J156" s="1">
        <v>2</v>
      </c>
      <c r="K156" s="1">
        <v>0</v>
      </c>
      <c r="L156" s="2">
        <f t="shared" si="3"/>
        <v>0.3010299956639812</v>
      </c>
      <c r="M156" s="2">
        <f t="shared" si="3"/>
        <v>-1</v>
      </c>
      <c r="N156" s="2">
        <f t="shared" si="3"/>
        <v>0.3010299956639812</v>
      </c>
      <c r="O156" s="2">
        <f t="shared" si="3"/>
        <v>-1</v>
      </c>
      <c r="P156" s="2">
        <f>IF([1]!Tabela1[[#This Row],[SPLE]]&gt;0,[1]!Tabela1[[#This Row],[LWAVE]],[1]!Tabela1[[#This Row],[LSPLE]])</f>
        <v>-1</v>
      </c>
      <c r="Q156" s="2">
        <f>IF([1]!Tabela1[[#This Row],[SPLR]]&gt;0,[1]!Tabela1[[#This Row],[LWAVR]],[1]!Tabela1[[#This Row],[LSPLR]])</f>
        <v>-1</v>
      </c>
      <c r="R156" s="2">
        <f>IF(Tabela1[[#This Row],[LWAVE]]=-1,-1,Tabela1[[#This Row],[Altitude]])</f>
        <v>398.162556</v>
      </c>
      <c r="S156" s="2">
        <f>IF(Tabela1[[#This Row],[LWAVR]]=-1,-1,Tabela1[[#This Row],[AreaL]])</f>
        <v>1.9451385535247148</v>
      </c>
      <c r="T156" s="2">
        <f>IF(Tabela1[[#This Row],[LWAVR]]=-1,-1,Tabela1[[#This Row],[PopulacaoL]])</f>
        <v>3.253580289562183</v>
      </c>
      <c r="U156" s="2">
        <f>IF(Tabela1[[#This Row],[LSPLE]]=-1,-1,Tabela1[[#This Row],[Altitude]])</f>
        <v>-1</v>
      </c>
      <c r="V156" s="2">
        <f>IF(Tabela1[[#This Row],[LSPLE]]=-1,-1,Tabela1[[#This Row],[AreaL]])</f>
        <v>-1</v>
      </c>
      <c r="W156" s="2">
        <f>IF(Tabela1[[#This Row],[LSPLR]]=-1,-1,Tabela1[[#This Row],[PopulacaoL]])</f>
        <v>-1</v>
      </c>
    </row>
    <row r="157" spans="1:23" x14ac:dyDescent="0.3">
      <c r="A157" t="s">
        <v>162</v>
      </c>
      <c r="B157">
        <v>3513900</v>
      </c>
      <c r="C157">
        <v>1055.4724309999999</v>
      </c>
      <c r="D157">
        <v>-21.661621506036553</v>
      </c>
      <c r="E157">
        <v>-46.736869786792376</v>
      </c>
      <c r="F157">
        <v>2.3497611030026873</v>
      </c>
      <c r="G157">
        <v>4.0471190387201812</v>
      </c>
      <c r="H157" s="1">
        <v>192</v>
      </c>
      <c r="I157" s="1">
        <v>6</v>
      </c>
      <c r="J157" s="1">
        <v>634</v>
      </c>
      <c r="K157" s="1">
        <v>6</v>
      </c>
      <c r="L157" s="2">
        <f t="shared" si="3"/>
        <v>2.2833012287035497</v>
      </c>
      <c r="M157" s="2">
        <f t="shared" si="3"/>
        <v>0.77815125038364363</v>
      </c>
      <c r="N157" s="2">
        <f t="shared" si="3"/>
        <v>2.8020892578817329</v>
      </c>
      <c r="O157" s="2">
        <f t="shared" si="3"/>
        <v>0.77815125038364363</v>
      </c>
      <c r="P157" s="2">
        <f>IF([1]!Tabela1[[#This Row],[SPLE]]&gt;0,[1]!Tabela1[[#This Row],[LWAVE]],[1]!Tabela1[[#This Row],[LSPLE]])</f>
        <v>2.2833012287035497</v>
      </c>
      <c r="Q157" s="2">
        <f>IF([1]!Tabela1[[#This Row],[SPLR]]&gt;0,[1]!Tabela1[[#This Row],[LWAVR]],[1]!Tabela1[[#This Row],[LSPLR]])</f>
        <v>2.8020892578817329</v>
      </c>
      <c r="R157" s="2">
        <f>IF(Tabela1[[#This Row],[LWAVE]]=-1,-1,Tabela1[[#This Row],[Altitude]])</f>
        <v>1055.4724309999999</v>
      </c>
      <c r="S157" s="2">
        <f>IF(Tabela1[[#This Row],[LWAVR]]=-1,-1,Tabela1[[#This Row],[AreaL]])</f>
        <v>2.3497611030026873</v>
      </c>
      <c r="T157" s="2">
        <f>IF(Tabela1[[#This Row],[LWAVR]]=-1,-1,Tabela1[[#This Row],[PopulacaoL]])</f>
        <v>4.0471190387201812</v>
      </c>
      <c r="U157" s="2">
        <f>IF(Tabela1[[#This Row],[LSPLE]]=-1,-1,Tabela1[[#This Row],[Altitude]])</f>
        <v>1055.4724309999999</v>
      </c>
      <c r="V157" s="2">
        <f>IF(Tabela1[[#This Row],[LSPLE]]=-1,-1,Tabela1[[#This Row],[AreaL]])</f>
        <v>2.3497611030026873</v>
      </c>
      <c r="W157" s="2">
        <f>IF(Tabela1[[#This Row],[LSPLR]]=-1,-1,Tabela1[[#This Row],[PopulacaoL]])</f>
        <v>4.0471190387201812</v>
      </c>
    </row>
    <row r="158" spans="1:23" x14ac:dyDescent="0.3">
      <c r="A158" t="s">
        <v>163</v>
      </c>
      <c r="B158">
        <v>3514007</v>
      </c>
      <c r="C158">
        <v>569.77001700000005</v>
      </c>
      <c r="D158">
        <v>-21.514804330405855</v>
      </c>
      <c r="E158">
        <v>-48.400242719251693</v>
      </c>
      <c r="F158">
        <v>2.1753059240586214</v>
      </c>
      <c r="G158">
        <v>3.9508028229646586</v>
      </c>
      <c r="H158" s="1">
        <v>15</v>
      </c>
      <c r="I158" s="1">
        <v>0</v>
      </c>
      <c r="J158" s="1">
        <v>16</v>
      </c>
      <c r="K158" s="1">
        <v>0</v>
      </c>
      <c r="L158" s="2">
        <f t="shared" si="3"/>
        <v>1.1760912590556813</v>
      </c>
      <c r="M158" s="2">
        <f t="shared" si="3"/>
        <v>-1</v>
      </c>
      <c r="N158" s="2">
        <f t="shared" si="3"/>
        <v>1.2041199826559248</v>
      </c>
      <c r="O158" s="2">
        <f t="shared" si="3"/>
        <v>-1</v>
      </c>
      <c r="P158" s="2">
        <f>IF([1]!Tabela1[[#This Row],[SPLE]]&gt;0,[1]!Tabela1[[#This Row],[LWAVE]],[1]!Tabela1[[#This Row],[LSPLE]])</f>
        <v>-1</v>
      </c>
      <c r="Q158" s="2">
        <f>IF([1]!Tabela1[[#This Row],[SPLR]]&gt;0,[1]!Tabela1[[#This Row],[LWAVR]],[1]!Tabela1[[#This Row],[LSPLR]])</f>
        <v>-1</v>
      </c>
      <c r="R158" s="2">
        <f>IF(Tabela1[[#This Row],[LWAVE]]=-1,-1,Tabela1[[#This Row],[Altitude]])</f>
        <v>569.77001700000005</v>
      </c>
      <c r="S158" s="2">
        <f>IF(Tabela1[[#This Row],[LWAVR]]=-1,-1,Tabela1[[#This Row],[AreaL]])</f>
        <v>2.1753059240586214</v>
      </c>
      <c r="T158" s="2">
        <f>IF(Tabela1[[#This Row],[LWAVR]]=-1,-1,Tabela1[[#This Row],[PopulacaoL]])</f>
        <v>3.9508028229646586</v>
      </c>
      <c r="U158" s="2">
        <f>IF(Tabela1[[#This Row],[LSPLE]]=-1,-1,Tabela1[[#This Row],[Altitude]])</f>
        <v>-1</v>
      </c>
      <c r="V158" s="2">
        <f>IF(Tabela1[[#This Row],[LSPLE]]=-1,-1,Tabela1[[#This Row],[AreaL]])</f>
        <v>-1</v>
      </c>
      <c r="W158" s="2">
        <f>IF(Tabela1[[#This Row],[LSPLR]]=-1,-1,Tabela1[[#This Row],[PopulacaoL]])</f>
        <v>-1</v>
      </c>
    </row>
    <row r="159" spans="1:23" x14ac:dyDescent="0.3">
      <c r="A159" t="s">
        <v>164</v>
      </c>
      <c r="B159">
        <v>3514106</v>
      </c>
      <c r="C159">
        <v>683.98991999999998</v>
      </c>
      <c r="D159">
        <v>-22.367316000000002</v>
      </c>
      <c r="E159">
        <v>-48.382675987535464</v>
      </c>
      <c r="F159">
        <v>2.8013844990940564</v>
      </c>
      <c r="G159">
        <v>4.4364012048506014</v>
      </c>
      <c r="H159" s="1">
        <v>207</v>
      </c>
      <c r="I159" s="1">
        <v>0</v>
      </c>
      <c r="J159" s="1">
        <v>1025</v>
      </c>
      <c r="K159" s="1">
        <v>0</v>
      </c>
      <c r="L159" s="2">
        <f t="shared" si="3"/>
        <v>2.3159703454569178</v>
      </c>
      <c r="M159" s="2">
        <f t="shared" si="3"/>
        <v>-1</v>
      </c>
      <c r="N159" s="2">
        <f t="shared" si="3"/>
        <v>3.0107238653917729</v>
      </c>
      <c r="O159" s="2">
        <f t="shared" si="3"/>
        <v>-1</v>
      </c>
      <c r="P159" s="2">
        <f>IF([1]!Tabela1[[#This Row],[SPLE]]&gt;0,[1]!Tabela1[[#This Row],[LWAVE]],[1]!Tabela1[[#This Row],[LSPLE]])</f>
        <v>-1</v>
      </c>
      <c r="Q159" s="2">
        <f>IF([1]!Tabela1[[#This Row],[SPLR]]&gt;0,[1]!Tabela1[[#This Row],[LWAVR]],[1]!Tabela1[[#This Row],[LSPLR]])</f>
        <v>-1</v>
      </c>
      <c r="R159" s="2">
        <f>IF(Tabela1[[#This Row],[LWAVE]]=-1,-1,Tabela1[[#This Row],[Altitude]])</f>
        <v>683.98991999999998</v>
      </c>
      <c r="S159" s="2">
        <f>IF(Tabela1[[#This Row],[LWAVR]]=-1,-1,Tabela1[[#This Row],[AreaL]])</f>
        <v>2.8013844990940564</v>
      </c>
      <c r="T159" s="2">
        <f>IF(Tabela1[[#This Row],[LWAVR]]=-1,-1,Tabela1[[#This Row],[PopulacaoL]])</f>
        <v>4.4364012048506014</v>
      </c>
      <c r="U159" s="2">
        <f>IF(Tabela1[[#This Row],[LSPLE]]=-1,-1,Tabela1[[#This Row],[Altitude]])</f>
        <v>-1</v>
      </c>
      <c r="V159" s="2">
        <f>IF(Tabela1[[#This Row],[LSPLE]]=-1,-1,Tabela1[[#This Row],[AreaL]])</f>
        <v>-1</v>
      </c>
      <c r="W159" s="2">
        <f>IF(Tabela1[[#This Row],[LSPLR]]=-1,-1,Tabela1[[#This Row],[PopulacaoL]])</f>
        <v>-1</v>
      </c>
    </row>
    <row r="160" spans="1:23" x14ac:dyDescent="0.3">
      <c r="A160" t="s">
        <v>165</v>
      </c>
      <c r="B160">
        <v>3514205</v>
      </c>
      <c r="C160">
        <v>466.50761299999999</v>
      </c>
      <c r="D160">
        <v>-20.122870661056659</v>
      </c>
      <c r="E160">
        <v>-50.515363084024557</v>
      </c>
      <c r="F160">
        <v>1.8917548292566713</v>
      </c>
      <c r="G160">
        <v>3.325310371711061</v>
      </c>
      <c r="H160" s="1">
        <v>10</v>
      </c>
      <c r="I160" s="1">
        <v>0</v>
      </c>
      <c r="J160" s="1">
        <v>10</v>
      </c>
      <c r="K160" s="1">
        <v>0</v>
      </c>
      <c r="L160" s="2">
        <f t="shared" si="3"/>
        <v>1</v>
      </c>
      <c r="M160" s="2">
        <f t="shared" si="3"/>
        <v>-1</v>
      </c>
      <c r="N160" s="2">
        <f t="shared" si="3"/>
        <v>1</v>
      </c>
      <c r="O160" s="2">
        <f t="shared" si="3"/>
        <v>-1</v>
      </c>
      <c r="P160" s="2">
        <f>IF([1]!Tabela1[[#This Row],[SPLE]]&gt;0,[1]!Tabela1[[#This Row],[LWAVE]],[1]!Tabela1[[#This Row],[LSPLE]])</f>
        <v>-1</v>
      </c>
      <c r="Q160" s="2">
        <f>IF([1]!Tabela1[[#This Row],[SPLR]]&gt;0,[1]!Tabela1[[#This Row],[LWAVR]],[1]!Tabela1[[#This Row],[LSPLR]])</f>
        <v>-1</v>
      </c>
      <c r="R160" s="2">
        <f>IF(Tabela1[[#This Row],[LWAVE]]=-1,-1,Tabela1[[#This Row],[Altitude]])</f>
        <v>466.50761299999999</v>
      </c>
      <c r="S160" s="2">
        <f>IF(Tabela1[[#This Row],[LWAVR]]=-1,-1,Tabela1[[#This Row],[AreaL]])</f>
        <v>1.8917548292566713</v>
      </c>
      <c r="T160" s="2">
        <f>IF(Tabela1[[#This Row],[LWAVR]]=-1,-1,Tabela1[[#This Row],[PopulacaoL]])</f>
        <v>3.325310371711061</v>
      </c>
      <c r="U160" s="2">
        <f>IF(Tabela1[[#This Row],[LSPLE]]=-1,-1,Tabela1[[#This Row],[Altitude]])</f>
        <v>-1</v>
      </c>
      <c r="V160" s="2">
        <f>IF(Tabela1[[#This Row],[LSPLE]]=-1,-1,Tabela1[[#This Row],[AreaL]])</f>
        <v>-1</v>
      </c>
      <c r="W160" s="2">
        <f>IF(Tabela1[[#This Row],[LSPLR]]=-1,-1,Tabela1[[#This Row],[PopulacaoL]])</f>
        <v>-1</v>
      </c>
    </row>
    <row r="161" spans="1:23" x14ac:dyDescent="0.3">
      <c r="A161" t="s">
        <v>166</v>
      </c>
      <c r="B161">
        <v>3514304</v>
      </c>
      <c r="C161">
        <v>707.05544099999997</v>
      </c>
      <c r="D161">
        <v>-22.113167196367058</v>
      </c>
      <c r="E161">
        <v>-48.316235806343272</v>
      </c>
      <c r="F161">
        <v>2.3136015026670074</v>
      </c>
      <c r="G161">
        <v>3.9480704815189411</v>
      </c>
      <c r="H161" s="1">
        <v>359</v>
      </c>
      <c r="I161" s="1">
        <v>18</v>
      </c>
      <c r="J161" s="1">
        <v>8844</v>
      </c>
      <c r="K161" s="1">
        <v>25</v>
      </c>
      <c r="L161" s="2">
        <f t="shared" si="3"/>
        <v>2.5550944485783194</v>
      </c>
      <c r="M161" s="2">
        <f t="shared" si="3"/>
        <v>1.255272505103306</v>
      </c>
      <c r="N161" s="2">
        <f t="shared" si="3"/>
        <v>3.9466487339066765</v>
      </c>
      <c r="O161" s="2">
        <f t="shared" si="3"/>
        <v>1.3979400086720377</v>
      </c>
      <c r="P161" s="2">
        <f>IF([1]!Tabela1[[#This Row],[SPLE]]&gt;0,[1]!Tabela1[[#This Row],[LWAVE]],[1]!Tabela1[[#This Row],[LSPLE]])</f>
        <v>2.5550944485783194</v>
      </c>
      <c r="Q161" s="2">
        <f>IF([1]!Tabela1[[#This Row],[SPLR]]&gt;0,[1]!Tabela1[[#This Row],[LWAVR]],[1]!Tabela1[[#This Row],[LSPLR]])</f>
        <v>3.9466487339066765</v>
      </c>
      <c r="R161" s="2">
        <f>IF(Tabela1[[#This Row],[LWAVE]]=-1,-1,Tabela1[[#This Row],[Altitude]])</f>
        <v>707.05544099999997</v>
      </c>
      <c r="S161" s="2">
        <f>IF(Tabela1[[#This Row],[LWAVR]]=-1,-1,Tabela1[[#This Row],[AreaL]])</f>
        <v>2.3136015026670074</v>
      </c>
      <c r="T161" s="2">
        <f>IF(Tabela1[[#This Row],[LWAVR]]=-1,-1,Tabela1[[#This Row],[PopulacaoL]])</f>
        <v>3.9480704815189411</v>
      </c>
      <c r="U161" s="2">
        <f>IF(Tabela1[[#This Row],[LSPLE]]=-1,-1,Tabela1[[#This Row],[Altitude]])</f>
        <v>707.05544099999997</v>
      </c>
      <c r="V161" s="2">
        <f>IF(Tabela1[[#This Row],[LSPLE]]=-1,-1,Tabela1[[#This Row],[AreaL]])</f>
        <v>2.3136015026670074</v>
      </c>
      <c r="W161" s="2">
        <f>IF(Tabela1[[#This Row],[LSPLR]]=-1,-1,Tabela1[[#This Row],[PopulacaoL]])</f>
        <v>3.9480704815189411</v>
      </c>
    </row>
    <row r="162" spans="1:23" x14ac:dyDescent="0.3">
      <c r="A162" t="s">
        <v>167</v>
      </c>
      <c r="B162">
        <v>3514403</v>
      </c>
      <c r="C162">
        <v>414.17755799999998</v>
      </c>
      <c r="D162">
        <v>-21.486137535000005</v>
      </c>
      <c r="E162">
        <v>-51.53404966006272</v>
      </c>
      <c r="F162">
        <v>2.6881420695183667</v>
      </c>
      <c r="G162">
        <v>4.6701808896392736</v>
      </c>
      <c r="H162" s="1">
        <v>59</v>
      </c>
      <c r="I162" s="1">
        <v>0</v>
      </c>
      <c r="J162" s="1">
        <v>93</v>
      </c>
      <c r="K162" s="1">
        <v>0</v>
      </c>
      <c r="L162" s="2">
        <f t="shared" si="3"/>
        <v>1.7708520116421442</v>
      </c>
      <c r="M162" s="2">
        <f t="shared" si="3"/>
        <v>-1</v>
      </c>
      <c r="N162" s="2">
        <f t="shared" si="3"/>
        <v>1.968482948553935</v>
      </c>
      <c r="O162" s="2">
        <f t="shared" si="3"/>
        <v>-1</v>
      </c>
      <c r="P162" s="2">
        <f>IF([1]!Tabela1[[#This Row],[SPLE]]&gt;0,[1]!Tabela1[[#This Row],[LWAVE]],[1]!Tabela1[[#This Row],[LSPLE]])</f>
        <v>-1</v>
      </c>
      <c r="Q162" s="2">
        <f>IF([1]!Tabela1[[#This Row],[SPLR]]&gt;0,[1]!Tabela1[[#This Row],[LWAVR]],[1]!Tabela1[[#This Row],[LSPLR]])</f>
        <v>-1</v>
      </c>
      <c r="R162" s="2">
        <f>IF(Tabela1[[#This Row],[LWAVE]]=-1,-1,Tabela1[[#This Row],[Altitude]])</f>
        <v>414.17755799999998</v>
      </c>
      <c r="S162" s="2">
        <f>IF(Tabela1[[#This Row],[LWAVR]]=-1,-1,Tabela1[[#This Row],[AreaL]])</f>
        <v>2.6881420695183667</v>
      </c>
      <c r="T162" s="2">
        <f>IF(Tabela1[[#This Row],[LWAVR]]=-1,-1,Tabela1[[#This Row],[PopulacaoL]])</f>
        <v>4.6701808896392736</v>
      </c>
      <c r="U162" s="2">
        <f>IF(Tabela1[[#This Row],[LSPLE]]=-1,-1,Tabela1[[#This Row],[Altitude]])</f>
        <v>-1</v>
      </c>
      <c r="V162" s="2">
        <f>IF(Tabela1[[#This Row],[LSPLE]]=-1,-1,Tabela1[[#This Row],[AreaL]])</f>
        <v>-1</v>
      </c>
      <c r="W162" s="2">
        <f>IF(Tabela1[[#This Row],[LSPLR]]=-1,-1,Tabela1[[#This Row],[PopulacaoL]])</f>
        <v>-1</v>
      </c>
    </row>
    <row r="163" spans="1:23" x14ac:dyDescent="0.3">
      <c r="A163" t="s">
        <v>168</v>
      </c>
      <c r="B163">
        <v>3514502</v>
      </c>
      <c r="C163">
        <v>508.16710699999999</v>
      </c>
      <c r="D163">
        <v>-22.414881375807752</v>
      </c>
      <c r="E163">
        <v>-49.405045410632958</v>
      </c>
      <c r="F163">
        <v>2.4225192571595291</v>
      </c>
      <c r="G163">
        <v>4.094994900944612</v>
      </c>
      <c r="H163" s="1">
        <v>95</v>
      </c>
      <c r="I163" s="1">
        <v>0</v>
      </c>
      <c r="J163" s="1">
        <v>198</v>
      </c>
      <c r="K163" s="1">
        <v>0</v>
      </c>
      <c r="L163" s="2">
        <f t="shared" si="3"/>
        <v>1.9777236052888478</v>
      </c>
      <c r="M163" s="2">
        <f t="shared" si="3"/>
        <v>-1</v>
      </c>
      <c r="N163" s="2">
        <f t="shared" si="3"/>
        <v>2.2966651902615309</v>
      </c>
      <c r="O163" s="2">
        <f t="shared" si="3"/>
        <v>-1</v>
      </c>
      <c r="P163" s="2">
        <f>IF([1]!Tabela1[[#This Row],[SPLE]]&gt;0,[1]!Tabela1[[#This Row],[LWAVE]],[1]!Tabela1[[#This Row],[LSPLE]])</f>
        <v>-1</v>
      </c>
      <c r="Q163" s="2">
        <f>IF([1]!Tabela1[[#This Row],[SPLR]]&gt;0,[1]!Tabela1[[#This Row],[LWAVR]],[1]!Tabela1[[#This Row],[LSPLR]])</f>
        <v>-1</v>
      </c>
      <c r="R163" s="2">
        <f>IF(Tabela1[[#This Row],[LWAVE]]=-1,-1,Tabela1[[#This Row],[Altitude]])</f>
        <v>508.16710699999999</v>
      </c>
      <c r="S163" s="2">
        <f>IF(Tabela1[[#This Row],[LWAVR]]=-1,-1,Tabela1[[#This Row],[AreaL]])</f>
        <v>2.4225192571595291</v>
      </c>
      <c r="T163" s="2">
        <f>IF(Tabela1[[#This Row],[LWAVR]]=-1,-1,Tabela1[[#This Row],[PopulacaoL]])</f>
        <v>4.094994900944612</v>
      </c>
      <c r="U163" s="2">
        <f>IF(Tabela1[[#This Row],[LSPLE]]=-1,-1,Tabela1[[#This Row],[Altitude]])</f>
        <v>-1</v>
      </c>
      <c r="V163" s="2">
        <f>IF(Tabela1[[#This Row],[LSPLE]]=-1,-1,Tabela1[[#This Row],[AreaL]])</f>
        <v>-1</v>
      </c>
      <c r="W163" s="2">
        <f>IF(Tabela1[[#This Row],[LSPLR]]=-1,-1,Tabela1[[#This Row],[PopulacaoL]])</f>
        <v>-1</v>
      </c>
    </row>
    <row r="164" spans="1:23" x14ac:dyDescent="0.3">
      <c r="A164" t="s">
        <v>169</v>
      </c>
      <c r="B164">
        <v>3514601</v>
      </c>
      <c r="C164">
        <v>624.09444399999995</v>
      </c>
      <c r="D164">
        <v>-21.233325999362354</v>
      </c>
      <c r="E164">
        <v>-47.970843449444295</v>
      </c>
      <c r="F164">
        <v>2.046791616416713</v>
      </c>
      <c r="G164">
        <v>3.9942291408176986</v>
      </c>
      <c r="H164" s="1">
        <v>127</v>
      </c>
      <c r="I164" s="1">
        <v>0</v>
      </c>
      <c r="J164" s="1">
        <v>220</v>
      </c>
      <c r="K164" s="1">
        <v>0</v>
      </c>
      <c r="L164" s="2">
        <f t="shared" si="3"/>
        <v>2.1038037209559568</v>
      </c>
      <c r="M164" s="2">
        <f t="shared" si="3"/>
        <v>-1</v>
      </c>
      <c r="N164" s="2">
        <f t="shared" si="3"/>
        <v>2.3424226808222062</v>
      </c>
      <c r="O164" s="2">
        <f t="shared" si="3"/>
        <v>-1</v>
      </c>
      <c r="P164" s="2">
        <f>IF([1]!Tabela1[[#This Row],[SPLE]]&gt;0,[1]!Tabela1[[#This Row],[LWAVE]],[1]!Tabela1[[#This Row],[LSPLE]])</f>
        <v>-1</v>
      </c>
      <c r="Q164" s="2">
        <f>IF([1]!Tabela1[[#This Row],[SPLR]]&gt;0,[1]!Tabela1[[#This Row],[LWAVR]],[1]!Tabela1[[#This Row],[LSPLR]])</f>
        <v>-1</v>
      </c>
      <c r="R164" s="2">
        <f>IF(Tabela1[[#This Row],[LWAVE]]=-1,-1,Tabela1[[#This Row],[Altitude]])</f>
        <v>624.09444399999995</v>
      </c>
      <c r="S164" s="2">
        <f>IF(Tabela1[[#This Row],[LWAVR]]=-1,-1,Tabela1[[#This Row],[AreaL]])</f>
        <v>2.046791616416713</v>
      </c>
      <c r="T164" s="2">
        <f>IF(Tabela1[[#This Row],[LWAVR]]=-1,-1,Tabela1[[#This Row],[PopulacaoL]])</f>
        <v>3.9942291408176986</v>
      </c>
      <c r="U164" s="2">
        <f>IF(Tabela1[[#This Row],[LSPLE]]=-1,-1,Tabela1[[#This Row],[Altitude]])</f>
        <v>-1</v>
      </c>
      <c r="V164" s="2">
        <f>IF(Tabela1[[#This Row],[LSPLE]]=-1,-1,Tabela1[[#This Row],[AreaL]])</f>
        <v>-1</v>
      </c>
      <c r="W164" s="2">
        <f>IF(Tabela1[[#This Row],[LSPLR]]=-1,-1,Tabela1[[#This Row],[PopulacaoL]])</f>
        <v>-1</v>
      </c>
    </row>
    <row r="165" spans="1:23" x14ac:dyDescent="0.3">
      <c r="A165" t="s">
        <v>170</v>
      </c>
      <c r="B165">
        <v>3514700</v>
      </c>
      <c r="C165">
        <v>684.99032199999999</v>
      </c>
      <c r="D165">
        <v>-22.424996999334002</v>
      </c>
      <c r="E165">
        <v>-50.207006146214439</v>
      </c>
      <c r="F165">
        <v>2.7120247434476275</v>
      </c>
      <c r="G165">
        <v>3.7854722033063881</v>
      </c>
      <c r="H165" s="1">
        <v>9</v>
      </c>
      <c r="I165" s="1">
        <v>0</v>
      </c>
      <c r="J165" s="1">
        <v>13</v>
      </c>
      <c r="K165" s="1">
        <v>0</v>
      </c>
      <c r="L165" s="2">
        <f t="shared" si="3"/>
        <v>0.95424250943932487</v>
      </c>
      <c r="M165" s="2">
        <f t="shared" si="3"/>
        <v>-1</v>
      </c>
      <c r="N165" s="2">
        <f t="shared" si="3"/>
        <v>1.1139433523068367</v>
      </c>
      <c r="O165" s="2">
        <f t="shared" si="3"/>
        <v>-1</v>
      </c>
      <c r="P165" s="2">
        <f>IF([1]!Tabela1[[#This Row],[SPLE]]&gt;0,[1]!Tabela1[[#This Row],[LWAVE]],[1]!Tabela1[[#This Row],[LSPLE]])</f>
        <v>-1</v>
      </c>
      <c r="Q165" s="2">
        <f>IF([1]!Tabela1[[#This Row],[SPLR]]&gt;0,[1]!Tabela1[[#This Row],[LWAVR]],[1]!Tabela1[[#This Row],[LSPLR]])</f>
        <v>-1</v>
      </c>
      <c r="R165" s="2">
        <f>IF(Tabela1[[#This Row],[LWAVE]]=-1,-1,Tabela1[[#This Row],[Altitude]])</f>
        <v>684.99032199999999</v>
      </c>
      <c r="S165" s="2">
        <f>IF(Tabela1[[#This Row],[LWAVR]]=-1,-1,Tabela1[[#This Row],[AreaL]])</f>
        <v>2.7120247434476275</v>
      </c>
      <c r="T165" s="2">
        <f>IF(Tabela1[[#This Row],[LWAVR]]=-1,-1,Tabela1[[#This Row],[PopulacaoL]])</f>
        <v>3.7854722033063881</v>
      </c>
      <c r="U165" s="2">
        <f>IF(Tabela1[[#This Row],[LSPLE]]=-1,-1,Tabela1[[#This Row],[Altitude]])</f>
        <v>-1</v>
      </c>
      <c r="V165" s="2">
        <f>IF(Tabela1[[#This Row],[LSPLE]]=-1,-1,Tabela1[[#This Row],[AreaL]])</f>
        <v>-1</v>
      </c>
      <c r="W165" s="2">
        <f>IF(Tabela1[[#This Row],[LSPLR]]=-1,-1,Tabela1[[#This Row],[PopulacaoL]])</f>
        <v>-1</v>
      </c>
    </row>
    <row r="166" spans="1:23" x14ac:dyDescent="0.3">
      <c r="A166" t="s">
        <v>171</v>
      </c>
      <c r="B166">
        <v>3514809</v>
      </c>
      <c r="C166">
        <v>27.695094000000001</v>
      </c>
      <c r="D166">
        <v>-24.525386611147006</v>
      </c>
      <c r="E166">
        <v>-48.103228422535025</v>
      </c>
      <c r="F166">
        <v>3.2186027185081167</v>
      </c>
      <c r="G166">
        <v>4.1901635516307048</v>
      </c>
      <c r="H166" s="1">
        <v>268</v>
      </c>
      <c r="I166" s="1">
        <v>18</v>
      </c>
      <c r="J166" s="1">
        <v>1322</v>
      </c>
      <c r="K166" s="1">
        <v>79</v>
      </c>
      <c r="L166" s="2">
        <f t="shared" si="3"/>
        <v>2.428134794028789</v>
      </c>
      <c r="M166" s="2">
        <f t="shared" si="3"/>
        <v>1.255272505103306</v>
      </c>
      <c r="N166" s="2">
        <f t="shared" si="3"/>
        <v>3.1212314551496214</v>
      </c>
      <c r="O166" s="2">
        <f t="shared" si="3"/>
        <v>1.8976270912904414</v>
      </c>
      <c r="P166" s="2">
        <f>IF([1]!Tabela1[[#This Row],[SPLE]]&gt;0,[1]!Tabela1[[#This Row],[LWAVE]],[1]!Tabela1[[#This Row],[LSPLE]])</f>
        <v>2.428134794028789</v>
      </c>
      <c r="Q166" s="2">
        <f>IF([1]!Tabela1[[#This Row],[SPLR]]&gt;0,[1]!Tabela1[[#This Row],[LWAVR]],[1]!Tabela1[[#This Row],[LSPLR]])</f>
        <v>3.1212314551496214</v>
      </c>
      <c r="R166" s="2">
        <f>IF(Tabela1[[#This Row],[LWAVE]]=-1,-1,Tabela1[[#This Row],[Altitude]])</f>
        <v>27.695094000000001</v>
      </c>
      <c r="S166" s="2">
        <f>IF(Tabela1[[#This Row],[LWAVR]]=-1,-1,Tabela1[[#This Row],[AreaL]])</f>
        <v>3.2186027185081167</v>
      </c>
      <c r="T166" s="2">
        <f>IF(Tabela1[[#This Row],[LWAVR]]=-1,-1,Tabela1[[#This Row],[PopulacaoL]])</f>
        <v>4.1901635516307048</v>
      </c>
      <c r="U166" s="2">
        <f>IF(Tabela1[[#This Row],[LSPLE]]=-1,-1,Tabela1[[#This Row],[Altitude]])</f>
        <v>27.695094000000001</v>
      </c>
      <c r="V166" s="2">
        <f>IF(Tabela1[[#This Row],[LSPLE]]=-1,-1,Tabela1[[#This Row],[AreaL]])</f>
        <v>3.2186027185081167</v>
      </c>
      <c r="W166" s="2">
        <f>IF(Tabela1[[#This Row],[LSPLR]]=-1,-1,Tabela1[[#This Row],[PopulacaoL]])</f>
        <v>4.1901635516307048</v>
      </c>
    </row>
    <row r="167" spans="1:23" x14ac:dyDescent="0.3">
      <c r="A167" t="s">
        <v>172</v>
      </c>
      <c r="B167">
        <v>3514908</v>
      </c>
      <c r="C167">
        <v>572.24222499999996</v>
      </c>
      <c r="D167">
        <v>-23.04253672118076</v>
      </c>
      <c r="E167">
        <v>-47.376774239641627</v>
      </c>
      <c r="F167">
        <v>2.3061246707365299</v>
      </c>
      <c r="G167">
        <v>4.2497363045688337</v>
      </c>
      <c r="H167" s="1">
        <v>78</v>
      </c>
      <c r="I167" s="1">
        <v>0</v>
      </c>
      <c r="J167" s="1">
        <v>161</v>
      </c>
      <c r="K167" s="1">
        <v>0</v>
      </c>
      <c r="L167" s="2">
        <f t="shared" si="3"/>
        <v>1.8920946026904804</v>
      </c>
      <c r="M167" s="2">
        <f t="shared" si="3"/>
        <v>-1</v>
      </c>
      <c r="N167" s="2">
        <f t="shared" si="3"/>
        <v>2.2068258760318495</v>
      </c>
      <c r="O167" s="2">
        <f t="shared" si="3"/>
        <v>-1</v>
      </c>
      <c r="P167" s="2">
        <f>IF([1]!Tabela1[[#This Row],[SPLE]]&gt;0,[1]!Tabela1[[#This Row],[LWAVE]],[1]!Tabela1[[#This Row],[LSPLE]])</f>
        <v>-1</v>
      </c>
      <c r="Q167" s="2">
        <f>IF([1]!Tabela1[[#This Row],[SPLR]]&gt;0,[1]!Tabela1[[#This Row],[LWAVR]],[1]!Tabela1[[#This Row],[LSPLR]])</f>
        <v>-1</v>
      </c>
      <c r="R167" s="2">
        <f>IF(Tabela1[[#This Row],[LWAVE]]=-1,-1,Tabela1[[#This Row],[Altitude]])</f>
        <v>572.24222499999996</v>
      </c>
      <c r="S167" s="2">
        <f>IF(Tabela1[[#This Row],[LWAVR]]=-1,-1,Tabela1[[#This Row],[AreaL]])</f>
        <v>2.3061246707365299</v>
      </c>
      <c r="T167" s="2">
        <f>IF(Tabela1[[#This Row],[LWAVR]]=-1,-1,Tabela1[[#This Row],[PopulacaoL]])</f>
        <v>4.2497363045688337</v>
      </c>
      <c r="U167" s="2">
        <f>IF(Tabela1[[#This Row],[LSPLE]]=-1,-1,Tabela1[[#This Row],[Altitude]])</f>
        <v>-1</v>
      </c>
      <c r="V167" s="2">
        <f>IF(Tabela1[[#This Row],[LSPLE]]=-1,-1,Tabela1[[#This Row],[AreaL]])</f>
        <v>-1</v>
      </c>
      <c r="W167" s="2">
        <f>IF(Tabela1[[#This Row],[LSPLR]]=-1,-1,Tabela1[[#This Row],[PopulacaoL]])</f>
        <v>-1</v>
      </c>
    </row>
    <row r="168" spans="1:23" x14ac:dyDescent="0.3">
      <c r="A168" t="s">
        <v>173</v>
      </c>
      <c r="B168">
        <v>3514924</v>
      </c>
      <c r="C168">
        <v>508.31157999999999</v>
      </c>
      <c r="D168">
        <v>-21.164429018489251</v>
      </c>
      <c r="E168">
        <v>-49.110835890202573</v>
      </c>
      <c r="F168">
        <v>1.973035440686933</v>
      </c>
      <c r="G168">
        <v>3.5624118329497274</v>
      </c>
      <c r="H168" s="1">
        <v>14</v>
      </c>
      <c r="I168" s="1">
        <v>0</v>
      </c>
      <c r="J168" s="1">
        <v>19</v>
      </c>
      <c r="K168" s="1">
        <v>0</v>
      </c>
      <c r="L168" s="2">
        <f t="shared" si="3"/>
        <v>1.146128035678238</v>
      </c>
      <c r="M168" s="2">
        <f t="shared" si="3"/>
        <v>-1</v>
      </c>
      <c r="N168" s="2">
        <f t="shared" si="3"/>
        <v>1.2787536009528289</v>
      </c>
      <c r="O168" s="2">
        <f t="shared" si="3"/>
        <v>-1</v>
      </c>
      <c r="P168" s="2">
        <f>IF([1]!Tabela1[[#This Row],[SPLE]]&gt;0,[1]!Tabela1[[#This Row],[LWAVE]],[1]!Tabela1[[#This Row],[LSPLE]])</f>
        <v>-1</v>
      </c>
      <c r="Q168" s="2">
        <f>IF([1]!Tabela1[[#This Row],[SPLR]]&gt;0,[1]!Tabela1[[#This Row],[LWAVR]],[1]!Tabela1[[#This Row],[LSPLR]])</f>
        <v>-1</v>
      </c>
      <c r="R168" s="2">
        <f>IF(Tabela1[[#This Row],[LWAVE]]=-1,-1,Tabela1[[#This Row],[Altitude]])</f>
        <v>508.31157999999999</v>
      </c>
      <c r="S168" s="2">
        <f>IF(Tabela1[[#This Row],[LWAVR]]=-1,-1,Tabela1[[#This Row],[AreaL]])</f>
        <v>1.973035440686933</v>
      </c>
      <c r="T168" s="2">
        <f>IF(Tabela1[[#This Row],[LWAVR]]=-1,-1,Tabela1[[#This Row],[PopulacaoL]])</f>
        <v>3.5624118329497274</v>
      </c>
      <c r="U168" s="2">
        <f>IF(Tabela1[[#This Row],[LSPLE]]=-1,-1,Tabela1[[#This Row],[Altitude]])</f>
        <v>-1</v>
      </c>
      <c r="V168" s="2">
        <f>IF(Tabela1[[#This Row],[LSPLE]]=-1,-1,Tabela1[[#This Row],[AreaL]])</f>
        <v>-1</v>
      </c>
      <c r="W168" s="2">
        <f>IF(Tabela1[[#This Row],[LSPLR]]=-1,-1,Tabela1[[#This Row],[PopulacaoL]])</f>
        <v>-1</v>
      </c>
    </row>
    <row r="169" spans="1:23" x14ac:dyDescent="0.3">
      <c r="A169" t="s">
        <v>174</v>
      </c>
      <c r="B169">
        <v>3514957</v>
      </c>
      <c r="C169">
        <v>546.34642299999996</v>
      </c>
      <c r="D169">
        <v>-20.982668054874704</v>
      </c>
      <c r="E169">
        <v>-48.83262029214584</v>
      </c>
      <c r="F169">
        <v>1.9197525561894431</v>
      </c>
      <c r="G169">
        <v>3.3895204658463776</v>
      </c>
      <c r="H169" s="1">
        <v>8</v>
      </c>
      <c r="I169" s="1">
        <v>0</v>
      </c>
      <c r="J169" s="1">
        <v>10</v>
      </c>
      <c r="K169" s="1">
        <v>0</v>
      </c>
      <c r="L169" s="2">
        <f t="shared" si="3"/>
        <v>0.90308998699194354</v>
      </c>
      <c r="M169" s="2">
        <f t="shared" si="3"/>
        <v>-1</v>
      </c>
      <c r="N169" s="2">
        <f t="shared" si="3"/>
        <v>1</v>
      </c>
      <c r="O169" s="2">
        <f t="shared" si="3"/>
        <v>-1</v>
      </c>
      <c r="P169" s="2">
        <f>IF([1]!Tabela1[[#This Row],[SPLE]]&gt;0,[1]!Tabela1[[#This Row],[LWAVE]],[1]!Tabela1[[#This Row],[LSPLE]])</f>
        <v>-1</v>
      </c>
      <c r="Q169" s="2">
        <f>IF([1]!Tabela1[[#This Row],[SPLR]]&gt;0,[1]!Tabela1[[#This Row],[LWAVR]],[1]!Tabela1[[#This Row],[LSPLR]])</f>
        <v>-1</v>
      </c>
      <c r="R169" s="2">
        <f>IF(Tabela1[[#This Row],[LWAVE]]=-1,-1,Tabela1[[#This Row],[Altitude]])</f>
        <v>546.34642299999996</v>
      </c>
      <c r="S169" s="2">
        <f>IF(Tabela1[[#This Row],[LWAVR]]=-1,-1,Tabela1[[#This Row],[AreaL]])</f>
        <v>1.9197525561894431</v>
      </c>
      <c r="T169" s="2">
        <f>IF(Tabela1[[#This Row],[LWAVR]]=-1,-1,Tabela1[[#This Row],[PopulacaoL]])</f>
        <v>3.3895204658463776</v>
      </c>
      <c r="U169" s="2">
        <f>IF(Tabela1[[#This Row],[LSPLE]]=-1,-1,Tabela1[[#This Row],[Altitude]])</f>
        <v>-1</v>
      </c>
      <c r="V169" s="2">
        <f>IF(Tabela1[[#This Row],[LSPLE]]=-1,-1,Tabela1[[#This Row],[AreaL]])</f>
        <v>-1</v>
      </c>
      <c r="W169" s="2">
        <f>IF(Tabela1[[#This Row],[LSPLR]]=-1,-1,Tabela1[[#This Row],[PopulacaoL]])</f>
        <v>-1</v>
      </c>
    </row>
    <row r="170" spans="1:23" x14ac:dyDescent="0.3">
      <c r="A170" t="s">
        <v>175</v>
      </c>
      <c r="B170">
        <v>3515004</v>
      </c>
      <c r="C170">
        <v>791.83497699999998</v>
      </c>
      <c r="D170">
        <v>-23.647312500000005</v>
      </c>
      <c r="E170">
        <v>-46.850859993673581</v>
      </c>
      <c r="F170">
        <v>1.8475603210554368</v>
      </c>
      <c r="G170">
        <v>5.4373160510463698</v>
      </c>
      <c r="H170" s="1">
        <v>152</v>
      </c>
      <c r="I170" s="1">
        <v>0</v>
      </c>
      <c r="J170" s="1">
        <v>581</v>
      </c>
      <c r="K170" s="1">
        <v>0</v>
      </c>
      <c r="L170" s="2">
        <f t="shared" si="3"/>
        <v>2.1818435879447726</v>
      </c>
      <c r="M170" s="2">
        <f t="shared" si="3"/>
        <v>-1</v>
      </c>
      <c r="N170" s="2">
        <f t="shared" si="3"/>
        <v>2.7641761323903307</v>
      </c>
      <c r="O170" s="2">
        <f t="shared" si="3"/>
        <v>-1</v>
      </c>
      <c r="P170" s="2">
        <f>IF([1]!Tabela1[[#This Row],[SPLE]]&gt;0,[1]!Tabela1[[#This Row],[LWAVE]],[1]!Tabela1[[#This Row],[LSPLE]])</f>
        <v>-1</v>
      </c>
      <c r="Q170" s="2">
        <f>IF([1]!Tabela1[[#This Row],[SPLR]]&gt;0,[1]!Tabela1[[#This Row],[LWAVR]],[1]!Tabela1[[#This Row],[LSPLR]])</f>
        <v>-1</v>
      </c>
      <c r="R170" s="2">
        <f>IF(Tabela1[[#This Row],[LWAVE]]=-1,-1,Tabela1[[#This Row],[Altitude]])</f>
        <v>791.83497699999998</v>
      </c>
      <c r="S170" s="2">
        <f>IF(Tabela1[[#This Row],[LWAVR]]=-1,-1,Tabela1[[#This Row],[AreaL]])</f>
        <v>1.8475603210554368</v>
      </c>
      <c r="T170" s="2">
        <f>IF(Tabela1[[#This Row],[LWAVR]]=-1,-1,Tabela1[[#This Row],[PopulacaoL]])</f>
        <v>5.4373160510463698</v>
      </c>
      <c r="U170" s="2">
        <f>IF(Tabela1[[#This Row],[LSPLE]]=-1,-1,Tabela1[[#This Row],[Altitude]])</f>
        <v>-1</v>
      </c>
      <c r="V170" s="2">
        <f>IF(Tabela1[[#This Row],[LSPLE]]=-1,-1,Tabela1[[#This Row],[AreaL]])</f>
        <v>-1</v>
      </c>
      <c r="W170" s="2">
        <f>IF(Tabela1[[#This Row],[LSPLR]]=-1,-1,Tabela1[[#This Row],[PopulacaoL]])</f>
        <v>-1</v>
      </c>
    </row>
    <row r="171" spans="1:23" x14ac:dyDescent="0.3">
      <c r="A171" t="s">
        <v>176</v>
      </c>
      <c r="B171">
        <v>3515103</v>
      </c>
      <c r="C171">
        <v>765.89379199999996</v>
      </c>
      <c r="D171">
        <v>-23.831829103771252</v>
      </c>
      <c r="E171">
        <v>-46.817108872549611</v>
      </c>
      <c r="F171">
        <v>2.1921240125010617</v>
      </c>
      <c r="G171">
        <v>4.8412655926257822</v>
      </c>
      <c r="H171" s="1">
        <v>204</v>
      </c>
      <c r="I171" s="1">
        <v>5</v>
      </c>
      <c r="J171" s="1">
        <v>714</v>
      </c>
      <c r="K171" s="1">
        <v>7</v>
      </c>
      <c r="L171" s="2">
        <f t="shared" si="3"/>
        <v>2.3096301674258988</v>
      </c>
      <c r="M171" s="2">
        <f t="shared" si="3"/>
        <v>0.69897000433601886</v>
      </c>
      <c r="N171" s="2">
        <f t="shared" si="3"/>
        <v>2.8536982117761744</v>
      </c>
      <c r="O171" s="2">
        <f t="shared" si="3"/>
        <v>0.84509804001425681</v>
      </c>
      <c r="P171" s="2">
        <f>IF([1]!Tabela1[[#This Row],[SPLE]]&gt;0,[1]!Tabela1[[#This Row],[LWAVE]],[1]!Tabela1[[#This Row],[LSPLE]])</f>
        <v>2.3096301674258988</v>
      </c>
      <c r="Q171" s="2">
        <f>IF([1]!Tabela1[[#This Row],[SPLR]]&gt;0,[1]!Tabela1[[#This Row],[LWAVR]],[1]!Tabela1[[#This Row],[LSPLR]])</f>
        <v>2.8536982117761744</v>
      </c>
      <c r="R171" s="2">
        <f>IF(Tabela1[[#This Row],[LWAVE]]=-1,-1,Tabela1[[#This Row],[Altitude]])</f>
        <v>765.89379199999996</v>
      </c>
      <c r="S171" s="2">
        <f>IF(Tabela1[[#This Row],[LWAVR]]=-1,-1,Tabela1[[#This Row],[AreaL]])</f>
        <v>2.1921240125010617</v>
      </c>
      <c r="T171" s="2">
        <f>IF(Tabela1[[#This Row],[LWAVR]]=-1,-1,Tabela1[[#This Row],[PopulacaoL]])</f>
        <v>4.8412655926257822</v>
      </c>
      <c r="U171" s="2">
        <f>IF(Tabela1[[#This Row],[LSPLE]]=-1,-1,Tabela1[[#This Row],[Altitude]])</f>
        <v>765.89379199999996</v>
      </c>
      <c r="V171" s="2">
        <f>IF(Tabela1[[#This Row],[LSPLE]]=-1,-1,Tabela1[[#This Row],[AreaL]])</f>
        <v>2.1921240125010617</v>
      </c>
      <c r="W171" s="2">
        <f>IF(Tabela1[[#This Row],[LSPLR]]=-1,-1,Tabela1[[#This Row],[PopulacaoL]])</f>
        <v>4.8412655926257822</v>
      </c>
    </row>
    <row r="172" spans="1:23" x14ac:dyDescent="0.3">
      <c r="A172" t="s">
        <v>177</v>
      </c>
      <c r="B172">
        <v>3515129</v>
      </c>
      <c r="C172">
        <v>340.90549399999998</v>
      </c>
      <c r="D172">
        <v>-21.83130897810015</v>
      </c>
      <c r="E172">
        <v>-51.480431428050558</v>
      </c>
      <c r="F172">
        <v>2.3525047415609044</v>
      </c>
      <c r="G172">
        <v>3.5070458724273257</v>
      </c>
      <c r="H172" s="1">
        <v>26</v>
      </c>
      <c r="I172" s="1">
        <v>0</v>
      </c>
      <c r="J172" s="1">
        <v>40</v>
      </c>
      <c r="K172" s="1">
        <v>0</v>
      </c>
      <c r="L172" s="2">
        <f t="shared" si="3"/>
        <v>1.414973347970818</v>
      </c>
      <c r="M172" s="2">
        <f t="shared" si="3"/>
        <v>-1</v>
      </c>
      <c r="N172" s="2">
        <f t="shared" si="3"/>
        <v>1.6020599913279623</v>
      </c>
      <c r="O172" s="2">
        <f t="shared" si="3"/>
        <v>-1</v>
      </c>
      <c r="P172" s="2">
        <f>IF([1]!Tabela1[[#This Row],[SPLE]]&gt;0,[1]!Tabela1[[#This Row],[LWAVE]],[1]!Tabela1[[#This Row],[LSPLE]])</f>
        <v>-1</v>
      </c>
      <c r="Q172" s="2">
        <f>IF([1]!Tabela1[[#This Row],[SPLR]]&gt;0,[1]!Tabela1[[#This Row],[LWAVR]],[1]!Tabela1[[#This Row],[LSPLR]])</f>
        <v>-1</v>
      </c>
      <c r="R172" s="2">
        <f>IF(Tabela1[[#This Row],[LWAVE]]=-1,-1,Tabela1[[#This Row],[Altitude]])</f>
        <v>340.90549399999998</v>
      </c>
      <c r="S172" s="2">
        <f>IF(Tabela1[[#This Row],[LWAVR]]=-1,-1,Tabela1[[#This Row],[AreaL]])</f>
        <v>2.3525047415609044</v>
      </c>
      <c r="T172" s="2">
        <f>IF(Tabela1[[#This Row],[LWAVR]]=-1,-1,Tabela1[[#This Row],[PopulacaoL]])</f>
        <v>3.5070458724273257</v>
      </c>
      <c r="U172" s="2">
        <f>IF(Tabela1[[#This Row],[LSPLE]]=-1,-1,Tabela1[[#This Row],[Altitude]])</f>
        <v>-1</v>
      </c>
      <c r="V172" s="2">
        <f>IF(Tabela1[[#This Row],[LSPLE]]=-1,-1,Tabela1[[#This Row],[AreaL]])</f>
        <v>-1</v>
      </c>
      <c r="W172" s="2">
        <f>IF(Tabela1[[#This Row],[LSPLR]]=-1,-1,Tabela1[[#This Row],[PopulacaoL]])</f>
        <v>-1</v>
      </c>
    </row>
    <row r="173" spans="1:23" x14ac:dyDescent="0.3">
      <c r="A173" t="s">
        <v>178</v>
      </c>
      <c r="B173">
        <v>3515152</v>
      </c>
      <c r="C173">
        <v>629.17176900000004</v>
      </c>
      <c r="D173">
        <v>-22.491189952477502</v>
      </c>
      <c r="E173">
        <v>-47.213079730539313</v>
      </c>
      <c r="F173">
        <v>2.0411596828981016</v>
      </c>
      <c r="G173">
        <v>4.3174992211071315</v>
      </c>
      <c r="H173" s="1">
        <v>52</v>
      </c>
      <c r="I173" s="1">
        <v>0</v>
      </c>
      <c r="J173" s="1">
        <v>74</v>
      </c>
      <c r="K173" s="1">
        <v>0</v>
      </c>
      <c r="L173" s="2">
        <f t="shared" si="3"/>
        <v>1.7160033436347992</v>
      </c>
      <c r="M173" s="2">
        <f t="shared" si="3"/>
        <v>-1</v>
      </c>
      <c r="N173" s="2">
        <f t="shared" si="3"/>
        <v>1.8692317197309762</v>
      </c>
      <c r="O173" s="2">
        <f t="shared" si="3"/>
        <v>-1</v>
      </c>
      <c r="P173" s="2">
        <f>IF([1]!Tabela1[[#This Row],[SPLE]]&gt;0,[1]!Tabela1[[#This Row],[LWAVE]],[1]!Tabela1[[#This Row],[LSPLE]])</f>
        <v>-1</v>
      </c>
      <c r="Q173" s="2">
        <f>IF([1]!Tabela1[[#This Row],[SPLR]]&gt;0,[1]!Tabela1[[#This Row],[LWAVR]],[1]!Tabela1[[#This Row],[LSPLR]])</f>
        <v>-1</v>
      </c>
      <c r="R173" s="2">
        <f>IF(Tabela1[[#This Row],[LWAVE]]=-1,-1,Tabela1[[#This Row],[Altitude]])</f>
        <v>629.17176900000004</v>
      </c>
      <c r="S173" s="2">
        <f>IF(Tabela1[[#This Row],[LWAVR]]=-1,-1,Tabela1[[#This Row],[AreaL]])</f>
        <v>2.0411596828981016</v>
      </c>
      <c r="T173" s="2">
        <f>IF(Tabela1[[#This Row],[LWAVR]]=-1,-1,Tabela1[[#This Row],[PopulacaoL]])</f>
        <v>4.3174992211071315</v>
      </c>
      <c r="U173" s="2">
        <f>IF(Tabela1[[#This Row],[LSPLE]]=-1,-1,Tabela1[[#This Row],[Altitude]])</f>
        <v>-1</v>
      </c>
      <c r="V173" s="2">
        <f>IF(Tabela1[[#This Row],[LSPLE]]=-1,-1,Tabela1[[#This Row],[AreaL]])</f>
        <v>-1</v>
      </c>
      <c r="W173" s="2">
        <f>IF(Tabela1[[#This Row],[LSPLR]]=-1,-1,Tabela1[[#This Row],[PopulacaoL]])</f>
        <v>-1</v>
      </c>
    </row>
    <row r="174" spans="1:23" x14ac:dyDescent="0.3">
      <c r="A174" t="s">
        <v>179</v>
      </c>
      <c r="B174">
        <v>3515186</v>
      </c>
      <c r="C174">
        <v>877.591227</v>
      </c>
      <c r="D174">
        <v>-22.197053500000003</v>
      </c>
      <c r="E174">
        <v>-46.745514289869647</v>
      </c>
      <c r="F174">
        <v>2.5902118850995017</v>
      </c>
      <c r="G174">
        <v>4.6466977312993345</v>
      </c>
      <c r="H174" s="1">
        <v>198</v>
      </c>
      <c r="I174" s="1">
        <v>0</v>
      </c>
      <c r="J174" s="1">
        <v>974</v>
      </c>
      <c r="K174" s="1">
        <v>0</v>
      </c>
      <c r="L174" s="2">
        <f t="shared" si="3"/>
        <v>2.2966651902615309</v>
      </c>
      <c r="M174" s="2">
        <f t="shared" si="3"/>
        <v>-1</v>
      </c>
      <c r="N174" s="2">
        <f t="shared" si="3"/>
        <v>2.9885589568786157</v>
      </c>
      <c r="O174" s="2">
        <f t="shared" si="3"/>
        <v>-1</v>
      </c>
      <c r="P174" s="2">
        <f>IF([1]!Tabela1[[#This Row],[SPLE]]&gt;0,[1]!Tabela1[[#This Row],[LWAVE]],[1]!Tabela1[[#This Row],[LSPLE]])</f>
        <v>-1</v>
      </c>
      <c r="Q174" s="2">
        <f>IF([1]!Tabela1[[#This Row],[SPLR]]&gt;0,[1]!Tabela1[[#This Row],[LWAVR]],[1]!Tabela1[[#This Row],[LSPLR]])</f>
        <v>-1</v>
      </c>
      <c r="R174" s="2">
        <f>IF(Tabela1[[#This Row],[LWAVE]]=-1,-1,Tabela1[[#This Row],[Altitude]])</f>
        <v>877.591227</v>
      </c>
      <c r="S174" s="2">
        <f>IF(Tabela1[[#This Row],[LWAVR]]=-1,-1,Tabela1[[#This Row],[AreaL]])</f>
        <v>2.5902118850995017</v>
      </c>
      <c r="T174" s="2">
        <f>IF(Tabela1[[#This Row],[LWAVR]]=-1,-1,Tabela1[[#This Row],[PopulacaoL]])</f>
        <v>4.6466977312993345</v>
      </c>
      <c r="U174" s="2">
        <f>IF(Tabela1[[#This Row],[LSPLE]]=-1,-1,Tabela1[[#This Row],[Altitude]])</f>
        <v>-1</v>
      </c>
      <c r="V174" s="2">
        <f>IF(Tabela1[[#This Row],[LSPLE]]=-1,-1,Tabela1[[#This Row],[AreaL]])</f>
        <v>-1</v>
      </c>
      <c r="W174" s="2">
        <f>IF(Tabela1[[#This Row],[LSPLR]]=-1,-1,Tabela1[[#This Row],[PopulacaoL]])</f>
        <v>-1</v>
      </c>
    </row>
    <row r="175" spans="1:23" x14ac:dyDescent="0.3">
      <c r="A175" t="s">
        <v>180</v>
      </c>
      <c r="B175">
        <v>3515194</v>
      </c>
      <c r="C175">
        <v>499.42756800000001</v>
      </c>
      <c r="D175">
        <v>-22.694973492069455</v>
      </c>
      <c r="E175">
        <v>-49.429825285815944</v>
      </c>
      <c r="F175">
        <v>2.2870533826784847</v>
      </c>
      <c r="G175">
        <v>3.6838572054003462</v>
      </c>
      <c r="H175" s="1">
        <v>4</v>
      </c>
      <c r="I175" s="1">
        <v>0</v>
      </c>
      <c r="J175" s="1">
        <v>5</v>
      </c>
      <c r="K175" s="1">
        <v>0</v>
      </c>
      <c r="L175" s="2">
        <f t="shared" si="3"/>
        <v>0.6020599913279624</v>
      </c>
      <c r="M175" s="2">
        <f t="shared" si="3"/>
        <v>-1</v>
      </c>
      <c r="N175" s="2">
        <f t="shared" si="3"/>
        <v>0.69897000433601886</v>
      </c>
      <c r="O175" s="2">
        <f t="shared" si="3"/>
        <v>-1</v>
      </c>
      <c r="P175" s="2">
        <f>IF([1]!Tabela1[[#This Row],[SPLE]]&gt;0,[1]!Tabela1[[#This Row],[LWAVE]],[1]!Tabela1[[#This Row],[LSPLE]])</f>
        <v>-1</v>
      </c>
      <c r="Q175" s="2">
        <f>IF([1]!Tabela1[[#This Row],[SPLR]]&gt;0,[1]!Tabela1[[#This Row],[LWAVR]],[1]!Tabela1[[#This Row],[LSPLR]])</f>
        <v>-1</v>
      </c>
      <c r="R175" s="2">
        <f>IF(Tabela1[[#This Row],[LWAVE]]=-1,-1,Tabela1[[#This Row],[Altitude]])</f>
        <v>499.42756800000001</v>
      </c>
      <c r="S175" s="2">
        <f>IF(Tabela1[[#This Row],[LWAVR]]=-1,-1,Tabela1[[#This Row],[AreaL]])</f>
        <v>2.2870533826784847</v>
      </c>
      <c r="T175" s="2">
        <f>IF(Tabela1[[#This Row],[LWAVR]]=-1,-1,Tabela1[[#This Row],[PopulacaoL]])</f>
        <v>3.6838572054003462</v>
      </c>
      <c r="U175" s="2">
        <f>IF(Tabela1[[#This Row],[LSPLE]]=-1,-1,Tabela1[[#This Row],[Altitude]])</f>
        <v>-1</v>
      </c>
      <c r="V175" s="2">
        <f>IF(Tabela1[[#This Row],[LSPLE]]=-1,-1,Tabela1[[#This Row],[AreaL]])</f>
        <v>-1</v>
      </c>
      <c r="W175" s="2">
        <f>IF(Tabela1[[#This Row],[LSPLR]]=-1,-1,Tabela1[[#This Row],[PopulacaoL]])</f>
        <v>-1</v>
      </c>
    </row>
    <row r="176" spans="1:23" x14ac:dyDescent="0.3">
      <c r="A176" t="s">
        <v>181</v>
      </c>
      <c r="B176">
        <v>3557303</v>
      </c>
      <c r="C176">
        <v>624.06239600000004</v>
      </c>
      <c r="D176">
        <v>-22.274588913126454</v>
      </c>
      <c r="E176">
        <v>-46.953602690417867</v>
      </c>
      <c r="F176">
        <v>1.8700760121098816</v>
      </c>
      <c r="G176">
        <v>4.0532321488405021</v>
      </c>
      <c r="H176" s="1">
        <v>31</v>
      </c>
      <c r="I176" s="1">
        <v>0</v>
      </c>
      <c r="J176" s="1">
        <v>34</v>
      </c>
      <c r="K176" s="1">
        <v>0</v>
      </c>
      <c r="L176" s="2">
        <f t="shared" si="3"/>
        <v>1.4913616938342726</v>
      </c>
      <c r="M176" s="2">
        <f t="shared" si="3"/>
        <v>-1</v>
      </c>
      <c r="N176" s="2">
        <f t="shared" si="3"/>
        <v>1.5314789170422551</v>
      </c>
      <c r="O176" s="2">
        <f t="shared" si="3"/>
        <v>-1</v>
      </c>
      <c r="P176" s="2">
        <f>IF([1]!Tabela1[[#This Row],[SPLE]]&gt;0,[1]!Tabela1[[#This Row],[LWAVE]],[1]!Tabela1[[#This Row],[LSPLE]])</f>
        <v>-1</v>
      </c>
      <c r="Q176" s="2">
        <f>IF([1]!Tabela1[[#This Row],[SPLR]]&gt;0,[1]!Tabela1[[#This Row],[LWAVR]],[1]!Tabela1[[#This Row],[LSPLR]])</f>
        <v>-1</v>
      </c>
      <c r="R176" s="2">
        <f>IF(Tabela1[[#This Row],[LWAVE]]=-1,-1,Tabela1[[#This Row],[Altitude]])</f>
        <v>624.06239600000004</v>
      </c>
      <c r="S176" s="2">
        <f>IF(Tabela1[[#This Row],[LWAVR]]=-1,-1,Tabela1[[#This Row],[AreaL]])</f>
        <v>1.8700760121098816</v>
      </c>
      <c r="T176" s="2">
        <f>IF(Tabela1[[#This Row],[LWAVR]]=-1,-1,Tabela1[[#This Row],[PopulacaoL]])</f>
        <v>4.0532321488405021</v>
      </c>
      <c r="U176" s="2">
        <f>IF(Tabela1[[#This Row],[LSPLE]]=-1,-1,Tabela1[[#This Row],[Altitude]])</f>
        <v>-1</v>
      </c>
      <c r="V176" s="2">
        <f>IF(Tabela1[[#This Row],[LSPLE]]=-1,-1,Tabela1[[#This Row],[AreaL]])</f>
        <v>-1</v>
      </c>
      <c r="W176" s="2">
        <f>IF(Tabela1[[#This Row],[LSPLR]]=-1,-1,Tabela1[[#This Row],[PopulacaoL]])</f>
        <v>-1</v>
      </c>
    </row>
    <row r="177" spans="1:23" x14ac:dyDescent="0.3">
      <c r="A177" t="s">
        <v>182</v>
      </c>
      <c r="B177">
        <v>3515301</v>
      </c>
      <c r="C177">
        <v>385.641032</v>
      </c>
      <c r="D177">
        <v>-22.490598901991106</v>
      </c>
      <c r="E177">
        <v>-51.664176190951686</v>
      </c>
      <c r="F177">
        <v>2.4232245684018952</v>
      </c>
      <c r="G177">
        <v>3.4418521757732918</v>
      </c>
      <c r="H177" s="1">
        <v>5</v>
      </c>
      <c r="I177" s="1">
        <v>0</v>
      </c>
      <c r="J177" s="1">
        <v>5</v>
      </c>
      <c r="K177" s="1">
        <v>0</v>
      </c>
      <c r="L177" s="2">
        <f t="shared" si="3"/>
        <v>0.69897000433601886</v>
      </c>
      <c r="M177" s="2">
        <f t="shared" si="3"/>
        <v>-1</v>
      </c>
      <c r="N177" s="2">
        <f t="shared" si="3"/>
        <v>0.69897000433601886</v>
      </c>
      <c r="O177" s="2">
        <f t="shared" si="3"/>
        <v>-1</v>
      </c>
      <c r="P177" s="2">
        <f>IF([1]!Tabela1[[#This Row],[SPLE]]&gt;0,[1]!Tabela1[[#This Row],[LWAVE]],[1]!Tabela1[[#This Row],[LSPLE]])</f>
        <v>-1</v>
      </c>
      <c r="Q177" s="2">
        <f>IF([1]!Tabela1[[#This Row],[SPLR]]&gt;0,[1]!Tabela1[[#This Row],[LWAVR]],[1]!Tabela1[[#This Row],[LSPLR]])</f>
        <v>-1</v>
      </c>
      <c r="R177" s="2">
        <f>IF(Tabela1[[#This Row],[LWAVE]]=-1,-1,Tabela1[[#This Row],[Altitude]])</f>
        <v>385.641032</v>
      </c>
      <c r="S177" s="2">
        <f>IF(Tabela1[[#This Row],[LWAVR]]=-1,-1,Tabela1[[#This Row],[AreaL]])</f>
        <v>2.4232245684018952</v>
      </c>
      <c r="T177" s="2">
        <f>IF(Tabela1[[#This Row],[LWAVR]]=-1,-1,Tabela1[[#This Row],[PopulacaoL]])</f>
        <v>3.4418521757732918</v>
      </c>
      <c r="U177" s="2">
        <f>IF(Tabela1[[#This Row],[LSPLE]]=-1,-1,Tabela1[[#This Row],[Altitude]])</f>
        <v>-1</v>
      </c>
      <c r="V177" s="2">
        <f>IF(Tabela1[[#This Row],[LSPLE]]=-1,-1,Tabela1[[#This Row],[AreaL]])</f>
        <v>-1</v>
      </c>
      <c r="W177" s="2">
        <f>IF(Tabela1[[#This Row],[LSPLR]]=-1,-1,Tabela1[[#This Row],[PopulacaoL]])</f>
        <v>-1</v>
      </c>
    </row>
    <row r="178" spans="1:23" x14ac:dyDescent="0.3">
      <c r="A178" t="s">
        <v>183</v>
      </c>
      <c r="B178">
        <v>3515202</v>
      </c>
      <c r="C178">
        <v>486.62134200000003</v>
      </c>
      <c r="D178">
        <v>-20.286082203974658</v>
      </c>
      <c r="E178">
        <v>-50.405466847951246</v>
      </c>
      <c r="F178">
        <v>2.47170380180158</v>
      </c>
      <c r="G178">
        <v>3.9252605095194353</v>
      </c>
      <c r="H178" s="1">
        <v>37</v>
      </c>
      <c r="I178" s="1">
        <v>0</v>
      </c>
      <c r="J178" s="1">
        <v>44</v>
      </c>
      <c r="K178" s="1">
        <v>0</v>
      </c>
      <c r="L178" s="2">
        <f t="shared" si="3"/>
        <v>1.568201724066995</v>
      </c>
      <c r="M178" s="2">
        <f t="shared" si="3"/>
        <v>-1</v>
      </c>
      <c r="N178" s="2">
        <f t="shared" si="3"/>
        <v>1.6434526764861874</v>
      </c>
      <c r="O178" s="2">
        <f t="shared" si="3"/>
        <v>-1</v>
      </c>
      <c r="P178" s="2">
        <f>IF([1]!Tabela1[[#This Row],[SPLE]]&gt;0,[1]!Tabela1[[#This Row],[LWAVE]],[1]!Tabela1[[#This Row],[LSPLE]])</f>
        <v>-1</v>
      </c>
      <c r="Q178" s="2">
        <f>IF([1]!Tabela1[[#This Row],[SPLR]]&gt;0,[1]!Tabela1[[#This Row],[LWAVR]],[1]!Tabela1[[#This Row],[LSPLR]])</f>
        <v>-1</v>
      </c>
      <c r="R178" s="2">
        <f>IF(Tabela1[[#This Row],[LWAVE]]=-1,-1,Tabela1[[#This Row],[Altitude]])</f>
        <v>486.62134200000003</v>
      </c>
      <c r="S178" s="2">
        <f>IF(Tabela1[[#This Row],[LWAVR]]=-1,-1,Tabela1[[#This Row],[AreaL]])</f>
        <v>2.47170380180158</v>
      </c>
      <c r="T178" s="2">
        <f>IF(Tabela1[[#This Row],[LWAVR]]=-1,-1,Tabela1[[#This Row],[PopulacaoL]])</f>
        <v>3.9252605095194353</v>
      </c>
      <c r="U178" s="2">
        <f>IF(Tabela1[[#This Row],[LSPLE]]=-1,-1,Tabela1[[#This Row],[Altitude]])</f>
        <v>-1</v>
      </c>
      <c r="V178" s="2">
        <f>IF(Tabela1[[#This Row],[LSPLE]]=-1,-1,Tabela1[[#This Row],[AreaL]])</f>
        <v>-1</v>
      </c>
      <c r="W178" s="2">
        <f>IF(Tabela1[[#This Row],[LSPLR]]=-1,-1,Tabela1[[#This Row],[PopulacaoL]])</f>
        <v>-1</v>
      </c>
    </row>
    <row r="179" spans="1:23" x14ac:dyDescent="0.3">
      <c r="A179" t="s">
        <v>184</v>
      </c>
      <c r="B179">
        <v>3515350</v>
      </c>
      <c r="C179">
        <v>305.85159599999997</v>
      </c>
      <c r="D179">
        <v>-22.554996920208456</v>
      </c>
      <c r="E179">
        <v>-52.590898380276627</v>
      </c>
      <c r="F179">
        <v>2.7588316842686296</v>
      </c>
      <c r="G179">
        <v>3.9717859378791145</v>
      </c>
      <c r="H179" s="1">
        <v>13</v>
      </c>
      <c r="I179" s="1">
        <v>1</v>
      </c>
      <c r="J179" s="1">
        <v>18</v>
      </c>
      <c r="K179" s="1">
        <v>2</v>
      </c>
      <c r="L179" s="2">
        <f t="shared" si="3"/>
        <v>1.1139433523068367</v>
      </c>
      <c r="M179" s="2">
        <f t="shared" si="3"/>
        <v>0</v>
      </c>
      <c r="N179" s="2">
        <f t="shared" si="3"/>
        <v>1.255272505103306</v>
      </c>
      <c r="O179" s="2">
        <f t="shared" si="3"/>
        <v>0.3010299956639812</v>
      </c>
      <c r="P179" s="2">
        <f>IF([1]!Tabela1[[#This Row],[SPLE]]&gt;0,[1]!Tabela1[[#This Row],[LWAVE]],[1]!Tabela1[[#This Row],[LSPLE]])</f>
        <v>1.1139433523068367</v>
      </c>
      <c r="Q179" s="2">
        <f>IF([1]!Tabela1[[#This Row],[SPLR]]&gt;0,[1]!Tabela1[[#This Row],[LWAVR]],[1]!Tabela1[[#This Row],[LSPLR]])</f>
        <v>1.255272505103306</v>
      </c>
      <c r="R179" s="2">
        <f>IF(Tabela1[[#This Row],[LWAVE]]=-1,-1,Tabela1[[#This Row],[Altitude]])</f>
        <v>305.85159599999997</v>
      </c>
      <c r="S179" s="2">
        <f>IF(Tabela1[[#This Row],[LWAVR]]=-1,-1,Tabela1[[#This Row],[AreaL]])</f>
        <v>2.7588316842686296</v>
      </c>
      <c r="T179" s="2">
        <f>IF(Tabela1[[#This Row],[LWAVR]]=-1,-1,Tabela1[[#This Row],[PopulacaoL]])</f>
        <v>3.9717859378791145</v>
      </c>
      <c r="U179" s="2">
        <f>IF(Tabela1[[#This Row],[LSPLE]]=-1,-1,Tabela1[[#This Row],[Altitude]])</f>
        <v>305.85159599999997</v>
      </c>
      <c r="V179" s="2">
        <f>IF(Tabela1[[#This Row],[LSPLE]]=-1,-1,Tabela1[[#This Row],[AreaL]])</f>
        <v>2.7588316842686296</v>
      </c>
      <c r="W179" s="2">
        <f>IF(Tabela1[[#This Row],[LSPLR]]=-1,-1,Tabela1[[#This Row],[PopulacaoL]])</f>
        <v>3.9717859378791145</v>
      </c>
    </row>
    <row r="180" spans="1:23" x14ac:dyDescent="0.3">
      <c r="A180" t="s">
        <v>185</v>
      </c>
      <c r="B180">
        <v>3515400</v>
      </c>
      <c r="C180">
        <v>505.45151499999997</v>
      </c>
      <c r="D180">
        <v>-23.388960913938501</v>
      </c>
      <c r="E180">
        <v>-49.512053376698297</v>
      </c>
      <c r="F180">
        <v>2.6326303680807599</v>
      </c>
      <c r="G180">
        <v>4.2050960475784844</v>
      </c>
      <c r="H180" s="1">
        <v>178</v>
      </c>
      <c r="I180" s="1">
        <v>0</v>
      </c>
      <c r="J180" s="1">
        <v>647</v>
      </c>
      <c r="K180" s="1">
        <v>0</v>
      </c>
      <c r="L180" s="2">
        <f t="shared" si="3"/>
        <v>2.2504200023088941</v>
      </c>
      <c r="M180" s="2">
        <f t="shared" si="3"/>
        <v>-1</v>
      </c>
      <c r="N180" s="2">
        <f t="shared" si="3"/>
        <v>2.8109042806687006</v>
      </c>
      <c r="O180" s="2">
        <f t="shared" si="3"/>
        <v>-1</v>
      </c>
      <c r="P180" s="2">
        <f>IF([1]!Tabela1[[#This Row],[SPLE]]&gt;0,[1]!Tabela1[[#This Row],[LWAVE]],[1]!Tabela1[[#This Row],[LSPLE]])</f>
        <v>-1</v>
      </c>
      <c r="Q180" s="2">
        <f>IF([1]!Tabela1[[#This Row],[SPLR]]&gt;0,[1]!Tabela1[[#This Row],[LWAVR]],[1]!Tabela1[[#This Row],[LSPLR]])</f>
        <v>-1</v>
      </c>
      <c r="R180" s="2">
        <f>IF(Tabela1[[#This Row],[LWAVE]]=-1,-1,Tabela1[[#This Row],[Altitude]])</f>
        <v>505.45151499999997</v>
      </c>
      <c r="S180" s="2">
        <f>IF(Tabela1[[#This Row],[LWAVR]]=-1,-1,Tabela1[[#This Row],[AreaL]])</f>
        <v>2.6326303680807599</v>
      </c>
      <c r="T180" s="2">
        <f>IF(Tabela1[[#This Row],[LWAVR]]=-1,-1,Tabela1[[#This Row],[PopulacaoL]])</f>
        <v>4.2050960475784844</v>
      </c>
      <c r="U180" s="2">
        <f>IF(Tabela1[[#This Row],[LSPLE]]=-1,-1,Tabela1[[#This Row],[Altitude]])</f>
        <v>-1</v>
      </c>
      <c r="V180" s="2">
        <f>IF(Tabela1[[#This Row],[LSPLE]]=-1,-1,Tabela1[[#This Row],[AreaL]])</f>
        <v>-1</v>
      </c>
      <c r="W180" s="2">
        <f>IF(Tabela1[[#This Row],[LSPLR]]=-1,-1,Tabela1[[#This Row],[PopulacaoL]])</f>
        <v>-1</v>
      </c>
    </row>
    <row r="181" spans="1:23" x14ac:dyDescent="0.3">
      <c r="A181" t="s">
        <v>186</v>
      </c>
      <c r="B181">
        <v>3515608</v>
      </c>
      <c r="C181">
        <v>539.12046399999997</v>
      </c>
      <c r="D181">
        <v>-21.267121989952404</v>
      </c>
      <c r="E181">
        <v>-48.692273053194221</v>
      </c>
      <c r="F181">
        <v>2.2304233738926404</v>
      </c>
      <c r="G181">
        <v>3.7621531923035945</v>
      </c>
      <c r="H181" s="1">
        <v>13</v>
      </c>
      <c r="I181" s="1">
        <v>0</v>
      </c>
      <c r="J181" s="1">
        <v>18</v>
      </c>
      <c r="K181" s="1">
        <v>0</v>
      </c>
      <c r="L181" s="2">
        <f t="shared" si="3"/>
        <v>1.1139433523068367</v>
      </c>
      <c r="M181" s="2">
        <f t="shared" si="3"/>
        <v>-1</v>
      </c>
      <c r="N181" s="2">
        <f t="shared" si="3"/>
        <v>1.255272505103306</v>
      </c>
      <c r="O181" s="2">
        <f t="shared" si="3"/>
        <v>-1</v>
      </c>
      <c r="P181" s="2">
        <f>IF([1]!Tabela1[[#This Row],[SPLE]]&gt;0,[1]!Tabela1[[#This Row],[LWAVE]],[1]!Tabela1[[#This Row],[LSPLE]])</f>
        <v>-1</v>
      </c>
      <c r="Q181" s="2">
        <f>IF([1]!Tabela1[[#This Row],[SPLR]]&gt;0,[1]!Tabela1[[#This Row],[LWAVR]],[1]!Tabela1[[#This Row],[LSPLR]])</f>
        <v>-1</v>
      </c>
      <c r="R181" s="2">
        <f>IF(Tabela1[[#This Row],[LWAVE]]=-1,-1,Tabela1[[#This Row],[Altitude]])</f>
        <v>539.12046399999997</v>
      </c>
      <c r="S181" s="2">
        <f>IF(Tabela1[[#This Row],[LWAVR]]=-1,-1,Tabela1[[#This Row],[AreaL]])</f>
        <v>2.2304233738926404</v>
      </c>
      <c r="T181" s="2">
        <f>IF(Tabela1[[#This Row],[LWAVR]]=-1,-1,Tabela1[[#This Row],[PopulacaoL]])</f>
        <v>3.7621531923035945</v>
      </c>
      <c r="U181" s="2">
        <f>IF(Tabela1[[#This Row],[LSPLE]]=-1,-1,Tabela1[[#This Row],[Altitude]])</f>
        <v>-1</v>
      </c>
      <c r="V181" s="2">
        <f>IF(Tabela1[[#This Row],[LSPLE]]=-1,-1,Tabela1[[#This Row],[AreaL]])</f>
        <v>-1</v>
      </c>
      <c r="W181" s="2">
        <f>IF(Tabela1[[#This Row],[LSPLR]]=-1,-1,Tabela1[[#This Row],[PopulacaoL]])</f>
        <v>-1</v>
      </c>
    </row>
    <row r="182" spans="1:23" x14ac:dyDescent="0.3">
      <c r="A182" t="s">
        <v>187</v>
      </c>
      <c r="B182">
        <v>3515509</v>
      </c>
      <c r="C182">
        <v>538.77885400000002</v>
      </c>
      <c r="D182">
        <v>-20.282382990000006</v>
      </c>
      <c r="E182">
        <v>-50.248748430583433</v>
      </c>
      <c r="F182">
        <v>2.7402023657602683</v>
      </c>
      <c r="G182">
        <v>4.8395785959610693</v>
      </c>
      <c r="H182" s="1">
        <v>122</v>
      </c>
      <c r="I182" s="1">
        <v>0</v>
      </c>
      <c r="J182" s="1">
        <v>227</v>
      </c>
      <c r="K182" s="1">
        <v>0</v>
      </c>
      <c r="L182" s="2">
        <f t="shared" si="3"/>
        <v>2.0863598306747484</v>
      </c>
      <c r="M182" s="2">
        <f t="shared" si="3"/>
        <v>-1</v>
      </c>
      <c r="N182" s="2">
        <f t="shared" si="3"/>
        <v>2.3560258571931225</v>
      </c>
      <c r="O182" s="2">
        <f t="shared" si="3"/>
        <v>-1</v>
      </c>
      <c r="P182" s="2">
        <f>IF([1]!Tabela1[[#This Row],[SPLE]]&gt;0,[1]!Tabela1[[#This Row],[LWAVE]],[1]!Tabela1[[#This Row],[LSPLE]])</f>
        <v>-1</v>
      </c>
      <c r="Q182" s="2">
        <f>IF([1]!Tabela1[[#This Row],[SPLR]]&gt;0,[1]!Tabela1[[#This Row],[LWAVR]],[1]!Tabela1[[#This Row],[LSPLR]])</f>
        <v>-1</v>
      </c>
      <c r="R182" s="2">
        <f>IF(Tabela1[[#This Row],[LWAVE]]=-1,-1,Tabela1[[#This Row],[Altitude]])</f>
        <v>538.77885400000002</v>
      </c>
      <c r="S182" s="2">
        <f>IF(Tabela1[[#This Row],[LWAVR]]=-1,-1,Tabela1[[#This Row],[AreaL]])</f>
        <v>2.7402023657602683</v>
      </c>
      <c r="T182" s="2">
        <f>IF(Tabela1[[#This Row],[LWAVR]]=-1,-1,Tabela1[[#This Row],[PopulacaoL]])</f>
        <v>4.8395785959610693</v>
      </c>
      <c r="U182" s="2">
        <f>IF(Tabela1[[#This Row],[LSPLE]]=-1,-1,Tabela1[[#This Row],[Altitude]])</f>
        <v>-1</v>
      </c>
      <c r="V182" s="2">
        <f>IF(Tabela1[[#This Row],[LSPLE]]=-1,-1,Tabela1[[#This Row],[AreaL]])</f>
        <v>-1</v>
      </c>
      <c r="W182" s="2">
        <f>IF(Tabela1[[#This Row],[LSPLR]]=-1,-1,Tabela1[[#This Row],[PopulacaoL]])</f>
        <v>-1</v>
      </c>
    </row>
    <row r="183" spans="1:23" x14ac:dyDescent="0.3">
      <c r="A183" t="s">
        <v>188</v>
      </c>
      <c r="B183">
        <v>3515657</v>
      </c>
      <c r="C183">
        <v>557.97873100000004</v>
      </c>
      <c r="D183">
        <v>-22.359138319147654</v>
      </c>
      <c r="E183">
        <v>-49.519841211156304</v>
      </c>
      <c r="F183">
        <v>2.0021833467650434</v>
      </c>
      <c r="G183">
        <v>3.2345172835126865</v>
      </c>
      <c r="H183" s="1">
        <v>18</v>
      </c>
      <c r="I183" s="1">
        <v>0</v>
      </c>
      <c r="J183" s="1">
        <v>24</v>
      </c>
      <c r="K183" s="1">
        <v>0</v>
      </c>
      <c r="L183" s="2">
        <f t="shared" si="3"/>
        <v>1.255272505103306</v>
      </c>
      <c r="M183" s="2">
        <f t="shared" si="3"/>
        <v>-1</v>
      </c>
      <c r="N183" s="2">
        <f t="shared" si="3"/>
        <v>1.3802112417116059</v>
      </c>
      <c r="O183" s="2">
        <f t="shared" si="3"/>
        <v>-1</v>
      </c>
      <c r="P183" s="2">
        <f>IF([1]!Tabela1[[#This Row],[SPLE]]&gt;0,[1]!Tabela1[[#This Row],[LWAVE]],[1]!Tabela1[[#This Row],[LSPLE]])</f>
        <v>-1</v>
      </c>
      <c r="Q183" s="2">
        <f>IF([1]!Tabela1[[#This Row],[SPLR]]&gt;0,[1]!Tabela1[[#This Row],[LWAVR]],[1]!Tabela1[[#This Row],[LSPLR]])</f>
        <v>-1</v>
      </c>
      <c r="R183" s="2">
        <f>IF(Tabela1[[#This Row],[LWAVE]]=-1,-1,Tabela1[[#This Row],[Altitude]])</f>
        <v>557.97873100000004</v>
      </c>
      <c r="S183" s="2">
        <f>IF(Tabela1[[#This Row],[LWAVR]]=-1,-1,Tabela1[[#This Row],[AreaL]])</f>
        <v>2.0021833467650434</v>
      </c>
      <c r="T183" s="2">
        <f>IF(Tabela1[[#This Row],[LWAVR]]=-1,-1,Tabela1[[#This Row],[PopulacaoL]])</f>
        <v>3.2345172835126865</v>
      </c>
      <c r="U183" s="2">
        <f>IF(Tabela1[[#This Row],[LSPLE]]=-1,-1,Tabela1[[#This Row],[Altitude]])</f>
        <v>-1</v>
      </c>
      <c r="V183" s="2">
        <f>IF(Tabela1[[#This Row],[LSPLE]]=-1,-1,Tabela1[[#This Row],[AreaL]])</f>
        <v>-1</v>
      </c>
      <c r="W183" s="2">
        <f>IF(Tabela1[[#This Row],[LSPLR]]=-1,-1,Tabela1[[#This Row],[PopulacaoL]])</f>
        <v>-1</v>
      </c>
    </row>
    <row r="184" spans="1:23" x14ac:dyDescent="0.3">
      <c r="A184" t="s">
        <v>189</v>
      </c>
      <c r="B184">
        <v>3515707</v>
      </c>
      <c r="C184">
        <v>766.48060199999998</v>
      </c>
      <c r="D184">
        <v>-23.541544500000004</v>
      </c>
      <c r="E184">
        <v>-46.366552671574183</v>
      </c>
      <c r="F184">
        <v>1.4707631936064991</v>
      </c>
      <c r="G184">
        <v>5.288419153088979</v>
      </c>
      <c r="H184" s="1">
        <v>45</v>
      </c>
      <c r="I184" s="1">
        <v>0</v>
      </c>
      <c r="J184" s="1">
        <v>63</v>
      </c>
      <c r="K184" s="1">
        <v>0</v>
      </c>
      <c r="L184" s="2">
        <f t="shared" si="3"/>
        <v>1.6532125137753437</v>
      </c>
      <c r="M184" s="2">
        <f t="shared" si="3"/>
        <v>-1</v>
      </c>
      <c r="N184" s="2">
        <f t="shared" si="3"/>
        <v>1.7993405494535817</v>
      </c>
      <c r="O184" s="2">
        <f t="shared" si="3"/>
        <v>-1</v>
      </c>
      <c r="P184" s="2">
        <f>IF([1]!Tabela1[[#This Row],[SPLE]]&gt;0,[1]!Tabela1[[#This Row],[LWAVE]],[1]!Tabela1[[#This Row],[LSPLE]])</f>
        <v>-1</v>
      </c>
      <c r="Q184" s="2">
        <f>IF([1]!Tabela1[[#This Row],[SPLR]]&gt;0,[1]!Tabela1[[#This Row],[LWAVR]],[1]!Tabela1[[#This Row],[LSPLR]])</f>
        <v>-1</v>
      </c>
      <c r="R184" s="2">
        <f>IF(Tabela1[[#This Row],[LWAVE]]=-1,-1,Tabela1[[#This Row],[Altitude]])</f>
        <v>766.48060199999998</v>
      </c>
      <c r="S184" s="2">
        <f>IF(Tabela1[[#This Row],[LWAVR]]=-1,-1,Tabela1[[#This Row],[AreaL]])</f>
        <v>1.4707631936064991</v>
      </c>
      <c r="T184" s="2">
        <f>IF(Tabela1[[#This Row],[LWAVR]]=-1,-1,Tabela1[[#This Row],[PopulacaoL]])</f>
        <v>5.288419153088979</v>
      </c>
      <c r="U184" s="2">
        <f>IF(Tabela1[[#This Row],[LSPLE]]=-1,-1,Tabela1[[#This Row],[Altitude]])</f>
        <v>-1</v>
      </c>
      <c r="V184" s="2">
        <f>IF(Tabela1[[#This Row],[LSPLE]]=-1,-1,Tabela1[[#This Row],[AreaL]])</f>
        <v>-1</v>
      </c>
      <c r="W184" s="2">
        <f>IF(Tabela1[[#This Row],[LSPLR]]=-1,-1,Tabela1[[#This Row],[PopulacaoL]])</f>
        <v>-1</v>
      </c>
    </row>
    <row r="185" spans="1:23" x14ac:dyDescent="0.3">
      <c r="A185" t="s">
        <v>190</v>
      </c>
      <c r="B185">
        <v>3515806</v>
      </c>
      <c r="C185">
        <v>386.77312000000001</v>
      </c>
      <c r="D185">
        <v>-21.676733935614351</v>
      </c>
      <c r="E185">
        <v>-51.382300841071938</v>
      </c>
      <c r="F185">
        <v>2.3516243324207839</v>
      </c>
      <c r="G185">
        <v>3.1655410767223731</v>
      </c>
      <c r="H185" s="1">
        <v>2</v>
      </c>
      <c r="I185" s="1">
        <v>0</v>
      </c>
      <c r="J185" s="1">
        <v>2</v>
      </c>
      <c r="K185" s="1">
        <v>0</v>
      </c>
      <c r="L185" s="2">
        <f t="shared" si="3"/>
        <v>0.3010299956639812</v>
      </c>
      <c r="M185" s="2">
        <f t="shared" si="3"/>
        <v>-1</v>
      </c>
      <c r="N185" s="2">
        <f t="shared" si="3"/>
        <v>0.3010299956639812</v>
      </c>
      <c r="O185" s="2">
        <f t="shared" si="3"/>
        <v>-1</v>
      </c>
      <c r="P185" s="2">
        <f>IF([1]!Tabela1[[#This Row],[SPLE]]&gt;0,[1]!Tabela1[[#This Row],[LWAVE]],[1]!Tabela1[[#This Row],[LSPLE]])</f>
        <v>-1</v>
      </c>
      <c r="Q185" s="2">
        <f>IF([1]!Tabela1[[#This Row],[SPLR]]&gt;0,[1]!Tabela1[[#This Row],[LWAVR]],[1]!Tabela1[[#This Row],[LSPLR]])</f>
        <v>-1</v>
      </c>
      <c r="R185" s="2">
        <f>IF(Tabela1[[#This Row],[LWAVE]]=-1,-1,Tabela1[[#This Row],[Altitude]])</f>
        <v>386.77312000000001</v>
      </c>
      <c r="S185" s="2">
        <f>IF(Tabela1[[#This Row],[LWAVR]]=-1,-1,Tabela1[[#This Row],[AreaL]])</f>
        <v>2.3516243324207839</v>
      </c>
      <c r="T185" s="2">
        <f>IF(Tabela1[[#This Row],[LWAVR]]=-1,-1,Tabela1[[#This Row],[PopulacaoL]])</f>
        <v>3.1655410767223731</v>
      </c>
      <c r="U185" s="2">
        <f>IF(Tabela1[[#This Row],[LSPLE]]=-1,-1,Tabela1[[#This Row],[Altitude]])</f>
        <v>-1</v>
      </c>
      <c r="V185" s="2">
        <f>IF(Tabela1[[#This Row],[LSPLE]]=-1,-1,Tabela1[[#This Row],[AreaL]])</f>
        <v>-1</v>
      </c>
      <c r="W185" s="2">
        <f>IF(Tabela1[[#This Row],[LSPLR]]=-1,-1,Tabela1[[#This Row],[PopulacaoL]])</f>
        <v>-1</v>
      </c>
    </row>
    <row r="186" spans="1:23" x14ac:dyDescent="0.3">
      <c r="A186" t="s">
        <v>191</v>
      </c>
      <c r="B186">
        <v>3515905</v>
      </c>
      <c r="C186">
        <v>506.28351700000002</v>
      </c>
      <c r="D186">
        <v>-20.674031227925401</v>
      </c>
      <c r="E186">
        <v>-50.145689008682758</v>
      </c>
      <c r="F186">
        <v>2.310132296141381</v>
      </c>
      <c r="G186">
        <v>3.4649364291217326</v>
      </c>
      <c r="H186" s="1">
        <v>14</v>
      </c>
      <c r="I186" s="1">
        <v>0</v>
      </c>
      <c r="J186" s="1">
        <v>17</v>
      </c>
      <c r="K186" s="1">
        <v>0</v>
      </c>
      <c r="L186" s="2">
        <f t="shared" si="3"/>
        <v>1.146128035678238</v>
      </c>
      <c r="M186" s="2">
        <f t="shared" si="3"/>
        <v>-1</v>
      </c>
      <c r="N186" s="2">
        <f t="shared" si="3"/>
        <v>1.2304489213782739</v>
      </c>
      <c r="O186" s="2">
        <f t="shared" si="3"/>
        <v>-1</v>
      </c>
      <c r="P186" s="2">
        <f>IF([1]!Tabela1[[#This Row],[SPLE]]&gt;0,[1]!Tabela1[[#This Row],[LWAVE]],[1]!Tabela1[[#This Row],[LSPLE]])</f>
        <v>-1</v>
      </c>
      <c r="Q186" s="2">
        <f>IF([1]!Tabela1[[#This Row],[SPLR]]&gt;0,[1]!Tabela1[[#This Row],[LWAVR]],[1]!Tabela1[[#This Row],[LSPLR]])</f>
        <v>-1</v>
      </c>
      <c r="R186" s="2">
        <f>IF(Tabela1[[#This Row],[LWAVE]]=-1,-1,Tabela1[[#This Row],[Altitude]])</f>
        <v>506.28351700000002</v>
      </c>
      <c r="S186" s="2">
        <f>IF(Tabela1[[#This Row],[LWAVR]]=-1,-1,Tabela1[[#This Row],[AreaL]])</f>
        <v>2.310132296141381</v>
      </c>
      <c r="T186" s="2">
        <f>IF(Tabela1[[#This Row],[LWAVR]]=-1,-1,Tabela1[[#This Row],[PopulacaoL]])</f>
        <v>3.4649364291217326</v>
      </c>
      <c r="U186" s="2">
        <f>IF(Tabela1[[#This Row],[LSPLE]]=-1,-1,Tabela1[[#This Row],[Altitude]])</f>
        <v>-1</v>
      </c>
      <c r="V186" s="2">
        <f>IF(Tabela1[[#This Row],[LSPLE]]=-1,-1,Tabela1[[#This Row],[AreaL]])</f>
        <v>-1</v>
      </c>
      <c r="W186" s="2">
        <f>IF(Tabela1[[#This Row],[LSPLR]]=-1,-1,Tabela1[[#This Row],[PopulacaoL]])</f>
        <v>-1</v>
      </c>
    </row>
    <row r="187" spans="1:23" x14ac:dyDescent="0.3">
      <c r="A187" t="s">
        <v>192</v>
      </c>
      <c r="B187">
        <v>3516002</v>
      </c>
      <c r="C187">
        <v>449.069277</v>
      </c>
      <c r="D187">
        <v>-21.613427615164152</v>
      </c>
      <c r="E187">
        <v>-51.168876466827719</v>
      </c>
      <c r="F187">
        <v>2.7194456471898234</v>
      </c>
      <c r="G187">
        <v>4.1655410767223726</v>
      </c>
      <c r="H187" s="1">
        <v>17</v>
      </c>
      <c r="I187" s="1">
        <v>0</v>
      </c>
      <c r="J187" s="1">
        <v>17</v>
      </c>
      <c r="K187" s="1">
        <v>0</v>
      </c>
      <c r="L187" s="2">
        <f t="shared" si="3"/>
        <v>1.2304489213782739</v>
      </c>
      <c r="M187" s="2">
        <f t="shared" si="3"/>
        <v>-1</v>
      </c>
      <c r="N187" s="2">
        <f t="shared" si="3"/>
        <v>1.2304489213782739</v>
      </c>
      <c r="O187" s="2">
        <f t="shared" si="3"/>
        <v>-1</v>
      </c>
      <c r="P187" s="2">
        <f>IF([1]!Tabela1[[#This Row],[SPLE]]&gt;0,[1]!Tabela1[[#This Row],[LWAVE]],[1]!Tabela1[[#This Row],[LSPLE]])</f>
        <v>-1</v>
      </c>
      <c r="Q187" s="2">
        <f>IF([1]!Tabela1[[#This Row],[SPLR]]&gt;0,[1]!Tabela1[[#This Row],[LWAVR]],[1]!Tabela1[[#This Row],[LSPLR]])</f>
        <v>-1</v>
      </c>
      <c r="R187" s="2">
        <f>IF(Tabela1[[#This Row],[LWAVE]]=-1,-1,Tabela1[[#This Row],[Altitude]])</f>
        <v>449.069277</v>
      </c>
      <c r="S187" s="2">
        <f>IF(Tabela1[[#This Row],[LWAVR]]=-1,-1,Tabela1[[#This Row],[AreaL]])</f>
        <v>2.7194456471898234</v>
      </c>
      <c r="T187" s="2">
        <f>IF(Tabela1[[#This Row],[LWAVR]]=-1,-1,Tabela1[[#This Row],[PopulacaoL]])</f>
        <v>4.1655410767223726</v>
      </c>
      <c r="U187" s="2">
        <f>IF(Tabela1[[#This Row],[LSPLE]]=-1,-1,Tabela1[[#This Row],[Altitude]])</f>
        <v>-1</v>
      </c>
      <c r="V187" s="2">
        <f>IF(Tabela1[[#This Row],[LSPLE]]=-1,-1,Tabela1[[#This Row],[AreaL]])</f>
        <v>-1</v>
      </c>
      <c r="W187" s="2">
        <f>IF(Tabela1[[#This Row],[LSPLR]]=-1,-1,Tabela1[[#This Row],[PopulacaoL]])</f>
        <v>-1</v>
      </c>
    </row>
    <row r="188" spans="1:23" x14ac:dyDescent="0.3">
      <c r="A188" t="s">
        <v>193</v>
      </c>
      <c r="B188">
        <v>3516101</v>
      </c>
      <c r="C188">
        <v>389.778188</v>
      </c>
      <c r="D188">
        <v>-22.903568778761954</v>
      </c>
      <c r="E188">
        <v>-50.724822473379952</v>
      </c>
      <c r="F188">
        <v>2.3538893149789724</v>
      </c>
      <c r="G188">
        <v>3.4274861090957853</v>
      </c>
      <c r="H188" s="1">
        <v>55</v>
      </c>
      <c r="I188" s="1">
        <v>0</v>
      </c>
      <c r="J188" s="1">
        <v>61</v>
      </c>
      <c r="K188" s="1">
        <v>0</v>
      </c>
      <c r="L188" s="2">
        <f t="shared" si="3"/>
        <v>1.7403626894942439</v>
      </c>
      <c r="M188" s="2">
        <f t="shared" si="3"/>
        <v>-1</v>
      </c>
      <c r="N188" s="2">
        <f t="shared" si="3"/>
        <v>1.7853298350107671</v>
      </c>
      <c r="O188" s="2">
        <f t="shared" si="3"/>
        <v>-1</v>
      </c>
      <c r="P188" s="2">
        <f>IF([1]!Tabela1[[#This Row],[SPLE]]&gt;0,[1]!Tabela1[[#This Row],[LWAVE]],[1]!Tabela1[[#This Row],[LSPLE]])</f>
        <v>-1</v>
      </c>
      <c r="Q188" s="2">
        <f>IF([1]!Tabela1[[#This Row],[SPLR]]&gt;0,[1]!Tabela1[[#This Row],[LWAVR]],[1]!Tabela1[[#This Row],[LSPLR]])</f>
        <v>-1</v>
      </c>
      <c r="R188" s="2">
        <f>IF(Tabela1[[#This Row],[LWAVE]]=-1,-1,Tabela1[[#This Row],[Altitude]])</f>
        <v>389.778188</v>
      </c>
      <c r="S188" s="2">
        <f>IF(Tabela1[[#This Row],[LWAVR]]=-1,-1,Tabela1[[#This Row],[AreaL]])</f>
        <v>2.3538893149789724</v>
      </c>
      <c r="T188" s="2">
        <f>IF(Tabela1[[#This Row],[LWAVR]]=-1,-1,Tabela1[[#This Row],[PopulacaoL]])</f>
        <v>3.4274861090957853</v>
      </c>
      <c r="U188" s="2">
        <f>IF(Tabela1[[#This Row],[LSPLE]]=-1,-1,Tabela1[[#This Row],[Altitude]])</f>
        <v>-1</v>
      </c>
      <c r="V188" s="2">
        <f>IF(Tabela1[[#This Row],[LSPLE]]=-1,-1,Tabela1[[#This Row],[AreaL]])</f>
        <v>-1</v>
      </c>
      <c r="W188" s="2">
        <f>IF(Tabela1[[#This Row],[LSPLR]]=-1,-1,Tabela1[[#This Row],[PopulacaoL]])</f>
        <v>-1</v>
      </c>
    </row>
    <row r="189" spans="1:23" x14ac:dyDescent="0.3">
      <c r="A189" t="s">
        <v>194</v>
      </c>
      <c r="B189">
        <v>3516200</v>
      </c>
      <c r="C189">
        <v>996.07265299999995</v>
      </c>
      <c r="D189">
        <v>-20.536097000000002</v>
      </c>
      <c r="E189">
        <v>-47.40233162567754</v>
      </c>
      <c r="F189">
        <v>2.7822425161394038</v>
      </c>
      <c r="G189">
        <v>5.5480047098201162</v>
      </c>
      <c r="H189" s="1">
        <v>340</v>
      </c>
      <c r="I189" s="1">
        <v>1</v>
      </c>
      <c r="J189" s="1">
        <v>3029</v>
      </c>
      <c r="K189" s="1">
        <v>1</v>
      </c>
      <c r="L189" s="2">
        <f t="shared" si="3"/>
        <v>2.5314789170422549</v>
      </c>
      <c r="M189" s="2">
        <f t="shared" si="3"/>
        <v>0</v>
      </c>
      <c r="N189" s="2">
        <f t="shared" si="3"/>
        <v>3.4812992733328558</v>
      </c>
      <c r="O189" s="2">
        <f t="shared" si="3"/>
        <v>0</v>
      </c>
      <c r="P189" s="2">
        <f>IF([1]!Tabela1[[#This Row],[SPLE]]&gt;0,[1]!Tabela1[[#This Row],[LWAVE]],[1]!Tabela1[[#This Row],[LSPLE]])</f>
        <v>2.5314789170422549</v>
      </c>
      <c r="Q189" s="2">
        <f>IF([1]!Tabela1[[#This Row],[SPLR]]&gt;0,[1]!Tabela1[[#This Row],[LWAVR]],[1]!Tabela1[[#This Row],[LSPLR]])</f>
        <v>3.4812992733328558</v>
      </c>
      <c r="R189" s="2">
        <f>IF(Tabela1[[#This Row],[LWAVE]]=-1,-1,Tabela1[[#This Row],[Altitude]])</f>
        <v>996.07265299999995</v>
      </c>
      <c r="S189" s="2">
        <f>IF(Tabela1[[#This Row],[LWAVR]]=-1,-1,Tabela1[[#This Row],[AreaL]])</f>
        <v>2.7822425161394038</v>
      </c>
      <c r="T189" s="2">
        <f>IF(Tabela1[[#This Row],[LWAVR]]=-1,-1,Tabela1[[#This Row],[PopulacaoL]])</f>
        <v>5.5480047098201162</v>
      </c>
      <c r="U189" s="2">
        <f>IF(Tabela1[[#This Row],[LSPLE]]=-1,-1,Tabela1[[#This Row],[Altitude]])</f>
        <v>996.07265299999995</v>
      </c>
      <c r="V189" s="2">
        <f>IF(Tabela1[[#This Row],[LSPLE]]=-1,-1,Tabela1[[#This Row],[AreaL]])</f>
        <v>2.7822425161394038</v>
      </c>
      <c r="W189" s="2">
        <f>IF(Tabela1[[#This Row],[LSPLR]]=-1,-1,Tabela1[[#This Row],[PopulacaoL]])</f>
        <v>5.5480047098201162</v>
      </c>
    </row>
    <row r="190" spans="1:23" x14ac:dyDescent="0.3">
      <c r="A190" t="s">
        <v>195</v>
      </c>
      <c r="B190">
        <v>3516309</v>
      </c>
      <c r="C190">
        <v>860.80805599999997</v>
      </c>
      <c r="D190">
        <v>-23.2758255</v>
      </c>
      <c r="E190">
        <v>-46.732526704705307</v>
      </c>
      <c r="F190">
        <v>1.6902049430907664</v>
      </c>
      <c r="G190">
        <v>5.2451275542773752</v>
      </c>
      <c r="H190" s="1">
        <v>30</v>
      </c>
      <c r="I190" s="1">
        <v>0</v>
      </c>
      <c r="J190" s="1">
        <v>82</v>
      </c>
      <c r="K190" s="1">
        <v>0</v>
      </c>
      <c r="L190" s="2">
        <f t="shared" si="3"/>
        <v>1.4771212547196624</v>
      </c>
      <c r="M190" s="2">
        <f t="shared" si="3"/>
        <v>-1</v>
      </c>
      <c r="N190" s="2">
        <f t="shared" si="3"/>
        <v>1.9138138523837167</v>
      </c>
      <c r="O190" s="2">
        <f t="shared" si="3"/>
        <v>-1</v>
      </c>
      <c r="P190" s="2">
        <f>IF([1]!Tabela1[[#This Row],[SPLE]]&gt;0,[1]!Tabela1[[#This Row],[LWAVE]],[1]!Tabela1[[#This Row],[LSPLE]])</f>
        <v>-1</v>
      </c>
      <c r="Q190" s="2">
        <f>IF([1]!Tabela1[[#This Row],[SPLR]]&gt;0,[1]!Tabela1[[#This Row],[LWAVR]],[1]!Tabela1[[#This Row],[LSPLR]])</f>
        <v>-1</v>
      </c>
      <c r="R190" s="2">
        <f>IF(Tabela1[[#This Row],[LWAVE]]=-1,-1,Tabela1[[#This Row],[Altitude]])</f>
        <v>860.80805599999997</v>
      </c>
      <c r="S190" s="2">
        <f>IF(Tabela1[[#This Row],[LWAVR]]=-1,-1,Tabela1[[#This Row],[AreaL]])</f>
        <v>1.6902049430907664</v>
      </c>
      <c r="T190" s="2">
        <f>IF(Tabela1[[#This Row],[LWAVR]]=-1,-1,Tabela1[[#This Row],[PopulacaoL]])</f>
        <v>5.2451275542773752</v>
      </c>
      <c r="U190" s="2">
        <f>IF(Tabela1[[#This Row],[LSPLE]]=-1,-1,Tabela1[[#This Row],[Altitude]])</f>
        <v>-1</v>
      </c>
      <c r="V190" s="2">
        <f>IF(Tabela1[[#This Row],[LSPLE]]=-1,-1,Tabela1[[#This Row],[AreaL]])</f>
        <v>-1</v>
      </c>
      <c r="W190" s="2">
        <f>IF(Tabela1[[#This Row],[LSPLR]]=-1,-1,Tabela1[[#This Row],[PopulacaoL]])</f>
        <v>-1</v>
      </c>
    </row>
    <row r="191" spans="1:23" x14ac:dyDescent="0.3">
      <c r="A191" t="s">
        <v>196</v>
      </c>
      <c r="B191">
        <v>3516408</v>
      </c>
      <c r="C191">
        <v>747.305654</v>
      </c>
      <c r="D191">
        <v>-23.320302500000004</v>
      </c>
      <c r="E191">
        <v>-46.727874668552587</v>
      </c>
      <c r="F191">
        <v>2.123116310091175</v>
      </c>
      <c r="G191">
        <v>5.1888975620173419</v>
      </c>
      <c r="H191" s="1">
        <v>222</v>
      </c>
      <c r="I191" s="1">
        <v>0</v>
      </c>
      <c r="J191" s="1">
        <v>1769</v>
      </c>
      <c r="K191" s="1">
        <v>0</v>
      </c>
      <c r="L191" s="2">
        <f t="shared" si="3"/>
        <v>2.3463529744506388</v>
      </c>
      <c r="M191" s="2">
        <f t="shared" si="3"/>
        <v>-1</v>
      </c>
      <c r="N191" s="2">
        <f t="shared" si="3"/>
        <v>3.2477278329097232</v>
      </c>
      <c r="O191" s="2">
        <f t="shared" si="3"/>
        <v>-1</v>
      </c>
      <c r="P191" s="2">
        <f>IF([1]!Tabela1[[#This Row],[SPLE]]&gt;0,[1]!Tabela1[[#This Row],[LWAVE]],[1]!Tabela1[[#This Row],[LSPLE]])</f>
        <v>-1</v>
      </c>
      <c r="Q191" s="2">
        <f>IF([1]!Tabela1[[#This Row],[SPLR]]&gt;0,[1]!Tabela1[[#This Row],[LWAVR]],[1]!Tabela1[[#This Row],[LSPLR]])</f>
        <v>-1</v>
      </c>
      <c r="R191" s="2">
        <f>IF(Tabela1[[#This Row],[LWAVE]]=-1,-1,Tabela1[[#This Row],[Altitude]])</f>
        <v>747.305654</v>
      </c>
      <c r="S191" s="2">
        <f>IF(Tabela1[[#This Row],[LWAVR]]=-1,-1,Tabela1[[#This Row],[AreaL]])</f>
        <v>2.123116310091175</v>
      </c>
      <c r="T191" s="2">
        <f>IF(Tabela1[[#This Row],[LWAVR]]=-1,-1,Tabela1[[#This Row],[PopulacaoL]])</f>
        <v>5.1888975620173419</v>
      </c>
      <c r="U191" s="2">
        <f>IF(Tabela1[[#This Row],[LSPLE]]=-1,-1,Tabela1[[#This Row],[Altitude]])</f>
        <v>-1</v>
      </c>
      <c r="V191" s="2">
        <f>IF(Tabela1[[#This Row],[LSPLE]]=-1,-1,Tabela1[[#This Row],[AreaL]])</f>
        <v>-1</v>
      </c>
      <c r="W191" s="2">
        <f>IF(Tabela1[[#This Row],[LSPLR]]=-1,-1,Tabela1[[#This Row],[PopulacaoL]])</f>
        <v>-1</v>
      </c>
    </row>
    <row r="192" spans="1:23" x14ac:dyDescent="0.3">
      <c r="A192" t="s">
        <v>197</v>
      </c>
      <c r="B192">
        <v>3516507</v>
      </c>
      <c r="C192">
        <v>431.76359300000001</v>
      </c>
      <c r="D192">
        <v>-21.528980135312807</v>
      </c>
      <c r="E192">
        <v>-50.555460841939841</v>
      </c>
      <c r="F192">
        <v>2.14201696460331</v>
      </c>
      <c r="G192">
        <v>3.4434194617828173</v>
      </c>
      <c r="H192" s="1">
        <v>4</v>
      </c>
      <c r="I192" s="1">
        <v>0</v>
      </c>
      <c r="J192" s="1">
        <v>5</v>
      </c>
      <c r="K192" s="1">
        <v>0</v>
      </c>
      <c r="L192" s="2">
        <f t="shared" si="3"/>
        <v>0.6020599913279624</v>
      </c>
      <c r="M192" s="2">
        <f t="shared" si="3"/>
        <v>-1</v>
      </c>
      <c r="N192" s="2">
        <f t="shared" si="3"/>
        <v>0.69897000433601886</v>
      </c>
      <c r="O192" s="2">
        <f t="shared" si="3"/>
        <v>-1</v>
      </c>
      <c r="P192" s="2">
        <f>IF([1]!Tabela1[[#This Row],[SPLE]]&gt;0,[1]!Tabela1[[#This Row],[LWAVE]],[1]!Tabela1[[#This Row],[LSPLE]])</f>
        <v>-1</v>
      </c>
      <c r="Q192" s="2">
        <f>IF([1]!Tabela1[[#This Row],[SPLR]]&gt;0,[1]!Tabela1[[#This Row],[LWAVR]],[1]!Tabela1[[#This Row],[LSPLR]])</f>
        <v>-1</v>
      </c>
      <c r="R192" s="2">
        <f>IF(Tabela1[[#This Row],[LWAVE]]=-1,-1,Tabela1[[#This Row],[Altitude]])</f>
        <v>431.76359300000001</v>
      </c>
      <c r="S192" s="2">
        <f>IF(Tabela1[[#This Row],[LWAVR]]=-1,-1,Tabela1[[#This Row],[AreaL]])</f>
        <v>2.14201696460331</v>
      </c>
      <c r="T192" s="2">
        <f>IF(Tabela1[[#This Row],[LWAVR]]=-1,-1,Tabela1[[#This Row],[PopulacaoL]])</f>
        <v>3.4434194617828173</v>
      </c>
      <c r="U192" s="2">
        <f>IF(Tabela1[[#This Row],[LSPLE]]=-1,-1,Tabela1[[#This Row],[Altitude]])</f>
        <v>-1</v>
      </c>
      <c r="V192" s="2">
        <f>IF(Tabela1[[#This Row],[LSPLE]]=-1,-1,Tabela1[[#This Row],[AreaL]])</f>
        <v>-1</v>
      </c>
      <c r="W192" s="2">
        <f>IF(Tabela1[[#This Row],[LSPLR]]=-1,-1,Tabela1[[#This Row],[PopulacaoL]])</f>
        <v>-1</v>
      </c>
    </row>
    <row r="193" spans="1:23" x14ac:dyDescent="0.3">
      <c r="A193" t="s">
        <v>198</v>
      </c>
      <c r="B193">
        <v>3516606</v>
      </c>
      <c r="C193">
        <v>561.18488100000002</v>
      </c>
      <c r="D193">
        <v>-22.294019248259001</v>
      </c>
      <c r="E193">
        <v>-49.552111329830026</v>
      </c>
      <c r="F193">
        <v>2.5513450714631412</v>
      </c>
      <c r="G193">
        <v>3.8161086707399039</v>
      </c>
      <c r="H193" s="1">
        <v>221</v>
      </c>
      <c r="I193" s="1">
        <v>6</v>
      </c>
      <c r="J193" s="1">
        <v>1300</v>
      </c>
      <c r="K193" s="1">
        <v>6</v>
      </c>
      <c r="L193" s="2">
        <f t="shared" si="3"/>
        <v>2.3443922736851106</v>
      </c>
      <c r="M193" s="2">
        <f t="shared" si="3"/>
        <v>0.77815125038364363</v>
      </c>
      <c r="N193" s="2">
        <f t="shared" si="3"/>
        <v>3.1139433523068369</v>
      </c>
      <c r="O193" s="2">
        <f t="shared" ref="O193:O256" si="4">IFERROR(LOG10(K193),-1)</f>
        <v>0.77815125038364363</v>
      </c>
      <c r="P193" s="2">
        <f>IF([1]!Tabela1[[#This Row],[SPLE]]&gt;0,[1]!Tabela1[[#This Row],[LWAVE]],[1]!Tabela1[[#This Row],[LSPLE]])</f>
        <v>2.3443922736851106</v>
      </c>
      <c r="Q193" s="2">
        <f>IF([1]!Tabela1[[#This Row],[SPLR]]&gt;0,[1]!Tabela1[[#This Row],[LWAVR]],[1]!Tabela1[[#This Row],[LSPLR]])</f>
        <v>3.1139433523068369</v>
      </c>
      <c r="R193" s="2">
        <f>IF(Tabela1[[#This Row],[LWAVE]]=-1,-1,Tabela1[[#This Row],[Altitude]])</f>
        <v>561.18488100000002</v>
      </c>
      <c r="S193" s="2">
        <f>IF(Tabela1[[#This Row],[LWAVR]]=-1,-1,Tabela1[[#This Row],[AreaL]])</f>
        <v>2.5513450714631412</v>
      </c>
      <c r="T193" s="2">
        <f>IF(Tabela1[[#This Row],[LWAVR]]=-1,-1,Tabela1[[#This Row],[PopulacaoL]])</f>
        <v>3.8161086707399039</v>
      </c>
      <c r="U193" s="2">
        <f>IF(Tabela1[[#This Row],[LSPLE]]=-1,-1,Tabela1[[#This Row],[Altitude]])</f>
        <v>561.18488100000002</v>
      </c>
      <c r="V193" s="2">
        <f>IF(Tabela1[[#This Row],[LSPLE]]=-1,-1,Tabela1[[#This Row],[AreaL]])</f>
        <v>2.5513450714631412</v>
      </c>
      <c r="W193" s="2">
        <f>IF(Tabela1[[#This Row],[LSPLR]]=-1,-1,Tabela1[[#This Row],[PopulacaoL]])</f>
        <v>3.8161086707399039</v>
      </c>
    </row>
    <row r="194" spans="1:23" x14ac:dyDescent="0.3">
      <c r="A194" t="s">
        <v>199</v>
      </c>
      <c r="B194">
        <v>3516705</v>
      </c>
      <c r="C194">
        <v>679.96329800000001</v>
      </c>
      <c r="D194">
        <v>-22.210709490000003</v>
      </c>
      <c r="E194">
        <v>-49.656529935058046</v>
      </c>
      <c r="F194">
        <v>2.7449240121107117</v>
      </c>
      <c r="G194">
        <v>4.6472851450253669</v>
      </c>
      <c r="H194" s="1">
        <v>190</v>
      </c>
      <c r="I194" s="1">
        <v>34</v>
      </c>
      <c r="J194" s="1">
        <v>679</v>
      </c>
      <c r="K194" s="1">
        <v>50</v>
      </c>
      <c r="L194" s="2">
        <f t="shared" ref="L194:O257" si="5">IFERROR(LOG10(H194),-1)</f>
        <v>2.2787536009528289</v>
      </c>
      <c r="M194" s="2">
        <f t="shared" si="5"/>
        <v>1.5314789170422551</v>
      </c>
      <c r="N194" s="2">
        <f t="shared" si="5"/>
        <v>2.8318697742805017</v>
      </c>
      <c r="O194" s="2">
        <f t="shared" si="4"/>
        <v>1.6989700043360187</v>
      </c>
      <c r="P194" s="2">
        <f>IF([1]!Tabela1[[#This Row],[SPLE]]&gt;0,[1]!Tabela1[[#This Row],[LWAVE]],[1]!Tabela1[[#This Row],[LSPLE]])</f>
        <v>2.2787536009528289</v>
      </c>
      <c r="Q194" s="2">
        <f>IF([1]!Tabela1[[#This Row],[SPLR]]&gt;0,[1]!Tabela1[[#This Row],[LWAVR]],[1]!Tabela1[[#This Row],[LSPLR]])</f>
        <v>2.8318697742805017</v>
      </c>
      <c r="R194" s="2">
        <f>IF(Tabela1[[#This Row],[LWAVE]]=-1,-1,Tabela1[[#This Row],[Altitude]])</f>
        <v>679.96329800000001</v>
      </c>
      <c r="S194" s="2">
        <f>IF(Tabela1[[#This Row],[LWAVR]]=-1,-1,Tabela1[[#This Row],[AreaL]])</f>
        <v>2.7449240121107117</v>
      </c>
      <c r="T194" s="2">
        <f>IF(Tabela1[[#This Row],[LWAVR]]=-1,-1,Tabela1[[#This Row],[PopulacaoL]])</f>
        <v>4.6472851450253669</v>
      </c>
      <c r="U194" s="2">
        <f>IF(Tabela1[[#This Row],[LSPLE]]=-1,-1,Tabela1[[#This Row],[Altitude]])</f>
        <v>679.96329800000001</v>
      </c>
      <c r="V194" s="2">
        <f>IF(Tabela1[[#This Row],[LSPLE]]=-1,-1,Tabela1[[#This Row],[AreaL]])</f>
        <v>2.7449240121107117</v>
      </c>
      <c r="W194" s="2">
        <f>IF(Tabela1[[#This Row],[LSPLR]]=-1,-1,Tabela1[[#This Row],[PopulacaoL]])</f>
        <v>4.6472851450253669</v>
      </c>
    </row>
    <row r="195" spans="1:23" x14ac:dyDescent="0.3">
      <c r="A195" t="s">
        <v>200</v>
      </c>
      <c r="B195">
        <v>3516804</v>
      </c>
      <c r="C195">
        <v>420.90358900000001</v>
      </c>
      <c r="D195">
        <v>-20.795239499374603</v>
      </c>
      <c r="E195">
        <v>-50.190219732204923</v>
      </c>
      <c r="F195">
        <v>2.2566431929069184</v>
      </c>
      <c r="G195">
        <v>3.6819644589946829</v>
      </c>
      <c r="H195" s="1">
        <v>47</v>
      </c>
      <c r="I195" s="1">
        <v>0</v>
      </c>
      <c r="J195" s="1">
        <v>65</v>
      </c>
      <c r="K195" s="1">
        <v>0</v>
      </c>
      <c r="L195" s="2">
        <f t="shared" si="5"/>
        <v>1.6720978579357175</v>
      </c>
      <c r="M195" s="2">
        <f t="shared" si="5"/>
        <v>-1</v>
      </c>
      <c r="N195" s="2">
        <f t="shared" si="5"/>
        <v>1.8129133566428555</v>
      </c>
      <c r="O195" s="2">
        <f t="shared" si="4"/>
        <v>-1</v>
      </c>
      <c r="P195" s="2">
        <f>IF([1]!Tabela1[[#This Row],[SPLE]]&gt;0,[1]!Tabela1[[#This Row],[LWAVE]],[1]!Tabela1[[#This Row],[LSPLE]])</f>
        <v>-1</v>
      </c>
      <c r="Q195" s="2">
        <f>IF([1]!Tabela1[[#This Row],[SPLR]]&gt;0,[1]!Tabela1[[#This Row],[LWAVR]],[1]!Tabela1[[#This Row],[LSPLR]])</f>
        <v>-1</v>
      </c>
      <c r="R195" s="2">
        <f>IF(Tabela1[[#This Row],[LWAVE]]=-1,-1,Tabela1[[#This Row],[Altitude]])</f>
        <v>420.90358900000001</v>
      </c>
      <c r="S195" s="2">
        <f>IF(Tabela1[[#This Row],[LWAVR]]=-1,-1,Tabela1[[#This Row],[AreaL]])</f>
        <v>2.2566431929069184</v>
      </c>
      <c r="T195" s="2">
        <f>IF(Tabela1[[#This Row],[LWAVR]]=-1,-1,Tabela1[[#This Row],[PopulacaoL]])</f>
        <v>3.6819644589946829</v>
      </c>
      <c r="U195" s="2">
        <f>IF(Tabela1[[#This Row],[LSPLE]]=-1,-1,Tabela1[[#This Row],[Altitude]])</f>
        <v>-1</v>
      </c>
      <c r="V195" s="2">
        <f>IF(Tabela1[[#This Row],[LSPLE]]=-1,-1,Tabela1[[#This Row],[AreaL]])</f>
        <v>-1</v>
      </c>
      <c r="W195" s="2">
        <f>IF(Tabela1[[#This Row],[LSPLR]]=-1,-1,Tabela1[[#This Row],[PopulacaoL]])</f>
        <v>-1</v>
      </c>
    </row>
    <row r="196" spans="1:23" x14ac:dyDescent="0.3">
      <c r="A196" t="s">
        <v>201</v>
      </c>
      <c r="B196">
        <v>3516853</v>
      </c>
      <c r="C196">
        <v>506.55949500000003</v>
      </c>
      <c r="D196">
        <v>-21.840366902270201</v>
      </c>
      <c r="E196">
        <v>-48.495459202748087</v>
      </c>
      <c r="F196">
        <v>2.3869731309702056</v>
      </c>
      <c r="G196">
        <v>3.6802448370426077</v>
      </c>
      <c r="H196" s="1">
        <v>26</v>
      </c>
      <c r="I196" s="1">
        <v>0</v>
      </c>
      <c r="J196" s="1">
        <v>32</v>
      </c>
      <c r="K196" s="1">
        <v>0</v>
      </c>
      <c r="L196" s="2">
        <f t="shared" si="5"/>
        <v>1.414973347970818</v>
      </c>
      <c r="M196" s="2">
        <f t="shared" si="5"/>
        <v>-1</v>
      </c>
      <c r="N196" s="2">
        <f t="shared" si="5"/>
        <v>1.505149978319906</v>
      </c>
      <c r="O196" s="2">
        <f t="shared" si="4"/>
        <v>-1</v>
      </c>
      <c r="P196" s="2">
        <f>IF([1]!Tabela1[[#This Row],[SPLE]]&gt;0,[1]!Tabela1[[#This Row],[LWAVE]],[1]!Tabela1[[#This Row],[LSPLE]])</f>
        <v>-1</v>
      </c>
      <c r="Q196" s="2">
        <f>IF([1]!Tabela1[[#This Row],[SPLR]]&gt;0,[1]!Tabela1[[#This Row],[LWAVR]],[1]!Tabela1[[#This Row],[LSPLR]])</f>
        <v>-1</v>
      </c>
      <c r="R196" s="2">
        <f>IF(Tabela1[[#This Row],[LWAVE]]=-1,-1,Tabela1[[#This Row],[Altitude]])</f>
        <v>506.55949500000003</v>
      </c>
      <c r="S196" s="2">
        <f>IF(Tabela1[[#This Row],[LWAVR]]=-1,-1,Tabela1[[#This Row],[AreaL]])</f>
        <v>2.3869731309702056</v>
      </c>
      <c r="T196" s="2">
        <f>IF(Tabela1[[#This Row],[LWAVR]]=-1,-1,Tabela1[[#This Row],[PopulacaoL]])</f>
        <v>3.6802448370426077</v>
      </c>
      <c r="U196" s="2">
        <f>IF(Tabela1[[#This Row],[LSPLE]]=-1,-1,Tabela1[[#This Row],[Altitude]])</f>
        <v>-1</v>
      </c>
      <c r="V196" s="2">
        <f>IF(Tabela1[[#This Row],[LSPLE]]=-1,-1,Tabela1[[#This Row],[AreaL]])</f>
        <v>-1</v>
      </c>
      <c r="W196" s="2">
        <f>IF(Tabela1[[#This Row],[LSPLR]]=-1,-1,Tabela1[[#This Row],[PopulacaoL]])</f>
        <v>-1</v>
      </c>
    </row>
    <row r="197" spans="1:23" x14ac:dyDescent="0.3">
      <c r="A197" t="s">
        <v>202</v>
      </c>
      <c r="B197">
        <v>3516903</v>
      </c>
      <c r="C197">
        <v>506.496576</v>
      </c>
      <c r="D197">
        <v>-20.648369316722</v>
      </c>
      <c r="E197">
        <v>-50.361813702123669</v>
      </c>
      <c r="F197">
        <v>2.6940573793126346</v>
      </c>
      <c r="G197">
        <v>4.0361895887541994</v>
      </c>
      <c r="H197" s="1">
        <v>30</v>
      </c>
      <c r="I197" s="1">
        <v>0</v>
      </c>
      <c r="J197" s="1">
        <v>35</v>
      </c>
      <c r="K197" s="1">
        <v>0</v>
      </c>
      <c r="L197" s="2">
        <f t="shared" si="5"/>
        <v>1.4771212547196624</v>
      </c>
      <c r="M197" s="2">
        <f t="shared" si="5"/>
        <v>-1</v>
      </c>
      <c r="N197" s="2">
        <f t="shared" si="5"/>
        <v>1.5440680443502757</v>
      </c>
      <c r="O197" s="2">
        <f t="shared" si="4"/>
        <v>-1</v>
      </c>
      <c r="P197" s="2">
        <f>IF([1]!Tabela1[[#This Row],[SPLE]]&gt;0,[1]!Tabela1[[#This Row],[LWAVE]],[1]!Tabela1[[#This Row],[LSPLE]])</f>
        <v>-1</v>
      </c>
      <c r="Q197" s="2">
        <f>IF([1]!Tabela1[[#This Row],[SPLR]]&gt;0,[1]!Tabela1[[#This Row],[LWAVR]],[1]!Tabela1[[#This Row],[LSPLR]])</f>
        <v>-1</v>
      </c>
      <c r="R197" s="2">
        <f>IF(Tabela1[[#This Row],[LWAVE]]=-1,-1,Tabela1[[#This Row],[Altitude]])</f>
        <v>506.496576</v>
      </c>
      <c r="S197" s="2">
        <f>IF(Tabela1[[#This Row],[LWAVR]]=-1,-1,Tabela1[[#This Row],[AreaL]])</f>
        <v>2.6940573793126346</v>
      </c>
      <c r="T197" s="2">
        <f>IF(Tabela1[[#This Row],[LWAVR]]=-1,-1,Tabela1[[#This Row],[PopulacaoL]])</f>
        <v>4.0361895887541994</v>
      </c>
      <c r="U197" s="2">
        <f>IF(Tabela1[[#This Row],[LSPLE]]=-1,-1,Tabela1[[#This Row],[Altitude]])</f>
        <v>-1</v>
      </c>
      <c r="V197" s="2">
        <f>IF(Tabela1[[#This Row],[LSPLE]]=-1,-1,Tabela1[[#This Row],[AreaL]])</f>
        <v>-1</v>
      </c>
      <c r="W197" s="2">
        <f>IF(Tabela1[[#This Row],[LSPLR]]=-1,-1,Tabela1[[#This Row],[PopulacaoL]])</f>
        <v>-1</v>
      </c>
    </row>
    <row r="198" spans="1:23" x14ac:dyDescent="0.3">
      <c r="A198" t="s">
        <v>203</v>
      </c>
      <c r="B198">
        <v>3517000</v>
      </c>
      <c r="C198">
        <v>489.094268</v>
      </c>
      <c r="D198">
        <v>-21.799830597460055</v>
      </c>
      <c r="E198">
        <v>-49.929283572293976</v>
      </c>
      <c r="F198">
        <v>2.8304314731080598</v>
      </c>
      <c r="G198">
        <v>4.0572475801312446</v>
      </c>
      <c r="H198" s="1">
        <v>101</v>
      </c>
      <c r="I198" s="1">
        <v>0</v>
      </c>
      <c r="J198" s="1">
        <v>109</v>
      </c>
      <c r="K198" s="1">
        <v>0</v>
      </c>
      <c r="L198" s="2">
        <f t="shared" si="5"/>
        <v>2.0043213737826426</v>
      </c>
      <c r="M198" s="2">
        <f t="shared" si="5"/>
        <v>-1</v>
      </c>
      <c r="N198" s="2">
        <f t="shared" si="5"/>
        <v>2.0374264979406238</v>
      </c>
      <c r="O198" s="2">
        <f t="shared" si="4"/>
        <v>-1</v>
      </c>
      <c r="P198" s="2">
        <f>IF([1]!Tabela1[[#This Row],[SPLE]]&gt;0,[1]!Tabela1[[#This Row],[LWAVE]],[1]!Tabela1[[#This Row],[LSPLE]])</f>
        <v>-1</v>
      </c>
      <c r="Q198" s="2">
        <f>IF([1]!Tabela1[[#This Row],[SPLR]]&gt;0,[1]!Tabela1[[#This Row],[LWAVR]],[1]!Tabela1[[#This Row],[LSPLR]])</f>
        <v>-1</v>
      </c>
      <c r="R198" s="2">
        <f>IF(Tabela1[[#This Row],[LWAVE]]=-1,-1,Tabela1[[#This Row],[Altitude]])</f>
        <v>489.094268</v>
      </c>
      <c r="S198" s="2">
        <f>IF(Tabela1[[#This Row],[LWAVR]]=-1,-1,Tabela1[[#This Row],[AreaL]])</f>
        <v>2.8304314731080598</v>
      </c>
      <c r="T198" s="2">
        <f>IF(Tabela1[[#This Row],[LWAVR]]=-1,-1,Tabela1[[#This Row],[PopulacaoL]])</f>
        <v>4.0572475801312446</v>
      </c>
      <c r="U198" s="2">
        <f>IF(Tabela1[[#This Row],[LSPLE]]=-1,-1,Tabela1[[#This Row],[Altitude]])</f>
        <v>-1</v>
      </c>
      <c r="V198" s="2">
        <f>IF(Tabela1[[#This Row],[LSPLE]]=-1,-1,Tabela1[[#This Row],[AreaL]])</f>
        <v>-1</v>
      </c>
      <c r="W198" s="2">
        <f>IF(Tabela1[[#This Row],[LSPLR]]=-1,-1,Tabela1[[#This Row],[PopulacaoL]])</f>
        <v>-1</v>
      </c>
    </row>
    <row r="199" spans="1:23" x14ac:dyDescent="0.3">
      <c r="A199" t="s">
        <v>204</v>
      </c>
      <c r="B199">
        <v>3517109</v>
      </c>
      <c r="C199">
        <v>388.49145299999998</v>
      </c>
      <c r="D199">
        <v>-21.379777805706556</v>
      </c>
      <c r="E199">
        <v>-50.208416728114045</v>
      </c>
      <c r="F199">
        <v>2.4358443659844413</v>
      </c>
      <c r="G199">
        <v>3.6825962914605532</v>
      </c>
      <c r="H199" s="1">
        <v>21</v>
      </c>
      <c r="I199" s="1">
        <v>0</v>
      </c>
      <c r="J199" s="1">
        <v>25</v>
      </c>
      <c r="K199" s="1">
        <v>0</v>
      </c>
      <c r="L199" s="2">
        <f t="shared" si="5"/>
        <v>1.3222192947339193</v>
      </c>
      <c r="M199" s="2">
        <f t="shared" si="5"/>
        <v>-1</v>
      </c>
      <c r="N199" s="2">
        <f t="shared" si="5"/>
        <v>1.3979400086720377</v>
      </c>
      <c r="O199" s="2">
        <f t="shared" si="4"/>
        <v>-1</v>
      </c>
      <c r="P199" s="2">
        <f>IF([1]!Tabela1[[#This Row],[SPLE]]&gt;0,[1]!Tabela1[[#This Row],[LWAVE]],[1]!Tabela1[[#This Row],[LSPLE]])</f>
        <v>-1</v>
      </c>
      <c r="Q199" s="2">
        <f>IF([1]!Tabela1[[#This Row],[SPLR]]&gt;0,[1]!Tabela1[[#This Row],[LWAVR]],[1]!Tabela1[[#This Row],[LSPLR]])</f>
        <v>-1</v>
      </c>
      <c r="R199" s="2">
        <f>IF(Tabela1[[#This Row],[LWAVE]]=-1,-1,Tabela1[[#This Row],[Altitude]])</f>
        <v>388.49145299999998</v>
      </c>
      <c r="S199" s="2">
        <f>IF(Tabela1[[#This Row],[LWAVR]]=-1,-1,Tabela1[[#This Row],[AreaL]])</f>
        <v>2.4358443659844413</v>
      </c>
      <c r="T199" s="2">
        <f>IF(Tabela1[[#This Row],[LWAVR]]=-1,-1,Tabela1[[#This Row],[PopulacaoL]])</f>
        <v>3.6825962914605532</v>
      </c>
      <c r="U199" s="2">
        <f>IF(Tabela1[[#This Row],[LSPLE]]=-1,-1,Tabela1[[#This Row],[Altitude]])</f>
        <v>-1</v>
      </c>
      <c r="V199" s="2">
        <f>IF(Tabela1[[#This Row],[LSPLE]]=-1,-1,Tabela1[[#This Row],[AreaL]])</f>
        <v>-1</v>
      </c>
      <c r="W199" s="2">
        <f>IF(Tabela1[[#This Row],[LSPLR]]=-1,-1,Tabela1[[#This Row],[PopulacaoL]])</f>
        <v>-1</v>
      </c>
    </row>
    <row r="200" spans="1:23" x14ac:dyDescent="0.3">
      <c r="A200" t="s">
        <v>205</v>
      </c>
      <c r="B200">
        <v>3517208</v>
      </c>
      <c r="C200">
        <v>455.64137699999998</v>
      </c>
      <c r="D200">
        <v>-21.622142999353002</v>
      </c>
      <c r="E200">
        <v>-49.798761690961769</v>
      </c>
      <c r="F200">
        <v>2.4427211508894819</v>
      </c>
      <c r="G200">
        <v>4.085219201044942</v>
      </c>
      <c r="H200" s="1">
        <v>4</v>
      </c>
      <c r="I200" s="1">
        <v>0</v>
      </c>
      <c r="J200" s="1">
        <v>5</v>
      </c>
      <c r="K200" s="1">
        <v>0</v>
      </c>
      <c r="L200" s="2">
        <f t="shared" si="5"/>
        <v>0.6020599913279624</v>
      </c>
      <c r="M200" s="2">
        <f t="shared" si="5"/>
        <v>-1</v>
      </c>
      <c r="N200" s="2">
        <f t="shared" si="5"/>
        <v>0.69897000433601886</v>
      </c>
      <c r="O200" s="2">
        <f t="shared" si="4"/>
        <v>-1</v>
      </c>
      <c r="P200" s="2">
        <f>IF([1]!Tabela1[[#This Row],[SPLE]]&gt;0,[1]!Tabela1[[#This Row],[LWAVE]],[1]!Tabela1[[#This Row],[LSPLE]])</f>
        <v>-1</v>
      </c>
      <c r="Q200" s="2">
        <f>IF([1]!Tabela1[[#This Row],[SPLR]]&gt;0,[1]!Tabela1[[#This Row],[LWAVR]],[1]!Tabela1[[#This Row],[LSPLR]])</f>
        <v>-1</v>
      </c>
      <c r="R200" s="2">
        <f>IF(Tabela1[[#This Row],[LWAVE]]=-1,-1,Tabela1[[#This Row],[Altitude]])</f>
        <v>455.64137699999998</v>
      </c>
      <c r="S200" s="2">
        <f>IF(Tabela1[[#This Row],[LWAVR]]=-1,-1,Tabela1[[#This Row],[AreaL]])</f>
        <v>2.4427211508894819</v>
      </c>
      <c r="T200" s="2">
        <f>IF(Tabela1[[#This Row],[LWAVR]]=-1,-1,Tabela1[[#This Row],[PopulacaoL]])</f>
        <v>4.085219201044942</v>
      </c>
      <c r="U200" s="2">
        <f>IF(Tabela1[[#This Row],[LSPLE]]=-1,-1,Tabela1[[#This Row],[Altitude]])</f>
        <v>-1</v>
      </c>
      <c r="V200" s="2">
        <f>IF(Tabela1[[#This Row],[LSPLE]]=-1,-1,Tabela1[[#This Row],[AreaL]])</f>
        <v>-1</v>
      </c>
      <c r="W200" s="2">
        <f>IF(Tabela1[[#This Row],[LSPLR]]=-1,-1,Tabela1[[#This Row],[PopulacaoL]])</f>
        <v>-1</v>
      </c>
    </row>
    <row r="201" spans="1:23" x14ac:dyDescent="0.3">
      <c r="A201" t="s">
        <v>206</v>
      </c>
      <c r="B201">
        <v>3517307</v>
      </c>
      <c r="C201">
        <v>481.52605199999999</v>
      </c>
      <c r="D201">
        <v>-21.910920658920002</v>
      </c>
      <c r="E201">
        <v>-49.897177750237852</v>
      </c>
      <c r="F201">
        <v>2.3380798089306269</v>
      </c>
      <c r="G201">
        <v>3.7607993116307177</v>
      </c>
      <c r="H201" s="1">
        <v>17</v>
      </c>
      <c r="I201" s="1">
        <v>0</v>
      </c>
      <c r="J201" s="1">
        <v>19</v>
      </c>
      <c r="K201" s="1">
        <v>0</v>
      </c>
      <c r="L201" s="2">
        <f t="shared" si="5"/>
        <v>1.2304489213782739</v>
      </c>
      <c r="M201" s="2">
        <f t="shared" si="5"/>
        <v>-1</v>
      </c>
      <c r="N201" s="2">
        <f t="shared" si="5"/>
        <v>1.2787536009528289</v>
      </c>
      <c r="O201" s="2">
        <f t="shared" si="4"/>
        <v>-1</v>
      </c>
      <c r="P201" s="2">
        <f>IF([1]!Tabela1[[#This Row],[SPLE]]&gt;0,[1]!Tabela1[[#This Row],[LWAVE]],[1]!Tabela1[[#This Row],[LSPLE]])</f>
        <v>-1</v>
      </c>
      <c r="Q201" s="2">
        <f>IF([1]!Tabela1[[#This Row],[SPLR]]&gt;0,[1]!Tabela1[[#This Row],[LWAVR]],[1]!Tabela1[[#This Row],[LSPLR]])</f>
        <v>-1</v>
      </c>
      <c r="R201" s="2">
        <f>IF(Tabela1[[#This Row],[LWAVE]]=-1,-1,Tabela1[[#This Row],[Altitude]])</f>
        <v>481.52605199999999</v>
      </c>
      <c r="S201" s="2">
        <f>IF(Tabela1[[#This Row],[LWAVR]]=-1,-1,Tabela1[[#This Row],[AreaL]])</f>
        <v>2.3380798089306269</v>
      </c>
      <c r="T201" s="2">
        <f>IF(Tabela1[[#This Row],[LWAVR]]=-1,-1,Tabela1[[#This Row],[PopulacaoL]])</f>
        <v>3.7607993116307177</v>
      </c>
      <c r="U201" s="2">
        <f>IF(Tabela1[[#This Row],[LSPLE]]=-1,-1,Tabela1[[#This Row],[Altitude]])</f>
        <v>-1</v>
      </c>
      <c r="V201" s="2">
        <f>IF(Tabela1[[#This Row],[LSPLE]]=-1,-1,Tabela1[[#This Row],[AreaL]])</f>
        <v>-1</v>
      </c>
      <c r="W201" s="2">
        <f>IF(Tabela1[[#This Row],[LSPLR]]=-1,-1,Tabela1[[#This Row],[PopulacaoL]])</f>
        <v>-1</v>
      </c>
    </row>
    <row r="202" spans="1:23" x14ac:dyDescent="0.3">
      <c r="A202" t="s">
        <v>207</v>
      </c>
      <c r="B202">
        <v>3517406</v>
      </c>
      <c r="C202">
        <v>517.52504299999998</v>
      </c>
      <c r="D202">
        <v>-20.320144335000005</v>
      </c>
      <c r="E202">
        <v>-48.314470490025975</v>
      </c>
      <c r="F202">
        <v>3.099841141602111</v>
      </c>
      <c r="G202">
        <v>4.6105537053170949</v>
      </c>
      <c r="H202" s="1">
        <v>80</v>
      </c>
      <c r="I202" s="1">
        <v>0</v>
      </c>
      <c r="J202" s="1">
        <v>112</v>
      </c>
      <c r="K202" s="1">
        <v>0</v>
      </c>
      <c r="L202" s="2">
        <f t="shared" si="5"/>
        <v>1.9030899869919435</v>
      </c>
      <c r="M202" s="2">
        <f t="shared" si="5"/>
        <v>-1</v>
      </c>
      <c r="N202" s="2">
        <f t="shared" si="5"/>
        <v>2.0492180226701815</v>
      </c>
      <c r="O202" s="2">
        <f t="shared" si="4"/>
        <v>-1</v>
      </c>
      <c r="P202" s="2">
        <f>IF([1]!Tabela1[[#This Row],[SPLE]]&gt;0,[1]!Tabela1[[#This Row],[LWAVE]],[1]!Tabela1[[#This Row],[LSPLE]])</f>
        <v>-1</v>
      </c>
      <c r="Q202" s="2">
        <f>IF([1]!Tabela1[[#This Row],[SPLR]]&gt;0,[1]!Tabela1[[#This Row],[LWAVR]],[1]!Tabela1[[#This Row],[LSPLR]])</f>
        <v>-1</v>
      </c>
      <c r="R202" s="2">
        <f>IF(Tabela1[[#This Row],[LWAVE]]=-1,-1,Tabela1[[#This Row],[Altitude]])</f>
        <v>517.52504299999998</v>
      </c>
      <c r="S202" s="2">
        <f>IF(Tabela1[[#This Row],[LWAVR]]=-1,-1,Tabela1[[#This Row],[AreaL]])</f>
        <v>3.099841141602111</v>
      </c>
      <c r="T202" s="2">
        <f>IF(Tabela1[[#This Row],[LWAVR]]=-1,-1,Tabela1[[#This Row],[PopulacaoL]])</f>
        <v>4.6105537053170949</v>
      </c>
      <c r="U202" s="2">
        <f>IF(Tabela1[[#This Row],[LSPLE]]=-1,-1,Tabela1[[#This Row],[Altitude]])</f>
        <v>-1</v>
      </c>
      <c r="V202" s="2">
        <f>IF(Tabela1[[#This Row],[LSPLE]]=-1,-1,Tabela1[[#This Row],[AreaL]])</f>
        <v>-1</v>
      </c>
      <c r="W202" s="2">
        <f>IF(Tabela1[[#This Row],[LSPLR]]=-1,-1,Tabela1[[#This Row],[PopulacaoL]])</f>
        <v>-1</v>
      </c>
    </row>
    <row r="203" spans="1:23" x14ac:dyDescent="0.3">
      <c r="A203" t="s">
        <v>208</v>
      </c>
      <c r="B203">
        <v>3517505</v>
      </c>
      <c r="C203">
        <v>501.65474599999999</v>
      </c>
      <c r="D203">
        <v>-20.796448624865253</v>
      </c>
      <c r="E203">
        <v>-49.219145857724484</v>
      </c>
      <c r="F203">
        <v>2.5120517009788279</v>
      </c>
      <c r="G203">
        <v>4.3315082762863897</v>
      </c>
      <c r="H203" s="1">
        <v>118</v>
      </c>
      <c r="I203" s="1">
        <v>0</v>
      </c>
      <c r="J203" s="1">
        <v>254</v>
      </c>
      <c r="K203" s="1">
        <v>0</v>
      </c>
      <c r="L203" s="2">
        <f t="shared" si="5"/>
        <v>2.0718820073061255</v>
      </c>
      <c r="M203" s="2">
        <f t="shared" si="5"/>
        <v>-1</v>
      </c>
      <c r="N203" s="2">
        <f t="shared" si="5"/>
        <v>2.4048337166199381</v>
      </c>
      <c r="O203" s="2">
        <f t="shared" si="4"/>
        <v>-1</v>
      </c>
      <c r="P203" s="2">
        <f>IF([1]!Tabela1[[#This Row],[SPLE]]&gt;0,[1]!Tabela1[[#This Row],[LWAVE]],[1]!Tabela1[[#This Row],[LSPLE]])</f>
        <v>-1</v>
      </c>
      <c r="Q203" s="2">
        <f>IF([1]!Tabela1[[#This Row],[SPLR]]&gt;0,[1]!Tabela1[[#This Row],[LWAVR]],[1]!Tabela1[[#This Row],[LSPLR]])</f>
        <v>-1</v>
      </c>
      <c r="R203" s="2">
        <f>IF(Tabela1[[#This Row],[LWAVE]]=-1,-1,Tabela1[[#This Row],[Altitude]])</f>
        <v>501.65474599999999</v>
      </c>
      <c r="S203" s="2">
        <f>IF(Tabela1[[#This Row],[LWAVR]]=-1,-1,Tabela1[[#This Row],[AreaL]])</f>
        <v>2.5120517009788279</v>
      </c>
      <c r="T203" s="2">
        <f>IF(Tabela1[[#This Row],[LWAVR]]=-1,-1,Tabela1[[#This Row],[PopulacaoL]])</f>
        <v>4.3315082762863897</v>
      </c>
      <c r="U203" s="2">
        <f>IF(Tabela1[[#This Row],[LSPLE]]=-1,-1,Tabela1[[#This Row],[Altitude]])</f>
        <v>-1</v>
      </c>
      <c r="V203" s="2">
        <f>IF(Tabela1[[#This Row],[LSPLE]]=-1,-1,Tabela1[[#This Row],[AreaL]])</f>
        <v>-1</v>
      </c>
      <c r="W203" s="2">
        <f>IF(Tabela1[[#This Row],[LSPLR]]=-1,-1,Tabela1[[#This Row],[PopulacaoL]])</f>
        <v>-1</v>
      </c>
    </row>
    <row r="204" spans="1:23" x14ac:dyDescent="0.3">
      <c r="A204" t="s">
        <v>209</v>
      </c>
      <c r="B204">
        <v>3517604</v>
      </c>
      <c r="C204">
        <v>766.40262800000005</v>
      </c>
      <c r="D204">
        <v>-24.182526500000005</v>
      </c>
      <c r="E204">
        <v>-48.527681321849471</v>
      </c>
      <c r="F204">
        <v>2.6109708705184098</v>
      </c>
      <c r="G204">
        <v>4.2344413512663346</v>
      </c>
      <c r="H204" s="1">
        <v>117</v>
      </c>
      <c r="I204" s="1">
        <v>3</v>
      </c>
      <c r="J204" s="1">
        <v>174</v>
      </c>
      <c r="K204" s="1">
        <v>4</v>
      </c>
      <c r="L204" s="2">
        <f t="shared" si="5"/>
        <v>2.0681858617461617</v>
      </c>
      <c r="M204" s="2">
        <f t="shared" si="5"/>
        <v>0.47712125471966244</v>
      </c>
      <c r="N204" s="2">
        <f t="shared" si="5"/>
        <v>2.2405492482825999</v>
      </c>
      <c r="O204" s="2">
        <f t="shared" si="4"/>
        <v>0.6020599913279624</v>
      </c>
      <c r="P204" s="2">
        <f>IF([1]!Tabela1[[#This Row],[SPLE]]&gt;0,[1]!Tabela1[[#This Row],[LWAVE]],[1]!Tabela1[[#This Row],[LSPLE]])</f>
        <v>2.0681858617461617</v>
      </c>
      <c r="Q204" s="2">
        <f>IF([1]!Tabela1[[#This Row],[SPLR]]&gt;0,[1]!Tabela1[[#This Row],[LWAVR]],[1]!Tabela1[[#This Row],[LSPLR]])</f>
        <v>2.2405492482825999</v>
      </c>
      <c r="R204" s="2">
        <f>IF(Tabela1[[#This Row],[LWAVE]]=-1,-1,Tabela1[[#This Row],[Altitude]])</f>
        <v>766.40262800000005</v>
      </c>
      <c r="S204" s="2">
        <f>IF(Tabela1[[#This Row],[LWAVR]]=-1,-1,Tabela1[[#This Row],[AreaL]])</f>
        <v>2.6109708705184098</v>
      </c>
      <c r="T204" s="2">
        <f>IF(Tabela1[[#This Row],[LWAVR]]=-1,-1,Tabela1[[#This Row],[PopulacaoL]])</f>
        <v>4.2344413512663346</v>
      </c>
      <c r="U204" s="2">
        <f>IF(Tabela1[[#This Row],[LSPLE]]=-1,-1,Tabela1[[#This Row],[Altitude]])</f>
        <v>766.40262800000005</v>
      </c>
      <c r="V204" s="2">
        <f>IF(Tabela1[[#This Row],[LSPLE]]=-1,-1,Tabela1[[#This Row],[AreaL]])</f>
        <v>2.6109708705184098</v>
      </c>
      <c r="W204" s="2">
        <f>IF(Tabela1[[#This Row],[LSPLR]]=-1,-1,Tabela1[[#This Row],[PopulacaoL]])</f>
        <v>4.2344413512663346</v>
      </c>
    </row>
    <row r="205" spans="1:23" x14ac:dyDescent="0.3">
      <c r="A205" t="s">
        <v>210</v>
      </c>
      <c r="B205">
        <v>3517703</v>
      </c>
      <c r="C205">
        <v>576.45630900000003</v>
      </c>
      <c r="D205">
        <v>-20.4275570617021</v>
      </c>
      <c r="E205">
        <v>-47.824592950174626</v>
      </c>
      <c r="F205">
        <v>2.5589280617166925</v>
      </c>
      <c r="G205">
        <v>4.3267453795653221</v>
      </c>
      <c r="H205" s="1">
        <v>124</v>
      </c>
      <c r="I205" s="1">
        <v>0</v>
      </c>
      <c r="J205" s="1">
        <v>234</v>
      </c>
      <c r="K205" s="1">
        <v>0</v>
      </c>
      <c r="L205" s="2">
        <f t="shared" si="5"/>
        <v>2.0934216851622351</v>
      </c>
      <c r="M205" s="2">
        <f t="shared" si="5"/>
        <v>-1</v>
      </c>
      <c r="N205" s="2">
        <f t="shared" si="5"/>
        <v>2.369215857410143</v>
      </c>
      <c r="O205" s="2">
        <f t="shared" si="4"/>
        <v>-1</v>
      </c>
      <c r="P205" s="2">
        <f>IF([1]!Tabela1[[#This Row],[SPLE]]&gt;0,[1]!Tabela1[[#This Row],[LWAVE]],[1]!Tabela1[[#This Row],[LSPLE]])</f>
        <v>-1</v>
      </c>
      <c r="Q205" s="2">
        <f>IF([1]!Tabela1[[#This Row],[SPLR]]&gt;0,[1]!Tabela1[[#This Row],[LWAVR]],[1]!Tabela1[[#This Row],[LSPLR]])</f>
        <v>-1</v>
      </c>
      <c r="R205" s="2">
        <f>IF(Tabela1[[#This Row],[LWAVE]]=-1,-1,Tabela1[[#This Row],[Altitude]])</f>
        <v>576.45630900000003</v>
      </c>
      <c r="S205" s="2">
        <f>IF(Tabela1[[#This Row],[LWAVR]]=-1,-1,Tabela1[[#This Row],[AreaL]])</f>
        <v>2.5589280617166925</v>
      </c>
      <c r="T205" s="2">
        <f>IF(Tabela1[[#This Row],[LWAVR]]=-1,-1,Tabela1[[#This Row],[PopulacaoL]])</f>
        <v>4.3267453795653221</v>
      </c>
      <c r="U205" s="2">
        <f>IF(Tabela1[[#This Row],[LSPLE]]=-1,-1,Tabela1[[#This Row],[Altitude]])</f>
        <v>-1</v>
      </c>
      <c r="V205" s="2">
        <f>IF(Tabela1[[#This Row],[LSPLE]]=-1,-1,Tabela1[[#This Row],[AreaL]])</f>
        <v>-1</v>
      </c>
      <c r="W205" s="2">
        <f>IF(Tabela1[[#This Row],[LSPLR]]=-1,-1,Tabela1[[#This Row],[PopulacaoL]])</f>
        <v>-1</v>
      </c>
    </row>
    <row r="206" spans="1:23" x14ac:dyDescent="0.3">
      <c r="A206" t="s">
        <v>211</v>
      </c>
      <c r="B206">
        <v>3517802</v>
      </c>
      <c r="C206">
        <v>440.21666299999998</v>
      </c>
      <c r="D206">
        <v>-21.032881387582503</v>
      </c>
      <c r="E206">
        <v>-51.209106344995398</v>
      </c>
      <c r="F206">
        <v>2.7552626024331897</v>
      </c>
      <c r="G206">
        <v>3.9202798946329485</v>
      </c>
      <c r="H206" s="1">
        <v>41</v>
      </c>
      <c r="I206" s="1">
        <v>0</v>
      </c>
      <c r="J206" s="1">
        <v>63</v>
      </c>
      <c r="K206" s="1">
        <v>0</v>
      </c>
      <c r="L206" s="2">
        <f t="shared" si="5"/>
        <v>1.6127838567197355</v>
      </c>
      <c r="M206" s="2">
        <f t="shared" si="5"/>
        <v>-1</v>
      </c>
      <c r="N206" s="2">
        <f t="shared" si="5"/>
        <v>1.7993405494535817</v>
      </c>
      <c r="O206" s="2">
        <f t="shared" si="4"/>
        <v>-1</v>
      </c>
      <c r="P206" s="2">
        <f>IF([1]!Tabela1[[#This Row],[SPLE]]&gt;0,[1]!Tabela1[[#This Row],[LWAVE]],[1]!Tabela1[[#This Row],[LSPLE]])</f>
        <v>-1</v>
      </c>
      <c r="Q206" s="2">
        <f>IF([1]!Tabela1[[#This Row],[SPLR]]&gt;0,[1]!Tabela1[[#This Row],[LWAVR]],[1]!Tabela1[[#This Row],[LSPLR]])</f>
        <v>-1</v>
      </c>
      <c r="R206" s="2">
        <f>IF(Tabela1[[#This Row],[LWAVE]]=-1,-1,Tabela1[[#This Row],[Altitude]])</f>
        <v>440.21666299999998</v>
      </c>
      <c r="S206" s="2">
        <f>IF(Tabela1[[#This Row],[LWAVR]]=-1,-1,Tabela1[[#This Row],[AreaL]])</f>
        <v>2.7552626024331897</v>
      </c>
      <c r="T206" s="2">
        <f>IF(Tabela1[[#This Row],[LWAVR]]=-1,-1,Tabela1[[#This Row],[PopulacaoL]])</f>
        <v>3.9202798946329485</v>
      </c>
      <c r="U206" s="2">
        <f>IF(Tabela1[[#This Row],[LSPLE]]=-1,-1,Tabela1[[#This Row],[Altitude]])</f>
        <v>-1</v>
      </c>
      <c r="V206" s="2">
        <f>IF(Tabela1[[#This Row],[LSPLE]]=-1,-1,Tabela1[[#This Row],[AreaL]])</f>
        <v>-1</v>
      </c>
      <c r="W206" s="2">
        <f>IF(Tabela1[[#This Row],[LSPLR]]=-1,-1,Tabela1[[#This Row],[PopulacaoL]])</f>
        <v>-1</v>
      </c>
    </row>
    <row r="207" spans="1:23" x14ac:dyDescent="0.3">
      <c r="A207" t="s">
        <v>212</v>
      </c>
      <c r="B207">
        <v>3517901</v>
      </c>
      <c r="C207">
        <v>484.770937</v>
      </c>
      <c r="D207">
        <v>-20.498809212893551</v>
      </c>
      <c r="E207">
        <v>-48.944502595049869</v>
      </c>
      <c r="F207">
        <v>2.8071973377088324</v>
      </c>
      <c r="G207">
        <v>4.0487524576994893</v>
      </c>
      <c r="H207" s="1">
        <v>114</v>
      </c>
      <c r="I207" s="1">
        <v>0</v>
      </c>
      <c r="J207" s="1">
        <v>219</v>
      </c>
      <c r="K207" s="1">
        <v>0</v>
      </c>
      <c r="L207" s="2">
        <f t="shared" si="5"/>
        <v>2.0569048513364727</v>
      </c>
      <c r="M207" s="2">
        <f t="shared" si="5"/>
        <v>-1</v>
      </c>
      <c r="N207" s="2">
        <f t="shared" si="5"/>
        <v>2.3404441148401185</v>
      </c>
      <c r="O207" s="2">
        <f t="shared" si="4"/>
        <v>-1</v>
      </c>
      <c r="P207" s="2">
        <f>IF([1]!Tabela1[[#This Row],[SPLE]]&gt;0,[1]!Tabela1[[#This Row],[LWAVE]],[1]!Tabela1[[#This Row],[LSPLE]])</f>
        <v>-1</v>
      </c>
      <c r="Q207" s="2">
        <f>IF([1]!Tabela1[[#This Row],[SPLR]]&gt;0,[1]!Tabela1[[#This Row],[LWAVR]],[1]!Tabela1[[#This Row],[LSPLR]])</f>
        <v>-1</v>
      </c>
      <c r="R207" s="2">
        <f>IF(Tabela1[[#This Row],[LWAVE]]=-1,-1,Tabela1[[#This Row],[Altitude]])</f>
        <v>484.770937</v>
      </c>
      <c r="S207" s="2">
        <f>IF(Tabela1[[#This Row],[LWAVR]]=-1,-1,Tabela1[[#This Row],[AreaL]])</f>
        <v>2.8071973377088324</v>
      </c>
      <c r="T207" s="2">
        <f>IF(Tabela1[[#This Row],[LWAVR]]=-1,-1,Tabela1[[#This Row],[PopulacaoL]])</f>
        <v>4.0487524576994893</v>
      </c>
      <c r="U207" s="2">
        <f>IF(Tabela1[[#This Row],[LSPLE]]=-1,-1,Tabela1[[#This Row],[Altitude]])</f>
        <v>-1</v>
      </c>
      <c r="V207" s="2">
        <f>IF(Tabela1[[#This Row],[LSPLE]]=-1,-1,Tabela1[[#This Row],[AreaL]])</f>
        <v>-1</v>
      </c>
      <c r="W207" s="2">
        <f>IF(Tabela1[[#This Row],[LSPLR]]=-1,-1,Tabela1[[#This Row],[PopulacaoL]])</f>
        <v>-1</v>
      </c>
    </row>
    <row r="208" spans="1:23" x14ac:dyDescent="0.3">
      <c r="A208" t="s">
        <v>213</v>
      </c>
      <c r="B208">
        <v>3518008</v>
      </c>
      <c r="C208">
        <v>503.68160699999999</v>
      </c>
      <c r="D208">
        <v>-20.075705571849799</v>
      </c>
      <c r="E208">
        <v>-50.341533881692783</v>
      </c>
      <c r="F208">
        <v>1.9329808219231981</v>
      </c>
      <c r="G208">
        <v>3.3010299956639813</v>
      </c>
      <c r="H208" s="1">
        <v>0</v>
      </c>
      <c r="I208" s="1">
        <v>0</v>
      </c>
      <c r="J208" s="1">
        <v>0</v>
      </c>
      <c r="K208" s="1">
        <v>0</v>
      </c>
      <c r="L208" s="2">
        <f t="shared" si="5"/>
        <v>-1</v>
      </c>
      <c r="M208" s="2">
        <f t="shared" si="5"/>
        <v>-1</v>
      </c>
      <c r="N208" s="2">
        <f t="shared" si="5"/>
        <v>-1</v>
      </c>
      <c r="O208" s="2">
        <f t="shared" si="4"/>
        <v>-1</v>
      </c>
      <c r="P208" s="2">
        <f>IF([1]!Tabela1[[#This Row],[SPLE]]&gt;0,[1]!Tabela1[[#This Row],[LWAVE]],[1]!Tabela1[[#This Row],[LSPLE]])</f>
        <v>-1</v>
      </c>
      <c r="Q208" s="2">
        <f>IF([1]!Tabela1[[#This Row],[SPLR]]&gt;0,[1]!Tabela1[[#This Row],[LWAVR]],[1]!Tabela1[[#This Row],[LSPLR]])</f>
        <v>-1</v>
      </c>
      <c r="R208" s="2">
        <f>IF(Tabela1[[#This Row],[LWAVE]]=-1,-1,Tabela1[[#This Row],[Altitude]])</f>
        <v>-1</v>
      </c>
      <c r="S208" s="2">
        <f>IF(Tabela1[[#This Row],[LWAVR]]=-1,-1,Tabela1[[#This Row],[AreaL]])</f>
        <v>-1</v>
      </c>
      <c r="T208" s="2">
        <f>IF(Tabela1[[#This Row],[LWAVR]]=-1,-1,Tabela1[[#This Row],[PopulacaoL]])</f>
        <v>-1</v>
      </c>
      <c r="U208" s="2">
        <f>IF(Tabela1[[#This Row],[LSPLE]]=-1,-1,Tabela1[[#This Row],[Altitude]])</f>
        <v>-1</v>
      </c>
      <c r="V208" s="2">
        <f>IF(Tabela1[[#This Row],[LSPLE]]=-1,-1,Tabela1[[#This Row],[AreaL]])</f>
        <v>-1</v>
      </c>
      <c r="W208" s="2">
        <f>IF(Tabela1[[#This Row],[LSPLR]]=-1,-1,Tabela1[[#This Row],[PopulacaoL]])</f>
        <v>-1</v>
      </c>
    </row>
    <row r="209" spans="1:23" x14ac:dyDescent="0.3">
      <c r="A209" t="s">
        <v>214</v>
      </c>
      <c r="B209">
        <v>3518107</v>
      </c>
      <c r="C209">
        <v>510.20466800000003</v>
      </c>
      <c r="D209">
        <v>-21.895146201472752</v>
      </c>
      <c r="E209">
        <v>-49.594821847378277</v>
      </c>
      <c r="F209">
        <v>2.6644031419347978</v>
      </c>
      <c r="G209">
        <v>3.8237349883987313</v>
      </c>
      <c r="H209" s="1">
        <v>13</v>
      </c>
      <c r="I209" s="1">
        <v>0</v>
      </c>
      <c r="J209" s="1">
        <v>15</v>
      </c>
      <c r="K209" s="1">
        <v>0</v>
      </c>
      <c r="L209" s="2">
        <f t="shared" si="5"/>
        <v>1.1139433523068367</v>
      </c>
      <c r="M209" s="2">
        <f t="shared" si="5"/>
        <v>-1</v>
      </c>
      <c r="N209" s="2">
        <f t="shared" si="5"/>
        <v>1.1760912590556813</v>
      </c>
      <c r="O209" s="2">
        <f t="shared" si="4"/>
        <v>-1</v>
      </c>
      <c r="P209" s="2">
        <f>IF([1]!Tabela1[[#This Row],[SPLE]]&gt;0,[1]!Tabela1[[#This Row],[LWAVE]],[1]!Tabela1[[#This Row],[LSPLE]])</f>
        <v>-1</v>
      </c>
      <c r="Q209" s="2">
        <f>IF([1]!Tabela1[[#This Row],[SPLR]]&gt;0,[1]!Tabela1[[#This Row],[LWAVR]],[1]!Tabela1[[#This Row],[LSPLR]])</f>
        <v>-1</v>
      </c>
      <c r="R209" s="2">
        <f>IF(Tabela1[[#This Row],[LWAVE]]=-1,-1,Tabela1[[#This Row],[Altitude]])</f>
        <v>510.20466800000003</v>
      </c>
      <c r="S209" s="2">
        <f>IF(Tabela1[[#This Row],[LWAVR]]=-1,-1,Tabela1[[#This Row],[AreaL]])</f>
        <v>2.6644031419347978</v>
      </c>
      <c r="T209" s="2">
        <f>IF(Tabela1[[#This Row],[LWAVR]]=-1,-1,Tabela1[[#This Row],[PopulacaoL]])</f>
        <v>3.8237349883987313</v>
      </c>
      <c r="U209" s="2">
        <f>IF(Tabela1[[#This Row],[LSPLE]]=-1,-1,Tabela1[[#This Row],[Altitude]])</f>
        <v>-1</v>
      </c>
      <c r="V209" s="2">
        <f>IF(Tabela1[[#This Row],[LSPLE]]=-1,-1,Tabela1[[#This Row],[AreaL]])</f>
        <v>-1</v>
      </c>
      <c r="W209" s="2">
        <f>IF(Tabela1[[#This Row],[LSPLR]]=-1,-1,Tabela1[[#This Row],[PopulacaoL]])</f>
        <v>-1</v>
      </c>
    </row>
    <row r="210" spans="1:23" x14ac:dyDescent="0.3">
      <c r="A210" t="s">
        <v>215</v>
      </c>
      <c r="B210">
        <v>3518206</v>
      </c>
      <c r="C210">
        <v>413.249123</v>
      </c>
      <c r="D210">
        <v>-21.253446495000002</v>
      </c>
      <c r="E210">
        <v>-50.642639048250544</v>
      </c>
      <c r="F210">
        <v>2.9802929562565255</v>
      </c>
      <c r="G210">
        <v>4.5177104102231027</v>
      </c>
      <c r="H210" s="1">
        <v>136</v>
      </c>
      <c r="I210" s="1">
        <v>1</v>
      </c>
      <c r="J210" s="1">
        <v>235</v>
      </c>
      <c r="K210" s="1">
        <v>1</v>
      </c>
      <c r="L210" s="2">
        <f t="shared" si="5"/>
        <v>2.1335389083702174</v>
      </c>
      <c r="M210" s="2">
        <f t="shared" si="5"/>
        <v>0</v>
      </c>
      <c r="N210" s="2">
        <f t="shared" si="5"/>
        <v>2.3710678622717363</v>
      </c>
      <c r="O210" s="2">
        <f t="shared" si="4"/>
        <v>0</v>
      </c>
      <c r="P210" s="2">
        <f>IF([1]!Tabela1[[#This Row],[SPLE]]&gt;0,[1]!Tabela1[[#This Row],[LWAVE]],[1]!Tabela1[[#This Row],[LSPLE]])</f>
        <v>2.1335389083702174</v>
      </c>
      <c r="Q210" s="2">
        <f>IF([1]!Tabela1[[#This Row],[SPLR]]&gt;0,[1]!Tabela1[[#This Row],[LWAVR]],[1]!Tabela1[[#This Row],[LSPLR]])</f>
        <v>2.3710678622717363</v>
      </c>
      <c r="R210" s="2">
        <f>IF(Tabela1[[#This Row],[LWAVE]]=-1,-1,Tabela1[[#This Row],[Altitude]])</f>
        <v>413.249123</v>
      </c>
      <c r="S210" s="2">
        <f>IF(Tabela1[[#This Row],[LWAVR]]=-1,-1,Tabela1[[#This Row],[AreaL]])</f>
        <v>2.9802929562565255</v>
      </c>
      <c r="T210" s="2">
        <f>IF(Tabela1[[#This Row],[LWAVR]]=-1,-1,Tabela1[[#This Row],[PopulacaoL]])</f>
        <v>4.5177104102231027</v>
      </c>
      <c r="U210" s="2">
        <f>IF(Tabela1[[#This Row],[LSPLE]]=-1,-1,Tabela1[[#This Row],[Altitude]])</f>
        <v>413.249123</v>
      </c>
      <c r="V210" s="2">
        <f>IF(Tabela1[[#This Row],[LSPLE]]=-1,-1,Tabela1[[#This Row],[AreaL]])</f>
        <v>2.9802929562565255</v>
      </c>
      <c r="W210" s="2">
        <f>IF(Tabela1[[#This Row],[LSPLR]]=-1,-1,Tabela1[[#This Row],[PopulacaoL]])</f>
        <v>4.5177104102231027</v>
      </c>
    </row>
    <row r="211" spans="1:23" x14ac:dyDescent="0.3">
      <c r="A211" t="s">
        <v>216</v>
      </c>
      <c r="B211">
        <v>3518305</v>
      </c>
      <c r="C211">
        <v>626.50103899999999</v>
      </c>
      <c r="D211">
        <v>-23.415233019833007</v>
      </c>
      <c r="E211">
        <v>-46.041053464758157</v>
      </c>
      <c r="F211">
        <v>2.4326743191949345</v>
      </c>
      <c r="G211">
        <v>4.4741871158174504</v>
      </c>
      <c r="H211" s="1">
        <v>265</v>
      </c>
      <c r="I211" s="1">
        <v>0</v>
      </c>
      <c r="J211" s="1">
        <v>2443</v>
      </c>
      <c r="K211" s="1">
        <v>0</v>
      </c>
      <c r="L211" s="2">
        <f t="shared" si="5"/>
        <v>2.4232458739368079</v>
      </c>
      <c r="M211" s="2">
        <f t="shared" si="5"/>
        <v>-1</v>
      </c>
      <c r="N211" s="2">
        <f t="shared" si="5"/>
        <v>3.3879234669734366</v>
      </c>
      <c r="O211" s="2">
        <f t="shared" si="4"/>
        <v>-1</v>
      </c>
      <c r="P211" s="2">
        <f>IF([1]!Tabela1[[#This Row],[SPLE]]&gt;0,[1]!Tabela1[[#This Row],[LWAVE]],[1]!Tabela1[[#This Row],[LSPLE]])</f>
        <v>-1</v>
      </c>
      <c r="Q211" s="2">
        <f>IF([1]!Tabela1[[#This Row],[SPLR]]&gt;0,[1]!Tabela1[[#This Row],[LWAVR]],[1]!Tabela1[[#This Row],[LSPLR]])</f>
        <v>-1</v>
      </c>
      <c r="R211" s="2">
        <f>IF(Tabela1[[#This Row],[LWAVE]]=-1,-1,Tabela1[[#This Row],[Altitude]])</f>
        <v>626.50103899999999</v>
      </c>
      <c r="S211" s="2">
        <f>IF(Tabela1[[#This Row],[LWAVR]]=-1,-1,Tabela1[[#This Row],[AreaL]])</f>
        <v>2.4326743191949345</v>
      </c>
      <c r="T211" s="2">
        <f>IF(Tabela1[[#This Row],[LWAVR]]=-1,-1,Tabela1[[#This Row],[PopulacaoL]])</f>
        <v>4.4741871158174504</v>
      </c>
      <c r="U211" s="2">
        <f>IF(Tabela1[[#This Row],[LSPLE]]=-1,-1,Tabela1[[#This Row],[Altitude]])</f>
        <v>-1</v>
      </c>
      <c r="V211" s="2">
        <f>IF(Tabela1[[#This Row],[LSPLE]]=-1,-1,Tabela1[[#This Row],[AreaL]])</f>
        <v>-1</v>
      </c>
      <c r="W211" s="2">
        <f>IF(Tabela1[[#This Row],[LSPLR]]=-1,-1,Tabela1[[#This Row],[PopulacaoL]])</f>
        <v>-1</v>
      </c>
    </row>
    <row r="212" spans="1:23" x14ac:dyDescent="0.3">
      <c r="A212" t="s">
        <v>217</v>
      </c>
      <c r="B212">
        <v>3518404</v>
      </c>
      <c r="C212">
        <v>544.17856900000004</v>
      </c>
      <c r="D212">
        <v>-22.817425089331753</v>
      </c>
      <c r="E212">
        <v>-45.191600128420163</v>
      </c>
      <c r="F212">
        <v>2.8765849876051934</v>
      </c>
      <c r="G212">
        <v>5.0856401569660257</v>
      </c>
      <c r="H212" s="1">
        <v>324</v>
      </c>
      <c r="I212" s="1">
        <v>0</v>
      </c>
      <c r="J212" s="1">
        <v>3643</v>
      </c>
      <c r="K212" s="1">
        <v>0</v>
      </c>
      <c r="L212" s="2">
        <f t="shared" si="5"/>
        <v>2.510545010206612</v>
      </c>
      <c r="M212" s="2">
        <f t="shared" si="5"/>
        <v>-1</v>
      </c>
      <c r="N212" s="2">
        <f t="shared" si="5"/>
        <v>3.5614591712419159</v>
      </c>
      <c r="O212" s="2">
        <f t="shared" si="4"/>
        <v>-1</v>
      </c>
      <c r="P212" s="2">
        <f>IF([1]!Tabela1[[#This Row],[SPLE]]&gt;0,[1]!Tabela1[[#This Row],[LWAVE]],[1]!Tabela1[[#This Row],[LSPLE]])</f>
        <v>-1</v>
      </c>
      <c r="Q212" s="2">
        <f>IF([1]!Tabela1[[#This Row],[SPLR]]&gt;0,[1]!Tabela1[[#This Row],[LWAVR]],[1]!Tabela1[[#This Row],[LSPLR]])</f>
        <v>-1</v>
      </c>
      <c r="R212" s="2">
        <f>IF(Tabela1[[#This Row],[LWAVE]]=-1,-1,Tabela1[[#This Row],[Altitude]])</f>
        <v>544.17856900000004</v>
      </c>
      <c r="S212" s="2">
        <f>IF(Tabela1[[#This Row],[LWAVR]]=-1,-1,Tabela1[[#This Row],[AreaL]])</f>
        <v>2.8765849876051934</v>
      </c>
      <c r="T212" s="2">
        <f>IF(Tabela1[[#This Row],[LWAVR]]=-1,-1,Tabela1[[#This Row],[PopulacaoL]])</f>
        <v>5.0856401569660257</v>
      </c>
      <c r="U212" s="2">
        <f>IF(Tabela1[[#This Row],[LSPLE]]=-1,-1,Tabela1[[#This Row],[Altitude]])</f>
        <v>-1</v>
      </c>
      <c r="V212" s="2">
        <f>IF(Tabela1[[#This Row],[LSPLE]]=-1,-1,Tabela1[[#This Row],[AreaL]])</f>
        <v>-1</v>
      </c>
      <c r="W212" s="2">
        <f>IF(Tabela1[[#This Row],[LSPLR]]=-1,-1,Tabela1[[#This Row],[PopulacaoL]])</f>
        <v>-1</v>
      </c>
    </row>
    <row r="213" spans="1:23" x14ac:dyDescent="0.3">
      <c r="A213" t="s">
        <v>218</v>
      </c>
      <c r="B213">
        <v>3518503</v>
      </c>
      <c r="C213">
        <v>647.561283</v>
      </c>
      <c r="D213">
        <v>-23.373140191766353</v>
      </c>
      <c r="E213">
        <v>-48.184538175309712</v>
      </c>
      <c r="F213">
        <v>2.7542596327095223</v>
      </c>
      <c r="G213">
        <v>4.2676409823459158</v>
      </c>
      <c r="H213" s="1">
        <v>85</v>
      </c>
      <c r="I213" s="1">
        <v>0</v>
      </c>
      <c r="J213" s="1">
        <v>135</v>
      </c>
      <c r="K213" s="1">
        <v>0</v>
      </c>
      <c r="L213" s="2">
        <f t="shared" si="5"/>
        <v>1.9294189257142926</v>
      </c>
      <c r="M213" s="2">
        <f t="shared" si="5"/>
        <v>-1</v>
      </c>
      <c r="N213" s="2">
        <f t="shared" si="5"/>
        <v>2.1303337684950061</v>
      </c>
      <c r="O213" s="2">
        <f t="shared" si="4"/>
        <v>-1</v>
      </c>
      <c r="P213" s="2">
        <f>IF([1]!Tabela1[[#This Row],[SPLE]]&gt;0,[1]!Tabela1[[#This Row],[LWAVE]],[1]!Tabela1[[#This Row],[LSPLE]])</f>
        <v>-1</v>
      </c>
      <c r="Q213" s="2">
        <f>IF([1]!Tabela1[[#This Row],[SPLR]]&gt;0,[1]!Tabela1[[#This Row],[LWAVR]],[1]!Tabela1[[#This Row],[LSPLR]])</f>
        <v>-1</v>
      </c>
      <c r="R213" s="2">
        <f>IF(Tabela1[[#This Row],[LWAVE]]=-1,-1,Tabela1[[#This Row],[Altitude]])</f>
        <v>647.561283</v>
      </c>
      <c r="S213" s="2">
        <f>IF(Tabela1[[#This Row],[LWAVR]]=-1,-1,Tabela1[[#This Row],[AreaL]])</f>
        <v>2.7542596327095223</v>
      </c>
      <c r="T213" s="2">
        <f>IF(Tabela1[[#This Row],[LWAVR]]=-1,-1,Tabela1[[#This Row],[PopulacaoL]])</f>
        <v>4.2676409823459158</v>
      </c>
      <c r="U213" s="2">
        <f>IF(Tabela1[[#This Row],[LSPLE]]=-1,-1,Tabela1[[#This Row],[Altitude]])</f>
        <v>-1</v>
      </c>
      <c r="V213" s="2">
        <f>IF(Tabela1[[#This Row],[LSPLE]]=-1,-1,Tabela1[[#This Row],[AreaL]])</f>
        <v>-1</v>
      </c>
      <c r="W213" s="2">
        <f>IF(Tabela1[[#This Row],[LSPLR]]=-1,-1,Tabela1[[#This Row],[PopulacaoL]])</f>
        <v>-1</v>
      </c>
    </row>
    <row r="214" spans="1:23" x14ac:dyDescent="0.3">
      <c r="A214" t="s">
        <v>219</v>
      </c>
      <c r="B214">
        <v>3518602</v>
      </c>
      <c r="C214">
        <v>613.05494699999997</v>
      </c>
      <c r="D214">
        <v>-21.357996000000007</v>
      </c>
      <c r="E214">
        <v>-48.234056727223212</v>
      </c>
      <c r="F214">
        <v>2.4318283714978017</v>
      </c>
      <c r="G214">
        <v>4.6031985206760977</v>
      </c>
      <c r="H214" s="1">
        <v>97</v>
      </c>
      <c r="I214" s="1">
        <v>0</v>
      </c>
      <c r="J214" s="1">
        <v>131</v>
      </c>
      <c r="K214" s="1">
        <v>0</v>
      </c>
      <c r="L214" s="2">
        <f t="shared" si="5"/>
        <v>1.9867717342662448</v>
      </c>
      <c r="M214" s="2">
        <f t="shared" si="5"/>
        <v>-1</v>
      </c>
      <c r="N214" s="2">
        <f t="shared" si="5"/>
        <v>2.1172712956557644</v>
      </c>
      <c r="O214" s="2">
        <f t="shared" si="4"/>
        <v>-1</v>
      </c>
      <c r="P214" s="2">
        <f>IF([1]!Tabela1[[#This Row],[SPLE]]&gt;0,[1]!Tabela1[[#This Row],[LWAVE]],[1]!Tabela1[[#This Row],[LSPLE]])</f>
        <v>-1</v>
      </c>
      <c r="Q214" s="2">
        <f>IF([1]!Tabela1[[#This Row],[SPLR]]&gt;0,[1]!Tabela1[[#This Row],[LWAVR]],[1]!Tabela1[[#This Row],[LSPLR]])</f>
        <v>-1</v>
      </c>
      <c r="R214" s="2">
        <f>IF(Tabela1[[#This Row],[LWAVE]]=-1,-1,Tabela1[[#This Row],[Altitude]])</f>
        <v>613.05494699999997</v>
      </c>
      <c r="S214" s="2">
        <f>IF(Tabela1[[#This Row],[LWAVR]]=-1,-1,Tabela1[[#This Row],[AreaL]])</f>
        <v>2.4318283714978017</v>
      </c>
      <c r="T214" s="2">
        <f>IF(Tabela1[[#This Row],[LWAVR]]=-1,-1,Tabela1[[#This Row],[PopulacaoL]])</f>
        <v>4.6031985206760977</v>
      </c>
      <c r="U214" s="2">
        <f>IF(Tabela1[[#This Row],[LSPLE]]=-1,-1,Tabela1[[#This Row],[Altitude]])</f>
        <v>-1</v>
      </c>
      <c r="V214" s="2">
        <f>IF(Tabela1[[#This Row],[LSPLE]]=-1,-1,Tabela1[[#This Row],[AreaL]])</f>
        <v>-1</v>
      </c>
      <c r="W214" s="2">
        <f>IF(Tabela1[[#This Row],[LSPLR]]=-1,-1,Tabela1[[#This Row],[PopulacaoL]])</f>
        <v>-1</v>
      </c>
    </row>
    <row r="215" spans="1:23" x14ac:dyDescent="0.3">
      <c r="A215" t="s">
        <v>220</v>
      </c>
      <c r="B215">
        <v>3518701</v>
      </c>
      <c r="C215">
        <v>43.694651999999998</v>
      </c>
      <c r="D215">
        <v>-23.995149000000001</v>
      </c>
      <c r="E215">
        <v>-46.249034279441624</v>
      </c>
      <c r="F215">
        <v>2.1607505658605772</v>
      </c>
      <c r="G215">
        <v>5.505772473128542</v>
      </c>
      <c r="H215" s="1">
        <v>227</v>
      </c>
      <c r="I215" s="1">
        <v>33</v>
      </c>
      <c r="J215" s="1">
        <v>2267</v>
      </c>
      <c r="K215" s="1">
        <v>493</v>
      </c>
      <c r="L215" s="2">
        <f t="shared" si="5"/>
        <v>2.3560258571931225</v>
      </c>
      <c r="M215" s="2">
        <f t="shared" si="5"/>
        <v>1.5185139398778875</v>
      </c>
      <c r="N215" s="2">
        <f t="shared" si="5"/>
        <v>3.3554515201265174</v>
      </c>
      <c r="O215" s="2">
        <f t="shared" si="4"/>
        <v>2.6928469192772302</v>
      </c>
      <c r="P215" s="2">
        <f>IF([1]!Tabela1[[#This Row],[SPLE]]&gt;0,[1]!Tabela1[[#This Row],[LWAVE]],[1]!Tabela1[[#This Row],[LSPLE]])</f>
        <v>2.3560258571931225</v>
      </c>
      <c r="Q215" s="2">
        <f>IF([1]!Tabela1[[#This Row],[SPLR]]&gt;0,[1]!Tabela1[[#This Row],[LWAVR]],[1]!Tabela1[[#This Row],[LSPLR]])</f>
        <v>3.3554515201265174</v>
      </c>
      <c r="R215" s="2">
        <f>IF(Tabela1[[#This Row],[LWAVE]]=-1,-1,Tabela1[[#This Row],[Altitude]])</f>
        <v>43.694651999999998</v>
      </c>
      <c r="S215" s="2">
        <f>IF(Tabela1[[#This Row],[LWAVR]]=-1,-1,Tabela1[[#This Row],[AreaL]])</f>
        <v>2.1607505658605772</v>
      </c>
      <c r="T215" s="2">
        <f>IF(Tabela1[[#This Row],[LWAVR]]=-1,-1,Tabela1[[#This Row],[PopulacaoL]])</f>
        <v>5.505772473128542</v>
      </c>
      <c r="U215" s="2">
        <f>IF(Tabela1[[#This Row],[LSPLE]]=-1,-1,Tabela1[[#This Row],[Altitude]])</f>
        <v>43.694651999999998</v>
      </c>
      <c r="V215" s="2">
        <f>IF(Tabela1[[#This Row],[LSPLE]]=-1,-1,Tabela1[[#This Row],[AreaL]])</f>
        <v>2.1607505658605772</v>
      </c>
      <c r="W215" s="2">
        <f>IF(Tabela1[[#This Row],[LSPLR]]=-1,-1,Tabela1[[#This Row],[PopulacaoL]])</f>
        <v>5.505772473128542</v>
      </c>
    </row>
    <row r="216" spans="1:23" x14ac:dyDescent="0.3">
      <c r="A216" t="s">
        <v>221</v>
      </c>
      <c r="B216">
        <v>3518800</v>
      </c>
      <c r="C216">
        <v>776.35806200000002</v>
      </c>
      <c r="D216">
        <v>-23.468506000000001</v>
      </c>
      <c r="E216">
        <v>-46.531084085661085</v>
      </c>
      <c r="F216">
        <v>2.5033479944812145</v>
      </c>
      <c r="G216">
        <v>6.1396215804472218</v>
      </c>
      <c r="H216" s="1">
        <v>334</v>
      </c>
      <c r="I216" s="1">
        <v>7</v>
      </c>
      <c r="J216" s="1">
        <v>5080</v>
      </c>
      <c r="K216" s="1">
        <v>9</v>
      </c>
      <c r="L216" s="2">
        <f t="shared" si="5"/>
        <v>2.5237464668115646</v>
      </c>
      <c r="M216" s="2">
        <f t="shared" si="5"/>
        <v>0.84509804001425681</v>
      </c>
      <c r="N216" s="2">
        <f t="shared" si="5"/>
        <v>3.7058637122839193</v>
      </c>
      <c r="O216" s="2">
        <f t="shared" si="4"/>
        <v>0.95424250943932487</v>
      </c>
      <c r="P216" s="2">
        <f>IF([1]!Tabela1[[#This Row],[SPLE]]&gt;0,[1]!Tabela1[[#This Row],[LWAVE]],[1]!Tabela1[[#This Row],[LSPLE]])</f>
        <v>2.5237464668115646</v>
      </c>
      <c r="Q216" s="2">
        <f>IF([1]!Tabela1[[#This Row],[SPLR]]&gt;0,[1]!Tabela1[[#This Row],[LWAVR]],[1]!Tabela1[[#This Row],[LSPLR]])</f>
        <v>3.7058637122839193</v>
      </c>
      <c r="R216" s="2">
        <f>IF(Tabela1[[#This Row],[LWAVE]]=-1,-1,Tabela1[[#This Row],[Altitude]])</f>
        <v>776.35806200000002</v>
      </c>
      <c r="S216" s="2">
        <f>IF(Tabela1[[#This Row],[LWAVR]]=-1,-1,Tabela1[[#This Row],[AreaL]])</f>
        <v>2.5033479944812145</v>
      </c>
      <c r="T216" s="2">
        <f>IF(Tabela1[[#This Row],[LWAVR]]=-1,-1,Tabela1[[#This Row],[PopulacaoL]])</f>
        <v>6.1396215804472218</v>
      </c>
      <c r="U216" s="2">
        <f>IF(Tabela1[[#This Row],[LSPLE]]=-1,-1,Tabela1[[#This Row],[Altitude]])</f>
        <v>776.35806200000002</v>
      </c>
      <c r="V216" s="2">
        <f>IF(Tabela1[[#This Row],[LSPLE]]=-1,-1,Tabela1[[#This Row],[AreaL]])</f>
        <v>2.5033479944812145</v>
      </c>
      <c r="W216" s="2">
        <f>IF(Tabela1[[#This Row],[LSPLR]]=-1,-1,Tabela1[[#This Row],[PopulacaoL]])</f>
        <v>6.1396215804472218</v>
      </c>
    </row>
    <row r="217" spans="1:23" x14ac:dyDescent="0.3">
      <c r="A217" t="s">
        <v>222</v>
      </c>
      <c r="B217">
        <v>3518859</v>
      </c>
      <c r="C217">
        <v>514.19829100000004</v>
      </c>
      <c r="D217">
        <v>-21.491894653589799</v>
      </c>
      <c r="E217">
        <v>-48.037729357498954</v>
      </c>
      <c r="F217">
        <v>2.6165458775479817</v>
      </c>
      <c r="G217">
        <v>3.8840019247687874</v>
      </c>
      <c r="H217" s="1">
        <v>194</v>
      </c>
      <c r="I217" s="1">
        <v>0</v>
      </c>
      <c r="J217" s="1">
        <v>1040</v>
      </c>
      <c r="K217" s="1">
        <v>0</v>
      </c>
      <c r="L217" s="2">
        <f t="shared" si="5"/>
        <v>2.287801729930226</v>
      </c>
      <c r="M217" s="2">
        <f t="shared" si="5"/>
        <v>-1</v>
      </c>
      <c r="N217" s="2">
        <f t="shared" si="5"/>
        <v>3.0170333392987803</v>
      </c>
      <c r="O217" s="2">
        <f t="shared" si="4"/>
        <v>-1</v>
      </c>
      <c r="P217" s="2">
        <f>IF([1]!Tabela1[[#This Row],[SPLE]]&gt;0,[1]!Tabela1[[#This Row],[LWAVE]],[1]!Tabela1[[#This Row],[LSPLE]])</f>
        <v>-1</v>
      </c>
      <c r="Q217" s="2">
        <f>IF([1]!Tabela1[[#This Row],[SPLR]]&gt;0,[1]!Tabela1[[#This Row],[LWAVR]],[1]!Tabela1[[#This Row],[LSPLR]])</f>
        <v>-1</v>
      </c>
      <c r="R217" s="2">
        <f>IF(Tabela1[[#This Row],[LWAVE]]=-1,-1,Tabela1[[#This Row],[Altitude]])</f>
        <v>514.19829100000004</v>
      </c>
      <c r="S217" s="2">
        <f>IF(Tabela1[[#This Row],[LWAVR]]=-1,-1,Tabela1[[#This Row],[AreaL]])</f>
        <v>2.6165458775479817</v>
      </c>
      <c r="T217" s="2">
        <f>IF(Tabela1[[#This Row],[LWAVR]]=-1,-1,Tabela1[[#This Row],[PopulacaoL]])</f>
        <v>3.8840019247687874</v>
      </c>
      <c r="U217" s="2">
        <f>IF(Tabela1[[#This Row],[LSPLE]]=-1,-1,Tabela1[[#This Row],[Altitude]])</f>
        <v>-1</v>
      </c>
      <c r="V217" s="2">
        <f>IF(Tabela1[[#This Row],[LSPLE]]=-1,-1,Tabela1[[#This Row],[AreaL]])</f>
        <v>-1</v>
      </c>
      <c r="W217" s="2">
        <f>IF(Tabela1[[#This Row],[LSPLR]]=-1,-1,Tabela1[[#This Row],[PopulacaoL]])</f>
        <v>-1</v>
      </c>
    </row>
    <row r="218" spans="1:23" x14ac:dyDescent="0.3">
      <c r="A218" t="s">
        <v>223</v>
      </c>
      <c r="B218">
        <v>3518909</v>
      </c>
      <c r="C218">
        <v>446.354761</v>
      </c>
      <c r="D218">
        <v>-20.650168687255054</v>
      </c>
      <c r="E218">
        <v>-50.661459504143636</v>
      </c>
      <c r="F218">
        <v>2.4022218211554898</v>
      </c>
      <c r="G218">
        <v>3.721563318357481</v>
      </c>
      <c r="H218" s="1">
        <v>2</v>
      </c>
      <c r="I218" s="1">
        <v>0</v>
      </c>
      <c r="J218" s="1">
        <v>2</v>
      </c>
      <c r="K218" s="1">
        <v>0</v>
      </c>
      <c r="L218" s="2">
        <f t="shared" si="5"/>
        <v>0.3010299956639812</v>
      </c>
      <c r="M218" s="2">
        <f t="shared" si="5"/>
        <v>-1</v>
      </c>
      <c r="N218" s="2">
        <f t="shared" si="5"/>
        <v>0.3010299956639812</v>
      </c>
      <c r="O218" s="2">
        <f t="shared" si="4"/>
        <v>-1</v>
      </c>
      <c r="P218" s="2">
        <f>IF([1]!Tabela1[[#This Row],[SPLE]]&gt;0,[1]!Tabela1[[#This Row],[LWAVE]],[1]!Tabela1[[#This Row],[LSPLE]])</f>
        <v>-1</v>
      </c>
      <c r="Q218" s="2">
        <f>IF([1]!Tabela1[[#This Row],[SPLR]]&gt;0,[1]!Tabela1[[#This Row],[LWAVR]],[1]!Tabela1[[#This Row],[LSPLR]])</f>
        <v>-1</v>
      </c>
      <c r="R218" s="2">
        <f>IF(Tabela1[[#This Row],[LWAVE]]=-1,-1,Tabela1[[#This Row],[Altitude]])</f>
        <v>446.354761</v>
      </c>
      <c r="S218" s="2">
        <f>IF(Tabela1[[#This Row],[LWAVR]]=-1,-1,Tabela1[[#This Row],[AreaL]])</f>
        <v>2.4022218211554898</v>
      </c>
      <c r="T218" s="2">
        <f>IF(Tabela1[[#This Row],[LWAVR]]=-1,-1,Tabela1[[#This Row],[PopulacaoL]])</f>
        <v>3.721563318357481</v>
      </c>
      <c r="U218" s="2">
        <f>IF(Tabela1[[#This Row],[LSPLE]]=-1,-1,Tabela1[[#This Row],[Altitude]])</f>
        <v>-1</v>
      </c>
      <c r="V218" s="2">
        <f>IF(Tabela1[[#This Row],[LSPLE]]=-1,-1,Tabela1[[#This Row],[AreaL]])</f>
        <v>-1</v>
      </c>
      <c r="W218" s="2">
        <f>IF(Tabela1[[#This Row],[LSPLR]]=-1,-1,Tabela1[[#This Row],[PopulacaoL]])</f>
        <v>-1</v>
      </c>
    </row>
    <row r="219" spans="1:23" x14ac:dyDescent="0.3">
      <c r="A219" t="s">
        <v>224</v>
      </c>
      <c r="B219">
        <v>3519006</v>
      </c>
      <c r="C219">
        <v>512.19063300000005</v>
      </c>
      <c r="D219">
        <v>-22.003747180667801</v>
      </c>
      <c r="E219">
        <v>-50.385521598082825</v>
      </c>
      <c r="F219">
        <v>2.5614019450311267</v>
      </c>
      <c r="G219">
        <v>3.9789105771755717</v>
      </c>
      <c r="H219" s="1">
        <v>1</v>
      </c>
      <c r="I219" s="1">
        <v>0</v>
      </c>
      <c r="J219" s="1">
        <v>1</v>
      </c>
      <c r="K219" s="1">
        <v>0</v>
      </c>
      <c r="L219" s="2">
        <f t="shared" si="5"/>
        <v>0</v>
      </c>
      <c r="M219" s="2">
        <f t="shared" si="5"/>
        <v>-1</v>
      </c>
      <c r="N219" s="2">
        <f t="shared" si="5"/>
        <v>0</v>
      </c>
      <c r="O219" s="2">
        <f t="shared" si="4"/>
        <v>-1</v>
      </c>
      <c r="P219" s="2">
        <f>IF([1]!Tabela1[[#This Row],[SPLE]]&gt;0,[1]!Tabela1[[#This Row],[LWAVE]],[1]!Tabela1[[#This Row],[LSPLE]])</f>
        <v>-1</v>
      </c>
      <c r="Q219" s="2">
        <f>IF([1]!Tabela1[[#This Row],[SPLR]]&gt;0,[1]!Tabela1[[#This Row],[LWAVR]],[1]!Tabela1[[#This Row],[LSPLR]])</f>
        <v>-1</v>
      </c>
      <c r="R219" s="2">
        <f>IF(Tabela1[[#This Row],[LWAVE]]=-1,-1,Tabela1[[#This Row],[Altitude]])</f>
        <v>512.19063300000005</v>
      </c>
      <c r="S219" s="2">
        <f>IF(Tabela1[[#This Row],[LWAVR]]=-1,-1,Tabela1[[#This Row],[AreaL]])</f>
        <v>2.5614019450311267</v>
      </c>
      <c r="T219" s="2">
        <f>IF(Tabela1[[#This Row],[LWAVR]]=-1,-1,Tabela1[[#This Row],[PopulacaoL]])</f>
        <v>3.9789105771755717</v>
      </c>
      <c r="U219" s="2">
        <f>IF(Tabela1[[#This Row],[LSPLE]]=-1,-1,Tabela1[[#This Row],[Altitude]])</f>
        <v>-1</v>
      </c>
      <c r="V219" s="2">
        <f>IF(Tabela1[[#This Row],[LSPLE]]=-1,-1,Tabela1[[#This Row],[AreaL]])</f>
        <v>-1</v>
      </c>
      <c r="W219" s="2">
        <f>IF(Tabela1[[#This Row],[LSPLR]]=-1,-1,Tabela1[[#This Row],[PopulacaoL]])</f>
        <v>-1</v>
      </c>
    </row>
    <row r="220" spans="1:23" x14ac:dyDescent="0.3">
      <c r="A220" t="s">
        <v>225</v>
      </c>
      <c r="B220">
        <v>3519055</v>
      </c>
      <c r="C220">
        <v>604.95051799999999</v>
      </c>
      <c r="D220">
        <v>-22.641749624212682</v>
      </c>
      <c r="E220">
        <v>-47.059286906241311</v>
      </c>
      <c r="F220">
        <v>1.8167515447937421</v>
      </c>
      <c r="G220">
        <v>4.1740598077250253</v>
      </c>
      <c r="H220" s="1">
        <v>100</v>
      </c>
      <c r="I220" s="1">
        <v>0</v>
      </c>
      <c r="J220" s="1">
        <v>248</v>
      </c>
      <c r="K220" s="1">
        <v>0</v>
      </c>
      <c r="L220" s="2">
        <f t="shared" si="5"/>
        <v>2</v>
      </c>
      <c r="M220" s="2">
        <f t="shared" si="5"/>
        <v>-1</v>
      </c>
      <c r="N220" s="2">
        <f t="shared" si="5"/>
        <v>2.3944516808262164</v>
      </c>
      <c r="O220" s="2">
        <f t="shared" si="4"/>
        <v>-1</v>
      </c>
      <c r="P220" s="2">
        <f>IF([1]!Tabela1[[#This Row],[SPLE]]&gt;0,[1]!Tabela1[[#This Row],[LWAVE]],[1]!Tabela1[[#This Row],[LSPLE]])</f>
        <v>-1</v>
      </c>
      <c r="Q220" s="2">
        <f>IF([1]!Tabela1[[#This Row],[SPLR]]&gt;0,[1]!Tabela1[[#This Row],[LWAVR]],[1]!Tabela1[[#This Row],[LSPLR]])</f>
        <v>-1</v>
      </c>
      <c r="R220" s="2">
        <f>IF(Tabela1[[#This Row],[LWAVE]]=-1,-1,Tabela1[[#This Row],[Altitude]])</f>
        <v>604.95051799999999</v>
      </c>
      <c r="S220" s="2">
        <f>IF(Tabela1[[#This Row],[LWAVR]]=-1,-1,Tabela1[[#This Row],[AreaL]])</f>
        <v>1.8167515447937421</v>
      </c>
      <c r="T220" s="2">
        <f>IF(Tabela1[[#This Row],[LWAVR]]=-1,-1,Tabela1[[#This Row],[PopulacaoL]])</f>
        <v>4.1740598077250253</v>
      </c>
      <c r="U220" s="2">
        <f>IF(Tabela1[[#This Row],[LSPLE]]=-1,-1,Tabela1[[#This Row],[Altitude]])</f>
        <v>-1</v>
      </c>
      <c r="V220" s="2">
        <f>IF(Tabela1[[#This Row],[LSPLE]]=-1,-1,Tabela1[[#This Row],[AreaL]])</f>
        <v>-1</v>
      </c>
      <c r="W220" s="2">
        <f>IF(Tabela1[[#This Row],[LSPLR]]=-1,-1,Tabela1[[#This Row],[PopulacaoL]])</f>
        <v>-1</v>
      </c>
    </row>
    <row r="221" spans="1:23" x14ac:dyDescent="0.3">
      <c r="A221" t="s">
        <v>226</v>
      </c>
      <c r="B221">
        <v>3519071</v>
      </c>
      <c r="C221">
        <v>584.89496199999996</v>
      </c>
      <c r="D221">
        <v>-22.858395000000005</v>
      </c>
      <c r="E221">
        <v>-47.221096609757517</v>
      </c>
      <c r="F221">
        <v>1.7952959329677161</v>
      </c>
      <c r="G221">
        <v>5.3633317601673909</v>
      </c>
      <c r="H221" s="1">
        <v>89</v>
      </c>
      <c r="I221" s="1">
        <v>2</v>
      </c>
      <c r="J221" s="1">
        <v>305</v>
      </c>
      <c r="K221" s="1">
        <v>3</v>
      </c>
      <c r="L221" s="2">
        <f t="shared" si="5"/>
        <v>1.9493900066449128</v>
      </c>
      <c r="M221" s="2">
        <f t="shared" si="5"/>
        <v>0.3010299956639812</v>
      </c>
      <c r="N221" s="2">
        <f t="shared" si="5"/>
        <v>2.4842998393467859</v>
      </c>
      <c r="O221" s="2">
        <f t="shared" si="4"/>
        <v>0.47712125471966244</v>
      </c>
      <c r="P221" s="2">
        <f>IF([1]!Tabela1[[#This Row],[SPLE]]&gt;0,[1]!Tabela1[[#This Row],[LWAVE]],[1]!Tabela1[[#This Row],[LSPLE]])</f>
        <v>1.9493900066449128</v>
      </c>
      <c r="Q221" s="2">
        <f>IF([1]!Tabela1[[#This Row],[SPLR]]&gt;0,[1]!Tabela1[[#This Row],[LWAVR]],[1]!Tabela1[[#This Row],[LSPLR]])</f>
        <v>2.4842998393467859</v>
      </c>
      <c r="R221" s="2">
        <f>IF(Tabela1[[#This Row],[LWAVE]]=-1,-1,Tabela1[[#This Row],[Altitude]])</f>
        <v>584.89496199999996</v>
      </c>
      <c r="S221" s="2">
        <f>IF(Tabela1[[#This Row],[LWAVR]]=-1,-1,Tabela1[[#This Row],[AreaL]])</f>
        <v>1.7952959329677161</v>
      </c>
      <c r="T221" s="2">
        <f>IF(Tabela1[[#This Row],[LWAVR]]=-1,-1,Tabela1[[#This Row],[PopulacaoL]])</f>
        <v>5.3633317601673909</v>
      </c>
      <c r="U221" s="2">
        <f>IF(Tabela1[[#This Row],[LSPLE]]=-1,-1,Tabela1[[#This Row],[Altitude]])</f>
        <v>584.89496199999996</v>
      </c>
      <c r="V221" s="2">
        <f>IF(Tabela1[[#This Row],[LSPLE]]=-1,-1,Tabela1[[#This Row],[AreaL]])</f>
        <v>1.7952959329677161</v>
      </c>
      <c r="W221" s="2">
        <f>IF(Tabela1[[#This Row],[LSPLR]]=-1,-1,Tabela1[[#This Row],[PopulacaoL]])</f>
        <v>5.3633317601673909</v>
      </c>
    </row>
    <row r="222" spans="1:23" x14ac:dyDescent="0.3">
      <c r="A222" t="s">
        <v>227</v>
      </c>
      <c r="B222">
        <v>3519105</v>
      </c>
      <c r="C222">
        <v>425.28967299999999</v>
      </c>
      <c r="D222">
        <v>-21.891977602699701</v>
      </c>
      <c r="E222">
        <v>-49.016929918912609</v>
      </c>
      <c r="F222">
        <v>2.7382992394007193</v>
      </c>
      <c r="G222">
        <v>4.068556895072363</v>
      </c>
      <c r="H222" s="1">
        <v>33</v>
      </c>
      <c r="I222" s="1">
        <v>0</v>
      </c>
      <c r="J222" s="1">
        <v>40</v>
      </c>
      <c r="K222" s="1">
        <v>0</v>
      </c>
      <c r="L222" s="2">
        <f t="shared" si="5"/>
        <v>1.5185139398778875</v>
      </c>
      <c r="M222" s="2">
        <f t="shared" si="5"/>
        <v>-1</v>
      </c>
      <c r="N222" s="2">
        <f t="shared" si="5"/>
        <v>1.6020599913279623</v>
      </c>
      <c r="O222" s="2">
        <f t="shared" si="4"/>
        <v>-1</v>
      </c>
      <c r="P222" s="2">
        <f>IF([1]!Tabela1[[#This Row],[SPLE]]&gt;0,[1]!Tabela1[[#This Row],[LWAVE]],[1]!Tabela1[[#This Row],[LSPLE]])</f>
        <v>-1</v>
      </c>
      <c r="Q222" s="2">
        <f>IF([1]!Tabela1[[#This Row],[SPLR]]&gt;0,[1]!Tabela1[[#This Row],[LWAVR]],[1]!Tabela1[[#This Row],[LSPLR]])</f>
        <v>-1</v>
      </c>
      <c r="R222" s="2">
        <f>IF(Tabela1[[#This Row],[LWAVE]]=-1,-1,Tabela1[[#This Row],[Altitude]])</f>
        <v>425.28967299999999</v>
      </c>
      <c r="S222" s="2">
        <f>IF(Tabela1[[#This Row],[LWAVR]]=-1,-1,Tabela1[[#This Row],[AreaL]])</f>
        <v>2.7382992394007193</v>
      </c>
      <c r="T222" s="2">
        <f>IF(Tabela1[[#This Row],[LWAVR]]=-1,-1,Tabela1[[#This Row],[PopulacaoL]])</f>
        <v>4.068556895072363</v>
      </c>
      <c r="U222" s="2">
        <f>IF(Tabela1[[#This Row],[LSPLE]]=-1,-1,Tabela1[[#This Row],[Altitude]])</f>
        <v>-1</v>
      </c>
      <c r="V222" s="2">
        <f>IF(Tabela1[[#This Row],[LSPLE]]=-1,-1,Tabela1[[#This Row],[AreaL]])</f>
        <v>-1</v>
      </c>
      <c r="W222" s="2">
        <f>IF(Tabela1[[#This Row],[LSPLR]]=-1,-1,Tabela1[[#This Row],[PopulacaoL]])</f>
        <v>-1</v>
      </c>
    </row>
    <row r="223" spans="1:23" x14ac:dyDescent="0.3">
      <c r="A223" t="s">
        <v>228</v>
      </c>
      <c r="B223">
        <v>3519204</v>
      </c>
      <c r="C223">
        <v>497.34339499999999</v>
      </c>
      <c r="D223">
        <v>-21.855061086860808</v>
      </c>
      <c r="E223">
        <v>-50.689199932370684</v>
      </c>
      <c r="F223">
        <v>2.5077857315195806</v>
      </c>
      <c r="G223">
        <v>3.8007857903277626</v>
      </c>
      <c r="H223" s="1">
        <v>74</v>
      </c>
      <c r="I223" s="1">
        <v>5</v>
      </c>
      <c r="J223" s="1">
        <v>155</v>
      </c>
      <c r="K223" s="1">
        <v>5</v>
      </c>
      <c r="L223" s="2">
        <f t="shared" si="5"/>
        <v>1.8692317197309762</v>
      </c>
      <c r="M223" s="2">
        <f t="shared" si="5"/>
        <v>0.69897000433601886</v>
      </c>
      <c r="N223" s="2">
        <f t="shared" si="5"/>
        <v>2.1903316981702914</v>
      </c>
      <c r="O223" s="2">
        <f t="shared" si="4"/>
        <v>0.69897000433601886</v>
      </c>
      <c r="P223" s="2">
        <f>IF([1]!Tabela1[[#This Row],[SPLE]]&gt;0,[1]!Tabela1[[#This Row],[LWAVE]],[1]!Tabela1[[#This Row],[LSPLE]])</f>
        <v>1.8692317197309762</v>
      </c>
      <c r="Q223" s="2">
        <f>IF([1]!Tabela1[[#This Row],[SPLR]]&gt;0,[1]!Tabela1[[#This Row],[LWAVR]],[1]!Tabela1[[#This Row],[LSPLR]])</f>
        <v>2.1903316981702914</v>
      </c>
      <c r="R223" s="2">
        <f>IF(Tabela1[[#This Row],[LWAVE]]=-1,-1,Tabela1[[#This Row],[Altitude]])</f>
        <v>497.34339499999999</v>
      </c>
      <c r="S223" s="2">
        <f>IF(Tabela1[[#This Row],[LWAVR]]=-1,-1,Tabela1[[#This Row],[AreaL]])</f>
        <v>2.5077857315195806</v>
      </c>
      <c r="T223" s="2">
        <f>IF(Tabela1[[#This Row],[LWAVR]]=-1,-1,Tabela1[[#This Row],[PopulacaoL]])</f>
        <v>3.8007857903277626</v>
      </c>
      <c r="U223" s="2">
        <f>IF(Tabela1[[#This Row],[LSPLE]]=-1,-1,Tabela1[[#This Row],[Altitude]])</f>
        <v>497.34339499999999</v>
      </c>
      <c r="V223" s="2">
        <f>IF(Tabela1[[#This Row],[LSPLE]]=-1,-1,Tabela1[[#This Row],[AreaL]])</f>
        <v>2.5077857315195806</v>
      </c>
      <c r="W223" s="2">
        <f>IF(Tabela1[[#This Row],[LSPLR]]=-1,-1,Tabela1[[#This Row],[PopulacaoL]])</f>
        <v>3.8007857903277626</v>
      </c>
    </row>
    <row r="224" spans="1:23" x14ac:dyDescent="0.3">
      <c r="A224" t="s">
        <v>229</v>
      </c>
      <c r="B224">
        <v>3519253</v>
      </c>
      <c r="C224">
        <v>620.69860000000006</v>
      </c>
      <c r="D224">
        <v>-22.871892279592803</v>
      </c>
      <c r="E224">
        <v>-49.156179151707128</v>
      </c>
      <c r="F224">
        <v>2.6035568106266682</v>
      </c>
      <c r="G224">
        <v>3.9656719712201065</v>
      </c>
      <c r="H224" s="1">
        <v>23</v>
      </c>
      <c r="I224" s="1">
        <v>0</v>
      </c>
      <c r="J224" s="1">
        <v>29</v>
      </c>
      <c r="K224" s="1">
        <v>0</v>
      </c>
      <c r="L224" s="2">
        <f t="shared" si="5"/>
        <v>1.3617278360175928</v>
      </c>
      <c r="M224" s="2">
        <f t="shared" si="5"/>
        <v>-1</v>
      </c>
      <c r="N224" s="2">
        <f t="shared" si="5"/>
        <v>1.4623979978989561</v>
      </c>
      <c r="O224" s="2">
        <f t="shared" si="4"/>
        <v>-1</v>
      </c>
      <c r="P224" s="2">
        <f>IF([1]!Tabela1[[#This Row],[SPLE]]&gt;0,[1]!Tabela1[[#This Row],[LWAVE]],[1]!Tabela1[[#This Row],[LSPLE]])</f>
        <v>-1</v>
      </c>
      <c r="Q224" s="2">
        <f>IF([1]!Tabela1[[#This Row],[SPLR]]&gt;0,[1]!Tabela1[[#This Row],[LWAVR]],[1]!Tabela1[[#This Row],[LSPLR]])</f>
        <v>-1</v>
      </c>
      <c r="R224" s="2">
        <f>IF(Tabela1[[#This Row],[LWAVE]]=-1,-1,Tabela1[[#This Row],[Altitude]])</f>
        <v>620.69860000000006</v>
      </c>
      <c r="S224" s="2">
        <f>IF(Tabela1[[#This Row],[LWAVR]]=-1,-1,Tabela1[[#This Row],[AreaL]])</f>
        <v>2.6035568106266682</v>
      </c>
      <c r="T224" s="2">
        <f>IF(Tabela1[[#This Row],[LWAVR]]=-1,-1,Tabela1[[#This Row],[PopulacaoL]])</f>
        <v>3.9656719712201065</v>
      </c>
      <c r="U224" s="2">
        <f>IF(Tabela1[[#This Row],[LSPLE]]=-1,-1,Tabela1[[#This Row],[Altitude]])</f>
        <v>-1</v>
      </c>
      <c r="V224" s="2">
        <f>IF(Tabela1[[#This Row],[LSPLE]]=-1,-1,Tabela1[[#This Row],[AreaL]])</f>
        <v>-1</v>
      </c>
      <c r="W224" s="2">
        <f>IF(Tabela1[[#This Row],[LSPLR]]=-1,-1,Tabela1[[#This Row],[PopulacaoL]])</f>
        <v>-1</v>
      </c>
    </row>
    <row r="225" spans="1:23" x14ac:dyDescent="0.3">
      <c r="A225" t="s">
        <v>230</v>
      </c>
      <c r="B225">
        <v>3519303</v>
      </c>
      <c r="C225">
        <v>831.18366500000002</v>
      </c>
      <c r="D225">
        <v>-21.955602000000003</v>
      </c>
      <c r="E225">
        <v>-48.002388208652455</v>
      </c>
      <c r="F225">
        <v>2.4638601544849248</v>
      </c>
      <c r="G225">
        <v>4.5453566058946171</v>
      </c>
      <c r="H225" s="1">
        <v>201</v>
      </c>
      <c r="I225" s="1">
        <v>0</v>
      </c>
      <c r="J225" s="1">
        <v>518</v>
      </c>
      <c r="K225" s="1">
        <v>0</v>
      </c>
      <c r="L225" s="2">
        <f t="shared" si="5"/>
        <v>2.3031960574204891</v>
      </c>
      <c r="M225" s="2">
        <f t="shared" si="5"/>
        <v>-1</v>
      </c>
      <c r="N225" s="2">
        <f t="shared" si="5"/>
        <v>2.7143297597452332</v>
      </c>
      <c r="O225" s="2">
        <f t="shared" si="4"/>
        <v>-1</v>
      </c>
      <c r="P225" s="2">
        <f>IF([1]!Tabela1[[#This Row],[SPLE]]&gt;0,[1]!Tabela1[[#This Row],[LWAVE]],[1]!Tabela1[[#This Row],[LSPLE]])</f>
        <v>-1</v>
      </c>
      <c r="Q225" s="2">
        <f>IF([1]!Tabela1[[#This Row],[SPLR]]&gt;0,[1]!Tabela1[[#This Row],[LWAVR]],[1]!Tabela1[[#This Row],[LSPLR]])</f>
        <v>-1</v>
      </c>
      <c r="R225" s="2">
        <f>IF(Tabela1[[#This Row],[LWAVE]]=-1,-1,Tabela1[[#This Row],[Altitude]])</f>
        <v>831.18366500000002</v>
      </c>
      <c r="S225" s="2">
        <f>IF(Tabela1[[#This Row],[LWAVR]]=-1,-1,Tabela1[[#This Row],[AreaL]])</f>
        <v>2.4638601544849248</v>
      </c>
      <c r="T225" s="2">
        <f>IF(Tabela1[[#This Row],[LWAVR]]=-1,-1,Tabela1[[#This Row],[PopulacaoL]])</f>
        <v>4.5453566058946171</v>
      </c>
      <c r="U225" s="2">
        <f>IF(Tabela1[[#This Row],[LSPLE]]=-1,-1,Tabela1[[#This Row],[Altitude]])</f>
        <v>-1</v>
      </c>
      <c r="V225" s="2">
        <f>IF(Tabela1[[#This Row],[LSPLE]]=-1,-1,Tabela1[[#This Row],[AreaL]])</f>
        <v>-1</v>
      </c>
      <c r="W225" s="2">
        <f>IF(Tabela1[[#This Row],[LSPLR]]=-1,-1,Tabela1[[#This Row],[PopulacaoL]])</f>
        <v>-1</v>
      </c>
    </row>
    <row r="226" spans="1:23" x14ac:dyDescent="0.3">
      <c r="A226" t="s">
        <v>231</v>
      </c>
      <c r="B226">
        <v>3519402</v>
      </c>
      <c r="C226">
        <v>457.30121800000001</v>
      </c>
      <c r="D226">
        <v>-21.080537499366105</v>
      </c>
      <c r="E226">
        <v>-49.238861531251032</v>
      </c>
      <c r="F226">
        <v>2.4344283742619526</v>
      </c>
      <c r="G226">
        <v>4.0931764496962488</v>
      </c>
      <c r="H226" s="1">
        <v>72</v>
      </c>
      <c r="I226" s="1">
        <v>0</v>
      </c>
      <c r="J226" s="1">
        <v>168</v>
      </c>
      <c r="K226" s="1">
        <v>0</v>
      </c>
      <c r="L226" s="2">
        <f t="shared" si="5"/>
        <v>1.8573324964312685</v>
      </c>
      <c r="M226" s="2">
        <f t="shared" si="5"/>
        <v>-1</v>
      </c>
      <c r="N226" s="2">
        <f t="shared" si="5"/>
        <v>2.2253092817258628</v>
      </c>
      <c r="O226" s="2">
        <f t="shared" si="4"/>
        <v>-1</v>
      </c>
      <c r="P226" s="2">
        <f>IF([1]!Tabela1[[#This Row],[SPLE]]&gt;0,[1]!Tabela1[[#This Row],[LWAVE]],[1]!Tabela1[[#This Row],[LSPLE]])</f>
        <v>-1</v>
      </c>
      <c r="Q226" s="2">
        <f>IF([1]!Tabela1[[#This Row],[SPLR]]&gt;0,[1]!Tabela1[[#This Row],[LWAVR]],[1]!Tabela1[[#This Row],[LSPLR]])</f>
        <v>-1</v>
      </c>
      <c r="R226" s="2">
        <f>IF(Tabela1[[#This Row],[LWAVE]]=-1,-1,Tabela1[[#This Row],[Altitude]])</f>
        <v>457.30121800000001</v>
      </c>
      <c r="S226" s="2">
        <f>IF(Tabela1[[#This Row],[LWAVR]]=-1,-1,Tabela1[[#This Row],[AreaL]])</f>
        <v>2.4344283742619526</v>
      </c>
      <c r="T226" s="2">
        <f>IF(Tabela1[[#This Row],[LWAVR]]=-1,-1,Tabela1[[#This Row],[PopulacaoL]])</f>
        <v>4.0931764496962488</v>
      </c>
      <c r="U226" s="2">
        <f>IF(Tabela1[[#This Row],[LSPLE]]=-1,-1,Tabela1[[#This Row],[Altitude]])</f>
        <v>-1</v>
      </c>
      <c r="V226" s="2">
        <f>IF(Tabela1[[#This Row],[LSPLE]]=-1,-1,Tabela1[[#This Row],[AreaL]])</f>
        <v>-1</v>
      </c>
      <c r="W226" s="2">
        <f>IF(Tabela1[[#This Row],[LSPLR]]=-1,-1,Tabela1[[#This Row],[PopulacaoL]])</f>
        <v>-1</v>
      </c>
    </row>
    <row r="227" spans="1:23" x14ac:dyDescent="0.3">
      <c r="A227" t="s">
        <v>232</v>
      </c>
      <c r="B227">
        <v>3519501</v>
      </c>
      <c r="C227">
        <v>477.51059600000002</v>
      </c>
      <c r="D227">
        <v>-22.81454295970865</v>
      </c>
      <c r="E227">
        <v>-50.079125394570042</v>
      </c>
      <c r="F227">
        <v>2.3583727302580204</v>
      </c>
      <c r="G227">
        <v>3.8894697839695076</v>
      </c>
      <c r="H227" s="1">
        <v>13</v>
      </c>
      <c r="I227" s="1">
        <v>0</v>
      </c>
      <c r="J227" s="1">
        <v>15</v>
      </c>
      <c r="K227" s="1">
        <v>0</v>
      </c>
      <c r="L227" s="2">
        <f t="shared" si="5"/>
        <v>1.1139433523068367</v>
      </c>
      <c r="M227" s="2">
        <f t="shared" si="5"/>
        <v>-1</v>
      </c>
      <c r="N227" s="2">
        <f t="shared" si="5"/>
        <v>1.1760912590556813</v>
      </c>
      <c r="O227" s="2">
        <f t="shared" si="4"/>
        <v>-1</v>
      </c>
      <c r="P227" s="2">
        <f>IF([1]!Tabela1[[#This Row],[SPLE]]&gt;0,[1]!Tabela1[[#This Row],[LWAVE]],[1]!Tabela1[[#This Row],[LSPLE]])</f>
        <v>-1</v>
      </c>
      <c r="Q227" s="2">
        <f>IF([1]!Tabela1[[#This Row],[SPLR]]&gt;0,[1]!Tabela1[[#This Row],[LWAVR]],[1]!Tabela1[[#This Row],[LSPLR]])</f>
        <v>-1</v>
      </c>
      <c r="R227" s="2">
        <f>IF(Tabela1[[#This Row],[LWAVE]]=-1,-1,Tabela1[[#This Row],[Altitude]])</f>
        <v>477.51059600000002</v>
      </c>
      <c r="S227" s="2">
        <f>IF(Tabela1[[#This Row],[LWAVR]]=-1,-1,Tabela1[[#This Row],[AreaL]])</f>
        <v>2.3583727302580204</v>
      </c>
      <c r="T227" s="2">
        <f>IF(Tabela1[[#This Row],[LWAVR]]=-1,-1,Tabela1[[#This Row],[PopulacaoL]])</f>
        <v>3.8894697839695076</v>
      </c>
      <c r="U227" s="2">
        <f>IF(Tabela1[[#This Row],[LSPLE]]=-1,-1,Tabela1[[#This Row],[Altitude]])</f>
        <v>-1</v>
      </c>
      <c r="V227" s="2">
        <f>IF(Tabela1[[#This Row],[LSPLE]]=-1,-1,Tabela1[[#This Row],[AreaL]])</f>
        <v>-1</v>
      </c>
      <c r="W227" s="2">
        <f>IF(Tabela1[[#This Row],[LSPLR]]=-1,-1,Tabela1[[#This Row],[PopulacaoL]])</f>
        <v>-1</v>
      </c>
    </row>
    <row r="228" spans="1:23" x14ac:dyDescent="0.3">
      <c r="A228" t="s">
        <v>233</v>
      </c>
      <c r="B228">
        <v>3519600</v>
      </c>
      <c r="C228">
        <v>494.43659600000001</v>
      </c>
      <c r="D228">
        <v>-21.757082984349758</v>
      </c>
      <c r="E228">
        <v>-48.827694693000119</v>
      </c>
      <c r="F228">
        <v>2.8384656093941643</v>
      </c>
      <c r="G228">
        <v>4.7783900466857254</v>
      </c>
      <c r="H228" s="1">
        <v>185</v>
      </c>
      <c r="I228" s="1">
        <v>0</v>
      </c>
      <c r="J228" s="1">
        <v>692</v>
      </c>
      <c r="K228" s="1">
        <v>0</v>
      </c>
      <c r="L228" s="2">
        <f t="shared" si="5"/>
        <v>2.2671717284030137</v>
      </c>
      <c r="M228" s="2">
        <f t="shared" si="5"/>
        <v>-1</v>
      </c>
      <c r="N228" s="2">
        <f t="shared" si="5"/>
        <v>2.840106094456758</v>
      </c>
      <c r="O228" s="2">
        <f t="shared" si="4"/>
        <v>-1</v>
      </c>
      <c r="P228" s="2">
        <f>IF([1]!Tabela1[[#This Row],[SPLE]]&gt;0,[1]!Tabela1[[#This Row],[LWAVE]],[1]!Tabela1[[#This Row],[LSPLE]])</f>
        <v>-1</v>
      </c>
      <c r="Q228" s="2">
        <f>IF([1]!Tabela1[[#This Row],[SPLR]]&gt;0,[1]!Tabela1[[#This Row],[LWAVR]],[1]!Tabela1[[#This Row],[LSPLR]])</f>
        <v>-1</v>
      </c>
      <c r="R228" s="2">
        <f>IF(Tabela1[[#This Row],[LWAVE]]=-1,-1,Tabela1[[#This Row],[Altitude]])</f>
        <v>494.43659600000001</v>
      </c>
      <c r="S228" s="2">
        <f>IF(Tabela1[[#This Row],[LWAVR]]=-1,-1,Tabela1[[#This Row],[AreaL]])</f>
        <v>2.8384656093941643</v>
      </c>
      <c r="T228" s="2">
        <f>IF(Tabela1[[#This Row],[LWAVR]]=-1,-1,Tabela1[[#This Row],[PopulacaoL]])</f>
        <v>4.7783900466857254</v>
      </c>
      <c r="U228" s="2">
        <f>IF(Tabela1[[#This Row],[LSPLE]]=-1,-1,Tabela1[[#This Row],[Altitude]])</f>
        <v>-1</v>
      </c>
      <c r="V228" s="2">
        <f>IF(Tabela1[[#This Row],[LSPLE]]=-1,-1,Tabela1[[#This Row],[AreaL]])</f>
        <v>-1</v>
      </c>
      <c r="W228" s="2">
        <f>IF(Tabela1[[#This Row],[LSPLR]]=-1,-1,Tabela1[[#This Row],[PopulacaoL]])</f>
        <v>-1</v>
      </c>
    </row>
    <row r="229" spans="1:23" x14ac:dyDescent="0.3">
      <c r="A229" t="s">
        <v>234</v>
      </c>
      <c r="B229">
        <v>3519709</v>
      </c>
      <c r="C229">
        <v>871.58019300000001</v>
      </c>
      <c r="D229">
        <v>-23.652632500000003</v>
      </c>
      <c r="E229">
        <v>-47.220491187489856</v>
      </c>
      <c r="F229">
        <v>3.0245193262696137</v>
      </c>
      <c r="G229">
        <v>4.8969558902701795</v>
      </c>
      <c r="H229" s="1">
        <v>331</v>
      </c>
      <c r="I229" s="1">
        <v>79</v>
      </c>
      <c r="J229" s="1">
        <v>4282</v>
      </c>
      <c r="K229" s="1">
        <v>825</v>
      </c>
      <c r="L229" s="2">
        <f t="shared" si="5"/>
        <v>2.5198279937757189</v>
      </c>
      <c r="M229" s="2">
        <f t="shared" si="5"/>
        <v>1.8976270912904414</v>
      </c>
      <c r="N229" s="2">
        <f t="shared" si="5"/>
        <v>3.6316466629584196</v>
      </c>
      <c r="O229" s="2">
        <f t="shared" si="4"/>
        <v>2.916453948549925</v>
      </c>
      <c r="P229" s="2">
        <f>IF([1]!Tabela1[[#This Row],[SPLE]]&gt;0,[1]!Tabela1[[#This Row],[LWAVE]],[1]!Tabela1[[#This Row],[LSPLE]])</f>
        <v>2.5198279937757189</v>
      </c>
      <c r="Q229" s="2">
        <f>IF([1]!Tabela1[[#This Row],[SPLR]]&gt;0,[1]!Tabela1[[#This Row],[LWAVR]],[1]!Tabela1[[#This Row],[LSPLR]])</f>
        <v>3.6316466629584196</v>
      </c>
      <c r="R229" s="2">
        <f>IF(Tabela1[[#This Row],[LWAVE]]=-1,-1,Tabela1[[#This Row],[Altitude]])</f>
        <v>871.58019300000001</v>
      </c>
      <c r="S229" s="2">
        <f>IF(Tabela1[[#This Row],[LWAVR]]=-1,-1,Tabela1[[#This Row],[AreaL]])</f>
        <v>3.0245193262696137</v>
      </c>
      <c r="T229" s="2">
        <f>IF(Tabela1[[#This Row],[LWAVR]]=-1,-1,Tabela1[[#This Row],[PopulacaoL]])</f>
        <v>4.8969558902701795</v>
      </c>
      <c r="U229" s="2">
        <f>IF(Tabela1[[#This Row],[LSPLE]]=-1,-1,Tabela1[[#This Row],[Altitude]])</f>
        <v>871.58019300000001</v>
      </c>
      <c r="V229" s="2">
        <f>IF(Tabela1[[#This Row],[LSPLE]]=-1,-1,Tabela1[[#This Row],[AreaL]])</f>
        <v>3.0245193262696137</v>
      </c>
      <c r="W229" s="2">
        <f>IF(Tabela1[[#This Row],[LSPLR]]=-1,-1,Tabela1[[#This Row],[PopulacaoL]])</f>
        <v>4.8969558902701795</v>
      </c>
    </row>
    <row r="230" spans="1:23" x14ac:dyDescent="0.3">
      <c r="A230" t="s">
        <v>235</v>
      </c>
      <c r="B230">
        <v>3519808</v>
      </c>
      <c r="C230">
        <v>458.09464100000002</v>
      </c>
      <c r="D230">
        <v>-20.343505121059604</v>
      </c>
      <c r="E230">
        <v>-49.196120191474236</v>
      </c>
      <c r="F230">
        <v>2.5591342583614249</v>
      </c>
      <c r="G230">
        <v>3.9160852998437026</v>
      </c>
      <c r="H230" s="1">
        <v>53</v>
      </c>
      <c r="I230" s="1">
        <v>0</v>
      </c>
      <c r="J230" s="1">
        <v>93</v>
      </c>
      <c r="K230" s="1">
        <v>0</v>
      </c>
      <c r="L230" s="2">
        <f t="shared" si="5"/>
        <v>1.7242758696007889</v>
      </c>
      <c r="M230" s="2">
        <f t="shared" si="5"/>
        <v>-1</v>
      </c>
      <c r="N230" s="2">
        <f t="shared" si="5"/>
        <v>1.968482948553935</v>
      </c>
      <c r="O230" s="2">
        <f t="shared" si="4"/>
        <v>-1</v>
      </c>
      <c r="P230" s="2">
        <f>IF([1]!Tabela1[[#This Row],[SPLE]]&gt;0,[1]!Tabela1[[#This Row],[LWAVE]],[1]!Tabela1[[#This Row],[LSPLE]])</f>
        <v>-1</v>
      </c>
      <c r="Q230" s="2">
        <f>IF([1]!Tabela1[[#This Row],[SPLR]]&gt;0,[1]!Tabela1[[#This Row],[LWAVR]],[1]!Tabela1[[#This Row],[LSPLR]])</f>
        <v>-1</v>
      </c>
      <c r="R230" s="2">
        <f>IF(Tabela1[[#This Row],[LWAVE]]=-1,-1,Tabela1[[#This Row],[Altitude]])</f>
        <v>458.09464100000002</v>
      </c>
      <c r="S230" s="2">
        <f>IF(Tabela1[[#This Row],[LWAVR]]=-1,-1,Tabela1[[#This Row],[AreaL]])</f>
        <v>2.5591342583614249</v>
      </c>
      <c r="T230" s="2">
        <f>IF(Tabela1[[#This Row],[LWAVR]]=-1,-1,Tabela1[[#This Row],[PopulacaoL]])</f>
        <v>3.9160852998437026</v>
      </c>
      <c r="U230" s="2">
        <f>IF(Tabela1[[#This Row],[LSPLE]]=-1,-1,Tabela1[[#This Row],[Altitude]])</f>
        <v>-1</v>
      </c>
      <c r="V230" s="2">
        <f>IF(Tabela1[[#This Row],[LSPLE]]=-1,-1,Tabela1[[#This Row],[AreaL]])</f>
        <v>-1</v>
      </c>
      <c r="W230" s="2">
        <f>IF(Tabela1[[#This Row],[LSPLR]]=-1,-1,Tabela1[[#This Row],[PopulacaoL]])</f>
        <v>-1</v>
      </c>
    </row>
    <row r="231" spans="1:23" x14ac:dyDescent="0.3">
      <c r="A231" t="s">
        <v>236</v>
      </c>
      <c r="B231">
        <v>3519907</v>
      </c>
      <c r="C231">
        <v>402.82042100000001</v>
      </c>
      <c r="D231">
        <v>-22.663101471325305</v>
      </c>
      <c r="E231">
        <v>-51.0774138909334</v>
      </c>
      <c r="F231">
        <v>2.7744979877399025</v>
      </c>
      <c r="G231">
        <v>3.9116369331294423</v>
      </c>
      <c r="H231" s="1">
        <v>36</v>
      </c>
      <c r="I231" s="1">
        <v>0</v>
      </c>
      <c r="J231" s="1">
        <v>42</v>
      </c>
      <c r="K231" s="1">
        <v>0</v>
      </c>
      <c r="L231" s="2">
        <f t="shared" si="5"/>
        <v>1.5563025007672873</v>
      </c>
      <c r="M231" s="2">
        <f t="shared" si="5"/>
        <v>-1</v>
      </c>
      <c r="N231" s="2">
        <f t="shared" si="5"/>
        <v>1.6232492903979006</v>
      </c>
      <c r="O231" s="2">
        <f t="shared" si="4"/>
        <v>-1</v>
      </c>
      <c r="P231" s="2">
        <f>IF([1]!Tabela1[[#This Row],[SPLE]]&gt;0,[1]!Tabela1[[#This Row],[LWAVE]],[1]!Tabela1[[#This Row],[LSPLE]])</f>
        <v>-1</v>
      </c>
      <c r="Q231" s="2">
        <f>IF([1]!Tabela1[[#This Row],[SPLR]]&gt;0,[1]!Tabela1[[#This Row],[LWAVR]],[1]!Tabela1[[#This Row],[LSPLR]])</f>
        <v>-1</v>
      </c>
      <c r="R231" s="2">
        <f>IF(Tabela1[[#This Row],[LWAVE]]=-1,-1,Tabela1[[#This Row],[Altitude]])</f>
        <v>402.82042100000001</v>
      </c>
      <c r="S231" s="2">
        <f>IF(Tabela1[[#This Row],[LWAVR]]=-1,-1,Tabela1[[#This Row],[AreaL]])</f>
        <v>2.7744979877399025</v>
      </c>
      <c r="T231" s="2">
        <f>IF(Tabela1[[#This Row],[LWAVR]]=-1,-1,Tabela1[[#This Row],[PopulacaoL]])</f>
        <v>3.9116369331294423</v>
      </c>
      <c r="U231" s="2">
        <f>IF(Tabela1[[#This Row],[LSPLE]]=-1,-1,Tabela1[[#This Row],[Altitude]])</f>
        <v>-1</v>
      </c>
      <c r="V231" s="2">
        <f>IF(Tabela1[[#This Row],[LSPLE]]=-1,-1,Tabela1[[#This Row],[AreaL]])</f>
        <v>-1</v>
      </c>
      <c r="W231" s="2">
        <f>IF(Tabela1[[#This Row],[LSPLR]]=-1,-1,Tabela1[[#This Row],[PopulacaoL]])</f>
        <v>-1</v>
      </c>
    </row>
    <row r="232" spans="1:23" x14ac:dyDescent="0.3">
      <c r="A232" t="s">
        <v>237</v>
      </c>
      <c r="B232">
        <v>3520004</v>
      </c>
      <c r="C232">
        <v>493.094516</v>
      </c>
      <c r="D232">
        <v>-22.511149000000003</v>
      </c>
      <c r="E232">
        <v>-48.557066101387115</v>
      </c>
      <c r="F232">
        <v>1.9901034371324648</v>
      </c>
      <c r="G232">
        <v>4.392239560398111</v>
      </c>
      <c r="H232" s="1">
        <v>65</v>
      </c>
      <c r="I232" s="1">
        <v>0</v>
      </c>
      <c r="J232" s="1">
        <v>166</v>
      </c>
      <c r="K232" s="1">
        <v>0</v>
      </c>
      <c r="L232" s="2">
        <f t="shared" si="5"/>
        <v>1.8129133566428555</v>
      </c>
      <c r="M232" s="2">
        <f t="shared" si="5"/>
        <v>-1</v>
      </c>
      <c r="N232" s="2">
        <f t="shared" si="5"/>
        <v>2.220108088040055</v>
      </c>
      <c r="O232" s="2">
        <f t="shared" si="4"/>
        <v>-1</v>
      </c>
      <c r="P232" s="2">
        <f>IF([1]!Tabela1[[#This Row],[SPLE]]&gt;0,[1]!Tabela1[[#This Row],[LWAVE]],[1]!Tabela1[[#This Row],[LSPLE]])</f>
        <v>-1</v>
      </c>
      <c r="Q232" s="2">
        <f>IF([1]!Tabela1[[#This Row],[SPLR]]&gt;0,[1]!Tabela1[[#This Row],[LWAVR]],[1]!Tabela1[[#This Row],[LSPLR]])</f>
        <v>-1</v>
      </c>
      <c r="R232" s="2">
        <f>IF(Tabela1[[#This Row],[LWAVE]]=-1,-1,Tabela1[[#This Row],[Altitude]])</f>
        <v>493.094516</v>
      </c>
      <c r="S232" s="2">
        <f>IF(Tabela1[[#This Row],[LWAVR]]=-1,-1,Tabela1[[#This Row],[AreaL]])</f>
        <v>1.9901034371324648</v>
      </c>
      <c r="T232" s="2">
        <f>IF(Tabela1[[#This Row],[LWAVR]]=-1,-1,Tabela1[[#This Row],[PopulacaoL]])</f>
        <v>4.392239560398111</v>
      </c>
      <c r="U232" s="2">
        <f>IF(Tabela1[[#This Row],[LSPLE]]=-1,-1,Tabela1[[#This Row],[Altitude]])</f>
        <v>-1</v>
      </c>
      <c r="V232" s="2">
        <f>IF(Tabela1[[#This Row],[LSPLE]]=-1,-1,Tabela1[[#This Row],[AreaL]])</f>
        <v>-1</v>
      </c>
      <c r="W232" s="2">
        <f>IF(Tabela1[[#This Row],[LSPLR]]=-1,-1,Tabela1[[#This Row],[PopulacaoL]])</f>
        <v>-1</v>
      </c>
    </row>
    <row r="233" spans="1:23" x14ac:dyDescent="0.3">
      <c r="A233" t="s">
        <v>238</v>
      </c>
      <c r="B233">
        <v>3520103</v>
      </c>
      <c r="C233">
        <v>609.60143500000004</v>
      </c>
      <c r="D233">
        <v>-20.039612535000003</v>
      </c>
      <c r="E233">
        <v>-47.751066571312961</v>
      </c>
      <c r="F233">
        <v>2.6705751609722239</v>
      </c>
      <c r="G233">
        <v>4.4833304952573201</v>
      </c>
      <c r="H233" s="1">
        <v>176</v>
      </c>
      <c r="I233" s="1">
        <v>0</v>
      </c>
      <c r="J233" s="1">
        <v>418</v>
      </c>
      <c r="K233" s="1">
        <v>0</v>
      </c>
      <c r="L233" s="2">
        <f t="shared" si="5"/>
        <v>2.2455126678141499</v>
      </c>
      <c r="M233" s="2">
        <f t="shared" si="5"/>
        <v>-1</v>
      </c>
      <c r="N233" s="2">
        <f t="shared" si="5"/>
        <v>2.621176281775035</v>
      </c>
      <c r="O233" s="2">
        <f t="shared" si="4"/>
        <v>-1</v>
      </c>
      <c r="P233" s="2">
        <f>IF([1]!Tabela1[[#This Row],[SPLE]]&gt;0,[1]!Tabela1[[#This Row],[LWAVE]],[1]!Tabela1[[#This Row],[LSPLE]])</f>
        <v>-1</v>
      </c>
      <c r="Q233" s="2">
        <f>IF([1]!Tabela1[[#This Row],[SPLR]]&gt;0,[1]!Tabela1[[#This Row],[LWAVR]],[1]!Tabela1[[#This Row],[LSPLR]])</f>
        <v>-1</v>
      </c>
      <c r="R233" s="2">
        <f>IF(Tabela1[[#This Row],[LWAVE]]=-1,-1,Tabela1[[#This Row],[Altitude]])</f>
        <v>609.60143500000004</v>
      </c>
      <c r="S233" s="2">
        <f>IF(Tabela1[[#This Row],[LWAVR]]=-1,-1,Tabela1[[#This Row],[AreaL]])</f>
        <v>2.6705751609722239</v>
      </c>
      <c r="T233" s="2">
        <f>IF(Tabela1[[#This Row],[LWAVR]]=-1,-1,Tabela1[[#This Row],[PopulacaoL]])</f>
        <v>4.4833304952573201</v>
      </c>
      <c r="U233" s="2">
        <f>IF(Tabela1[[#This Row],[LSPLE]]=-1,-1,Tabela1[[#This Row],[Altitude]])</f>
        <v>-1</v>
      </c>
      <c r="V233" s="2">
        <f>IF(Tabela1[[#This Row],[LSPLE]]=-1,-1,Tabela1[[#This Row],[AreaL]])</f>
        <v>-1</v>
      </c>
      <c r="W233" s="2">
        <f>IF(Tabela1[[#This Row],[LSPLR]]=-1,-1,Tabela1[[#This Row],[PopulacaoL]])</f>
        <v>-1</v>
      </c>
    </row>
    <row r="234" spans="1:23" x14ac:dyDescent="0.3">
      <c r="A234" t="s">
        <v>239</v>
      </c>
      <c r="B234">
        <v>3520202</v>
      </c>
      <c r="C234">
        <v>741.813129</v>
      </c>
      <c r="D234">
        <v>-23.204843000000007</v>
      </c>
      <c r="E234">
        <v>-46.156314423937715</v>
      </c>
      <c r="F234">
        <v>2.4667979497808954</v>
      </c>
      <c r="G234">
        <v>3.9792751475910233</v>
      </c>
      <c r="H234" s="1">
        <v>143</v>
      </c>
      <c r="I234" s="1">
        <v>6</v>
      </c>
      <c r="J234" s="1">
        <v>275</v>
      </c>
      <c r="K234" s="1">
        <v>6</v>
      </c>
      <c r="L234" s="2">
        <f t="shared" si="5"/>
        <v>2.1553360374650619</v>
      </c>
      <c r="M234" s="2">
        <f t="shared" si="5"/>
        <v>0.77815125038364363</v>
      </c>
      <c r="N234" s="2">
        <f t="shared" si="5"/>
        <v>2.4393326938302629</v>
      </c>
      <c r="O234" s="2">
        <f t="shared" si="4"/>
        <v>0.77815125038364363</v>
      </c>
      <c r="P234" s="2">
        <f>IF([1]!Tabela1[[#This Row],[SPLE]]&gt;0,[1]!Tabela1[[#This Row],[LWAVE]],[1]!Tabela1[[#This Row],[LSPLE]])</f>
        <v>2.1553360374650619</v>
      </c>
      <c r="Q234" s="2">
        <f>IF([1]!Tabela1[[#This Row],[SPLR]]&gt;0,[1]!Tabela1[[#This Row],[LWAVR]],[1]!Tabela1[[#This Row],[LSPLR]])</f>
        <v>2.4393326938302629</v>
      </c>
      <c r="R234" s="2">
        <f>IF(Tabela1[[#This Row],[LWAVE]]=-1,-1,Tabela1[[#This Row],[Altitude]])</f>
        <v>741.813129</v>
      </c>
      <c r="S234" s="2">
        <f>IF(Tabela1[[#This Row],[LWAVR]]=-1,-1,Tabela1[[#This Row],[AreaL]])</f>
        <v>2.4667979497808954</v>
      </c>
      <c r="T234" s="2">
        <f>IF(Tabela1[[#This Row],[LWAVR]]=-1,-1,Tabela1[[#This Row],[PopulacaoL]])</f>
        <v>3.9792751475910233</v>
      </c>
      <c r="U234" s="2">
        <f>IF(Tabela1[[#This Row],[LSPLE]]=-1,-1,Tabela1[[#This Row],[Altitude]])</f>
        <v>741.813129</v>
      </c>
      <c r="V234" s="2">
        <f>IF(Tabela1[[#This Row],[LSPLE]]=-1,-1,Tabela1[[#This Row],[AreaL]])</f>
        <v>2.4667979497808954</v>
      </c>
      <c r="W234" s="2">
        <f>IF(Tabela1[[#This Row],[LSPLR]]=-1,-1,Tabela1[[#This Row],[PopulacaoL]])</f>
        <v>3.9792751475910233</v>
      </c>
    </row>
    <row r="235" spans="1:23" x14ac:dyDescent="0.3">
      <c r="A235" t="s">
        <v>240</v>
      </c>
      <c r="B235">
        <v>3520301</v>
      </c>
      <c r="C235">
        <v>4.7814889999999997</v>
      </c>
      <c r="D235">
        <v>-24.706954196425801</v>
      </c>
      <c r="E235">
        <v>-47.553137408817555</v>
      </c>
      <c r="F235">
        <v>3.2964008043224484</v>
      </c>
      <c r="G235">
        <v>4.4893537005094188</v>
      </c>
      <c r="H235" s="1">
        <v>262</v>
      </c>
      <c r="I235" s="1">
        <v>145</v>
      </c>
      <c r="J235" s="1">
        <v>1384</v>
      </c>
      <c r="K235" s="1">
        <v>2653</v>
      </c>
      <c r="L235" s="2">
        <f t="shared" si="5"/>
        <v>2.4183012913197452</v>
      </c>
      <c r="M235" s="2">
        <f t="shared" si="5"/>
        <v>2.1613680022349748</v>
      </c>
      <c r="N235" s="2">
        <f t="shared" si="5"/>
        <v>3.1411360901207388</v>
      </c>
      <c r="O235" s="2">
        <f t="shared" si="4"/>
        <v>3.4237372499823291</v>
      </c>
      <c r="P235" s="2">
        <f>IF([1]!Tabela1[[#This Row],[SPLE]]&gt;0,[1]!Tabela1[[#This Row],[LWAVE]],[1]!Tabela1[[#This Row],[LSPLE]])</f>
        <v>2.4183012913197452</v>
      </c>
      <c r="Q235" s="2">
        <f>IF([1]!Tabela1[[#This Row],[SPLR]]&gt;0,[1]!Tabela1[[#This Row],[LWAVR]],[1]!Tabela1[[#This Row],[LSPLR]])</f>
        <v>3.1411360901207388</v>
      </c>
      <c r="R235" s="2">
        <f>IF(Tabela1[[#This Row],[LWAVE]]=-1,-1,Tabela1[[#This Row],[Altitude]])</f>
        <v>4.7814889999999997</v>
      </c>
      <c r="S235" s="2">
        <f>IF(Tabela1[[#This Row],[LWAVR]]=-1,-1,Tabela1[[#This Row],[AreaL]])</f>
        <v>3.2964008043224484</v>
      </c>
      <c r="T235" s="2">
        <f>IF(Tabela1[[#This Row],[LWAVR]]=-1,-1,Tabela1[[#This Row],[PopulacaoL]])</f>
        <v>4.4893537005094188</v>
      </c>
      <c r="U235" s="2">
        <f>IF(Tabela1[[#This Row],[LSPLE]]=-1,-1,Tabela1[[#This Row],[Altitude]])</f>
        <v>4.7814889999999997</v>
      </c>
      <c r="V235" s="2">
        <f>IF(Tabela1[[#This Row],[LSPLE]]=-1,-1,Tabela1[[#This Row],[AreaL]])</f>
        <v>3.2964008043224484</v>
      </c>
      <c r="W235" s="2">
        <f>IF(Tabela1[[#This Row],[LSPLR]]=-1,-1,Tabela1[[#This Row],[PopulacaoL]])</f>
        <v>4.4893537005094188</v>
      </c>
    </row>
    <row r="236" spans="1:23" x14ac:dyDescent="0.3">
      <c r="A236" t="s">
        <v>241</v>
      </c>
      <c r="B236">
        <v>3520426</v>
      </c>
      <c r="C236">
        <v>7.931819</v>
      </c>
      <c r="D236">
        <v>-24.739239940397805</v>
      </c>
      <c r="E236">
        <v>-47.554316965929928</v>
      </c>
      <c r="F236">
        <v>2.2935106095243367</v>
      </c>
      <c r="G236">
        <v>4.0478976235144106</v>
      </c>
      <c r="H236" s="1">
        <v>282</v>
      </c>
      <c r="I236" s="1">
        <v>5</v>
      </c>
      <c r="J236" s="1">
        <v>3840</v>
      </c>
      <c r="K236" s="1">
        <v>184</v>
      </c>
      <c r="L236" s="2">
        <f t="shared" si="5"/>
        <v>2.4502491083193609</v>
      </c>
      <c r="M236" s="2">
        <f t="shared" si="5"/>
        <v>0.69897000433601886</v>
      </c>
      <c r="N236" s="2">
        <f t="shared" si="5"/>
        <v>3.5843312243675309</v>
      </c>
      <c r="O236" s="2">
        <f t="shared" si="4"/>
        <v>2.2648178230095364</v>
      </c>
      <c r="P236" s="2">
        <f>IF([1]!Tabela1[[#This Row],[SPLE]]&gt;0,[1]!Tabela1[[#This Row],[LWAVE]],[1]!Tabela1[[#This Row],[LSPLE]])</f>
        <v>2.4502491083193609</v>
      </c>
      <c r="Q236" s="2">
        <f>IF([1]!Tabela1[[#This Row],[SPLR]]&gt;0,[1]!Tabela1[[#This Row],[LWAVR]],[1]!Tabela1[[#This Row],[LSPLR]])</f>
        <v>3.5843312243675309</v>
      </c>
      <c r="R236" s="2">
        <f>IF(Tabela1[[#This Row],[LWAVE]]=-1,-1,Tabela1[[#This Row],[Altitude]])</f>
        <v>7.931819</v>
      </c>
      <c r="S236" s="2">
        <f>IF(Tabela1[[#This Row],[LWAVR]]=-1,-1,Tabela1[[#This Row],[AreaL]])</f>
        <v>2.2935106095243367</v>
      </c>
      <c r="T236" s="2">
        <f>IF(Tabela1[[#This Row],[LWAVR]]=-1,-1,Tabela1[[#This Row],[PopulacaoL]])</f>
        <v>4.0478976235144106</v>
      </c>
      <c r="U236" s="2">
        <f>IF(Tabela1[[#This Row],[LSPLE]]=-1,-1,Tabela1[[#This Row],[Altitude]])</f>
        <v>7.931819</v>
      </c>
      <c r="V236" s="2">
        <f>IF(Tabela1[[#This Row],[LSPLE]]=-1,-1,Tabela1[[#This Row],[AreaL]])</f>
        <v>2.2935106095243367</v>
      </c>
      <c r="W236" s="2">
        <f>IF(Tabela1[[#This Row],[LSPLR]]=-1,-1,Tabela1[[#This Row],[PopulacaoL]])</f>
        <v>4.0478976235144106</v>
      </c>
    </row>
    <row r="237" spans="1:23" x14ac:dyDescent="0.3">
      <c r="A237" t="s">
        <v>242</v>
      </c>
      <c r="B237">
        <v>3520442</v>
      </c>
      <c r="C237">
        <v>376.81917199999998</v>
      </c>
      <c r="D237">
        <v>-20.429372500000003</v>
      </c>
      <c r="E237">
        <v>-51.344890657634998</v>
      </c>
      <c r="F237">
        <v>2.8146743534151453</v>
      </c>
      <c r="G237">
        <v>4.4262834816887793</v>
      </c>
      <c r="H237" s="1">
        <v>204</v>
      </c>
      <c r="I237" s="1">
        <v>0</v>
      </c>
      <c r="J237" s="1">
        <v>591</v>
      </c>
      <c r="K237" s="1">
        <v>0</v>
      </c>
      <c r="L237" s="2">
        <f t="shared" si="5"/>
        <v>2.3096301674258988</v>
      </c>
      <c r="M237" s="2">
        <f t="shared" si="5"/>
        <v>-1</v>
      </c>
      <c r="N237" s="2">
        <f t="shared" si="5"/>
        <v>2.7715874808812555</v>
      </c>
      <c r="O237" s="2">
        <f t="shared" si="4"/>
        <v>-1</v>
      </c>
      <c r="P237" s="2">
        <f>IF([1]!Tabela1[[#This Row],[SPLE]]&gt;0,[1]!Tabela1[[#This Row],[LWAVE]],[1]!Tabela1[[#This Row],[LSPLE]])</f>
        <v>-1</v>
      </c>
      <c r="Q237" s="2">
        <f>IF([1]!Tabela1[[#This Row],[SPLR]]&gt;0,[1]!Tabela1[[#This Row],[LWAVR]],[1]!Tabela1[[#This Row],[LSPLR]])</f>
        <v>-1</v>
      </c>
      <c r="R237" s="2">
        <f>IF(Tabela1[[#This Row],[LWAVE]]=-1,-1,Tabela1[[#This Row],[Altitude]])</f>
        <v>376.81917199999998</v>
      </c>
      <c r="S237" s="2">
        <f>IF(Tabela1[[#This Row],[LWAVR]]=-1,-1,Tabela1[[#This Row],[AreaL]])</f>
        <v>2.8146743534151453</v>
      </c>
      <c r="T237" s="2">
        <f>IF(Tabela1[[#This Row],[LWAVR]]=-1,-1,Tabela1[[#This Row],[PopulacaoL]])</f>
        <v>4.4262834816887793</v>
      </c>
      <c r="U237" s="2">
        <f>IF(Tabela1[[#This Row],[LSPLE]]=-1,-1,Tabela1[[#This Row],[Altitude]])</f>
        <v>-1</v>
      </c>
      <c r="V237" s="2">
        <f>IF(Tabela1[[#This Row],[LSPLE]]=-1,-1,Tabela1[[#This Row],[AreaL]])</f>
        <v>-1</v>
      </c>
      <c r="W237" s="2">
        <f>IF(Tabela1[[#This Row],[LSPLR]]=-1,-1,Tabela1[[#This Row],[PopulacaoL]])</f>
        <v>-1</v>
      </c>
    </row>
    <row r="238" spans="1:23" x14ac:dyDescent="0.3">
      <c r="A238" t="s">
        <v>243</v>
      </c>
      <c r="B238">
        <v>3520400</v>
      </c>
      <c r="C238">
        <v>87.188124000000002</v>
      </c>
      <c r="D238">
        <v>-23.788652500000001</v>
      </c>
      <c r="E238">
        <v>-45.354056666940934</v>
      </c>
      <c r="F238">
        <v>2.5395640920198077</v>
      </c>
      <c r="G238">
        <v>4.5436956323092446</v>
      </c>
      <c r="H238" s="1">
        <v>337</v>
      </c>
      <c r="I238" s="1">
        <v>6</v>
      </c>
      <c r="J238" s="1">
        <v>9328</v>
      </c>
      <c r="K238" s="1">
        <v>6</v>
      </c>
      <c r="L238" s="2">
        <f t="shared" si="5"/>
        <v>2.5276299008713385</v>
      </c>
      <c r="M238" s="2">
        <f t="shared" si="5"/>
        <v>0.77815125038364363</v>
      </c>
      <c r="N238" s="2">
        <f t="shared" si="5"/>
        <v>3.9697885374149391</v>
      </c>
      <c r="O238" s="2">
        <f t="shared" si="4"/>
        <v>0.77815125038364363</v>
      </c>
      <c r="P238" s="2">
        <f>IF([1]!Tabela1[[#This Row],[SPLE]]&gt;0,[1]!Tabela1[[#This Row],[LWAVE]],[1]!Tabela1[[#This Row],[LSPLE]])</f>
        <v>2.5276299008713385</v>
      </c>
      <c r="Q238" s="2">
        <f>IF([1]!Tabela1[[#This Row],[SPLR]]&gt;0,[1]!Tabela1[[#This Row],[LWAVR]],[1]!Tabela1[[#This Row],[LSPLR]])</f>
        <v>3.9697885374149391</v>
      </c>
      <c r="R238" s="2">
        <f>IF(Tabela1[[#This Row],[LWAVE]]=-1,-1,Tabela1[[#This Row],[Altitude]])</f>
        <v>87.188124000000002</v>
      </c>
      <c r="S238" s="2">
        <f>IF(Tabela1[[#This Row],[LWAVR]]=-1,-1,Tabela1[[#This Row],[AreaL]])</f>
        <v>2.5395640920198077</v>
      </c>
      <c r="T238" s="2">
        <f>IF(Tabela1[[#This Row],[LWAVR]]=-1,-1,Tabela1[[#This Row],[PopulacaoL]])</f>
        <v>4.5436956323092446</v>
      </c>
      <c r="U238" s="2">
        <f>IF(Tabela1[[#This Row],[LSPLE]]=-1,-1,Tabela1[[#This Row],[Altitude]])</f>
        <v>87.188124000000002</v>
      </c>
      <c r="V238" s="2">
        <f>IF(Tabela1[[#This Row],[LSPLE]]=-1,-1,Tabela1[[#This Row],[AreaL]])</f>
        <v>2.5395640920198077</v>
      </c>
      <c r="W238" s="2">
        <f>IF(Tabela1[[#This Row],[LSPLR]]=-1,-1,Tabela1[[#This Row],[PopulacaoL]])</f>
        <v>4.5436956323092446</v>
      </c>
    </row>
    <row r="239" spans="1:23" x14ac:dyDescent="0.3">
      <c r="A239" t="s">
        <v>244</v>
      </c>
      <c r="B239">
        <v>3520509</v>
      </c>
      <c r="C239">
        <v>631.62627199999997</v>
      </c>
      <c r="D239">
        <v>-23.081646000000003</v>
      </c>
      <c r="E239">
        <v>-47.212308940251397</v>
      </c>
      <c r="F239">
        <v>2.4935207856346433</v>
      </c>
      <c r="G239">
        <v>5.4007572398013783</v>
      </c>
      <c r="H239" s="1">
        <v>251</v>
      </c>
      <c r="I239" s="1">
        <v>4</v>
      </c>
      <c r="J239" s="1">
        <v>3047</v>
      </c>
      <c r="K239" s="1">
        <v>8</v>
      </c>
      <c r="L239" s="2">
        <f t="shared" si="5"/>
        <v>2.399673721481038</v>
      </c>
      <c r="M239" s="2">
        <f t="shared" si="5"/>
        <v>0.6020599913279624</v>
      </c>
      <c r="N239" s="2">
        <f t="shared" si="5"/>
        <v>3.4838724542226736</v>
      </c>
      <c r="O239" s="2">
        <f t="shared" si="4"/>
        <v>0.90308998699194354</v>
      </c>
      <c r="P239" s="2">
        <f>IF([1]!Tabela1[[#This Row],[SPLE]]&gt;0,[1]!Tabela1[[#This Row],[LWAVE]],[1]!Tabela1[[#This Row],[LSPLE]])</f>
        <v>2.399673721481038</v>
      </c>
      <c r="Q239" s="2">
        <f>IF([1]!Tabela1[[#This Row],[SPLR]]&gt;0,[1]!Tabela1[[#This Row],[LWAVR]],[1]!Tabela1[[#This Row],[LSPLR]])</f>
        <v>3.4838724542226736</v>
      </c>
      <c r="R239" s="2">
        <f>IF(Tabela1[[#This Row],[LWAVE]]=-1,-1,Tabela1[[#This Row],[Altitude]])</f>
        <v>631.62627199999997</v>
      </c>
      <c r="S239" s="2">
        <f>IF(Tabela1[[#This Row],[LWAVR]]=-1,-1,Tabela1[[#This Row],[AreaL]])</f>
        <v>2.4935207856346433</v>
      </c>
      <c r="T239" s="2">
        <f>IF(Tabela1[[#This Row],[LWAVR]]=-1,-1,Tabela1[[#This Row],[PopulacaoL]])</f>
        <v>5.4007572398013783</v>
      </c>
      <c r="U239" s="2">
        <f>IF(Tabela1[[#This Row],[LSPLE]]=-1,-1,Tabela1[[#This Row],[Altitude]])</f>
        <v>631.62627199999997</v>
      </c>
      <c r="V239" s="2">
        <f>IF(Tabela1[[#This Row],[LSPLE]]=-1,-1,Tabela1[[#This Row],[AreaL]])</f>
        <v>2.4935207856346433</v>
      </c>
      <c r="W239" s="2">
        <f>IF(Tabela1[[#This Row],[LSPLR]]=-1,-1,Tabela1[[#This Row],[PopulacaoL]])</f>
        <v>5.4007572398013783</v>
      </c>
    </row>
    <row r="240" spans="1:23" x14ac:dyDescent="0.3">
      <c r="A240" t="s">
        <v>245</v>
      </c>
      <c r="B240">
        <v>3520608</v>
      </c>
      <c r="C240">
        <v>468.13006100000001</v>
      </c>
      <c r="D240">
        <v>-22.172093448680307</v>
      </c>
      <c r="E240">
        <v>-51.251758513420206</v>
      </c>
      <c r="F240">
        <v>2.1118235070461768</v>
      </c>
      <c r="G240">
        <v>3.6888645680547918</v>
      </c>
      <c r="H240" s="1">
        <v>0</v>
      </c>
      <c r="I240" s="1">
        <v>0</v>
      </c>
      <c r="J240" s="1">
        <v>0</v>
      </c>
      <c r="K240" s="1">
        <v>0</v>
      </c>
      <c r="L240" s="2">
        <f t="shared" si="5"/>
        <v>-1</v>
      </c>
      <c r="M240" s="2">
        <f t="shared" si="5"/>
        <v>-1</v>
      </c>
      <c r="N240" s="2">
        <f t="shared" si="5"/>
        <v>-1</v>
      </c>
      <c r="O240" s="2">
        <f t="shared" si="4"/>
        <v>-1</v>
      </c>
      <c r="P240" s="2">
        <f>IF([1]!Tabela1[[#This Row],[SPLE]]&gt;0,[1]!Tabela1[[#This Row],[LWAVE]],[1]!Tabela1[[#This Row],[LSPLE]])</f>
        <v>-1</v>
      </c>
      <c r="Q240" s="2">
        <f>IF([1]!Tabela1[[#This Row],[SPLR]]&gt;0,[1]!Tabela1[[#This Row],[LWAVR]],[1]!Tabela1[[#This Row],[LSPLR]])</f>
        <v>-1</v>
      </c>
      <c r="R240" s="2">
        <f>IF(Tabela1[[#This Row],[LWAVE]]=-1,-1,Tabela1[[#This Row],[Altitude]])</f>
        <v>-1</v>
      </c>
      <c r="S240" s="2">
        <f>IF(Tabela1[[#This Row],[LWAVR]]=-1,-1,Tabela1[[#This Row],[AreaL]])</f>
        <v>-1</v>
      </c>
      <c r="T240" s="2">
        <f>IF(Tabela1[[#This Row],[LWAVR]]=-1,-1,Tabela1[[#This Row],[PopulacaoL]])</f>
        <v>-1</v>
      </c>
      <c r="U240" s="2">
        <f>IF(Tabela1[[#This Row],[LSPLE]]=-1,-1,Tabela1[[#This Row],[Altitude]])</f>
        <v>-1</v>
      </c>
      <c r="V240" s="2">
        <f>IF(Tabela1[[#This Row],[LSPLE]]=-1,-1,Tabela1[[#This Row],[AreaL]])</f>
        <v>-1</v>
      </c>
      <c r="W240" s="2">
        <f>IF(Tabela1[[#This Row],[LSPLR]]=-1,-1,Tabela1[[#This Row],[PopulacaoL]])</f>
        <v>-1</v>
      </c>
    </row>
    <row r="241" spans="1:23" x14ac:dyDescent="0.3">
      <c r="A241" t="s">
        <v>246</v>
      </c>
      <c r="B241">
        <v>3520707</v>
      </c>
      <c r="C241">
        <v>457.14197200000001</v>
      </c>
      <c r="D241">
        <v>-19.977542999393453</v>
      </c>
      <c r="E241">
        <v>-50.288981041994035</v>
      </c>
      <c r="F241">
        <v>2.4465464865977244</v>
      </c>
      <c r="G241">
        <v>3.5907304057926903</v>
      </c>
      <c r="H241" s="1">
        <v>13</v>
      </c>
      <c r="I241" s="1">
        <v>0</v>
      </c>
      <c r="J241" s="1">
        <v>14</v>
      </c>
      <c r="K241" s="1">
        <v>0</v>
      </c>
      <c r="L241" s="2">
        <f t="shared" si="5"/>
        <v>1.1139433523068367</v>
      </c>
      <c r="M241" s="2">
        <f t="shared" si="5"/>
        <v>-1</v>
      </c>
      <c r="N241" s="2">
        <f t="shared" si="5"/>
        <v>1.146128035678238</v>
      </c>
      <c r="O241" s="2">
        <f t="shared" si="4"/>
        <v>-1</v>
      </c>
      <c r="P241" s="2">
        <f>IF([1]!Tabela1[[#This Row],[SPLE]]&gt;0,[1]!Tabela1[[#This Row],[LWAVE]],[1]!Tabela1[[#This Row],[LSPLE]])</f>
        <v>-1</v>
      </c>
      <c r="Q241" s="2">
        <f>IF([1]!Tabela1[[#This Row],[SPLR]]&gt;0,[1]!Tabela1[[#This Row],[LWAVR]],[1]!Tabela1[[#This Row],[LSPLR]])</f>
        <v>-1</v>
      </c>
      <c r="R241" s="2">
        <f>IF(Tabela1[[#This Row],[LWAVE]]=-1,-1,Tabela1[[#This Row],[Altitude]])</f>
        <v>457.14197200000001</v>
      </c>
      <c r="S241" s="2">
        <f>IF(Tabela1[[#This Row],[LWAVR]]=-1,-1,Tabela1[[#This Row],[AreaL]])</f>
        <v>2.4465464865977244</v>
      </c>
      <c r="T241" s="2">
        <f>IF(Tabela1[[#This Row],[LWAVR]]=-1,-1,Tabela1[[#This Row],[PopulacaoL]])</f>
        <v>3.5907304057926903</v>
      </c>
      <c r="U241" s="2">
        <f>IF(Tabela1[[#This Row],[LSPLE]]=-1,-1,Tabela1[[#This Row],[Altitude]])</f>
        <v>-1</v>
      </c>
      <c r="V241" s="2">
        <f>IF(Tabela1[[#This Row],[LSPLE]]=-1,-1,Tabela1[[#This Row],[AreaL]])</f>
        <v>-1</v>
      </c>
      <c r="W241" s="2">
        <f>IF(Tabela1[[#This Row],[LSPLR]]=-1,-1,Tabela1[[#This Row],[PopulacaoL]])</f>
        <v>-1</v>
      </c>
    </row>
    <row r="242" spans="1:23" x14ac:dyDescent="0.3">
      <c r="A242" t="s">
        <v>247</v>
      </c>
      <c r="B242">
        <v>3520806</v>
      </c>
      <c r="C242">
        <v>451.98613899999998</v>
      </c>
      <c r="D242">
        <v>-21.769911990320651</v>
      </c>
      <c r="E242">
        <v>-50.964374893995235</v>
      </c>
      <c r="F242">
        <v>1.940112881704394</v>
      </c>
      <c r="G242">
        <v>3.6010817277840235</v>
      </c>
      <c r="H242" s="1">
        <v>6</v>
      </c>
      <c r="I242" s="1">
        <v>0</v>
      </c>
      <c r="J242" s="1">
        <v>6</v>
      </c>
      <c r="K242" s="1">
        <v>0</v>
      </c>
      <c r="L242" s="2">
        <f t="shared" si="5"/>
        <v>0.77815125038364363</v>
      </c>
      <c r="M242" s="2">
        <f t="shared" si="5"/>
        <v>-1</v>
      </c>
      <c r="N242" s="2">
        <f t="shared" si="5"/>
        <v>0.77815125038364363</v>
      </c>
      <c r="O242" s="2">
        <f t="shared" si="4"/>
        <v>-1</v>
      </c>
      <c r="P242" s="2">
        <f>IF([1]!Tabela1[[#This Row],[SPLE]]&gt;0,[1]!Tabela1[[#This Row],[LWAVE]],[1]!Tabela1[[#This Row],[LSPLE]])</f>
        <v>-1</v>
      </c>
      <c r="Q242" s="2">
        <f>IF([1]!Tabela1[[#This Row],[SPLR]]&gt;0,[1]!Tabela1[[#This Row],[LWAVR]],[1]!Tabela1[[#This Row],[LSPLR]])</f>
        <v>-1</v>
      </c>
      <c r="R242" s="2">
        <f>IF(Tabela1[[#This Row],[LWAVE]]=-1,-1,Tabela1[[#This Row],[Altitude]])</f>
        <v>451.98613899999998</v>
      </c>
      <c r="S242" s="2">
        <f>IF(Tabela1[[#This Row],[LWAVR]]=-1,-1,Tabela1[[#This Row],[AreaL]])</f>
        <v>1.940112881704394</v>
      </c>
      <c r="T242" s="2">
        <f>IF(Tabela1[[#This Row],[LWAVR]]=-1,-1,Tabela1[[#This Row],[PopulacaoL]])</f>
        <v>3.6010817277840235</v>
      </c>
      <c r="U242" s="2">
        <f>IF(Tabela1[[#This Row],[LSPLE]]=-1,-1,Tabela1[[#This Row],[Altitude]])</f>
        <v>-1</v>
      </c>
      <c r="V242" s="2">
        <f>IF(Tabela1[[#This Row],[LSPLE]]=-1,-1,Tabela1[[#This Row],[AreaL]])</f>
        <v>-1</v>
      </c>
      <c r="W242" s="2">
        <f>IF(Tabela1[[#This Row],[LSPLR]]=-1,-1,Tabela1[[#This Row],[PopulacaoL]])</f>
        <v>-1</v>
      </c>
    </row>
    <row r="243" spans="1:23" x14ac:dyDescent="0.3">
      <c r="A243" t="s">
        <v>248</v>
      </c>
      <c r="B243">
        <v>3520905</v>
      </c>
      <c r="C243">
        <v>577.57906100000002</v>
      </c>
      <c r="D243">
        <v>-23.052912999319503</v>
      </c>
      <c r="E243">
        <v>-49.626806978311677</v>
      </c>
      <c r="F243">
        <v>2.3212959551309593</v>
      </c>
      <c r="G243">
        <v>4.1752508103615593</v>
      </c>
      <c r="H243" s="1">
        <v>78</v>
      </c>
      <c r="I243" s="1">
        <v>0</v>
      </c>
      <c r="J243" s="1">
        <v>139</v>
      </c>
      <c r="K243" s="1">
        <v>0</v>
      </c>
      <c r="L243" s="2">
        <f t="shared" si="5"/>
        <v>1.8920946026904804</v>
      </c>
      <c r="M243" s="2">
        <f t="shared" si="5"/>
        <v>-1</v>
      </c>
      <c r="N243" s="2">
        <f t="shared" si="5"/>
        <v>2.143014800254095</v>
      </c>
      <c r="O243" s="2">
        <f t="shared" si="4"/>
        <v>-1</v>
      </c>
      <c r="P243" s="2">
        <f>IF([1]!Tabela1[[#This Row],[SPLE]]&gt;0,[1]!Tabela1[[#This Row],[LWAVE]],[1]!Tabela1[[#This Row],[LSPLE]])</f>
        <v>-1</v>
      </c>
      <c r="Q243" s="2">
        <f>IF([1]!Tabela1[[#This Row],[SPLR]]&gt;0,[1]!Tabela1[[#This Row],[LWAVR]],[1]!Tabela1[[#This Row],[LSPLR]])</f>
        <v>-1</v>
      </c>
      <c r="R243" s="2">
        <f>IF(Tabela1[[#This Row],[LWAVE]]=-1,-1,Tabela1[[#This Row],[Altitude]])</f>
        <v>577.57906100000002</v>
      </c>
      <c r="S243" s="2">
        <f>IF(Tabela1[[#This Row],[LWAVR]]=-1,-1,Tabela1[[#This Row],[AreaL]])</f>
        <v>2.3212959551309593</v>
      </c>
      <c r="T243" s="2">
        <f>IF(Tabela1[[#This Row],[LWAVR]]=-1,-1,Tabela1[[#This Row],[PopulacaoL]])</f>
        <v>4.1752508103615593</v>
      </c>
      <c r="U243" s="2">
        <f>IF(Tabela1[[#This Row],[LSPLE]]=-1,-1,Tabela1[[#This Row],[Altitude]])</f>
        <v>-1</v>
      </c>
      <c r="V243" s="2">
        <f>IF(Tabela1[[#This Row],[LSPLE]]=-1,-1,Tabela1[[#This Row],[AreaL]])</f>
        <v>-1</v>
      </c>
      <c r="W243" s="2">
        <f>IF(Tabela1[[#This Row],[LSPLR]]=-1,-1,Tabela1[[#This Row],[PopulacaoL]])</f>
        <v>-1</v>
      </c>
    </row>
    <row r="244" spans="1:23" x14ac:dyDescent="0.3">
      <c r="A244" t="s">
        <v>249</v>
      </c>
      <c r="B244">
        <v>3521002</v>
      </c>
      <c r="C244">
        <v>582.03182900000002</v>
      </c>
      <c r="D244">
        <v>-23.350277390297954</v>
      </c>
      <c r="E244">
        <v>-47.689893893544628</v>
      </c>
      <c r="F244">
        <v>2.2311865951523071</v>
      </c>
      <c r="G244">
        <v>4.5697600375863496</v>
      </c>
      <c r="H244" s="1">
        <v>228</v>
      </c>
      <c r="I244" s="1">
        <v>36</v>
      </c>
      <c r="J244" s="1">
        <v>1321</v>
      </c>
      <c r="K244" s="1">
        <v>49</v>
      </c>
      <c r="L244" s="2">
        <f t="shared" si="5"/>
        <v>2.357934847000454</v>
      </c>
      <c r="M244" s="2">
        <f t="shared" si="5"/>
        <v>1.5563025007672873</v>
      </c>
      <c r="N244" s="2">
        <f t="shared" si="5"/>
        <v>3.1209028176145273</v>
      </c>
      <c r="O244" s="2">
        <f t="shared" si="4"/>
        <v>1.6901960800285136</v>
      </c>
      <c r="P244" s="2">
        <f>IF([1]!Tabela1[[#This Row],[SPLE]]&gt;0,[1]!Tabela1[[#This Row],[LWAVE]],[1]!Tabela1[[#This Row],[LSPLE]])</f>
        <v>2.357934847000454</v>
      </c>
      <c r="Q244" s="2">
        <f>IF([1]!Tabela1[[#This Row],[SPLR]]&gt;0,[1]!Tabela1[[#This Row],[LWAVR]],[1]!Tabela1[[#This Row],[LSPLR]])</f>
        <v>3.1209028176145273</v>
      </c>
      <c r="R244" s="2">
        <f>IF(Tabela1[[#This Row],[LWAVE]]=-1,-1,Tabela1[[#This Row],[Altitude]])</f>
        <v>582.03182900000002</v>
      </c>
      <c r="S244" s="2">
        <f>IF(Tabela1[[#This Row],[LWAVR]]=-1,-1,Tabela1[[#This Row],[AreaL]])</f>
        <v>2.2311865951523071</v>
      </c>
      <c r="T244" s="2">
        <f>IF(Tabela1[[#This Row],[LWAVR]]=-1,-1,Tabela1[[#This Row],[PopulacaoL]])</f>
        <v>4.5697600375863496</v>
      </c>
      <c r="U244" s="2">
        <f>IF(Tabela1[[#This Row],[LSPLE]]=-1,-1,Tabela1[[#This Row],[Altitude]])</f>
        <v>582.03182900000002</v>
      </c>
      <c r="V244" s="2">
        <f>IF(Tabela1[[#This Row],[LSPLE]]=-1,-1,Tabela1[[#This Row],[AreaL]])</f>
        <v>2.2311865951523071</v>
      </c>
      <c r="W244" s="2">
        <f>IF(Tabela1[[#This Row],[LSPLR]]=-1,-1,Tabela1[[#This Row],[PopulacaoL]])</f>
        <v>4.5697600375863496</v>
      </c>
    </row>
    <row r="245" spans="1:23" x14ac:dyDescent="0.3">
      <c r="A245" t="s">
        <v>250</v>
      </c>
      <c r="B245">
        <v>3521101</v>
      </c>
      <c r="C245">
        <v>632.09753000000001</v>
      </c>
      <c r="D245">
        <v>-22.437299502194854</v>
      </c>
      <c r="E245">
        <v>-47.719095971109105</v>
      </c>
      <c r="F245">
        <v>2.2787764579556447</v>
      </c>
      <c r="G245">
        <v>3.8777168008649769</v>
      </c>
      <c r="H245" s="1">
        <v>221</v>
      </c>
      <c r="I245" s="1">
        <v>0</v>
      </c>
      <c r="J245" s="1">
        <v>1088</v>
      </c>
      <c r="K245" s="1">
        <v>0</v>
      </c>
      <c r="L245" s="2">
        <f t="shared" si="5"/>
        <v>2.3443922736851106</v>
      </c>
      <c r="M245" s="2">
        <f t="shared" si="5"/>
        <v>-1</v>
      </c>
      <c r="N245" s="2">
        <f t="shared" si="5"/>
        <v>3.0366288953621612</v>
      </c>
      <c r="O245" s="2">
        <f t="shared" si="4"/>
        <v>-1</v>
      </c>
      <c r="P245" s="2">
        <f>IF([1]!Tabela1[[#This Row],[SPLE]]&gt;0,[1]!Tabela1[[#This Row],[LWAVE]],[1]!Tabela1[[#This Row],[LSPLE]])</f>
        <v>-1</v>
      </c>
      <c r="Q245" s="2">
        <f>IF([1]!Tabela1[[#This Row],[SPLR]]&gt;0,[1]!Tabela1[[#This Row],[LWAVR]],[1]!Tabela1[[#This Row],[LSPLR]])</f>
        <v>-1</v>
      </c>
      <c r="R245" s="2">
        <f>IF(Tabela1[[#This Row],[LWAVE]]=-1,-1,Tabela1[[#This Row],[Altitude]])</f>
        <v>632.09753000000001</v>
      </c>
      <c r="S245" s="2">
        <f>IF(Tabela1[[#This Row],[LWAVR]]=-1,-1,Tabela1[[#This Row],[AreaL]])</f>
        <v>2.2787764579556447</v>
      </c>
      <c r="T245" s="2">
        <f>IF(Tabela1[[#This Row],[LWAVR]]=-1,-1,Tabela1[[#This Row],[PopulacaoL]])</f>
        <v>3.8777168008649769</v>
      </c>
      <c r="U245" s="2">
        <f>IF(Tabela1[[#This Row],[LSPLE]]=-1,-1,Tabela1[[#This Row],[Altitude]])</f>
        <v>-1</v>
      </c>
      <c r="V245" s="2">
        <f>IF(Tabela1[[#This Row],[LSPLE]]=-1,-1,Tabela1[[#This Row],[AreaL]])</f>
        <v>-1</v>
      </c>
      <c r="W245" s="2">
        <f>IF(Tabela1[[#This Row],[LSPLR]]=-1,-1,Tabela1[[#This Row],[PopulacaoL]])</f>
        <v>-1</v>
      </c>
    </row>
    <row r="246" spans="1:23" x14ac:dyDescent="0.3">
      <c r="A246" t="s">
        <v>251</v>
      </c>
      <c r="B246">
        <v>3521150</v>
      </c>
      <c r="C246">
        <v>509.93940500000002</v>
      </c>
      <c r="D246">
        <v>-20.661645528879003</v>
      </c>
      <c r="E246">
        <v>-49.388142381684411</v>
      </c>
      <c r="F246">
        <v>2.133628312736946</v>
      </c>
      <c r="G246">
        <v>3.7317498835272636</v>
      </c>
      <c r="H246" s="1">
        <v>1</v>
      </c>
      <c r="I246" s="1">
        <v>0</v>
      </c>
      <c r="J246" s="1">
        <v>2</v>
      </c>
      <c r="K246" s="1">
        <v>0</v>
      </c>
      <c r="L246" s="2">
        <f t="shared" si="5"/>
        <v>0</v>
      </c>
      <c r="M246" s="2">
        <f t="shared" si="5"/>
        <v>-1</v>
      </c>
      <c r="N246" s="2">
        <f t="shared" si="5"/>
        <v>0.3010299956639812</v>
      </c>
      <c r="O246" s="2">
        <f t="shared" si="4"/>
        <v>-1</v>
      </c>
      <c r="P246" s="2">
        <f>IF([1]!Tabela1[[#This Row],[SPLE]]&gt;0,[1]!Tabela1[[#This Row],[LWAVE]],[1]!Tabela1[[#This Row],[LSPLE]])</f>
        <v>-1</v>
      </c>
      <c r="Q246" s="2">
        <f>IF([1]!Tabela1[[#This Row],[SPLR]]&gt;0,[1]!Tabela1[[#This Row],[LWAVR]],[1]!Tabela1[[#This Row],[LSPLR]])</f>
        <v>-1</v>
      </c>
      <c r="R246" s="2">
        <f>IF(Tabela1[[#This Row],[LWAVE]]=-1,-1,Tabela1[[#This Row],[Altitude]])</f>
        <v>509.93940500000002</v>
      </c>
      <c r="S246" s="2">
        <f>IF(Tabela1[[#This Row],[LWAVR]]=-1,-1,Tabela1[[#This Row],[AreaL]])</f>
        <v>2.133628312736946</v>
      </c>
      <c r="T246" s="2">
        <f>IF(Tabela1[[#This Row],[LWAVR]]=-1,-1,Tabela1[[#This Row],[PopulacaoL]])</f>
        <v>3.7317498835272636</v>
      </c>
      <c r="U246" s="2">
        <f>IF(Tabela1[[#This Row],[LSPLE]]=-1,-1,Tabela1[[#This Row],[Altitude]])</f>
        <v>-1</v>
      </c>
      <c r="V246" s="2">
        <f>IF(Tabela1[[#This Row],[LSPLE]]=-1,-1,Tabela1[[#This Row],[AreaL]])</f>
        <v>-1</v>
      </c>
      <c r="W246" s="2">
        <f>IF(Tabela1[[#This Row],[LSPLR]]=-1,-1,Tabela1[[#This Row],[PopulacaoL]])</f>
        <v>-1</v>
      </c>
    </row>
    <row r="247" spans="1:23" x14ac:dyDescent="0.3">
      <c r="A247" t="s">
        <v>252</v>
      </c>
      <c r="B247">
        <v>3521200</v>
      </c>
      <c r="C247">
        <v>79.195538999999997</v>
      </c>
      <c r="D247">
        <v>-24.584460178276952</v>
      </c>
      <c r="E247">
        <v>-48.589600714087638</v>
      </c>
      <c r="F247">
        <v>3.0614747210301623</v>
      </c>
      <c r="G247">
        <v>3.6251065754034677</v>
      </c>
      <c r="H247" s="1">
        <v>388</v>
      </c>
      <c r="I247" s="1">
        <v>1</v>
      </c>
      <c r="J247" s="1">
        <v>7474</v>
      </c>
      <c r="K247" s="1">
        <v>1</v>
      </c>
      <c r="L247" s="2">
        <f t="shared" si="5"/>
        <v>2.5888317255942073</v>
      </c>
      <c r="M247" s="2">
        <f t="shared" si="5"/>
        <v>0</v>
      </c>
      <c r="N247" s="2">
        <f t="shared" si="5"/>
        <v>3.8735530935136189</v>
      </c>
      <c r="O247" s="2">
        <f t="shared" si="4"/>
        <v>0</v>
      </c>
      <c r="P247" s="2">
        <f>IF([1]!Tabela1[[#This Row],[SPLE]]&gt;0,[1]!Tabela1[[#This Row],[LWAVE]],[1]!Tabela1[[#This Row],[LSPLE]])</f>
        <v>2.5888317255942073</v>
      </c>
      <c r="Q247" s="2">
        <f>IF([1]!Tabela1[[#This Row],[SPLR]]&gt;0,[1]!Tabela1[[#This Row],[LWAVR]],[1]!Tabela1[[#This Row],[LSPLR]])</f>
        <v>3.8735530935136189</v>
      </c>
      <c r="R247" s="2">
        <f>IF(Tabela1[[#This Row],[LWAVE]]=-1,-1,Tabela1[[#This Row],[Altitude]])</f>
        <v>79.195538999999997</v>
      </c>
      <c r="S247" s="2">
        <f>IF(Tabela1[[#This Row],[LWAVR]]=-1,-1,Tabela1[[#This Row],[AreaL]])</f>
        <v>3.0614747210301623</v>
      </c>
      <c r="T247" s="2">
        <f>IF(Tabela1[[#This Row],[LWAVR]]=-1,-1,Tabela1[[#This Row],[PopulacaoL]])</f>
        <v>3.6251065754034677</v>
      </c>
      <c r="U247" s="2">
        <f>IF(Tabela1[[#This Row],[LSPLE]]=-1,-1,Tabela1[[#This Row],[Altitude]])</f>
        <v>79.195538999999997</v>
      </c>
      <c r="V247" s="2">
        <f>IF(Tabela1[[#This Row],[LSPLE]]=-1,-1,Tabela1[[#This Row],[AreaL]])</f>
        <v>3.0614747210301623</v>
      </c>
      <c r="W247" s="2">
        <f>IF(Tabela1[[#This Row],[LSPLR]]=-1,-1,Tabela1[[#This Row],[PopulacaoL]])</f>
        <v>3.6251065754034677</v>
      </c>
    </row>
    <row r="248" spans="1:23" x14ac:dyDescent="0.3">
      <c r="A248" t="s">
        <v>253</v>
      </c>
      <c r="B248">
        <v>3521309</v>
      </c>
      <c r="C248">
        <v>549.85797400000001</v>
      </c>
      <c r="D248">
        <v>-20.441482601041951</v>
      </c>
      <c r="E248">
        <v>-48.017385038510419</v>
      </c>
      <c r="F248">
        <v>2.6688153389874887</v>
      </c>
      <c r="G248">
        <v>4.2150821150131748</v>
      </c>
      <c r="H248" s="1">
        <v>66</v>
      </c>
      <c r="I248" s="1">
        <v>0</v>
      </c>
      <c r="J248" s="1">
        <v>88</v>
      </c>
      <c r="K248" s="1">
        <v>0</v>
      </c>
      <c r="L248" s="2">
        <f t="shared" si="5"/>
        <v>1.8195439355418688</v>
      </c>
      <c r="M248" s="2">
        <f t="shared" si="5"/>
        <v>-1</v>
      </c>
      <c r="N248" s="2">
        <f t="shared" si="5"/>
        <v>1.9444826721501687</v>
      </c>
      <c r="O248" s="2">
        <f t="shared" si="4"/>
        <v>-1</v>
      </c>
      <c r="P248" s="2">
        <f>IF([1]!Tabela1[[#This Row],[SPLE]]&gt;0,[1]!Tabela1[[#This Row],[LWAVE]],[1]!Tabela1[[#This Row],[LSPLE]])</f>
        <v>-1</v>
      </c>
      <c r="Q248" s="2">
        <f>IF([1]!Tabela1[[#This Row],[SPLR]]&gt;0,[1]!Tabela1[[#This Row],[LWAVR]],[1]!Tabela1[[#This Row],[LSPLR]])</f>
        <v>-1</v>
      </c>
      <c r="R248" s="2">
        <f>IF(Tabela1[[#This Row],[LWAVE]]=-1,-1,Tabela1[[#This Row],[Altitude]])</f>
        <v>549.85797400000001</v>
      </c>
      <c r="S248" s="2">
        <f>IF(Tabela1[[#This Row],[LWAVR]]=-1,-1,Tabela1[[#This Row],[AreaL]])</f>
        <v>2.6688153389874887</v>
      </c>
      <c r="T248" s="2">
        <f>IF(Tabela1[[#This Row],[LWAVR]]=-1,-1,Tabela1[[#This Row],[PopulacaoL]])</f>
        <v>4.2150821150131748</v>
      </c>
      <c r="U248" s="2">
        <f>IF(Tabela1[[#This Row],[LSPLE]]=-1,-1,Tabela1[[#This Row],[Altitude]])</f>
        <v>-1</v>
      </c>
      <c r="V248" s="2">
        <f>IF(Tabela1[[#This Row],[LSPLE]]=-1,-1,Tabela1[[#This Row],[AreaL]])</f>
        <v>-1</v>
      </c>
      <c r="W248" s="2">
        <f>IF(Tabela1[[#This Row],[LSPLR]]=-1,-1,Tabela1[[#This Row],[PopulacaoL]])</f>
        <v>-1</v>
      </c>
    </row>
    <row r="249" spans="1:23" x14ac:dyDescent="0.3">
      <c r="A249" t="s">
        <v>254</v>
      </c>
      <c r="B249">
        <v>3521408</v>
      </c>
      <c r="C249">
        <v>612.84556699999996</v>
      </c>
      <c r="D249">
        <v>-22.583036934282401</v>
      </c>
      <c r="E249">
        <v>-47.522246634171658</v>
      </c>
      <c r="F249">
        <v>2.0611432357886166</v>
      </c>
      <c r="G249">
        <v>4.3844430240587782</v>
      </c>
      <c r="H249" s="1">
        <v>224</v>
      </c>
      <c r="I249" s="1">
        <v>0</v>
      </c>
      <c r="J249" s="1">
        <v>990</v>
      </c>
      <c r="K249" s="1">
        <v>0</v>
      </c>
      <c r="L249" s="2">
        <f t="shared" si="5"/>
        <v>2.3502480183341627</v>
      </c>
      <c r="M249" s="2">
        <f t="shared" si="5"/>
        <v>-1</v>
      </c>
      <c r="N249" s="2">
        <f t="shared" si="5"/>
        <v>2.9956351945975501</v>
      </c>
      <c r="O249" s="2">
        <f t="shared" si="4"/>
        <v>-1</v>
      </c>
      <c r="P249" s="2">
        <f>IF([1]!Tabela1[[#This Row],[SPLE]]&gt;0,[1]!Tabela1[[#This Row],[LWAVE]],[1]!Tabela1[[#This Row],[LSPLE]])</f>
        <v>-1</v>
      </c>
      <c r="Q249" s="2">
        <f>IF([1]!Tabela1[[#This Row],[SPLR]]&gt;0,[1]!Tabela1[[#This Row],[LWAVR]],[1]!Tabela1[[#This Row],[LSPLR]])</f>
        <v>-1</v>
      </c>
      <c r="R249" s="2">
        <f>IF(Tabela1[[#This Row],[LWAVE]]=-1,-1,Tabela1[[#This Row],[Altitude]])</f>
        <v>612.84556699999996</v>
      </c>
      <c r="S249" s="2">
        <f>IF(Tabela1[[#This Row],[LWAVR]]=-1,-1,Tabela1[[#This Row],[AreaL]])</f>
        <v>2.0611432357886166</v>
      </c>
      <c r="T249" s="2">
        <f>IF(Tabela1[[#This Row],[LWAVR]]=-1,-1,Tabela1[[#This Row],[PopulacaoL]])</f>
        <v>4.3844430240587782</v>
      </c>
      <c r="U249" s="2">
        <f>IF(Tabela1[[#This Row],[LSPLE]]=-1,-1,Tabela1[[#This Row],[Altitude]])</f>
        <v>-1</v>
      </c>
      <c r="V249" s="2">
        <f>IF(Tabela1[[#This Row],[LSPLE]]=-1,-1,Tabela1[[#This Row],[AreaL]])</f>
        <v>-1</v>
      </c>
      <c r="W249" s="2">
        <f>IF(Tabela1[[#This Row],[LSPLR]]=-1,-1,Tabela1[[#This Row],[PopulacaoL]])</f>
        <v>-1</v>
      </c>
    </row>
    <row r="250" spans="1:23" x14ac:dyDescent="0.3">
      <c r="A250" t="s">
        <v>255</v>
      </c>
      <c r="B250">
        <v>3521507</v>
      </c>
      <c r="C250">
        <v>433.34509800000001</v>
      </c>
      <c r="D250">
        <v>-21.276437176419002</v>
      </c>
      <c r="E250">
        <v>-49.408151782226433</v>
      </c>
      <c r="F250">
        <v>2.410966089325973</v>
      </c>
      <c r="G250">
        <v>3.902709812969877</v>
      </c>
      <c r="H250" s="1">
        <v>38</v>
      </c>
      <c r="I250" s="1">
        <v>0</v>
      </c>
      <c r="J250" s="1">
        <v>45</v>
      </c>
      <c r="K250" s="1">
        <v>0</v>
      </c>
      <c r="L250" s="2">
        <f t="shared" si="5"/>
        <v>1.5797835966168101</v>
      </c>
      <c r="M250" s="2">
        <f t="shared" si="5"/>
        <v>-1</v>
      </c>
      <c r="N250" s="2">
        <f t="shared" si="5"/>
        <v>1.6532125137753437</v>
      </c>
      <c r="O250" s="2">
        <f t="shared" si="4"/>
        <v>-1</v>
      </c>
      <c r="P250" s="2">
        <f>IF([1]!Tabela1[[#This Row],[SPLE]]&gt;0,[1]!Tabela1[[#This Row],[LWAVE]],[1]!Tabela1[[#This Row],[LSPLE]])</f>
        <v>-1</v>
      </c>
      <c r="Q250" s="2">
        <f>IF([1]!Tabela1[[#This Row],[SPLR]]&gt;0,[1]!Tabela1[[#This Row],[LWAVR]],[1]!Tabela1[[#This Row],[LSPLR]])</f>
        <v>-1</v>
      </c>
      <c r="R250" s="2">
        <f>IF(Tabela1[[#This Row],[LWAVE]]=-1,-1,Tabela1[[#This Row],[Altitude]])</f>
        <v>433.34509800000001</v>
      </c>
      <c r="S250" s="2">
        <f>IF(Tabela1[[#This Row],[LWAVR]]=-1,-1,Tabela1[[#This Row],[AreaL]])</f>
        <v>2.410966089325973</v>
      </c>
      <c r="T250" s="2">
        <f>IF(Tabela1[[#This Row],[LWAVR]]=-1,-1,Tabela1[[#This Row],[PopulacaoL]])</f>
        <v>3.902709812969877</v>
      </c>
      <c r="U250" s="2">
        <f>IF(Tabela1[[#This Row],[LSPLE]]=-1,-1,Tabela1[[#This Row],[Altitude]])</f>
        <v>-1</v>
      </c>
      <c r="V250" s="2">
        <f>IF(Tabela1[[#This Row],[LSPLE]]=-1,-1,Tabela1[[#This Row],[AreaL]])</f>
        <v>-1</v>
      </c>
      <c r="W250" s="2">
        <f>IF(Tabela1[[#This Row],[LSPLR]]=-1,-1,Tabela1[[#This Row],[PopulacaoL]])</f>
        <v>-1</v>
      </c>
    </row>
    <row r="251" spans="1:23" x14ac:dyDescent="0.3">
      <c r="A251" t="s">
        <v>256</v>
      </c>
      <c r="B251">
        <v>3521606</v>
      </c>
      <c r="C251">
        <v>426.73884700000002</v>
      </c>
      <c r="D251">
        <v>-21.567476235299303</v>
      </c>
      <c r="E251">
        <v>-51.350172730815665</v>
      </c>
      <c r="F251">
        <v>2.3313483267083783</v>
      </c>
      <c r="G251">
        <v>3.9187640310279992</v>
      </c>
      <c r="H251" s="1">
        <v>28</v>
      </c>
      <c r="I251" s="1">
        <v>0</v>
      </c>
      <c r="J251" s="1">
        <v>31</v>
      </c>
      <c r="K251" s="1">
        <v>0</v>
      </c>
      <c r="L251" s="2">
        <f t="shared" si="5"/>
        <v>1.4471580313422192</v>
      </c>
      <c r="M251" s="2">
        <f t="shared" si="5"/>
        <v>-1</v>
      </c>
      <c r="N251" s="2">
        <f t="shared" si="5"/>
        <v>1.4913616938342726</v>
      </c>
      <c r="O251" s="2">
        <f t="shared" si="4"/>
        <v>-1</v>
      </c>
      <c r="P251" s="2">
        <f>IF([1]!Tabela1[[#This Row],[SPLE]]&gt;0,[1]!Tabela1[[#This Row],[LWAVE]],[1]!Tabela1[[#This Row],[LSPLE]])</f>
        <v>-1</v>
      </c>
      <c r="Q251" s="2">
        <f>IF([1]!Tabela1[[#This Row],[SPLR]]&gt;0,[1]!Tabela1[[#This Row],[LWAVR]],[1]!Tabela1[[#This Row],[LSPLR]])</f>
        <v>-1</v>
      </c>
      <c r="R251" s="2">
        <f>IF(Tabela1[[#This Row],[LWAVE]]=-1,-1,Tabela1[[#This Row],[Altitude]])</f>
        <v>426.73884700000002</v>
      </c>
      <c r="S251" s="2">
        <f>IF(Tabela1[[#This Row],[LWAVR]]=-1,-1,Tabela1[[#This Row],[AreaL]])</f>
        <v>2.3313483267083783</v>
      </c>
      <c r="T251" s="2">
        <f>IF(Tabela1[[#This Row],[LWAVR]]=-1,-1,Tabela1[[#This Row],[PopulacaoL]])</f>
        <v>3.9187640310279992</v>
      </c>
      <c r="U251" s="2">
        <f>IF(Tabela1[[#This Row],[LSPLE]]=-1,-1,Tabela1[[#This Row],[Altitude]])</f>
        <v>-1</v>
      </c>
      <c r="V251" s="2">
        <f>IF(Tabela1[[#This Row],[LSPLE]]=-1,-1,Tabela1[[#This Row],[AreaL]])</f>
        <v>-1</v>
      </c>
      <c r="W251" s="2">
        <f>IF(Tabela1[[#This Row],[LSPLR]]=-1,-1,Tabela1[[#This Row],[PopulacaoL]])</f>
        <v>-1</v>
      </c>
    </row>
    <row r="252" spans="1:23" x14ac:dyDescent="0.3">
      <c r="A252" t="s">
        <v>257</v>
      </c>
      <c r="B252">
        <v>3521705</v>
      </c>
      <c r="C252">
        <v>606.996081</v>
      </c>
      <c r="D252">
        <v>-23.859811470068852</v>
      </c>
      <c r="E252">
        <v>-49.137133285852528</v>
      </c>
      <c r="F252">
        <v>3.0414901930630021</v>
      </c>
      <c r="G252">
        <v>4.2444255721729354</v>
      </c>
      <c r="H252" s="1">
        <v>86</v>
      </c>
      <c r="I252" s="1">
        <v>0</v>
      </c>
      <c r="J252" s="1">
        <v>130</v>
      </c>
      <c r="K252" s="1">
        <v>0</v>
      </c>
      <c r="L252" s="2">
        <f t="shared" si="5"/>
        <v>1.9344984512435677</v>
      </c>
      <c r="M252" s="2">
        <f t="shared" si="5"/>
        <v>-1</v>
      </c>
      <c r="N252" s="2">
        <f t="shared" si="5"/>
        <v>2.1139433523068369</v>
      </c>
      <c r="O252" s="2">
        <f t="shared" si="4"/>
        <v>-1</v>
      </c>
      <c r="P252" s="2">
        <f>IF([1]!Tabela1[[#This Row],[SPLE]]&gt;0,[1]!Tabela1[[#This Row],[LWAVE]],[1]!Tabela1[[#This Row],[LSPLE]])</f>
        <v>-1</v>
      </c>
      <c r="Q252" s="2">
        <f>IF([1]!Tabela1[[#This Row],[SPLR]]&gt;0,[1]!Tabela1[[#This Row],[LWAVR]],[1]!Tabela1[[#This Row],[LSPLR]])</f>
        <v>-1</v>
      </c>
      <c r="R252" s="2">
        <f>IF(Tabela1[[#This Row],[LWAVE]]=-1,-1,Tabela1[[#This Row],[Altitude]])</f>
        <v>606.996081</v>
      </c>
      <c r="S252" s="2">
        <f>IF(Tabela1[[#This Row],[LWAVR]]=-1,-1,Tabela1[[#This Row],[AreaL]])</f>
        <v>3.0414901930630021</v>
      </c>
      <c r="T252" s="2">
        <f>IF(Tabela1[[#This Row],[LWAVR]]=-1,-1,Tabela1[[#This Row],[PopulacaoL]])</f>
        <v>4.2444255721729354</v>
      </c>
      <c r="U252" s="2">
        <f>IF(Tabela1[[#This Row],[LSPLE]]=-1,-1,Tabela1[[#This Row],[Altitude]])</f>
        <v>-1</v>
      </c>
      <c r="V252" s="2">
        <f>IF(Tabela1[[#This Row],[LSPLE]]=-1,-1,Tabela1[[#This Row],[AreaL]])</f>
        <v>-1</v>
      </c>
      <c r="W252" s="2">
        <f>IF(Tabela1[[#This Row],[LSPLR]]=-1,-1,Tabela1[[#This Row],[PopulacaoL]])</f>
        <v>-1</v>
      </c>
    </row>
    <row r="253" spans="1:23" x14ac:dyDescent="0.3">
      <c r="A253" t="s">
        <v>258</v>
      </c>
      <c r="B253">
        <v>3521804</v>
      </c>
      <c r="C253">
        <v>597.91868599999998</v>
      </c>
      <c r="D253">
        <v>-23.419055385000007</v>
      </c>
      <c r="E253">
        <v>-49.081032248485364</v>
      </c>
      <c r="F253">
        <v>3.0385740678660751</v>
      </c>
      <c r="G253">
        <v>4.4333697468565862</v>
      </c>
      <c r="H253" s="1">
        <v>104</v>
      </c>
      <c r="I253" s="1">
        <v>0</v>
      </c>
      <c r="J253" s="1">
        <v>166</v>
      </c>
      <c r="K253" s="1">
        <v>0</v>
      </c>
      <c r="L253" s="2">
        <f t="shared" si="5"/>
        <v>2.0170333392987803</v>
      </c>
      <c r="M253" s="2">
        <f t="shared" si="5"/>
        <v>-1</v>
      </c>
      <c r="N253" s="2">
        <f t="shared" si="5"/>
        <v>2.220108088040055</v>
      </c>
      <c r="O253" s="2">
        <f t="shared" si="4"/>
        <v>-1</v>
      </c>
      <c r="P253" s="2">
        <f>IF([1]!Tabela1[[#This Row],[SPLE]]&gt;0,[1]!Tabela1[[#This Row],[LWAVE]],[1]!Tabela1[[#This Row],[LSPLE]])</f>
        <v>-1</v>
      </c>
      <c r="Q253" s="2">
        <f>IF([1]!Tabela1[[#This Row],[SPLR]]&gt;0,[1]!Tabela1[[#This Row],[LWAVR]],[1]!Tabela1[[#This Row],[LSPLR]])</f>
        <v>-1</v>
      </c>
      <c r="R253" s="2">
        <f>IF(Tabela1[[#This Row],[LWAVE]]=-1,-1,Tabela1[[#This Row],[Altitude]])</f>
        <v>597.91868599999998</v>
      </c>
      <c r="S253" s="2">
        <f>IF(Tabela1[[#This Row],[LWAVR]]=-1,-1,Tabela1[[#This Row],[AreaL]])</f>
        <v>3.0385740678660751</v>
      </c>
      <c r="T253" s="2">
        <f>IF(Tabela1[[#This Row],[LWAVR]]=-1,-1,Tabela1[[#This Row],[PopulacaoL]])</f>
        <v>4.4333697468565862</v>
      </c>
      <c r="U253" s="2">
        <f>IF(Tabela1[[#This Row],[LSPLE]]=-1,-1,Tabela1[[#This Row],[Altitude]])</f>
        <v>-1</v>
      </c>
      <c r="V253" s="2">
        <f>IF(Tabela1[[#This Row],[LSPLE]]=-1,-1,Tabela1[[#This Row],[AreaL]])</f>
        <v>-1</v>
      </c>
      <c r="W253" s="2">
        <f>IF(Tabela1[[#This Row],[LSPLR]]=-1,-1,Tabela1[[#This Row],[PopulacaoL]])</f>
        <v>-1</v>
      </c>
    </row>
    <row r="254" spans="1:23" x14ac:dyDescent="0.3">
      <c r="A254" t="s">
        <v>259</v>
      </c>
      <c r="B254">
        <v>3521903</v>
      </c>
      <c r="C254">
        <v>467.08361200000002</v>
      </c>
      <c r="D254">
        <v>-21.315707058707854</v>
      </c>
      <c r="E254">
        <v>-49.054311079798545</v>
      </c>
      <c r="F254">
        <v>2.700760811869563</v>
      </c>
      <c r="G254">
        <v>4.1836114492184322</v>
      </c>
      <c r="H254" s="1">
        <v>10</v>
      </c>
      <c r="I254" s="1">
        <v>0</v>
      </c>
      <c r="J254" s="1">
        <v>10</v>
      </c>
      <c r="K254" s="1">
        <v>0</v>
      </c>
      <c r="L254" s="2">
        <f t="shared" si="5"/>
        <v>1</v>
      </c>
      <c r="M254" s="2">
        <f t="shared" si="5"/>
        <v>-1</v>
      </c>
      <c r="N254" s="2">
        <f t="shared" si="5"/>
        <v>1</v>
      </c>
      <c r="O254" s="2">
        <f t="shared" si="4"/>
        <v>-1</v>
      </c>
      <c r="P254" s="2">
        <f>IF([1]!Tabela1[[#This Row],[SPLE]]&gt;0,[1]!Tabela1[[#This Row],[LWAVE]],[1]!Tabela1[[#This Row],[LSPLE]])</f>
        <v>-1</v>
      </c>
      <c r="Q254" s="2">
        <f>IF([1]!Tabela1[[#This Row],[SPLR]]&gt;0,[1]!Tabela1[[#This Row],[LWAVR]],[1]!Tabela1[[#This Row],[LSPLR]])</f>
        <v>-1</v>
      </c>
      <c r="R254" s="2">
        <f>IF(Tabela1[[#This Row],[LWAVE]]=-1,-1,Tabela1[[#This Row],[Altitude]])</f>
        <v>467.08361200000002</v>
      </c>
      <c r="S254" s="2">
        <f>IF(Tabela1[[#This Row],[LWAVR]]=-1,-1,Tabela1[[#This Row],[AreaL]])</f>
        <v>2.700760811869563</v>
      </c>
      <c r="T254" s="2">
        <f>IF(Tabela1[[#This Row],[LWAVR]]=-1,-1,Tabela1[[#This Row],[PopulacaoL]])</f>
        <v>4.1836114492184322</v>
      </c>
      <c r="U254" s="2">
        <f>IF(Tabela1[[#This Row],[LSPLE]]=-1,-1,Tabela1[[#This Row],[Altitude]])</f>
        <v>-1</v>
      </c>
      <c r="V254" s="2">
        <f>IF(Tabela1[[#This Row],[LSPLE]]=-1,-1,Tabela1[[#This Row],[AreaL]])</f>
        <v>-1</v>
      </c>
      <c r="W254" s="2">
        <f>IF(Tabela1[[#This Row],[LSPLR]]=-1,-1,Tabela1[[#This Row],[PopulacaoL]])</f>
        <v>-1</v>
      </c>
    </row>
    <row r="255" spans="1:23" x14ac:dyDescent="0.3">
      <c r="A255" t="s">
        <v>260</v>
      </c>
      <c r="B255">
        <v>3522000</v>
      </c>
      <c r="C255">
        <v>509.82670899999999</v>
      </c>
      <c r="D255">
        <v>-21.984672420775752</v>
      </c>
      <c r="E255">
        <v>-48.805021736265651</v>
      </c>
      <c r="F255">
        <v>2.3623976433255889</v>
      </c>
      <c r="G255">
        <v>3.5837653682849999</v>
      </c>
      <c r="H255" s="1">
        <v>71</v>
      </c>
      <c r="I255" s="1">
        <v>0</v>
      </c>
      <c r="J255" s="1">
        <v>114</v>
      </c>
      <c r="K255" s="1">
        <v>0</v>
      </c>
      <c r="L255" s="2">
        <f t="shared" si="5"/>
        <v>1.8512583487190752</v>
      </c>
      <c r="M255" s="2">
        <f t="shared" si="5"/>
        <v>-1</v>
      </c>
      <c r="N255" s="2">
        <f t="shared" si="5"/>
        <v>2.0569048513364727</v>
      </c>
      <c r="O255" s="2">
        <f t="shared" si="4"/>
        <v>-1</v>
      </c>
      <c r="P255" s="2">
        <f>IF([1]!Tabela1[[#This Row],[SPLE]]&gt;0,[1]!Tabela1[[#This Row],[LWAVE]],[1]!Tabela1[[#This Row],[LSPLE]])</f>
        <v>-1</v>
      </c>
      <c r="Q255" s="2">
        <f>IF([1]!Tabela1[[#This Row],[SPLR]]&gt;0,[1]!Tabela1[[#This Row],[LWAVR]],[1]!Tabela1[[#This Row],[LSPLR]])</f>
        <v>-1</v>
      </c>
      <c r="R255" s="2">
        <f>IF(Tabela1[[#This Row],[LWAVE]]=-1,-1,Tabela1[[#This Row],[Altitude]])</f>
        <v>509.82670899999999</v>
      </c>
      <c r="S255" s="2">
        <f>IF(Tabela1[[#This Row],[LWAVR]]=-1,-1,Tabela1[[#This Row],[AreaL]])</f>
        <v>2.3623976433255889</v>
      </c>
      <c r="T255" s="2">
        <f>IF(Tabela1[[#This Row],[LWAVR]]=-1,-1,Tabela1[[#This Row],[PopulacaoL]])</f>
        <v>3.5837653682849999</v>
      </c>
      <c r="U255" s="2">
        <f>IF(Tabela1[[#This Row],[LSPLE]]=-1,-1,Tabela1[[#This Row],[Altitude]])</f>
        <v>-1</v>
      </c>
      <c r="V255" s="2">
        <f>IF(Tabela1[[#This Row],[LSPLE]]=-1,-1,Tabela1[[#This Row],[AreaL]])</f>
        <v>-1</v>
      </c>
      <c r="W255" s="2">
        <f>IF(Tabela1[[#This Row],[LSPLR]]=-1,-1,Tabela1[[#This Row],[PopulacaoL]])</f>
        <v>-1</v>
      </c>
    </row>
    <row r="256" spans="1:23" x14ac:dyDescent="0.3">
      <c r="A256" t="s">
        <v>261</v>
      </c>
      <c r="B256">
        <v>3522109</v>
      </c>
      <c r="C256">
        <v>6.4738429999999996</v>
      </c>
      <c r="D256">
        <v>-24.186120666832753</v>
      </c>
      <c r="E256">
        <v>-46.790991482878688</v>
      </c>
      <c r="F256">
        <v>2.7793879509891362</v>
      </c>
      <c r="G256">
        <v>5.0078160311019184</v>
      </c>
      <c r="H256" s="1">
        <v>332</v>
      </c>
      <c r="I256" s="1">
        <v>37</v>
      </c>
      <c r="J256" s="1">
        <v>3945</v>
      </c>
      <c r="K256" s="1">
        <v>1546</v>
      </c>
      <c r="L256" s="2">
        <f t="shared" si="5"/>
        <v>2.5211380837040362</v>
      </c>
      <c r="M256" s="2">
        <f t="shared" si="5"/>
        <v>1.568201724066995</v>
      </c>
      <c r="N256" s="2">
        <f t="shared" si="5"/>
        <v>3.5960470075454389</v>
      </c>
      <c r="O256" s="2">
        <f t="shared" si="4"/>
        <v>3.1892094895823062</v>
      </c>
      <c r="P256" s="2">
        <f>IF([1]!Tabela1[[#This Row],[SPLE]]&gt;0,[1]!Tabela1[[#This Row],[LWAVE]],[1]!Tabela1[[#This Row],[LSPLE]])</f>
        <v>2.5211380837040362</v>
      </c>
      <c r="Q256" s="2">
        <f>IF([1]!Tabela1[[#This Row],[SPLR]]&gt;0,[1]!Tabela1[[#This Row],[LWAVR]],[1]!Tabela1[[#This Row],[LSPLR]])</f>
        <v>3.5960470075454389</v>
      </c>
      <c r="R256" s="2">
        <f>IF(Tabela1[[#This Row],[LWAVE]]=-1,-1,Tabela1[[#This Row],[Altitude]])</f>
        <v>6.4738429999999996</v>
      </c>
      <c r="S256" s="2">
        <f>IF(Tabela1[[#This Row],[LWAVR]]=-1,-1,Tabela1[[#This Row],[AreaL]])</f>
        <v>2.7793879509891362</v>
      </c>
      <c r="T256" s="2">
        <f>IF(Tabela1[[#This Row],[LWAVR]]=-1,-1,Tabela1[[#This Row],[PopulacaoL]])</f>
        <v>5.0078160311019184</v>
      </c>
      <c r="U256" s="2">
        <f>IF(Tabela1[[#This Row],[LSPLE]]=-1,-1,Tabela1[[#This Row],[Altitude]])</f>
        <v>6.4738429999999996</v>
      </c>
      <c r="V256" s="2">
        <f>IF(Tabela1[[#This Row],[LSPLE]]=-1,-1,Tabela1[[#This Row],[AreaL]])</f>
        <v>2.7793879509891362</v>
      </c>
      <c r="W256" s="2">
        <f>IF(Tabela1[[#This Row],[LSPLR]]=-1,-1,Tabela1[[#This Row],[PopulacaoL]])</f>
        <v>5.0078160311019184</v>
      </c>
    </row>
    <row r="257" spans="1:23" x14ac:dyDescent="0.3">
      <c r="A257" t="s">
        <v>262</v>
      </c>
      <c r="B257">
        <v>3522158</v>
      </c>
      <c r="C257">
        <v>170.37789699999999</v>
      </c>
      <c r="D257">
        <v>-24.642594234803955</v>
      </c>
      <c r="E257">
        <v>-48.842855681530537</v>
      </c>
      <c r="F257">
        <v>2.2624866861799311</v>
      </c>
      <c r="G257">
        <v>3.5221833176186865</v>
      </c>
      <c r="H257" s="1">
        <v>11</v>
      </c>
      <c r="I257" s="1">
        <v>0</v>
      </c>
      <c r="J257" s="1">
        <v>11</v>
      </c>
      <c r="K257" s="1">
        <v>0</v>
      </c>
      <c r="L257" s="2">
        <f t="shared" si="5"/>
        <v>1.0413926851582251</v>
      </c>
      <c r="M257" s="2">
        <f t="shared" si="5"/>
        <v>-1</v>
      </c>
      <c r="N257" s="2">
        <f t="shared" si="5"/>
        <v>1.0413926851582251</v>
      </c>
      <c r="O257" s="2">
        <f t="shared" si="5"/>
        <v>-1</v>
      </c>
      <c r="P257" s="2">
        <f>IF([1]!Tabela1[[#This Row],[SPLE]]&gt;0,[1]!Tabela1[[#This Row],[LWAVE]],[1]!Tabela1[[#This Row],[LSPLE]])</f>
        <v>-1</v>
      </c>
      <c r="Q257" s="2">
        <f>IF([1]!Tabela1[[#This Row],[SPLR]]&gt;0,[1]!Tabela1[[#This Row],[LWAVR]],[1]!Tabela1[[#This Row],[LSPLR]])</f>
        <v>-1</v>
      </c>
      <c r="R257" s="2">
        <f>IF(Tabela1[[#This Row],[LWAVE]]=-1,-1,Tabela1[[#This Row],[Altitude]])</f>
        <v>170.37789699999999</v>
      </c>
      <c r="S257" s="2">
        <f>IF(Tabela1[[#This Row],[LWAVR]]=-1,-1,Tabela1[[#This Row],[AreaL]])</f>
        <v>2.2624866861799311</v>
      </c>
      <c r="T257" s="2">
        <f>IF(Tabela1[[#This Row],[LWAVR]]=-1,-1,Tabela1[[#This Row],[PopulacaoL]])</f>
        <v>3.5221833176186865</v>
      </c>
      <c r="U257" s="2">
        <f>IF(Tabela1[[#This Row],[LSPLE]]=-1,-1,Tabela1[[#This Row],[Altitude]])</f>
        <v>-1</v>
      </c>
      <c r="V257" s="2">
        <f>IF(Tabela1[[#This Row],[LSPLE]]=-1,-1,Tabela1[[#This Row],[AreaL]])</f>
        <v>-1</v>
      </c>
      <c r="W257" s="2">
        <f>IF(Tabela1[[#This Row],[LSPLR]]=-1,-1,Tabela1[[#This Row],[PopulacaoL]])</f>
        <v>-1</v>
      </c>
    </row>
    <row r="258" spans="1:23" x14ac:dyDescent="0.3">
      <c r="A258" t="s">
        <v>263</v>
      </c>
      <c r="B258">
        <v>3522208</v>
      </c>
      <c r="C258">
        <v>905.95026900000005</v>
      </c>
      <c r="D258">
        <v>-23.715357000000004</v>
      </c>
      <c r="E258">
        <v>-46.85055196685208</v>
      </c>
      <c r="F258">
        <v>2.1782342730639499</v>
      </c>
      <c r="G258">
        <v>5.244754458581613</v>
      </c>
      <c r="H258" s="1">
        <v>179</v>
      </c>
      <c r="I258" s="1">
        <v>0</v>
      </c>
      <c r="J258" s="1">
        <v>828</v>
      </c>
      <c r="K258" s="1">
        <v>0</v>
      </c>
      <c r="L258" s="2">
        <f t="shared" ref="L258:O321" si="6">IFERROR(LOG10(H258),-1)</f>
        <v>2.2528530309798933</v>
      </c>
      <c r="M258" s="2">
        <f t="shared" si="6"/>
        <v>-1</v>
      </c>
      <c r="N258" s="2">
        <f t="shared" si="6"/>
        <v>2.9180303367848803</v>
      </c>
      <c r="O258" s="2">
        <f t="shared" si="6"/>
        <v>-1</v>
      </c>
      <c r="P258" s="2">
        <f>IF([1]!Tabela1[[#This Row],[SPLE]]&gt;0,[1]!Tabela1[[#This Row],[LWAVE]],[1]!Tabela1[[#This Row],[LSPLE]])</f>
        <v>-1</v>
      </c>
      <c r="Q258" s="2">
        <f>IF([1]!Tabela1[[#This Row],[SPLR]]&gt;0,[1]!Tabela1[[#This Row],[LWAVR]],[1]!Tabela1[[#This Row],[LSPLR]])</f>
        <v>-1</v>
      </c>
      <c r="R258" s="2">
        <f>IF(Tabela1[[#This Row],[LWAVE]]=-1,-1,Tabela1[[#This Row],[Altitude]])</f>
        <v>905.95026900000005</v>
      </c>
      <c r="S258" s="2">
        <f>IF(Tabela1[[#This Row],[LWAVR]]=-1,-1,Tabela1[[#This Row],[AreaL]])</f>
        <v>2.1782342730639499</v>
      </c>
      <c r="T258" s="2">
        <f>IF(Tabela1[[#This Row],[LWAVR]]=-1,-1,Tabela1[[#This Row],[PopulacaoL]])</f>
        <v>5.244754458581613</v>
      </c>
      <c r="U258" s="2">
        <f>IF(Tabela1[[#This Row],[LSPLE]]=-1,-1,Tabela1[[#This Row],[Altitude]])</f>
        <v>-1</v>
      </c>
      <c r="V258" s="2">
        <f>IF(Tabela1[[#This Row],[LSPLE]]=-1,-1,Tabela1[[#This Row],[AreaL]])</f>
        <v>-1</v>
      </c>
      <c r="W258" s="2">
        <f>IF(Tabela1[[#This Row],[LSPLR]]=-1,-1,Tabela1[[#This Row],[PopulacaoL]])</f>
        <v>-1</v>
      </c>
    </row>
    <row r="259" spans="1:23" x14ac:dyDescent="0.3">
      <c r="A259" t="s">
        <v>264</v>
      </c>
      <c r="B259">
        <v>3522307</v>
      </c>
      <c r="C259">
        <v>668.67916200000002</v>
      </c>
      <c r="D259">
        <v>-23.587872500000007</v>
      </c>
      <c r="E259">
        <v>-48.046142895454686</v>
      </c>
      <c r="F259">
        <v>3.252695297639292</v>
      </c>
      <c r="G259">
        <v>5.214581603315203</v>
      </c>
      <c r="H259" s="1">
        <v>248</v>
      </c>
      <c r="I259" s="1">
        <v>194</v>
      </c>
      <c r="J259" s="1">
        <v>1432</v>
      </c>
      <c r="K259" s="1">
        <v>3338</v>
      </c>
      <c r="L259" s="2">
        <f t="shared" si="6"/>
        <v>2.3944516808262164</v>
      </c>
      <c r="M259" s="2">
        <f t="shared" si="6"/>
        <v>2.287801729930226</v>
      </c>
      <c r="N259" s="2">
        <f t="shared" si="6"/>
        <v>3.1559430179718366</v>
      </c>
      <c r="O259" s="2">
        <f t="shared" si="6"/>
        <v>3.5234863323432277</v>
      </c>
      <c r="P259" s="2">
        <f>IF([1]!Tabela1[[#This Row],[SPLE]]&gt;0,[1]!Tabela1[[#This Row],[LWAVE]],[1]!Tabela1[[#This Row],[LSPLE]])</f>
        <v>2.3944516808262164</v>
      </c>
      <c r="Q259" s="2">
        <f>IF([1]!Tabela1[[#This Row],[SPLR]]&gt;0,[1]!Tabela1[[#This Row],[LWAVR]],[1]!Tabela1[[#This Row],[LSPLR]])</f>
        <v>3.1559430179718366</v>
      </c>
      <c r="R259" s="2">
        <f>IF(Tabela1[[#This Row],[LWAVE]]=-1,-1,Tabela1[[#This Row],[Altitude]])</f>
        <v>668.67916200000002</v>
      </c>
      <c r="S259" s="2">
        <f>IF(Tabela1[[#This Row],[LWAVR]]=-1,-1,Tabela1[[#This Row],[AreaL]])</f>
        <v>3.252695297639292</v>
      </c>
      <c r="T259" s="2">
        <f>IF(Tabela1[[#This Row],[LWAVR]]=-1,-1,Tabela1[[#This Row],[PopulacaoL]])</f>
        <v>5.214581603315203</v>
      </c>
      <c r="U259" s="2">
        <f>IF(Tabela1[[#This Row],[LSPLE]]=-1,-1,Tabela1[[#This Row],[Altitude]])</f>
        <v>668.67916200000002</v>
      </c>
      <c r="V259" s="2">
        <f>IF(Tabela1[[#This Row],[LSPLE]]=-1,-1,Tabela1[[#This Row],[AreaL]])</f>
        <v>3.252695297639292</v>
      </c>
      <c r="W259" s="2">
        <f>IF(Tabela1[[#This Row],[LSPLR]]=-1,-1,Tabela1[[#This Row],[PopulacaoL]])</f>
        <v>5.214581603315203</v>
      </c>
    </row>
    <row r="260" spans="1:23" x14ac:dyDescent="0.3">
      <c r="A260" t="s">
        <v>265</v>
      </c>
      <c r="B260">
        <v>3522406</v>
      </c>
      <c r="C260">
        <v>690.31585800000005</v>
      </c>
      <c r="D260">
        <v>-23.983437999298651</v>
      </c>
      <c r="E260">
        <v>-48.877389159065352</v>
      </c>
      <c r="F260">
        <v>3.2615621313917691</v>
      </c>
      <c r="G260">
        <v>4.9747603161713743</v>
      </c>
      <c r="H260" s="1">
        <v>232</v>
      </c>
      <c r="I260" s="1">
        <v>1</v>
      </c>
      <c r="J260" s="1">
        <v>757</v>
      </c>
      <c r="K260" s="1">
        <v>1</v>
      </c>
      <c r="L260" s="2">
        <f t="shared" si="6"/>
        <v>2.3654879848908998</v>
      </c>
      <c r="M260" s="2">
        <f t="shared" si="6"/>
        <v>0</v>
      </c>
      <c r="N260" s="2">
        <f t="shared" si="6"/>
        <v>2.8790958795000727</v>
      </c>
      <c r="O260" s="2">
        <f t="shared" si="6"/>
        <v>0</v>
      </c>
      <c r="P260" s="2">
        <f>IF([1]!Tabela1[[#This Row],[SPLE]]&gt;0,[1]!Tabela1[[#This Row],[LWAVE]],[1]!Tabela1[[#This Row],[LSPLE]])</f>
        <v>2.3654879848908998</v>
      </c>
      <c r="Q260" s="2">
        <f>IF([1]!Tabela1[[#This Row],[SPLR]]&gt;0,[1]!Tabela1[[#This Row],[LWAVR]],[1]!Tabela1[[#This Row],[LSPLR]])</f>
        <v>2.8790958795000727</v>
      </c>
      <c r="R260" s="2">
        <f>IF(Tabela1[[#This Row],[LWAVE]]=-1,-1,Tabela1[[#This Row],[Altitude]])</f>
        <v>690.31585800000005</v>
      </c>
      <c r="S260" s="2">
        <f>IF(Tabela1[[#This Row],[LWAVR]]=-1,-1,Tabela1[[#This Row],[AreaL]])</f>
        <v>3.2615621313917691</v>
      </c>
      <c r="T260" s="2">
        <f>IF(Tabela1[[#This Row],[LWAVR]]=-1,-1,Tabela1[[#This Row],[PopulacaoL]])</f>
        <v>4.9747603161713743</v>
      </c>
      <c r="U260" s="2">
        <f>IF(Tabela1[[#This Row],[LSPLE]]=-1,-1,Tabela1[[#This Row],[Altitude]])</f>
        <v>690.31585800000005</v>
      </c>
      <c r="V260" s="2">
        <f>IF(Tabela1[[#This Row],[LSPLE]]=-1,-1,Tabela1[[#This Row],[AreaL]])</f>
        <v>3.2615621313917691</v>
      </c>
      <c r="W260" s="2">
        <f>IF(Tabela1[[#This Row],[LSPLR]]=-1,-1,Tabela1[[#This Row],[PopulacaoL]])</f>
        <v>4.9747603161713743</v>
      </c>
    </row>
    <row r="261" spans="1:23" x14ac:dyDescent="0.3">
      <c r="A261" t="s">
        <v>266</v>
      </c>
      <c r="B261">
        <v>3522505</v>
      </c>
      <c r="C261">
        <v>743.05072299999995</v>
      </c>
      <c r="D261">
        <v>-23.546934000000004</v>
      </c>
      <c r="E261">
        <v>-46.933372863488053</v>
      </c>
      <c r="F261">
        <v>1.9172848928465853</v>
      </c>
      <c r="G261">
        <v>5.37602918172818</v>
      </c>
      <c r="H261" s="1">
        <v>228</v>
      </c>
      <c r="I261" s="1">
        <v>4</v>
      </c>
      <c r="J261" s="1">
        <v>1380</v>
      </c>
      <c r="K261" s="1">
        <v>5</v>
      </c>
      <c r="L261" s="2">
        <f t="shared" si="6"/>
        <v>2.357934847000454</v>
      </c>
      <c r="M261" s="2">
        <f t="shared" si="6"/>
        <v>0.6020599913279624</v>
      </c>
      <c r="N261" s="2">
        <f t="shared" si="6"/>
        <v>3.1398790864012365</v>
      </c>
      <c r="O261" s="2">
        <f t="shared" si="6"/>
        <v>0.69897000433601886</v>
      </c>
      <c r="P261" s="2">
        <f>IF([1]!Tabela1[[#This Row],[SPLE]]&gt;0,[1]!Tabela1[[#This Row],[LWAVE]],[1]!Tabela1[[#This Row],[LSPLE]])</f>
        <v>2.357934847000454</v>
      </c>
      <c r="Q261" s="2">
        <f>IF([1]!Tabela1[[#This Row],[SPLR]]&gt;0,[1]!Tabela1[[#This Row],[LWAVR]],[1]!Tabela1[[#This Row],[LSPLR]])</f>
        <v>3.1398790864012365</v>
      </c>
      <c r="R261" s="2">
        <f>IF(Tabela1[[#This Row],[LWAVE]]=-1,-1,Tabela1[[#This Row],[Altitude]])</f>
        <v>743.05072299999995</v>
      </c>
      <c r="S261" s="2">
        <f>IF(Tabela1[[#This Row],[LWAVR]]=-1,-1,Tabela1[[#This Row],[AreaL]])</f>
        <v>1.9172848928465853</v>
      </c>
      <c r="T261" s="2">
        <f>IF(Tabela1[[#This Row],[LWAVR]]=-1,-1,Tabela1[[#This Row],[PopulacaoL]])</f>
        <v>5.37602918172818</v>
      </c>
      <c r="U261" s="2">
        <f>IF(Tabela1[[#This Row],[LSPLE]]=-1,-1,Tabela1[[#This Row],[Altitude]])</f>
        <v>743.05072299999995</v>
      </c>
      <c r="V261" s="2">
        <f>IF(Tabela1[[#This Row],[LSPLE]]=-1,-1,Tabela1[[#This Row],[AreaL]])</f>
        <v>1.9172848928465853</v>
      </c>
      <c r="W261" s="2">
        <f>IF(Tabela1[[#This Row],[LSPLR]]=-1,-1,Tabela1[[#This Row],[PopulacaoL]])</f>
        <v>5.37602918172818</v>
      </c>
    </row>
    <row r="262" spans="1:23" x14ac:dyDescent="0.3">
      <c r="A262" t="s">
        <v>267</v>
      </c>
      <c r="B262">
        <v>3522604</v>
      </c>
      <c r="C262">
        <v>648.92559400000005</v>
      </c>
      <c r="D262">
        <v>-22.436005499333753</v>
      </c>
      <c r="E262">
        <v>-46.821248011133704</v>
      </c>
      <c r="F262">
        <v>2.714678396806363</v>
      </c>
      <c r="G262">
        <v>4.8737448055137191</v>
      </c>
      <c r="H262" s="1">
        <v>307</v>
      </c>
      <c r="I262" s="1">
        <v>1</v>
      </c>
      <c r="J262" s="1">
        <v>3260</v>
      </c>
      <c r="K262" s="1">
        <v>1</v>
      </c>
      <c r="L262" s="2">
        <f t="shared" si="6"/>
        <v>2.4871383754771865</v>
      </c>
      <c r="M262" s="2">
        <f t="shared" si="6"/>
        <v>0</v>
      </c>
      <c r="N262" s="2">
        <f t="shared" si="6"/>
        <v>3.5132176000679389</v>
      </c>
      <c r="O262" s="2">
        <f t="shared" si="6"/>
        <v>0</v>
      </c>
      <c r="P262" s="2">
        <f>IF([1]!Tabela1[[#This Row],[SPLE]]&gt;0,[1]!Tabela1[[#This Row],[LWAVE]],[1]!Tabela1[[#This Row],[LSPLE]])</f>
        <v>2.4871383754771865</v>
      </c>
      <c r="Q262" s="2">
        <f>IF([1]!Tabela1[[#This Row],[SPLR]]&gt;0,[1]!Tabela1[[#This Row],[LWAVR]],[1]!Tabela1[[#This Row],[LSPLR]])</f>
        <v>3.5132176000679389</v>
      </c>
      <c r="R262" s="2">
        <f>IF(Tabela1[[#This Row],[LWAVE]]=-1,-1,Tabela1[[#This Row],[Altitude]])</f>
        <v>648.92559400000005</v>
      </c>
      <c r="S262" s="2">
        <f>IF(Tabela1[[#This Row],[LWAVR]]=-1,-1,Tabela1[[#This Row],[AreaL]])</f>
        <v>2.714678396806363</v>
      </c>
      <c r="T262" s="2">
        <f>IF(Tabela1[[#This Row],[LWAVR]]=-1,-1,Tabela1[[#This Row],[PopulacaoL]])</f>
        <v>4.8737448055137191</v>
      </c>
      <c r="U262" s="2">
        <f>IF(Tabela1[[#This Row],[LSPLE]]=-1,-1,Tabela1[[#This Row],[Altitude]])</f>
        <v>648.92559400000005</v>
      </c>
      <c r="V262" s="2">
        <f>IF(Tabela1[[#This Row],[LSPLE]]=-1,-1,Tabela1[[#This Row],[AreaL]])</f>
        <v>2.714678396806363</v>
      </c>
      <c r="W262" s="2">
        <f>IF(Tabela1[[#This Row],[LSPLR]]=-1,-1,Tabela1[[#This Row],[PopulacaoL]])</f>
        <v>4.8737448055137191</v>
      </c>
    </row>
    <row r="263" spans="1:23" x14ac:dyDescent="0.3">
      <c r="A263" t="s">
        <v>268</v>
      </c>
      <c r="B263">
        <v>3522653</v>
      </c>
      <c r="C263">
        <v>570.51710500000002</v>
      </c>
      <c r="D263">
        <v>-24.571553499285802</v>
      </c>
      <c r="E263">
        <v>-49.172165655280821</v>
      </c>
      <c r="F263">
        <v>2.6090370450416294</v>
      </c>
      <c r="G263">
        <v>3.6274682724597098</v>
      </c>
      <c r="H263" s="1">
        <v>16</v>
      </c>
      <c r="I263" s="1">
        <v>0</v>
      </c>
      <c r="J263" s="1">
        <v>19</v>
      </c>
      <c r="K263" s="1">
        <v>0</v>
      </c>
      <c r="L263" s="2">
        <f t="shared" si="6"/>
        <v>1.2041199826559248</v>
      </c>
      <c r="M263" s="2">
        <f t="shared" si="6"/>
        <v>-1</v>
      </c>
      <c r="N263" s="2">
        <f t="shared" si="6"/>
        <v>1.2787536009528289</v>
      </c>
      <c r="O263" s="2">
        <f t="shared" si="6"/>
        <v>-1</v>
      </c>
      <c r="P263" s="2">
        <f>IF([1]!Tabela1[[#This Row],[SPLE]]&gt;0,[1]!Tabela1[[#This Row],[LWAVE]],[1]!Tabela1[[#This Row],[LSPLE]])</f>
        <v>-1</v>
      </c>
      <c r="Q263" s="2">
        <f>IF([1]!Tabela1[[#This Row],[SPLR]]&gt;0,[1]!Tabela1[[#This Row],[LWAVR]],[1]!Tabela1[[#This Row],[LSPLR]])</f>
        <v>-1</v>
      </c>
      <c r="R263" s="2">
        <f>IF(Tabela1[[#This Row],[LWAVE]]=-1,-1,Tabela1[[#This Row],[Altitude]])</f>
        <v>570.51710500000002</v>
      </c>
      <c r="S263" s="2">
        <f>IF(Tabela1[[#This Row],[LWAVR]]=-1,-1,Tabela1[[#This Row],[AreaL]])</f>
        <v>2.6090370450416294</v>
      </c>
      <c r="T263" s="2">
        <f>IF(Tabela1[[#This Row],[LWAVR]]=-1,-1,Tabela1[[#This Row],[PopulacaoL]])</f>
        <v>3.6274682724597098</v>
      </c>
      <c r="U263" s="2">
        <f>IF(Tabela1[[#This Row],[LSPLE]]=-1,-1,Tabela1[[#This Row],[Altitude]])</f>
        <v>-1</v>
      </c>
      <c r="V263" s="2">
        <f>IF(Tabela1[[#This Row],[LSPLE]]=-1,-1,Tabela1[[#This Row],[AreaL]])</f>
        <v>-1</v>
      </c>
      <c r="W263" s="2">
        <f>IF(Tabela1[[#This Row],[LSPLR]]=-1,-1,Tabela1[[#This Row],[PopulacaoL]])</f>
        <v>-1</v>
      </c>
    </row>
    <row r="264" spans="1:23" x14ac:dyDescent="0.3">
      <c r="A264" t="s">
        <v>269</v>
      </c>
      <c r="B264">
        <v>3522703</v>
      </c>
      <c r="C264">
        <v>489.88086099999998</v>
      </c>
      <c r="D264">
        <v>-21.594703994353655</v>
      </c>
      <c r="E264">
        <v>-48.813391985538438</v>
      </c>
      <c r="F264">
        <v>2.9985849372008415</v>
      </c>
      <c r="G264">
        <v>4.6346787521786821</v>
      </c>
      <c r="H264" s="1">
        <v>89</v>
      </c>
      <c r="I264" s="1">
        <v>0</v>
      </c>
      <c r="J264" s="1">
        <v>166</v>
      </c>
      <c r="K264" s="1">
        <v>0</v>
      </c>
      <c r="L264" s="2">
        <f t="shared" si="6"/>
        <v>1.9493900066449128</v>
      </c>
      <c r="M264" s="2">
        <f t="shared" si="6"/>
        <v>-1</v>
      </c>
      <c r="N264" s="2">
        <f t="shared" si="6"/>
        <v>2.220108088040055</v>
      </c>
      <c r="O264" s="2">
        <f t="shared" si="6"/>
        <v>-1</v>
      </c>
      <c r="P264" s="2">
        <f>IF([1]!Tabela1[[#This Row],[SPLE]]&gt;0,[1]!Tabela1[[#This Row],[LWAVE]],[1]!Tabela1[[#This Row],[LSPLE]])</f>
        <v>-1</v>
      </c>
      <c r="Q264" s="2">
        <f>IF([1]!Tabela1[[#This Row],[SPLR]]&gt;0,[1]!Tabela1[[#This Row],[LWAVR]],[1]!Tabela1[[#This Row],[LSPLR]])</f>
        <v>-1</v>
      </c>
      <c r="R264" s="2">
        <f>IF(Tabela1[[#This Row],[LWAVE]]=-1,-1,Tabela1[[#This Row],[Altitude]])</f>
        <v>489.88086099999998</v>
      </c>
      <c r="S264" s="2">
        <f>IF(Tabela1[[#This Row],[LWAVR]]=-1,-1,Tabela1[[#This Row],[AreaL]])</f>
        <v>2.9985849372008415</v>
      </c>
      <c r="T264" s="2">
        <f>IF(Tabela1[[#This Row],[LWAVR]]=-1,-1,Tabela1[[#This Row],[PopulacaoL]])</f>
        <v>4.6346787521786821</v>
      </c>
      <c r="U264" s="2">
        <f>IF(Tabela1[[#This Row],[LSPLE]]=-1,-1,Tabela1[[#This Row],[Altitude]])</f>
        <v>-1</v>
      </c>
      <c r="V264" s="2">
        <f>IF(Tabela1[[#This Row],[LSPLE]]=-1,-1,Tabela1[[#This Row],[AreaL]])</f>
        <v>-1</v>
      </c>
      <c r="W264" s="2">
        <f>IF(Tabela1[[#This Row],[LSPLR]]=-1,-1,Tabela1[[#This Row],[PopulacaoL]])</f>
        <v>-1</v>
      </c>
    </row>
    <row r="265" spans="1:23" x14ac:dyDescent="0.3">
      <c r="A265" t="s">
        <v>270</v>
      </c>
      <c r="B265">
        <v>3522802</v>
      </c>
      <c r="C265">
        <v>545.30364799999995</v>
      </c>
      <c r="D265">
        <v>-23.703499943163258</v>
      </c>
      <c r="E265">
        <v>-49.484396312080925</v>
      </c>
      <c r="F265">
        <v>2.7058611475451539</v>
      </c>
      <c r="G265">
        <v>4.1803839655897637</v>
      </c>
      <c r="H265" s="1">
        <v>220</v>
      </c>
      <c r="I265" s="1">
        <v>0</v>
      </c>
      <c r="J265" s="1">
        <v>586</v>
      </c>
      <c r="K265" s="1">
        <v>0</v>
      </c>
      <c r="L265" s="2">
        <f t="shared" si="6"/>
        <v>2.3424226808222062</v>
      </c>
      <c r="M265" s="2">
        <f t="shared" si="6"/>
        <v>-1</v>
      </c>
      <c r="N265" s="2">
        <f t="shared" si="6"/>
        <v>2.7678976160180908</v>
      </c>
      <c r="O265" s="2">
        <f t="shared" si="6"/>
        <v>-1</v>
      </c>
      <c r="P265" s="2">
        <f>IF([1]!Tabela1[[#This Row],[SPLE]]&gt;0,[1]!Tabela1[[#This Row],[LWAVE]],[1]!Tabela1[[#This Row],[LSPLE]])</f>
        <v>-1</v>
      </c>
      <c r="Q265" s="2">
        <f>IF([1]!Tabela1[[#This Row],[SPLR]]&gt;0,[1]!Tabela1[[#This Row],[LWAVR]],[1]!Tabela1[[#This Row],[LSPLR]])</f>
        <v>-1</v>
      </c>
      <c r="R265" s="2">
        <f>IF(Tabela1[[#This Row],[LWAVE]]=-1,-1,Tabela1[[#This Row],[Altitude]])</f>
        <v>545.30364799999995</v>
      </c>
      <c r="S265" s="2">
        <f>IF(Tabela1[[#This Row],[LWAVR]]=-1,-1,Tabela1[[#This Row],[AreaL]])</f>
        <v>2.7058611475451539</v>
      </c>
      <c r="T265" s="2">
        <f>IF(Tabela1[[#This Row],[LWAVR]]=-1,-1,Tabela1[[#This Row],[PopulacaoL]])</f>
        <v>4.1803839655897637</v>
      </c>
      <c r="U265" s="2">
        <f>IF(Tabela1[[#This Row],[LSPLE]]=-1,-1,Tabela1[[#This Row],[Altitude]])</f>
        <v>-1</v>
      </c>
      <c r="V265" s="2">
        <f>IF(Tabela1[[#This Row],[LSPLE]]=-1,-1,Tabela1[[#This Row],[AreaL]])</f>
        <v>-1</v>
      </c>
      <c r="W265" s="2">
        <f>IF(Tabela1[[#This Row],[LSPLR]]=-1,-1,Tabela1[[#This Row],[PopulacaoL]])</f>
        <v>-1</v>
      </c>
    </row>
    <row r="266" spans="1:23" x14ac:dyDescent="0.3">
      <c r="A266" t="s">
        <v>271</v>
      </c>
      <c r="B266">
        <v>3522901</v>
      </c>
      <c r="C266">
        <v>458.50312100000002</v>
      </c>
      <c r="D266">
        <v>-22.232127625043706</v>
      </c>
      <c r="E266">
        <v>-48.718874159535133</v>
      </c>
      <c r="F266">
        <v>2.1461993781972901</v>
      </c>
      <c r="G266">
        <v>4.14587979647062</v>
      </c>
      <c r="H266" s="1">
        <v>113</v>
      </c>
      <c r="I266" s="1">
        <v>0</v>
      </c>
      <c r="J266" s="1">
        <v>235</v>
      </c>
      <c r="K266" s="1">
        <v>0</v>
      </c>
      <c r="L266" s="2">
        <f t="shared" si="6"/>
        <v>2.0530784434834195</v>
      </c>
      <c r="M266" s="2">
        <f t="shared" si="6"/>
        <v>-1</v>
      </c>
      <c r="N266" s="2">
        <f t="shared" si="6"/>
        <v>2.3710678622717363</v>
      </c>
      <c r="O266" s="2">
        <f t="shared" si="6"/>
        <v>-1</v>
      </c>
      <c r="P266" s="2">
        <f>IF([1]!Tabela1[[#This Row],[SPLE]]&gt;0,[1]!Tabela1[[#This Row],[LWAVE]],[1]!Tabela1[[#This Row],[LSPLE]])</f>
        <v>-1</v>
      </c>
      <c r="Q266" s="2">
        <f>IF([1]!Tabela1[[#This Row],[SPLR]]&gt;0,[1]!Tabela1[[#This Row],[LWAVR]],[1]!Tabela1[[#This Row],[LSPLR]])</f>
        <v>-1</v>
      </c>
      <c r="R266" s="2">
        <f>IF(Tabela1[[#This Row],[LWAVE]]=-1,-1,Tabela1[[#This Row],[Altitude]])</f>
        <v>458.50312100000002</v>
      </c>
      <c r="S266" s="2">
        <f>IF(Tabela1[[#This Row],[LWAVR]]=-1,-1,Tabela1[[#This Row],[AreaL]])</f>
        <v>2.1461993781972901</v>
      </c>
      <c r="T266" s="2">
        <f>IF(Tabela1[[#This Row],[LWAVR]]=-1,-1,Tabela1[[#This Row],[PopulacaoL]])</f>
        <v>4.14587979647062</v>
      </c>
      <c r="U266" s="2">
        <f>IF(Tabela1[[#This Row],[LSPLE]]=-1,-1,Tabela1[[#This Row],[Altitude]])</f>
        <v>-1</v>
      </c>
      <c r="V266" s="2">
        <f>IF(Tabela1[[#This Row],[LSPLE]]=-1,-1,Tabela1[[#This Row],[AreaL]])</f>
        <v>-1</v>
      </c>
      <c r="W266" s="2">
        <f>IF(Tabela1[[#This Row],[LSPLR]]=-1,-1,Tabela1[[#This Row],[PopulacaoL]])</f>
        <v>-1</v>
      </c>
    </row>
    <row r="267" spans="1:23" x14ac:dyDescent="0.3">
      <c r="A267" t="s">
        <v>272</v>
      </c>
      <c r="B267">
        <v>3523008</v>
      </c>
      <c r="C267">
        <v>299.54548199999999</v>
      </c>
      <c r="D267">
        <v>-20.639825775573904</v>
      </c>
      <c r="E267">
        <v>-51.509969369509719</v>
      </c>
      <c r="F267">
        <v>2.4795076488202237</v>
      </c>
      <c r="G267">
        <v>3.6907275438703668</v>
      </c>
      <c r="H267" s="1">
        <v>10</v>
      </c>
      <c r="I267" s="1">
        <v>0</v>
      </c>
      <c r="J267" s="1">
        <v>15</v>
      </c>
      <c r="K267" s="1">
        <v>0</v>
      </c>
      <c r="L267" s="2">
        <f t="shared" si="6"/>
        <v>1</v>
      </c>
      <c r="M267" s="2">
        <f t="shared" si="6"/>
        <v>-1</v>
      </c>
      <c r="N267" s="2">
        <f t="shared" si="6"/>
        <v>1.1760912590556813</v>
      </c>
      <c r="O267" s="2">
        <f t="shared" si="6"/>
        <v>-1</v>
      </c>
      <c r="P267" s="2">
        <f>IF([1]!Tabela1[[#This Row],[SPLE]]&gt;0,[1]!Tabela1[[#This Row],[LWAVE]],[1]!Tabela1[[#This Row],[LSPLE]])</f>
        <v>-1</v>
      </c>
      <c r="Q267" s="2">
        <f>IF([1]!Tabela1[[#This Row],[SPLR]]&gt;0,[1]!Tabela1[[#This Row],[LWAVR]],[1]!Tabela1[[#This Row],[LSPLR]])</f>
        <v>-1</v>
      </c>
      <c r="R267" s="2">
        <f>IF(Tabela1[[#This Row],[LWAVE]]=-1,-1,Tabela1[[#This Row],[Altitude]])</f>
        <v>299.54548199999999</v>
      </c>
      <c r="S267" s="2">
        <f>IF(Tabela1[[#This Row],[LWAVR]]=-1,-1,Tabela1[[#This Row],[AreaL]])</f>
        <v>2.4795076488202237</v>
      </c>
      <c r="T267" s="2">
        <f>IF(Tabela1[[#This Row],[LWAVR]]=-1,-1,Tabela1[[#This Row],[PopulacaoL]])</f>
        <v>3.6907275438703668</v>
      </c>
      <c r="U267" s="2">
        <f>IF(Tabela1[[#This Row],[LSPLE]]=-1,-1,Tabela1[[#This Row],[Altitude]])</f>
        <v>-1</v>
      </c>
      <c r="V267" s="2">
        <f>IF(Tabela1[[#This Row],[LSPLE]]=-1,-1,Tabela1[[#This Row],[AreaL]])</f>
        <v>-1</v>
      </c>
      <c r="W267" s="2">
        <f>IF(Tabela1[[#This Row],[LSPLR]]=-1,-1,Tabela1[[#This Row],[PopulacaoL]])</f>
        <v>-1</v>
      </c>
    </row>
    <row r="268" spans="1:23" x14ac:dyDescent="0.3">
      <c r="A268" t="s">
        <v>273</v>
      </c>
      <c r="B268">
        <v>3523107</v>
      </c>
      <c r="C268">
        <v>762.25442199999998</v>
      </c>
      <c r="D268">
        <v>-23.476897500000007</v>
      </c>
      <c r="E268">
        <v>-46.351603140965388</v>
      </c>
      <c r="F268">
        <v>1.9170957035726772</v>
      </c>
      <c r="G268">
        <v>5.5691643207418018</v>
      </c>
      <c r="H268" s="1">
        <v>155</v>
      </c>
      <c r="I268" s="1">
        <v>1</v>
      </c>
      <c r="J268" s="1">
        <v>684</v>
      </c>
      <c r="K268" s="1">
        <v>1</v>
      </c>
      <c r="L268" s="2">
        <f t="shared" si="6"/>
        <v>2.1903316981702914</v>
      </c>
      <c r="M268" s="2">
        <f t="shared" si="6"/>
        <v>0</v>
      </c>
      <c r="N268" s="2">
        <f t="shared" si="6"/>
        <v>2.8350561017201161</v>
      </c>
      <c r="O268" s="2">
        <f t="shared" si="6"/>
        <v>0</v>
      </c>
      <c r="P268" s="2">
        <f>IF([1]!Tabela1[[#This Row],[SPLE]]&gt;0,[1]!Tabela1[[#This Row],[LWAVE]],[1]!Tabela1[[#This Row],[LSPLE]])</f>
        <v>2.1903316981702914</v>
      </c>
      <c r="Q268" s="2">
        <f>IF([1]!Tabela1[[#This Row],[SPLR]]&gt;0,[1]!Tabela1[[#This Row],[LWAVR]],[1]!Tabela1[[#This Row],[LSPLR]])</f>
        <v>2.8350561017201161</v>
      </c>
      <c r="R268" s="2">
        <f>IF(Tabela1[[#This Row],[LWAVE]]=-1,-1,Tabela1[[#This Row],[Altitude]])</f>
        <v>762.25442199999998</v>
      </c>
      <c r="S268" s="2">
        <f>IF(Tabela1[[#This Row],[LWAVR]]=-1,-1,Tabela1[[#This Row],[AreaL]])</f>
        <v>1.9170957035726772</v>
      </c>
      <c r="T268" s="2">
        <f>IF(Tabela1[[#This Row],[LWAVR]]=-1,-1,Tabela1[[#This Row],[PopulacaoL]])</f>
        <v>5.5691643207418018</v>
      </c>
      <c r="U268" s="2">
        <f>IF(Tabela1[[#This Row],[LSPLE]]=-1,-1,Tabela1[[#This Row],[Altitude]])</f>
        <v>762.25442199999998</v>
      </c>
      <c r="V268" s="2">
        <f>IF(Tabela1[[#This Row],[LSPLE]]=-1,-1,Tabela1[[#This Row],[AreaL]])</f>
        <v>1.9170957035726772</v>
      </c>
      <c r="W268" s="2">
        <f>IF(Tabela1[[#This Row],[LSPLR]]=-1,-1,Tabela1[[#This Row],[PopulacaoL]])</f>
        <v>5.5691643207418018</v>
      </c>
    </row>
    <row r="269" spans="1:23" x14ac:dyDescent="0.3">
      <c r="A269" t="s">
        <v>274</v>
      </c>
      <c r="B269">
        <v>3523206</v>
      </c>
      <c r="C269">
        <v>734.12665600000003</v>
      </c>
      <c r="D269">
        <v>-24.112137960000002</v>
      </c>
      <c r="E269">
        <v>-49.336119713929449</v>
      </c>
      <c r="F269">
        <v>3.001673149594867</v>
      </c>
      <c r="G269">
        <v>4.703317177024557</v>
      </c>
      <c r="H269" s="1">
        <v>168</v>
      </c>
      <c r="I269" s="1">
        <v>31</v>
      </c>
      <c r="J269" s="1">
        <v>389</v>
      </c>
      <c r="K269" s="1">
        <v>50</v>
      </c>
      <c r="L269" s="2">
        <f t="shared" si="6"/>
        <v>2.2253092817258628</v>
      </c>
      <c r="M269" s="2">
        <f t="shared" si="6"/>
        <v>1.4913616938342726</v>
      </c>
      <c r="N269" s="2">
        <f t="shared" si="6"/>
        <v>2.5899496013257077</v>
      </c>
      <c r="O269" s="2">
        <f t="shared" si="6"/>
        <v>1.6989700043360187</v>
      </c>
      <c r="P269" s="2">
        <f>IF([1]!Tabela1[[#This Row],[SPLE]]&gt;0,[1]!Tabela1[[#This Row],[LWAVE]],[1]!Tabela1[[#This Row],[LSPLE]])</f>
        <v>2.2253092817258628</v>
      </c>
      <c r="Q269" s="2">
        <f>IF([1]!Tabela1[[#This Row],[SPLR]]&gt;0,[1]!Tabela1[[#This Row],[LWAVR]],[1]!Tabela1[[#This Row],[LSPLR]])</f>
        <v>2.5899496013257077</v>
      </c>
      <c r="R269" s="2">
        <f>IF(Tabela1[[#This Row],[LWAVE]]=-1,-1,Tabela1[[#This Row],[Altitude]])</f>
        <v>734.12665600000003</v>
      </c>
      <c r="S269" s="2">
        <f>IF(Tabela1[[#This Row],[LWAVR]]=-1,-1,Tabela1[[#This Row],[AreaL]])</f>
        <v>3.001673149594867</v>
      </c>
      <c r="T269" s="2">
        <f>IF(Tabela1[[#This Row],[LWAVR]]=-1,-1,Tabela1[[#This Row],[PopulacaoL]])</f>
        <v>4.703317177024557</v>
      </c>
      <c r="U269" s="2">
        <f>IF(Tabela1[[#This Row],[LSPLE]]=-1,-1,Tabela1[[#This Row],[Altitude]])</f>
        <v>734.12665600000003</v>
      </c>
      <c r="V269" s="2">
        <f>IF(Tabela1[[#This Row],[LSPLE]]=-1,-1,Tabela1[[#This Row],[AreaL]])</f>
        <v>3.001673149594867</v>
      </c>
      <c r="W269" s="2">
        <f>IF(Tabela1[[#This Row],[LSPLR]]=-1,-1,Tabela1[[#This Row],[PopulacaoL]])</f>
        <v>4.703317177024557</v>
      </c>
    </row>
    <row r="270" spans="1:23" x14ac:dyDescent="0.3">
      <c r="A270" t="s">
        <v>275</v>
      </c>
      <c r="B270">
        <v>3523305</v>
      </c>
      <c r="C270">
        <v>61.154409999999999</v>
      </c>
      <c r="D270">
        <v>-24.292005633897006</v>
      </c>
      <c r="E270">
        <v>-47.175726056555447</v>
      </c>
      <c r="F270">
        <v>2.4372224313817727</v>
      </c>
      <c r="G270">
        <v>4.2414468603456461</v>
      </c>
      <c r="H270" s="1">
        <v>183</v>
      </c>
      <c r="I270" s="1">
        <v>0</v>
      </c>
      <c r="J270" s="1">
        <v>606</v>
      </c>
      <c r="K270" s="1">
        <v>0</v>
      </c>
      <c r="L270" s="2">
        <f t="shared" si="6"/>
        <v>2.2624510897304293</v>
      </c>
      <c r="M270" s="2">
        <f t="shared" si="6"/>
        <v>-1</v>
      </c>
      <c r="N270" s="2">
        <f t="shared" si="6"/>
        <v>2.782472624166286</v>
      </c>
      <c r="O270" s="2">
        <f t="shared" si="6"/>
        <v>-1</v>
      </c>
      <c r="P270" s="2">
        <f>IF([1]!Tabela1[[#This Row],[SPLE]]&gt;0,[1]!Tabela1[[#This Row],[LWAVE]],[1]!Tabela1[[#This Row],[LSPLE]])</f>
        <v>-1</v>
      </c>
      <c r="Q270" s="2">
        <f>IF([1]!Tabela1[[#This Row],[SPLR]]&gt;0,[1]!Tabela1[[#This Row],[LWAVR]],[1]!Tabela1[[#This Row],[LSPLR]])</f>
        <v>-1</v>
      </c>
      <c r="R270" s="2">
        <f>IF(Tabela1[[#This Row],[LWAVE]]=-1,-1,Tabela1[[#This Row],[Altitude]])</f>
        <v>61.154409999999999</v>
      </c>
      <c r="S270" s="2">
        <f>IF(Tabela1[[#This Row],[LWAVR]]=-1,-1,Tabela1[[#This Row],[AreaL]])</f>
        <v>2.4372224313817727</v>
      </c>
      <c r="T270" s="2">
        <f>IF(Tabela1[[#This Row],[LWAVR]]=-1,-1,Tabela1[[#This Row],[PopulacaoL]])</f>
        <v>4.2414468603456461</v>
      </c>
      <c r="U270" s="2">
        <f>IF(Tabela1[[#This Row],[LSPLE]]=-1,-1,Tabela1[[#This Row],[Altitude]])</f>
        <v>-1</v>
      </c>
      <c r="V270" s="2">
        <f>IF(Tabela1[[#This Row],[LSPLE]]=-1,-1,Tabela1[[#This Row],[AreaL]])</f>
        <v>-1</v>
      </c>
      <c r="W270" s="2">
        <f>IF(Tabela1[[#This Row],[LSPLR]]=-1,-1,Tabela1[[#This Row],[PopulacaoL]])</f>
        <v>-1</v>
      </c>
    </row>
    <row r="271" spans="1:23" x14ac:dyDescent="0.3">
      <c r="A271" t="s">
        <v>276</v>
      </c>
      <c r="B271">
        <v>3523404</v>
      </c>
      <c r="C271">
        <v>766.77427399999999</v>
      </c>
      <c r="D271">
        <v>-23.004852999320605</v>
      </c>
      <c r="E271">
        <v>-46.837557852941181</v>
      </c>
      <c r="F271">
        <v>2.5082279646632477</v>
      </c>
      <c r="G271">
        <v>5.0822754031165527</v>
      </c>
      <c r="H271" s="1">
        <v>287</v>
      </c>
      <c r="I271" s="1">
        <v>67</v>
      </c>
      <c r="J271" s="1">
        <v>6022</v>
      </c>
      <c r="K271" s="1">
        <v>188</v>
      </c>
      <c r="L271" s="2">
        <f t="shared" si="6"/>
        <v>2.4578818967339924</v>
      </c>
      <c r="M271" s="2">
        <f t="shared" si="6"/>
        <v>1.8260748027008264</v>
      </c>
      <c r="N271" s="2">
        <f t="shared" si="6"/>
        <v>3.7797407511767407</v>
      </c>
      <c r="O271" s="2">
        <f t="shared" si="6"/>
        <v>2.27415784926368</v>
      </c>
      <c r="P271" s="2">
        <f>IF([1]!Tabela1[[#This Row],[SPLE]]&gt;0,[1]!Tabela1[[#This Row],[LWAVE]],[1]!Tabela1[[#This Row],[LSPLE]])</f>
        <v>2.4578818967339924</v>
      </c>
      <c r="Q271" s="2">
        <f>IF([1]!Tabela1[[#This Row],[SPLR]]&gt;0,[1]!Tabela1[[#This Row],[LWAVR]],[1]!Tabela1[[#This Row],[LSPLR]])</f>
        <v>3.7797407511767407</v>
      </c>
      <c r="R271" s="2">
        <f>IF(Tabela1[[#This Row],[LWAVE]]=-1,-1,Tabela1[[#This Row],[Altitude]])</f>
        <v>766.77427399999999</v>
      </c>
      <c r="S271" s="2">
        <f>IF(Tabela1[[#This Row],[LWAVR]]=-1,-1,Tabela1[[#This Row],[AreaL]])</f>
        <v>2.5082279646632477</v>
      </c>
      <c r="T271" s="2">
        <f>IF(Tabela1[[#This Row],[LWAVR]]=-1,-1,Tabela1[[#This Row],[PopulacaoL]])</f>
        <v>5.0822754031165527</v>
      </c>
      <c r="U271" s="2">
        <f>IF(Tabela1[[#This Row],[LSPLE]]=-1,-1,Tabela1[[#This Row],[Altitude]])</f>
        <v>766.77427399999999</v>
      </c>
      <c r="V271" s="2">
        <f>IF(Tabela1[[#This Row],[LSPLE]]=-1,-1,Tabela1[[#This Row],[AreaL]])</f>
        <v>2.5082279646632477</v>
      </c>
      <c r="W271" s="2">
        <f>IF(Tabela1[[#This Row],[LSPLR]]=-1,-1,Tabela1[[#This Row],[PopulacaoL]])</f>
        <v>5.0822754031165527</v>
      </c>
    </row>
    <row r="272" spans="1:23" x14ac:dyDescent="0.3">
      <c r="A272" t="s">
        <v>277</v>
      </c>
      <c r="B272">
        <v>3523503</v>
      </c>
      <c r="C272">
        <v>839.32126600000004</v>
      </c>
      <c r="D272">
        <v>-23.104273401677357</v>
      </c>
      <c r="E272">
        <v>-48.6133802692841</v>
      </c>
      <c r="F272">
        <v>2.9911449702725306</v>
      </c>
      <c r="G272">
        <v>4.3159073996662567</v>
      </c>
      <c r="H272" s="1">
        <v>113</v>
      </c>
      <c r="I272" s="1">
        <v>0</v>
      </c>
      <c r="J272" s="1">
        <v>244</v>
      </c>
      <c r="K272" s="1">
        <v>0</v>
      </c>
      <c r="L272" s="2">
        <f t="shared" si="6"/>
        <v>2.0530784434834195</v>
      </c>
      <c r="M272" s="2">
        <f t="shared" si="6"/>
        <v>-1</v>
      </c>
      <c r="N272" s="2">
        <f t="shared" si="6"/>
        <v>2.3873898263387292</v>
      </c>
      <c r="O272" s="2">
        <f t="shared" si="6"/>
        <v>-1</v>
      </c>
      <c r="P272" s="2">
        <f>IF([1]!Tabela1[[#This Row],[SPLE]]&gt;0,[1]!Tabela1[[#This Row],[LWAVE]],[1]!Tabela1[[#This Row],[LSPLE]])</f>
        <v>-1</v>
      </c>
      <c r="Q272" s="2">
        <f>IF([1]!Tabela1[[#This Row],[SPLR]]&gt;0,[1]!Tabela1[[#This Row],[LWAVR]],[1]!Tabela1[[#This Row],[LSPLR]])</f>
        <v>-1</v>
      </c>
      <c r="R272" s="2">
        <f>IF(Tabela1[[#This Row],[LWAVE]]=-1,-1,Tabela1[[#This Row],[Altitude]])</f>
        <v>839.32126600000004</v>
      </c>
      <c r="S272" s="2">
        <f>IF(Tabela1[[#This Row],[LWAVR]]=-1,-1,Tabela1[[#This Row],[AreaL]])</f>
        <v>2.9911449702725306</v>
      </c>
      <c r="T272" s="2">
        <f>IF(Tabela1[[#This Row],[LWAVR]]=-1,-1,Tabela1[[#This Row],[PopulacaoL]])</f>
        <v>4.3159073996662567</v>
      </c>
      <c r="U272" s="2">
        <f>IF(Tabela1[[#This Row],[LSPLE]]=-1,-1,Tabela1[[#This Row],[Altitude]])</f>
        <v>-1</v>
      </c>
      <c r="V272" s="2">
        <f>IF(Tabela1[[#This Row],[LSPLE]]=-1,-1,Tabela1[[#This Row],[AreaL]])</f>
        <v>-1</v>
      </c>
      <c r="W272" s="2">
        <f>IF(Tabela1[[#This Row],[LSPLR]]=-1,-1,Tabela1[[#This Row],[PopulacaoL]])</f>
        <v>-1</v>
      </c>
    </row>
    <row r="273" spans="1:23" x14ac:dyDescent="0.3">
      <c r="A273" t="s">
        <v>278</v>
      </c>
      <c r="B273">
        <v>3523602</v>
      </c>
      <c r="C273">
        <v>762.11245199999996</v>
      </c>
      <c r="D273">
        <v>-22.253967973805057</v>
      </c>
      <c r="E273">
        <v>-47.819884866607318</v>
      </c>
      <c r="F273">
        <v>2.751743181426884</v>
      </c>
      <c r="G273">
        <v>4.2590440935752323</v>
      </c>
      <c r="H273" s="1">
        <v>270</v>
      </c>
      <c r="I273" s="1">
        <v>24</v>
      </c>
      <c r="J273" s="1">
        <v>3111</v>
      </c>
      <c r="K273" s="1">
        <v>58</v>
      </c>
      <c r="L273" s="2">
        <f t="shared" si="6"/>
        <v>2.4313637641589874</v>
      </c>
      <c r="M273" s="2">
        <f t="shared" si="6"/>
        <v>1.3802112417116059</v>
      </c>
      <c r="N273" s="2">
        <f t="shared" si="6"/>
        <v>3.4929000111087034</v>
      </c>
      <c r="O273" s="2">
        <f t="shared" si="6"/>
        <v>1.7634279935629373</v>
      </c>
      <c r="P273" s="2">
        <f>IF([1]!Tabela1[[#This Row],[SPLE]]&gt;0,[1]!Tabela1[[#This Row],[LWAVE]],[1]!Tabela1[[#This Row],[LSPLE]])</f>
        <v>2.4313637641589874</v>
      </c>
      <c r="Q273" s="2">
        <f>IF([1]!Tabela1[[#This Row],[SPLR]]&gt;0,[1]!Tabela1[[#This Row],[LWAVR]],[1]!Tabela1[[#This Row],[LSPLR]])</f>
        <v>3.4929000111087034</v>
      </c>
      <c r="R273" s="2">
        <f>IF(Tabela1[[#This Row],[LWAVE]]=-1,-1,Tabela1[[#This Row],[Altitude]])</f>
        <v>762.11245199999996</v>
      </c>
      <c r="S273" s="2">
        <f>IF(Tabela1[[#This Row],[LWAVR]]=-1,-1,Tabela1[[#This Row],[AreaL]])</f>
        <v>2.751743181426884</v>
      </c>
      <c r="T273" s="2">
        <f>IF(Tabela1[[#This Row],[LWAVR]]=-1,-1,Tabela1[[#This Row],[PopulacaoL]])</f>
        <v>4.2590440935752323</v>
      </c>
      <c r="U273" s="2">
        <f>IF(Tabela1[[#This Row],[LSPLE]]=-1,-1,Tabela1[[#This Row],[Altitude]])</f>
        <v>762.11245199999996</v>
      </c>
      <c r="V273" s="2">
        <f>IF(Tabela1[[#This Row],[LSPLE]]=-1,-1,Tabela1[[#This Row],[AreaL]])</f>
        <v>2.751743181426884</v>
      </c>
      <c r="W273" s="2">
        <f>IF(Tabela1[[#This Row],[LSPLR]]=-1,-1,Tabela1[[#This Row],[PopulacaoL]])</f>
        <v>4.2590440935752323</v>
      </c>
    </row>
    <row r="274" spans="1:23" x14ac:dyDescent="0.3">
      <c r="A274" t="s">
        <v>279</v>
      </c>
      <c r="B274">
        <v>3523701</v>
      </c>
      <c r="C274">
        <v>867.03915400000005</v>
      </c>
      <c r="D274">
        <v>-20.642426529747404</v>
      </c>
      <c r="E274">
        <v>-47.219952884855068</v>
      </c>
      <c r="F274">
        <v>2.2071440622316705</v>
      </c>
      <c r="G274">
        <v>3.8128465369670712</v>
      </c>
      <c r="H274" s="1">
        <v>38</v>
      </c>
      <c r="I274" s="1">
        <v>0</v>
      </c>
      <c r="J274" s="1">
        <v>41</v>
      </c>
      <c r="K274" s="1">
        <v>0</v>
      </c>
      <c r="L274" s="2">
        <f t="shared" si="6"/>
        <v>1.5797835966168101</v>
      </c>
      <c r="M274" s="2">
        <f t="shared" si="6"/>
        <v>-1</v>
      </c>
      <c r="N274" s="2">
        <f t="shared" si="6"/>
        <v>1.6127838567197355</v>
      </c>
      <c r="O274" s="2">
        <f t="shared" si="6"/>
        <v>-1</v>
      </c>
      <c r="P274" s="2">
        <f>IF([1]!Tabela1[[#This Row],[SPLE]]&gt;0,[1]!Tabela1[[#This Row],[LWAVE]],[1]!Tabela1[[#This Row],[LSPLE]])</f>
        <v>-1</v>
      </c>
      <c r="Q274" s="2">
        <f>IF([1]!Tabela1[[#This Row],[SPLR]]&gt;0,[1]!Tabela1[[#This Row],[LWAVR]],[1]!Tabela1[[#This Row],[LSPLR]])</f>
        <v>-1</v>
      </c>
      <c r="R274" s="2">
        <f>IF(Tabela1[[#This Row],[LWAVE]]=-1,-1,Tabela1[[#This Row],[Altitude]])</f>
        <v>867.03915400000005</v>
      </c>
      <c r="S274" s="2">
        <f>IF(Tabela1[[#This Row],[LWAVR]]=-1,-1,Tabela1[[#This Row],[AreaL]])</f>
        <v>2.2071440622316705</v>
      </c>
      <c r="T274" s="2">
        <f>IF(Tabela1[[#This Row],[LWAVR]]=-1,-1,Tabela1[[#This Row],[PopulacaoL]])</f>
        <v>3.8128465369670712</v>
      </c>
      <c r="U274" s="2">
        <f>IF(Tabela1[[#This Row],[LSPLE]]=-1,-1,Tabela1[[#This Row],[Altitude]])</f>
        <v>-1</v>
      </c>
      <c r="V274" s="2">
        <f>IF(Tabela1[[#This Row],[LSPLE]]=-1,-1,Tabela1[[#This Row],[AreaL]])</f>
        <v>-1</v>
      </c>
      <c r="W274" s="2">
        <f>IF(Tabela1[[#This Row],[LSPLR]]=-1,-1,Tabela1[[#This Row],[PopulacaoL]])</f>
        <v>-1</v>
      </c>
    </row>
    <row r="275" spans="1:23" x14ac:dyDescent="0.3">
      <c r="A275" t="s">
        <v>280</v>
      </c>
      <c r="B275">
        <v>3523800</v>
      </c>
      <c r="C275">
        <v>687.11849400000006</v>
      </c>
      <c r="D275">
        <v>-21.734901819147655</v>
      </c>
      <c r="E275">
        <v>-46.973418654180172</v>
      </c>
      <c r="F275">
        <v>2.1429710561608544</v>
      </c>
      <c r="G275">
        <v>3.8943714538562375</v>
      </c>
      <c r="H275" s="1">
        <v>36</v>
      </c>
      <c r="I275" s="1">
        <v>0</v>
      </c>
      <c r="J275" s="1">
        <v>55</v>
      </c>
      <c r="K275" s="1">
        <v>0</v>
      </c>
      <c r="L275" s="2">
        <f t="shared" si="6"/>
        <v>1.5563025007672873</v>
      </c>
      <c r="M275" s="2">
        <f t="shared" si="6"/>
        <v>-1</v>
      </c>
      <c r="N275" s="2">
        <f t="shared" si="6"/>
        <v>1.7403626894942439</v>
      </c>
      <c r="O275" s="2">
        <f t="shared" si="6"/>
        <v>-1</v>
      </c>
      <c r="P275" s="2">
        <f>IF([1]!Tabela1[[#This Row],[SPLE]]&gt;0,[1]!Tabela1[[#This Row],[LWAVE]],[1]!Tabela1[[#This Row],[LSPLE]])</f>
        <v>-1</v>
      </c>
      <c r="Q275" s="2">
        <f>IF([1]!Tabela1[[#This Row],[SPLR]]&gt;0,[1]!Tabela1[[#This Row],[LWAVR]],[1]!Tabela1[[#This Row],[LSPLR]])</f>
        <v>-1</v>
      </c>
      <c r="R275" s="2">
        <f>IF(Tabela1[[#This Row],[LWAVE]]=-1,-1,Tabela1[[#This Row],[Altitude]])</f>
        <v>687.11849400000006</v>
      </c>
      <c r="S275" s="2">
        <f>IF(Tabela1[[#This Row],[LWAVR]]=-1,-1,Tabela1[[#This Row],[AreaL]])</f>
        <v>2.1429710561608544</v>
      </c>
      <c r="T275" s="2">
        <f>IF(Tabela1[[#This Row],[LWAVR]]=-1,-1,Tabela1[[#This Row],[PopulacaoL]])</f>
        <v>3.8943714538562375</v>
      </c>
      <c r="U275" s="2">
        <f>IF(Tabela1[[#This Row],[LSPLE]]=-1,-1,Tabela1[[#This Row],[Altitude]])</f>
        <v>-1</v>
      </c>
      <c r="V275" s="2">
        <f>IF(Tabela1[[#This Row],[LSPLE]]=-1,-1,Tabela1[[#This Row],[AreaL]])</f>
        <v>-1</v>
      </c>
      <c r="W275" s="2">
        <f>IF(Tabela1[[#This Row],[LSPLR]]=-1,-1,Tabela1[[#This Row],[PopulacaoL]])</f>
        <v>-1</v>
      </c>
    </row>
    <row r="276" spans="1:23" x14ac:dyDescent="0.3">
      <c r="A276" t="s">
        <v>281</v>
      </c>
      <c r="B276">
        <v>3523909</v>
      </c>
      <c r="C276">
        <v>587.35891000000004</v>
      </c>
      <c r="D276">
        <v>-23.265442500000002</v>
      </c>
      <c r="E276">
        <v>-47.299749835960981</v>
      </c>
      <c r="F276">
        <v>2.8066676028318915</v>
      </c>
      <c r="G276">
        <v>5.2403969689251975</v>
      </c>
      <c r="H276" s="1">
        <v>283</v>
      </c>
      <c r="I276" s="1">
        <v>0</v>
      </c>
      <c r="J276" s="1">
        <v>3525</v>
      </c>
      <c r="K276" s="1">
        <v>0</v>
      </c>
      <c r="L276" s="2">
        <f t="shared" si="6"/>
        <v>2.4517864355242902</v>
      </c>
      <c r="M276" s="2">
        <f t="shared" si="6"/>
        <v>-1</v>
      </c>
      <c r="N276" s="2">
        <f t="shared" si="6"/>
        <v>3.5471591213274176</v>
      </c>
      <c r="O276" s="2">
        <f t="shared" si="6"/>
        <v>-1</v>
      </c>
      <c r="P276" s="2">
        <f>IF([1]!Tabela1[[#This Row],[SPLE]]&gt;0,[1]!Tabela1[[#This Row],[LWAVE]],[1]!Tabela1[[#This Row],[LSPLE]])</f>
        <v>-1</v>
      </c>
      <c r="Q276" s="2">
        <f>IF([1]!Tabela1[[#This Row],[SPLR]]&gt;0,[1]!Tabela1[[#This Row],[LWAVR]],[1]!Tabela1[[#This Row],[LSPLR]])</f>
        <v>-1</v>
      </c>
      <c r="R276" s="2">
        <f>IF(Tabela1[[#This Row],[LWAVE]]=-1,-1,Tabela1[[#This Row],[Altitude]])</f>
        <v>587.35891000000004</v>
      </c>
      <c r="S276" s="2">
        <f>IF(Tabela1[[#This Row],[LWAVR]]=-1,-1,Tabela1[[#This Row],[AreaL]])</f>
        <v>2.8066676028318915</v>
      </c>
      <c r="T276" s="2">
        <f>IF(Tabela1[[#This Row],[LWAVR]]=-1,-1,Tabela1[[#This Row],[PopulacaoL]])</f>
        <v>5.2403969689251975</v>
      </c>
      <c r="U276" s="2">
        <f>IF(Tabela1[[#This Row],[LSPLE]]=-1,-1,Tabela1[[#This Row],[Altitude]])</f>
        <v>-1</v>
      </c>
      <c r="V276" s="2">
        <f>IF(Tabela1[[#This Row],[LSPLE]]=-1,-1,Tabela1[[#This Row],[AreaL]])</f>
        <v>-1</v>
      </c>
      <c r="W276" s="2">
        <f>IF(Tabela1[[#This Row],[LSPLR]]=-1,-1,Tabela1[[#This Row],[PopulacaoL]])</f>
        <v>-1</v>
      </c>
    </row>
    <row r="277" spans="1:23" x14ac:dyDescent="0.3">
      <c r="A277" t="s">
        <v>282</v>
      </c>
      <c r="B277">
        <v>3524006</v>
      </c>
      <c r="C277">
        <v>672.32714899999996</v>
      </c>
      <c r="D277">
        <v>-23.153409626186349</v>
      </c>
      <c r="E277">
        <v>-47.055701152091729</v>
      </c>
      <c r="F277">
        <v>2.3027983122323645</v>
      </c>
      <c r="G277">
        <v>4.7871202738493546</v>
      </c>
      <c r="H277" s="1">
        <v>212</v>
      </c>
      <c r="I277" s="1">
        <v>5</v>
      </c>
      <c r="J277" s="1">
        <v>981</v>
      </c>
      <c r="K277" s="1">
        <v>6</v>
      </c>
      <c r="L277" s="2">
        <f t="shared" si="6"/>
        <v>2.3263358609287512</v>
      </c>
      <c r="M277" s="2">
        <f t="shared" si="6"/>
        <v>0.69897000433601886</v>
      </c>
      <c r="N277" s="2">
        <f t="shared" si="6"/>
        <v>2.9916690073799486</v>
      </c>
      <c r="O277" s="2">
        <f t="shared" si="6"/>
        <v>0.77815125038364363</v>
      </c>
      <c r="P277" s="2">
        <f>IF([1]!Tabela1[[#This Row],[SPLE]]&gt;0,[1]!Tabela1[[#This Row],[LWAVE]],[1]!Tabela1[[#This Row],[LSPLE]])</f>
        <v>2.3263358609287512</v>
      </c>
      <c r="Q277" s="2">
        <f>IF([1]!Tabela1[[#This Row],[SPLR]]&gt;0,[1]!Tabela1[[#This Row],[LWAVR]],[1]!Tabela1[[#This Row],[LSPLR]])</f>
        <v>2.9916690073799486</v>
      </c>
      <c r="R277" s="2">
        <f>IF(Tabela1[[#This Row],[LWAVE]]=-1,-1,Tabela1[[#This Row],[Altitude]])</f>
        <v>672.32714899999996</v>
      </c>
      <c r="S277" s="2">
        <f>IF(Tabela1[[#This Row],[LWAVR]]=-1,-1,Tabela1[[#This Row],[AreaL]])</f>
        <v>2.3027983122323645</v>
      </c>
      <c r="T277" s="2">
        <f>IF(Tabela1[[#This Row],[LWAVR]]=-1,-1,Tabela1[[#This Row],[PopulacaoL]])</f>
        <v>4.7871202738493546</v>
      </c>
      <c r="U277" s="2">
        <f>IF(Tabela1[[#This Row],[LSPLE]]=-1,-1,Tabela1[[#This Row],[Altitude]])</f>
        <v>672.32714899999996</v>
      </c>
      <c r="V277" s="2">
        <f>IF(Tabela1[[#This Row],[LSPLE]]=-1,-1,Tabela1[[#This Row],[AreaL]])</f>
        <v>2.3027983122323645</v>
      </c>
      <c r="W277" s="2">
        <f>IF(Tabela1[[#This Row],[LSPLR]]=-1,-1,Tabela1[[#This Row],[PopulacaoL]])</f>
        <v>4.7871202738493546</v>
      </c>
    </row>
    <row r="278" spans="1:23" x14ac:dyDescent="0.3">
      <c r="A278" t="s">
        <v>283</v>
      </c>
      <c r="B278">
        <v>3524105</v>
      </c>
      <c r="C278">
        <v>609.81985499999996</v>
      </c>
      <c r="D278">
        <v>-20.336287965870802</v>
      </c>
      <c r="E278">
        <v>-47.780415655388985</v>
      </c>
      <c r="F278">
        <v>2.8479790031678176</v>
      </c>
      <c r="G278">
        <v>4.6214255659004504</v>
      </c>
      <c r="H278" s="1">
        <v>85</v>
      </c>
      <c r="I278" s="1">
        <v>0</v>
      </c>
      <c r="J278" s="1">
        <v>131</v>
      </c>
      <c r="K278" s="1">
        <v>0</v>
      </c>
      <c r="L278" s="2">
        <f t="shared" si="6"/>
        <v>1.9294189257142926</v>
      </c>
      <c r="M278" s="2">
        <f t="shared" si="6"/>
        <v>-1</v>
      </c>
      <c r="N278" s="2">
        <f t="shared" si="6"/>
        <v>2.1172712956557644</v>
      </c>
      <c r="O278" s="2">
        <f t="shared" si="6"/>
        <v>-1</v>
      </c>
      <c r="P278" s="2">
        <f>IF([1]!Tabela1[[#This Row],[SPLE]]&gt;0,[1]!Tabela1[[#This Row],[LWAVE]],[1]!Tabela1[[#This Row],[LSPLE]])</f>
        <v>-1</v>
      </c>
      <c r="Q278" s="2">
        <f>IF([1]!Tabela1[[#This Row],[SPLR]]&gt;0,[1]!Tabela1[[#This Row],[LWAVR]],[1]!Tabela1[[#This Row],[LSPLR]])</f>
        <v>-1</v>
      </c>
      <c r="R278" s="2">
        <f>IF(Tabela1[[#This Row],[LWAVE]]=-1,-1,Tabela1[[#This Row],[Altitude]])</f>
        <v>609.81985499999996</v>
      </c>
      <c r="S278" s="2">
        <f>IF(Tabela1[[#This Row],[LWAVR]]=-1,-1,Tabela1[[#This Row],[AreaL]])</f>
        <v>2.8479790031678176</v>
      </c>
      <c r="T278" s="2">
        <f>IF(Tabela1[[#This Row],[LWAVR]]=-1,-1,Tabela1[[#This Row],[PopulacaoL]])</f>
        <v>4.6214255659004504</v>
      </c>
      <c r="U278" s="2">
        <f>IF(Tabela1[[#This Row],[LSPLE]]=-1,-1,Tabela1[[#This Row],[Altitude]])</f>
        <v>-1</v>
      </c>
      <c r="V278" s="2">
        <f>IF(Tabela1[[#This Row],[LSPLE]]=-1,-1,Tabela1[[#This Row],[AreaL]])</f>
        <v>-1</v>
      </c>
      <c r="W278" s="2">
        <f>IF(Tabela1[[#This Row],[LSPLR]]=-1,-1,Tabela1[[#This Row],[PopulacaoL]])</f>
        <v>-1</v>
      </c>
    </row>
    <row r="279" spans="1:23" x14ac:dyDescent="0.3">
      <c r="A279" t="s">
        <v>284</v>
      </c>
      <c r="B279">
        <v>3524204</v>
      </c>
      <c r="C279">
        <v>504.204836</v>
      </c>
      <c r="D279">
        <v>-20.687224499375752</v>
      </c>
      <c r="E279">
        <v>-48.413444920628585</v>
      </c>
      <c r="F279">
        <v>2.4368588688401625</v>
      </c>
      <c r="G279">
        <v>3.8406705613334089</v>
      </c>
      <c r="H279" s="1">
        <v>31</v>
      </c>
      <c r="I279" s="1">
        <v>0</v>
      </c>
      <c r="J279" s="1">
        <v>49</v>
      </c>
      <c r="K279" s="1">
        <v>0</v>
      </c>
      <c r="L279" s="2">
        <f t="shared" si="6"/>
        <v>1.4913616938342726</v>
      </c>
      <c r="M279" s="2">
        <f t="shared" si="6"/>
        <v>-1</v>
      </c>
      <c r="N279" s="2">
        <f t="shared" si="6"/>
        <v>1.6901960800285136</v>
      </c>
      <c r="O279" s="2">
        <f t="shared" si="6"/>
        <v>-1</v>
      </c>
      <c r="P279" s="2">
        <f>IF([1]!Tabela1[[#This Row],[SPLE]]&gt;0,[1]!Tabela1[[#This Row],[LWAVE]],[1]!Tabela1[[#This Row],[LSPLE]])</f>
        <v>-1</v>
      </c>
      <c r="Q279" s="2">
        <f>IF([1]!Tabela1[[#This Row],[SPLR]]&gt;0,[1]!Tabela1[[#This Row],[LWAVR]],[1]!Tabela1[[#This Row],[LSPLR]])</f>
        <v>-1</v>
      </c>
      <c r="R279" s="2">
        <f>IF(Tabela1[[#This Row],[LWAVE]]=-1,-1,Tabela1[[#This Row],[Altitude]])</f>
        <v>504.204836</v>
      </c>
      <c r="S279" s="2">
        <f>IF(Tabela1[[#This Row],[LWAVR]]=-1,-1,Tabela1[[#This Row],[AreaL]])</f>
        <v>2.4368588688401625</v>
      </c>
      <c r="T279" s="2">
        <f>IF(Tabela1[[#This Row],[LWAVR]]=-1,-1,Tabela1[[#This Row],[PopulacaoL]])</f>
        <v>3.8406705613334089</v>
      </c>
      <c r="U279" s="2">
        <f>IF(Tabela1[[#This Row],[LSPLE]]=-1,-1,Tabela1[[#This Row],[Altitude]])</f>
        <v>-1</v>
      </c>
      <c r="V279" s="2">
        <f>IF(Tabela1[[#This Row],[LSPLE]]=-1,-1,Tabela1[[#This Row],[AreaL]])</f>
        <v>-1</v>
      </c>
      <c r="W279" s="2">
        <f>IF(Tabela1[[#This Row],[LSPLR]]=-1,-1,Tabela1[[#This Row],[PopulacaoL]])</f>
        <v>-1</v>
      </c>
    </row>
    <row r="280" spans="1:23" x14ac:dyDescent="0.3">
      <c r="A280" t="s">
        <v>285</v>
      </c>
      <c r="B280">
        <v>3524303</v>
      </c>
      <c r="C280">
        <v>594.409941</v>
      </c>
      <c r="D280">
        <v>-21.254471499361856</v>
      </c>
      <c r="E280">
        <v>-48.32034975125751</v>
      </c>
      <c r="F280">
        <v>2.8491748623483804</v>
      </c>
      <c r="G280">
        <v>4.8879715671035324</v>
      </c>
      <c r="H280" s="1">
        <v>235</v>
      </c>
      <c r="I280" s="1">
        <v>0</v>
      </c>
      <c r="J280" s="1">
        <v>1218</v>
      </c>
      <c r="K280" s="1">
        <v>0</v>
      </c>
      <c r="L280" s="2">
        <f t="shared" si="6"/>
        <v>2.3710678622717363</v>
      </c>
      <c r="M280" s="2">
        <f t="shared" si="6"/>
        <v>-1</v>
      </c>
      <c r="N280" s="2">
        <f t="shared" si="6"/>
        <v>3.0856472882968564</v>
      </c>
      <c r="O280" s="2">
        <f t="shared" si="6"/>
        <v>-1</v>
      </c>
      <c r="P280" s="2">
        <f>IF([1]!Tabela1[[#This Row],[SPLE]]&gt;0,[1]!Tabela1[[#This Row],[LWAVE]],[1]!Tabela1[[#This Row],[LSPLE]])</f>
        <v>-1</v>
      </c>
      <c r="Q280" s="2">
        <f>IF([1]!Tabela1[[#This Row],[SPLR]]&gt;0,[1]!Tabela1[[#This Row],[LWAVR]],[1]!Tabela1[[#This Row],[LSPLR]])</f>
        <v>-1</v>
      </c>
      <c r="R280" s="2">
        <f>IF(Tabela1[[#This Row],[LWAVE]]=-1,-1,Tabela1[[#This Row],[Altitude]])</f>
        <v>594.409941</v>
      </c>
      <c r="S280" s="2">
        <f>IF(Tabela1[[#This Row],[LWAVR]]=-1,-1,Tabela1[[#This Row],[AreaL]])</f>
        <v>2.8491748623483804</v>
      </c>
      <c r="T280" s="2">
        <f>IF(Tabela1[[#This Row],[LWAVR]]=-1,-1,Tabela1[[#This Row],[PopulacaoL]])</f>
        <v>4.8879715671035324</v>
      </c>
      <c r="U280" s="2">
        <f>IF(Tabela1[[#This Row],[LSPLE]]=-1,-1,Tabela1[[#This Row],[Altitude]])</f>
        <v>-1</v>
      </c>
      <c r="V280" s="2">
        <f>IF(Tabela1[[#This Row],[LSPLE]]=-1,-1,Tabela1[[#This Row],[AreaL]])</f>
        <v>-1</v>
      </c>
      <c r="W280" s="2">
        <f>IF(Tabela1[[#This Row],[LSPLR]]=-1,-1,Tabela1[[#This Row],[PopulacaoL]])</f>
        <v>-1</v>
      </c>
    </row>
    <row r="281" spans="1:23" x14ac:dyDescent="0.3">
      <c r="A281" t="s">
        <v>286</v>
      </c>
      <c r="B281">
        <v>3524402</v>
      </c>
      <c r="C281">
        <v>572.58551699999998</v>
      </c>
      <c r="D281">
        <v>-23.304880499313754</v>
      </c>
      <c r="E281">
        <v>-45.969593204409357</v>
      </c>
      <c r="F281">
        <v>2.6667724923842981</v>
      </c>
      <c r="G281">
        <v>5.3685880896614586</v>
      </c>
      <c r="H281" s="1">
        <v>247</v>
      </c>
      <c r="I281" s="1">
        <v>0</v>
      </c>
      <c r="J281" s="1">
        <v>2064</v>
      </c>
      <c r="K281" s="1">
        <v>0</v>
      </c>
      <c r="L281" s="2">
        <f t="shared" si="6"/>
        <v>2.3926969532596658</v>
      </c>
      <c r="M281" s="2">
        <f t="shared" si="6"/>
        <v>-1</v>
      </c>
      <c r="N281" s="2">
        <f t="shared" si="6"/>
        <v>3.3147096929551738</v>
      </c>
      <c r="O281" s="2">
        <f t="shared" si="6"/>
        <v>-1</v>
      </c>
      <c r="P281" s="2">
        <f>IF([1]!Tabela1[[#This Row],[SPLE]]&gt;0,[1]!Tabela1[[#This Row],[LWAVE]],[1]!Tabela1[[#This Row],[LSPLE]])</f>
        <v>-1</v>
      </c>
      <c r="Q281" s="2">
        <f>IF([1]!Tabela1[[#This Row],[SPLR]]&gt;0,[1]!Tabela1[[#This Row],[LWAVR]],[1]!Tabela1[[#This Row],[LSPLR]])</f>
        <v>-1</v>
      </c>
      <c r="R281" s="2">
        <f>IF(Tabela1[[#This Row],[LWAVE]]=-1,-1,Tabela1[[#This Row],[Altitude]])</f>
        <v>572.58551699999998</v>
      </c>
      <c r="S281" s="2">
        <f>IF(Tabela1[[#This Row],[LWAVR]]=-1,-1,Tabela1[[#This Row],[AreaL]])</f>
        <v>2.6667724923842981</v>
      </c>
      <c r="T281" s="2">
        <f>IF(Tabela1[[#This Row],[LWAVR]]=-1,-1,Tabela1[[#This Row],[PopulacaoL]])</f>
        <v>5.3685880896614586</v>
      </c>
      <c r="U281" s="2">
        <f>IF(Tabela1[[#This Row],[LSPLE]]=-1,-1,Tabela1[[#This Row],[Altitude]])</f>
        <v>-1</v>
      </c>
      <c r="V281" s="2">
        <f>IF(Tabela1[[#This Row],[LSPLE]]=-1,-1,Tabela1[[#This Row],[AreaL]])</f>
        <v>-1</v>
      </c>
      <c r="W281" s="2">
        <f>IF(Tabela1[[#This Row],[LSPLR]]=-1,-1,Tabela1[[#This Row],[PopulacaoL]])</f>
        <v>-1</v>
      </c>
    </row>
    <row r="282" spans="1:23" x14ac:dyDescent="0.3">
      <c r="A282" t="s">
        <v>287</v>
      </c>
      <c r="B282">
        <v>3524501</v>
      </c>
      <c r="C282">
        <v>541.93222900000001</v>
      </c>
      <c r="D282">
        <v>-20.884085133117853</v>
      </c>
      <c r="E282">
        <v>-49.573344611531674</v>
      </c>
      <c r="F282">
        <v>2.1617661725233539</v>
      </c>
      <c r="G282">
        <v>3.8492350913147226</v>
      </c>
      <c r="H282" s="1">
        <v>44</v>
      </c>
      <c r="I282" s="1">
        <v>0</v>
      </c>
      <c r="J282" s="1">
        <v>49</v>
      </c>
      <c r="K282" s="1">
        <v>0</v>
      </c>
      <c r="L282" s="2">
        <f t="shared" si="6"/>
        <v>1.6434526764861874</v>
      </c>
      <c r="M282" s="2">
        <f t="shared" si="6"/>
        <v>-1</v>
      </c>
      <c r="N282" s="2">
        <f t="shared" si="6"/>
        <v>1.6901960800285136</v>
      </c>
      <c r="O282" s="2">
        <f t="shared" si="6"/>
        <v>-1</v>
      </c>
      <c r="P282" s="2">
        <f>IF([1]!Tabela1[[#This Row],[SPLE]]&gt;0,[1]!Tabela1[[#This Row],[LWAVE]],[1]!Tabela1[[#This Row],[LSPLE]])</f>
        <v>-1</v>
      </c>
      <c r="Q282" s="2">
        <f>IF([1]!Tabela1[[#This Row],[SPLR]]&gt;0,[1]!Tabela1[[#This Row],[LWAVR]],[1]!Tabela1[[#This Row],[LSPLR]])</f>
        <v>-1</v>
      </c>
      <c r="R282" s="2">
        <f>IF(Tabela1[[#This Row],[LWAVE]]=-1,-1,Tabela1[[#This Row],[Altitude]])</f>
        <v>541.93222900000001</v>
      </c>
      <c r="S282" s="2">
        <f>IF(Tabela1[[#This Row],[LWAVR]]=-1,-1,Tabela1[[#This Row],[AreaL]])</f>
        <v>2.1617661725233539</v>
      </c>
      <c r="T282" s="2">
        <f>IF(Tabela1[[#This Row],[LWAVR]]=-1,-1,Tabela1[[#This Row],[PopulacaoL]])</f>
        <v>3.8492350913147226</v>
      </c>
      <c r="U282" s="2">
        <f>IF(Tabela1[[#This Row],[LSPLE]]=-1,-1,Tabela1[[#This Row],[Altitude]])</f>
        <v>-1</v>
      </c>
      <c r="V282" s="2">
        <f>IF(Tabela1[[#This Row],[LSPLE]]=-1,-1,Tabela1[[#This Row],[AreaL]])</f>
        <v>-1</v>
      </c>
      <c r="W282" s="2">
        <f>IF(Tabela1[[#This Row],[LSPLR]]=-1,-1,Tabela1[[#This Row],[PopulacaoL]])</f>
        <v>-1</v>
      </c>
    </row>
    <row r="283" spans="1:23" x14ac:dyDescent="0.3">
      <c r="A283" t="s">
        <v>288</v>
      </c>
      <c r="B283">
        <v>3524600</v>
      </c>
      <c r="C283">
        <v>44.204442</v>
      </c>
      <c r="D283">
        <v>-24.698150280957801</v>
      </c>
      <c r="E283">
        <v>-48.004704511540098</v>
      </c>
      <c r="F283">
        <v>2.847689236757152</v>
      </c>
      <c r="G283">
        <v>4.252027329652786</v>
      </c>
      <c r="H283" s="1">
        <v>211</v>
      </c>
      <c r="I283" s="1">
        <v>52</v>
      </c>
      <c r="J283" s="1">
        <v>354</v>
      </c>
      <c r="K283" s="1">
        <v>488</v>
      </c>
      <c r="L283" s="2">
        <f t="shared" si="6"/>
        <v>2.3242824552976926</v>
      </c>
      <c r="M283" s="2">
        <f t="shared" si="6"/>
        <v>1.7160033436347992</v>
      </c>
      <c r="N283" s="2">
        <f t="shared" si="6"/>
        <v>2.5490032620257876</v>
      </c>
      <c r="O283" s="2">
        <f t="shared" si="6"/>
        <v>2.6884198220027105</v>
      </c>
      <c r="P283" s="2">
        <f>IF([1]!Tabela1[[#This Row],[SPLE]]&gt;0,[1]!Tabela1[[#This Row],[LWAVE]],[1]!Tabela1[[#This Row],[LSPLE]])</f>
        <v>2.3242824552976926</v>
      </c>
      <c r="Q283" s="2">
        <f>IF([1]!Tabela1[[#This Row],[SPLR]]&gt;0,[1]!Tabela1[[#This Row],[LWAVR]],[1]!Tabela1[[#This Row],[LSPLR]])</f>
        <v>2.5490032620257876</v>
      </c>
      <c r="R283" s="2">
        <f>IF(Tabela1[[#This Row],[LWAVE]]=-1,-1,Tabela1[[#This Row],[Altitude]])</f>
        <v>44.204442</v>
      </c>
      <c r="S283" s="2">
        <f>IF(Tabela1[[#This Row],[LWAVR]]=-1,-1,Tabela1[[#This Row],[AreaL]])</f>
        <v>2.847689236757152</v>
      </c>
      <c r="T283" s="2">
        <f>IF(Tabela1[[#This Row],[LWAVR]]=-1,-1,Tabela1[[#This Row],[PopulacaoL]])</f>
        <v>4.252027329652786</v>
      </c>
      <c r="U283" s="2">
        <f>IF(Tabela1[[#This Row],[LSPLE]]=-1,-1,Tabela1[[#This Row],[Altitude]])</f>
        <v>44.204442</v>
      </c>
      <c r="V283" s="2">
        <f>IF(Tabela1[[#This Row],[LSPLE]]=-1,-1,Tabela1[[#This Row],[AreaL]])</f>
        <v>2.847689236757152</v>
      </c>
      <c r="W283" s="2">
        <f>IF(Tabela1[[#This Row],[LSPLR]]=-1,-1,Tabela1[[#This Row],[PopulacaoL]])</f>
        <v>4.252027329652786</v>
      </c>
    </row>
    <row r="284" spans="1:23" x14ac:dyDescent="0.3">
      <c r="A284" t="s">
        <v>289</v>
      </c>
      <c r="B284">
        <v>3524709</v>
      </c>
      <c r="C284">
        <v>571.13846599999999</v>
      </c>
      <c r="D284">
        <v>-22.706781958197556</v>
      </c>
      <c r="E284">
        <v>-46.98234346628788</v>
      </c>
      <c r="F284">
        <v>2.150421766075211</v>
      </c>
      <c r="G284">
        <v>4.7595771998605745</v>
      </c>
      <c r="H284" s="1">
        <v>218</v>
      </c>
      <c r="I284" s="1">
        <v>3</v>
      </c>
      <c r="J284" s="1">
        <v>1663</v>
      </c>
      <c r="K284" s="1">
        <v>3</v>
      </c>
      <c r="L284" s="2">
        <f t="shared" si="6"/>
        <v>2.3384564936046046</v>
      </c>
      <c r="M284" s="2">
        <f t="shared" si="6"/>
        <v>0.47712125471966244</v>
      </c>
      <c r="N284" s="2">
        <f t="shared" si="6"/>
        <v>3.2208922492195193</v>
      </c>
      <c r="O284" s="2">
        <f t="shared" si="6"/>
        <v>0.47712125471966244</v>
      </c>
      <c r="P284" s="2">
        <f>IF([1]!Tabela1[[#This Row],[SPLE]]&gt;0,[1]!Tabela1[[#This Row],[LWAVE]],[1]!Tabela1[[#This Row],[LSPLE]])</f>
        <v>2.3384564936046046</v>
      </c>
      <c r="Q284" s="2">
        <f>IF([1]!Tabela1[[#This Row],[SPLR]]&gt;0,[1]!Tabela1[[#This Row],[LWAVR]],[1]!Tabela1[[#This Row],[LSPLR]])</f>
        <v>3.2208922492195193</v>
      </c>
      <c r="R284" s="2">
        <f>IF(Tabela1[[#This Row],[LWAVE]]=-1,-1,Tabela1[[#This Row],[Altitude]])</f>
        <v>571.13846599999999</v>
      </c>
      <c r="S284" s="2">
        <f>IF(Tabela1[[#This Row],[LWAVR]]=-1,-1,Tabela1[[#This Row],[AreaL]])</f>
        <v>2.150421766075211</v>
      </c>
      <c r="T284" s="2">
        <f>IF(Tabela1[[#This Row],[LWAVR]]=-1,-1,Tabela1[[#This Row],[PopulacaoL]])</f>
        <v>4.7595771998605745</v>
      </c>
      <c r="U284" s="2">
        <f>IF(Tabela1[[#This Row],[LSPLE]]=-1,-1,Tabela1[[#This Row],[Altitude]])</f>
        <v>571.13846599999999</v>
      </c>
      <c r="V284" s="2">
        <f>IF(Tabela1[[#This Row],[LSPLE]]=-1,-1,Tabela1[[#This Row],[AreaL]])</f>
        <v>2.150421766075211</v>
      </c>
      <c r="W284" s="2">
        <f>IF(Tabela1[[#This Row],[LSPLR]]=-1,-1,Tabela1[[#This Row],[PopulacaoL]])</f>
        <v>4.7595771998605745</v>
      </c>
    </row>
    <row r="285" spans="1:23" x14ac:dyDescent="0.3">
      <c r="A285" t="s">
        <v>290</v>
      </c>
      <c r="B285">
        <v>3524808</v>
      </c>
      <c r="C285">
        <v>480.696124</v>
      </c>
      <c r="D285">
        <v>-20.267853047500004</v>
      </c>
      <c r="E285">
        <v>-50.550356199042753</v>
      </c>
      <c r="F285">
        <v>2.5665246958999055</v>
      </c>
      <c r="G285">
        <v>4.6911434034200949</v>
      </c>
      <c r="H285" s="1">
        <v>79</v>
      </c>
      <c r="I285" s="1">
        <v>0</v>
      </c>
      <c r="J285" s="1">
        <v>242</v>
      </c>
      <c r="K285" s="1">
        <v>0</v>
      </c>
      <c r="L285" s="2">
        <f t="shared" si="6"/>
        <v>1.8976270912904414</v>
      </c>
      <c r="M285" s="2">
        <f t="shared" si="6"/>
        <v>-1</v>
      </c>
      <c r="N285" s="2">
        <f t="shared" si="6"/>
        <v>2.3838153659804311</v>
      </c>
      <c r="O285" s="2">
        <f t="shared" si="6"/>
        <v>-1</v>
      </c>
      <c r="P285" s="2">
        <f>IF([1]!Tabela1[[#This Row],[SPLE]]&gt;0,[1]!Tabela1[[#This Row],[LWAVE]],[1]!Tabela1[[#This Row],[LSPLE]])</f>
        <v>-1</v>
      </c>
      <c r="Q285" s="2">
        <f>IF([1]!Tabela1[[#This Row],[SPLR]]&gt;0,[1]!Tabela1[[#This Row],[LWAVR]],[1]!Tabela1[[#This Row],[LSPLR]])</f>
        <v>-1</v>
      </c>
      <c r="R285" s="2">
        <f>IF(Tabela1[[#This Row],[LWAVE]]=-1,-1,Tabela1[[#This Row],[Altitude]])</f>
        <v>480.696124</v>
      </c>
      <c r="S285" s="2">
        <f>IF(Tabela1[[#This Row],[LWAVR]]=-1,-1,Tabela1[[#This Row],[AreaL]])</f>
        <v>2.5665246958999055</v>
      </c>
      <c r="T285" s="2">
        <f>IF(Tabela1[[#This Row],[LWAVR]]=-1,-1,Tabela1[[#This Row],[PopulacaoL]])</f>
        <v>4.6911434034200949</v>
      </c>
      <c r="U285" s="2">
        <f>IF(Tabela1[[#This Row],[LSPLE]]=-1,-1,Tabela1[[#This Row],[Altitude]])</f>
        <v>-1</v>
      </c>
      <c r="V285" s="2">
        <f>IF(Tabela1[[#This Row],[LSPLE]]=-1,-1,Tabela1[[#This Row],[AreaL]])</f>
        <v>-1</v>
      </c>
      <c r="W285" s="2">
        <f>IF(Tabela1[[#This Row],[LSPLR]]=-1,-1,Tabela1[[#This Row],[PopulacaoL]])</f>
        <v>-1</v>
      </c>
    </row>
    <row r="286" spans="1:23" x14ac:dyDescent="0.3">
      <c r="A286" t="s">
        <v>291</v>
      </c>
      <c r="B286">
        <v>3524907</v>
      </c>
      <c r="C286">
        <v>702.43401500000004</v>
      </c>
      <c r="D286">
        <v>-23.256576866836607</v>
      </c>
      <c r="E286">
        <v>-45.69365512457987</v>
      </c>
      <c r="F286">
        <v>2.2657915329283576</v>
      </c>
      <c r="G286">
        <v>3.8196755199942927</v>
      </c>
      <c r="H286" s="1">
        <v>144</v>
      </c>
      <c r="I286" s="1">
        <v>0</v>
      </c>
      <c r="J286" s="1">
        <v>348</v>
      </c>
      <c r="K286" s="1">
        <v>0</v>
      </c>
      <c r="L286" s="2">
        <f t="shared" si="6"/>
        <v>2.1583624920952498</v>
      </c>
      <c r="M286" s="2">
        <f t="shared" si="6"/>
        <v>-1</v>
      </c>
      <c r="N286" s="2">
        <f t="shared" si="6"/>
        <v>2.5415792439465807</v>
      </c>
      <c r="O286" s="2">
        <f t="shared" si="6"/>
        <v>-1</v>
      </c>
      <c r="P286" s="2">
        <f>IF([1]!Tabela1[[#This Row],[SPLE]]&gt;0,[1]!Tabela1[[#This Row],[LWAVE]],[1]!Tabela1[[#This Row],[LSPLE]])</f>
        <v>-1</v>
      </c>
      <c r="Q286" s="2">
        <f>IF([1]!Tabela1[[#This Row],[SPLR]]&gt;0,[1]!Tabela1[[#This Row],[LWAVR]],[1]!Tabela1[[#This Row],[LSPLR]])</f>
        <v>-1</v>
      </c>
      <c r="R286" s="2">
        <f>IF(Tabela1[[#This Row],[LWAVE]]=-1,-1,Tabela1[[#This Row],[Altitude]])</f>
        <v>702.43401500000004</v>
      </c>
      <c r="S286" s="2">
        <f>IF(Tabela1[[#This Row],[LWAVR]]=-1,-1,Tabela1[[#This Row],[AreaL]])</f>
        <v>2.2657915329283576</v>
      </c>
      <c r="T286" s="2">
        <f>IF(Tabela1[[#This Row],[LWAVR]]=-1,-1,Tabela1[[#This Row],[PopulacaoL]])</f>
        <v>3.8196755199942927</v>
      </c>
      <c r="U286" s="2">
        <f>IF(Tabela1[[#This Row],[LSPLE]]=-1,-1,Tabela1[[#This Row],[Altitude]])</f>
        <v>-1</v>
      </c>
      <c r="V286" s="2">
        <f>IF(Tabela1[[#This Row],[LSPLE]]=-1,-1,Tabela1[[#This Row],[AreaL]])</f>
        <v>-1</v>
      </c>
      <c r="W286" s="2">
        <f>IF(Tabela1[[#This Row],[LSPLR]]=-1,-1,Tabela1[[#This Row],[PopulacaoL]])</f>
        <v>-1</v>
      </c>
    </row>
    <row r="287" spans="1:23" x14ac:dyDescent="0.3">
      <c r="A287" t="s">
        <v>292</v>
      </c>
      <c r="B287">
        <v>3525003</v>
      </c>
      <c r="C287">
        <v>755.57207600000004</v>
      </c>
      <c r="D287">
        <v>-23.529939000000002</v>
      </c>
      <c r="E287">
        <v>-46.905221141741073</v>
      </c>
      <c r="F287">
        <v>1.2417705426461245</v>
      </c>
      <c r="G287">
        <v>5.0966910734117636</v>
      </c>
      <c r="H287" s="1">
        <v>88</v>
      </c>
      <c r="I287" s="1">
        <v>0</v>
      </c>
      <c r="J287" s="1">
        <v>155</v>
      </c>
      <c r="K287" s="1">
        <v>0</v>
      </c>
      <c r="L287" s="2">
        <f t="shared" si="6"/>
        <v>1.9444826721501687</v>
      </c>
      <c r="M287" s="2">
        <f t="shared" si="6"/>
        <v>-1</v>
      </c>
      <c r="N287" s="2">
        <f t="shared" si="6"/>
        <v>2.1903316981702914</v>
      </c>
      <c r="O287" s="2">
        <f t="shared" si="6"/>
        <v>-1</v>
      </c>
      <c r="P287" s="2">
        <f>IF([1]!Tabela1[[#This Row],[SPLE]]&gt;0,[1]!Tabela1[[#This Row],[LWAVE]],[1]!Tabela1[[#This Row],[LSPLE]])</f>
        <v>-1</v>
      </c>
      <c r="Q287" s="2">
        <f>IF([1]!Tabela1[[#This Row],[SPLR]]&gt;0,[1]!Tabela1[[#This Row],[LWAVR]],[1]!Tabela1[[#This Row],[LSPLR]])</f>
        <v>-1</v>
      </c>
      <c r="R287" s="2">
        <f>IF(Tabela1[[#This Row],[LWAVE]]=-1,-1,Tabela1[[#This Row],[Altitude]])</f>
        <v>755.57207600000004</v>
      </c>
      <c r="S287" s="2">
        <f>IF(Tabela1[[#This Row],[LWAVR]]=-1,-1,Tabela1[[#This Row],[AreaL]])</f>
        <v>1.2417705426461245</v>
      </c>
      <c r="T287" s="2">
        <f>IF(Tabela1[[#This Row],[LWAVR]]=-1,-1,Tabela1[[#This Row],[PopulacaoL]])</f>
        <v>5.0966910734117636</v>
      </c>
      <c r="U287" s="2">
        <f>IF(Tabela1[[#This Row],[LSPLE]]=-1,-1,Tabela1[[#This Row],[Altitude]])</f>
        <v>-1</v>
      </c>
      <c r="V287" s="2">
        <f>IF(Tabela1[[#This Row],[LSPLE]]=-1,-1,Tabela1[[#This Row],[AreaL]])</f>
        <v>-1</v>
      </c>
      <c r="W287" s="2">
        <f>IF(Tabela1[[#This Row],[LSPLR]]=-1,-1,Tabela1[[#This Row],[PopulacaoL]])</f>
        <v>-1</v>
      </c>
    </row>
    <row r="288" spans="1:23" x14ac:dyDescent="0.3">
      <c r="A288" t="s">
        <v>293</v>
      </c>
      <c r="B288">
        <v>3525102</v>
      </c>
      <c r="C288">
        <v>581.10296800000003</v>
      </c>
      <c r="D288">
        <v>-21.022457000000003</v>
      </c>
      <c r="E288">
        <v>-47.765352928523406</v>
      </c>
      <c r="F288">
        <v>2.7005912358815829</v>
      </c>
      <c r="G288">
        <v>4.6471872978959894</v>
      </c>
      <c r="H288" s="1">
        <v>204</v>
      </c>
      <c r="I288" s="1">
        <v>0</v>
      </c>
      <c r="J288" s="1">
        <v>684</v>
      </c>
      <c r="K288" s="1">
        <v>0</v>
      </c>
      <c r="L288" s="2">
        <f t="shared" si="6"/>
        <v>2.3096301674258988</v>
      </c>
      <c r="M288" s="2">
        <f t="shared" si="6"/>
        <v>-1</v>
      </c>
      <c r="N288" s="2">
        <f t="shared" si="6"/>
        <v>2.8350561017201161</v>
      </c>
      <c r="O288" s="2">
        <f t="shared" si="6"/>
        <v>-1</v>
      </c>
      <c r="P288" s="2">
        <f>IF([1]!Tabela1[[#This Row],[SPLE]]&gt;0,[1]!Tabela1[[#This Row],[LWAVE]],[1]!Tabela1[[#This Row],[LSPLE]])</f>
        <v>-1</v>
      </c>
      <c r="Q288" s="2">
        <f>IF([1]!Tabela1[[#This Row],[SPLR]]&gt;0,[1]!Tabela1[[#This Row],[LWAVR]],[1]!Tabela1[[#This Row],[LSPLR]])</f>
        <v>-1</v>
      </c>
      <c r="R288" s="2">
        <f>IF(Tabela1[[#This Row],[LWAVE]]=-1,-1,Tabela1[[#This Row],[Altitude]])</f>
        <v>581.10296800000003</v>
      </c>
      <c r="S288" s="2">
        <f>IF(Tabela1[[#This Row],[LWAVR]]=-1,-1,Tabela1[[#This Row],[AreaL]])</f>
        <v>2.7005912358815829</v>
      </c>
      <c r="T288" s="2">
        <f>IF(Tabela1[[#This Row],[LWAVR]]=-1,-1,Tabela1[[#This Row],[PopulacaoL]])</f>
        <v>4.6471872978959894</v>
      </c>
      <c r="U288" s="2">
        <f>IF(Tabela1[[#This Row],[LSPLE]]=-1,-1,Tabela1[[#This Row],[Altitude]])</f>
        <v>-1</v>
      </c>
      <c r="V288" s="2">
        <f>IF(Tabela1[[#This Row],[LSPLE]]=-1,-1,Tabela1[[#This Row],[AreaL]])</f>
        <v>-1</v>
      </c>
      <c r="W288" s="2">
        <f>IF(Tabela1[[#This Row],[LSPLR]]=-1,-1,Tabela1[[#This Row],[PopulacaoL]])</f>
        <v>-1</v>
      </c>
    </row>
    <row r="289" spans="1:23" x14ac:dyDescent="0.3">
      <c r="A289" t="s">
        <v>294</v>
      </c>
      <c r="B289">
        <v>3525201</v>
      </c>
      <c r="C289">
        <v>794.67851800000005</v>
      </c>
      <c r="D289">
        <v>-23.103062500000004</v>
      </c>
      <c r="E289">
        <v>-46.738270935405829</v>
      </c>
      <c r="F289">
        <v>2.3171206452282549</v>
      </c>
      <c r="G289">
        <v>4.4777577533081701</v>
      </c>
      <c r="H289" s="1">
        <v>138</v>
      </c>
      <c r="I289" s="1">
        <v>0</v>
      </c>
      <c r="J289" s="1">
        <v>369</v>
      </c>
      <c r="K289" s="1">
        <v>0</v>
      </c>
      <c r="L289" s="2">
        <f t="shared" si="6"/>
        <v>2.1398790864012365</v>
      </c>
      <c r="M289" s="2">
        <f t="shared" si="6"/>
        <v>-1</v>
      </c>
      <c r="N289" s="2">
        <f t="shared" si="6"/>
        <v>2.5670263661590602</v>
      </c>
      <c r="O289" s="2">
        <f t="shared" si="6"/>
        <v>-1</v>
      </c>
      <c r="P289" s="2">
        <f>IF([1]!Tabela1[[#This Row],[SPLE]]&gt;0,[1]!Tabela1[[#This Row],[LWAVE]],[1]!Tabela1[[#This Row],[LSPLE]])</f>
        <v>-1</v>
      </c>
      <c r="Q289" s="2">
        <f>IF([1]!Tabela1[[#This Row],[SPLR]]&gt;0,[1]!Tabela1[[#This Row],[LWAVR]],[1]!Tabela1[[#This Row],[LSPLR]])</f>
        <v>-1</v>
      </c>
      <c r="R289" s="2">
        <f>IF(Tabela1[[#This Row],[LWAVE]]=-1,-1,Tabela1[[#This Row],[Altitude]])</f>
        <v>794.67851800000005</v>
      </c>
      <c r="S289" s="2">
        <f>IF(Tabela1[[#This Row],[LWAVR]]=-1,-1,Tabela1[[#This Row],[AreaL]])</f>
        <v>2.3171206452282549</v>
      </c>
      <c r="T289" s="2">
        <f>IF(Tabela1[[#This Row],[LWAVR]]=-1,-1,Tabela1[[#This Row],[PopulacaoL]])</f>
        <v>4.4777577533081701</v>
      </c>
      <c r="U289" s="2">
        <f>IF(Tabela1[[#This Row],[LSPLE]]=-1,-1,Tabela1[[#This Row],[Altitude]])</f>
        <v>-1</v>
      </c>
      <c r="V289" s="2">
        <f>IF(Tabela1[[#This Row],[LSPLE]]=-1,-1,Tabela1[[#This Row],[AreaL]])</f>
        <v>-1</v>
      </c>
      <c r="W289" s="2">
        <f>IF(Tabela1[[#This Row],[LSPLR]]=-1,-1,Tabela1[[#This Row],[PopulacaoL]])</f>
        <v>-1</v>
      </c>
    </row>
    <row r="290" spans="1:23" x14ac:dyDescent="0.3">
      <c r="A290" t="s">
        <v>295</v>
      </c>
      <c r="B290">
        <v>3525300</v>
      </c>
      <c r="C290">
        <v>526.28818999999999</v>
      </c>
      <c r="D290">
        <v>-22.295790990000008</v>
      </c>
      <c r="E290">
        <v>-48.558141387833111</v>
      </c>
      <c r="F290">
        <v>2.8370218447432101</v>
      </c>
      <c r="G290">
        <v>5.1768202615944636</v>
      </c>
      <c r="H290" s="1">
        <v>296</v>
      </c>
      <c r="I290" s="1">
        <v>1</v>
      </c>
      <c r="J290" s="1">
        <v>4487</v>
      </c>
      <c r="K290" s="1">
        <v>1</v>
      </c>
      <c r="L290" s="2">
        <f t="shared" si="6"/>
        <v>2.4712917110589387</v>
      </c>
      <c r="M290" s="2">
        <f t="shared" si="6"/>
        <v>0</v>
      </c>
      <c r="N290" s="2">
        <f t="shared" si="6"/>
        <v>3.6519560695330742</v>
      </c>
      <c r="O290" s="2">
        <f t="shared" si="6"/>
        <v>0</v>
      </c>
      <c r="P290" s="2">
        <f>IF([1]!Tabela1[[#This Row],[SPLE]]&gt;0,[1]!Tabela1[[#This Row],[LWAVE]],[1]!Tabela1[[#This Row],[LSPLE]])</f>
        <v>2.4712917110589387</v>
      </c>
      <c r="Q290" s="2">
        <f>IF([1]!Tabela1[[#This Row],[SPLR]]&gt;0,[1]!Tabela1[[#This Row],[LWAVR]],[1]!Tabela1[[#This Row],[LSPLR]])</f>
        <v>3.6519560695330742</v>
      </c>
      <c r="R290" s="2">
        <f>IF(Tabela1[[#This Row],[LWAVE]]=-1,-1,Tabela1[[#This Row],[Altitude]])</f>
        <v>526.28818999999999</v>
      </c>
      <c r="S290" s="2">
        <f>IF(Tabela1[[#This Row],[LWAVR]]=-1,-1,Tabela1[[#This Row],[AreaL]])</f>
        <v>2.8370218447432101</v>
      </c>
      <c r="T290" s="2">
        <f>IF(Tabela1[[#This Row],[LWAVR]]=-1,-1,Tabela1[[#This Row],[PopulacaoL]])</f>
        <v>5.1768202615944636</v>
      </c>
      <c r="U290" s="2">
        <f>IF(Tabela1[[#This Row],[LSPLE]]=-1,-1,Tabela1[[#This Row],[Altitude]])</f>
        <v>526.28818999999999</v>
      </c>
      <c r="V290" s="2">
        <f>IF(Tabela1[[#This Row],[LSPLE]]=-1,-1,Tabela1[[#This Row],[AreaL]])</f>
        <v>2.8370218447432101</v>
      </c>
      <c r="W290" s="2">
        <f>IF(Tabela1[[#This Row],[LSPLR]]=-1,-1,Tabela1[[#This Row],[PopulacaoL]])</f>
        <v>5.1768202615944636</v>
      </c>
    </row>
    <row r="291" spans="1:23" x14ac:dyDescent="0.3">
      <c r="A291" t="s">
        <v>296</v>
      </c>
      <c r="B291">
        <v>3525409</v>
      </c>
      <c r="C291">
        <v>863.30757000000006</v>
      </c>
      <c r="D291">
        <v>-20.312041589292903</v>
      </c>
      <c r="E291">
        <v>-47.588743916570039</v>
      </c>
      <c r="F291">
        <v>2.1521996413815598</v>
      </c>
      <c r="G291">
        <v>3.4995496259051491</v>
      </c>
      <c r="H291" s="1">
        <v>10</v>
      </c>
      <c r="I291" s="1">
        <v>0</v>
      </c>
      <c r="J291" s="1">
        <v>11</v>
      </c>
      <c r="K291" s="1">
        <v>0</v>
      </c>
      <c r="L291" s="2">
        <f t="shared" si="6"/>
        <v>1</v>
      </c>
      <c r="M291" s="2">
        <f t="shared" si="6"/>
        <v>-1</v>
      </c>
      <c r="N291" s="2">
        <f t="shared" si="6"/>
        <v>1.0413926851582251</v>
      </c>
      <c r="O291" s="2">
        <f t="shared" si="6"/>
        <v>-1</v>
      </c>
      <c r="P291" s="2">
        <f>IF([1]!Tabela1[[#This Row],[SPLE]]&gt;0,[1]!Tabela1[[#This Row],[LWAVE]],[1]!Tabela1[[#This Row],[LSPLE]])</f>
        <v>-1</v>
      </c>
      <c r="Q291" s="2">
        <f>IF([1]!Tabela1[[#This Row],[SPLR]]&gt;0,[1]!Tabela1[[#This Row],[LWAVR]],[1]!Tabela1[[#This Row],[LSPLR]])</f>
        <v>-1</v>
      </c>
      <c r="R291" s="2">
        <f>IF(Tabela1[[#This Row],[LWAVE]]=-1,-1,Tabela1[[#This Row],[Altitude]])</f>
        <v>863.30757000000006</v>
      </c>
      <c r="S291" s="2">
        <f>IF(Tabela1[[#This Row],[LWAVR]]=-1,-1,Tabela1[[#This Row],[AreaL]])</f>
        <v>2.1521996413815598</v>
      </c>
      <c r="T291" s="2">
        <f>IF(Tabela1[[#This Row],[LWAVR]]=-1,-1,Tabela1[[#This Row],[PopulacaoL]])</f>
        <v>3.4995496259051491</v>
      </c>
      <c r="U291" s="2">
        <f>IF(Tabela1[[#This Row],[LSPLE]]=-1,-1,Tabela1[[#This Row],[Altitude]])</f>
        <v>-1</v>
      </c>
      <c r="V291" s="2">
        <f>IF(Tabela1[[#This Row],[LSPLE]]=-1,-1,Tabela1[[#This Row],[AreaL]])</f>
        <v>-1</v>
      </c>
      <c r="W291" s="2">
        <f>IF(Tabela1[[#This Row],[LSPLR]]=-1,-1,Tabela1[[#This Row],[PopulacaoL]])</f>
        <v>-1</v>
      </c>
    </row>
    <row r="292" spans="1:23" x14ac:dyDescent="0.3">
      <c r="A292" t="s">
        <v>297</v>
      </c>
      <c r="B292">
        <v>3525508</v>
      </c>
      <c r="C292">
        <v>924.35715600000003</v>
      </c>
      <c r="D292">
        <v>-22.930678218205603</v>
      </c>
      <c r="E292">
        <v>-46.273416610136671</v>
      </c>
      <c r="F292">
        <v>2.5732117050470946</v>
      </c>
      <c r="G292">
        <v>4.1212314551496219</v>
      </c>
      <c r="H292" s="1">
        <v>222</v>
      </c>
      <c r="I292" s="1">
        <v>0</v>
      </c>
      <c r="J292" s="1">
        <v>2566</v>
      </c>
      <c r="K292" s="1">
        <v>0</v>
      </c>
      <c r="L292" s="2">
        <f t="shared" si="6"/>
        <v>2.3463529744506388</v>
      </c>
      <c r="M292" s="2">
        <f t="shared" si="6"/>
        <v>-1</v>
      </c>
      <c r="N292" s="2">
        <f t="shared" si="6"/>
        <v>3.4092566520389096</v>
      </c>
      <c r="O292" s="2">
        <f t="shared" si="6"/>
        <v>-1</v>
      </c>
      <c r="P292" s="2">
        <f>IF([1]!Tabela1[[#This Row],[SPLE]]&gt;0,[1]!Tabela1[[#This Row],[LWAVE]],[1]!Tabela1[[#This Row],[LSPLE]])</f>
        <v>-1</v>
      </c>
      <c r="Q292" s="2">
        <f>IF([1]!Tabela1[[#This Row],[SPLR]]&gt;0,[1]!Tabela1[[#This Row],[LWAVR]],[1]!Tabela1[[#This Row],[LSPLR]])</f>
        <v>-1</v>
      </c>
      <c r="R292" s="2">
        <f>IF(Tabela1[[#This Row],[LWAVE]]=-1,-1,Tabela1[[#This Row],[Altitude]])</f>
        <v>924.35715600000003</v>
      </c>
      <c r="S292" s="2">
        <f>IF(Tabela1[[#This Row],[LWAVR]]=-1,-1,Tabela1[[#This Row],[AreaL]])</f>
        <v>2.5732117050470946</v>
      </c>
      <c r="T292" s="2">
        <f>IF(Tabela1[[#This Row],[LWAVR]]=-1,-1,Tabela1[[#This Row],[PopulacaoL]])</f>
        <v>4.1212314551496219</v>
      </c>
      <c r="U292" s="2">
        <f>IF(Tabela1[[#This Row],[LSPLE]]=-1,-1,Tabela1[[#This Row],[Altitude]])</f>
        <v>-1</v>
      </c>
      <c r="V292" s="2">
        <f>IF(Tabela1[[#This Row],[LSPLE]]=-1,-1,Tabela1[[#This Row],[AreaL]])</f>
        <v>-1</v>
      </c>
      <c r="W292" s="2">
        <f>IF(Tabela1[[#This Row],[LSPLR]]=-1,-1,Tabela1[[#This Row],[PopulacaoL]])</f>
        <v>-1</v>
      </c>
    </row>
    <row r="293" spans="1:23" x14ac:dyDescent="0.3">
      <c r="A293" t="s">
        <v>298</v>
      </c>
      <c r="B293">
        <v>3525607</v>
      </c>
      <c r="C293">
        <v>553.97006099999999</v>
      </c>
      <c r="D293">
        <v>-22.251046055078699</v>
      </c>
      <c r="E293">
        <v>-50.768535308413988</v>
      </c>
      <c r="F293">
        <v>2.6185208540182452</v>
      </c>
      <c r="G293">
        <v>3.6554265877459184</v>
      </c>
      <c r="H293" s="1">
        <v>9</v>
      </c>
      <c r="I293" s="1">
        <v>0</v>
      </c>
      <c r="J293" s="1">
        <v>11</v>
      </c>
      <c r="K293" s="1">
        <v>0</v>
      </c>
      <c r="L293" s="2">
        <f t="shared" si="6"/>
        <v>0.95424250943932487</v>
      </c>
      <c r="M293" s="2">
        <f t="shared" si="6"/>
        <v>-1</v>
      </c>
      <c r="N293" s="2">
        <f t="shared" si="6"/>
        <v>1.0413926851582251</v>
      </c>
      <c r="O293" s="2">
        <f t="shared" si="6"/>
        <v>-1</v>
      </c>
      <c r="P293" s="2">
        <f>IF([1]!Tabela1[[#This Row],[SPLE]]&gt;0,[1]!Tabela1[[#This Row],[LWAVE]],[1]!Tabela1[[#This Row],[LSPLE]])</f>
        <v>-1</v>
      </c>
      <c r="Q293" s="2">
        <f>IF([1]!Tabela1[[#This Row],[SPLR]]&gt;0,[1]!Tabela1[[#This Row],[LWAVR]],[1]!Tabela1[[#This Row],[LSPLR]])</f>
        <v>-1</v>
      </c>
      <c r="R293" s="2">
        <f>IF(Tabela1[[#This Row],[LWAVE]]=-1,-1,Tabela1[[#This Row],[Altitude]])</f>
        <v>553.97006099999999</v>
      </c>
      <c r="S293" s="2">
        <f>IF(Tabela1[[#This Row],[LWAVR]]=-1,-1,Tabela1[[#This Row],[AreaL]])</f>
        <v>2.6185208540182452</v>
      </c>
      <c r="T293" s="2">
        <f>IF(Tabela1[[#This Row],[LWAVR]]=-1,-1,Tabela1[[#This Row],[PopulacaoL]])</f>
        <v>3.6554265877459184</v>
      </c>
      <c r="U293" s="2">
        <f>IF(Tabela1[[#This Row],[LSPLE]]=-1,-1,Tabela1[[#This Row],[Altitude]])</f>
        <v>-1</v>
      </c>
      <c r="V293" s="2">
        <f>IF(Tabela1[[#This Row],[LSPLE]]=-1,-1,Tabela1[[#This Row],[AreaL]])</f>
        <v>-1</v>
      </c>
      <c r="W293" s="2">
        <f>IF(Tabela1[[#This Row],[LSPLR]]=-1,-1,Tabela1[[#This Row],[PopulacaoL]])</f>
        <v>-1</v>
      </c>
    </row>
    <row r="294" spans="1:23" x14ac:dyDescent="0.3">
      <c r="A294" t="s">
        <v>299</v>
      </c>
      <c r="B294">
        <v>3525706</v>
      </c>
      <c r="C294">
        <v>444.057478</v>
      </c>
      <c r="D294">
        <v>-21.053719035000004</v>
      </c>
      <c r="E294">
        <v>-49.686282716033325</v>
      </c>
      <c r="F294">
        <v>2.9345994382180729</v>
      </c>
      <c r="G294">
        <v>4.5683777537182211</v>
      </c>
      <c r="H294" s="1">
        <v>62</v>
      </c>
      <c r="I294" s="1">
        <v>27</v>
      </c>
      <c r="J294" s="1">
        <v>94</v>
      </c>
      <c r="K294" s="1">
        <v>41</v>
      </c>
      <c r="L294" s="2">
        <f t="shared" si="6"/>
        <v>1.7923916894982539</v>
      </c>
      <c r="M294" s="2">
        <f t="shared" si="6"/>
        <v>1.4313637641589874</v>
      </c>
      <c r="N294" s="2">
        <f t="shared" si="6"/>
        <v>1.9731278535996986</v>
      </c>
      <c r="O294" s="2">
        <f t="shared" si="6"/>
        <v>1.6127838567197355</v>
      </c>
      <c r="P294" s="2">
        <f>IF([1]!Tabela1[[#This Row],[SPLE]]&gt;0,[1]!Tabela1[[#This Row],[LWAVE]],[1]!Tabela1[[#This Row],[LSPLE]])</f>
        <v>1.7923916894982539</v>
      </c>
      <c r="Q294" s="2">
        <f>IF([1]!Tabela1[[#This Row],[SPLR]]&gt;0,[1]!Tabela1[[#This Row],[LWAVR]],[1]!Tabela1[[#This Row],[LSPLR]])</f>
        <v>1.9731278535996986</v>
      </c>
      <c r="R294" s="2">
        <f>IF(Tabela1[[#This Row],[LWAVE]]=-1,-1,Tabela1[[#This Row],[Altitude]])</f>
        <v>444.057478</v>
      </c>
      <c r="S294" s="2">
        <f>IF(Tabela1[[#This Row],[LWAVR]]=-1,-1,Tabela1[[#This Row],[AreaL]])</f>
        <v>2.9345994382180729</v>
      </c>
      <c r="T294" s="2">
        <f>IF(Tabela1[[#This Row],[LWAVR]]=-1,-1,Tabela1[[#This Row],[PopulacaoL]])</f>
        <v>4.5683777537182211</v>
      </c>
      <c r="U294" s="2">
        <f>IF(Tabela1[[#This Row],[LSPLE]]=-1,-1,Tabela1[[#This Row],[Altitude]])</f>
        <v>444.057478</v>
      </c>
      <c r="V294" s="2">
        <f>IF(Tabela1[[#This Row],[LSPLE]]=-1,-1,Tabela1[[#This Row],[AreaL]])</f>
        <v>2.9345994382180729</v>
      </c>
      <c r="W294" s="2">
        <f>IF(Tabela1[[#This Row],[LSPLR]]=-1,-1,Tabela1[[#This Row],[PopulacaoL]])</f>
        <v>4.5683777537182211</v>
      </c>
    </row>
    <row r="295" spans="1:23" x14ac:dyDescent="0.3">
      <c r="A295" t="s">
        <v>300</v>
      </c>
      <c r="B295">
        <v>3525805</v>
      </c>
      <c r="C295">
        <v>539.64108399999998</v>
      </c>
      <c r="D295">
        <v>-22.013168999343701</v>
      </c>
      <c r="E295">
        <v>-49.790794283774673</v>
      </c>
      <c r="F295">
        <v>2.1078304316122174</v>
      </c>
      <c r="G295">
        <v>3.6790643181213127</v>
      </c>
      <c r="H295" s="1">
        <v>1</v>
      </c>
      <c r="I295" s="1">
        <v>0</v>
      </c>
      <c r="J295" s="1">
        <v>2</v>
      </c>
      <c r="K295" s="1">
        <v>0</v>
      </c>
      <c r="L295" s="2">
        <f t="shared" si="6"/>
        <v>0</v>
      </c>
      <c r="M295" s="2">
        <f t="shared" si="6"/>
        <v>-1</v>
      </c>
      <c r="N295" s="2">
        <f t="shared" si="6"/>
        <v>0.3010299956639812</v>
      </c>
      <c r="O295" s="2">
        <f t="shared" si="6"/>
        <v>-1</v>
      </c>
      <c r="P295" s="2">
        <f>IF([1]!Tabela1[[#This Row],[SPLE]]&gt;0,[1]!Tabela1[[#This Row],[LWAVE]],[1]!Tabela1[[#This Row],[LSPLE]])</f>
        <v>-1</v>
      </c>
      <c r="Q295" s="2">
        <f>IF([1]!Tabela1[[#This Row],[SPLR]]&gt;0,[1]!Tabela1[[#This Row],[LWAVR]],[1]!Tabela1[[#This Row],[LSPLR]])</f>
        <v>-1</v>
      </c>
      <c r="R295" s="2">
        <f>IF(Tabela1[[#This Row],[LWAVE]]=-1,-1,Tabela1[[#This Row],[Altitude]])</f>
        <v>539.64108399999998</v>
      </c>
      <c r="S295" s="2">
        <f>IF(Tabela1[[#This Row],[LWAVR]]=-1,-1,Tabela1[[#This Row],[AreaL]])</f>
        <v>2.1078304316122174</v>
      </c>
      <c r="T295" s="2">
        <f>IF(Tabela1[[#This Row],[LWAVR]]=-1,-1,Tabela1[[#This Row],[PopulacaoL]])</f>
        <v>3.6790643181213127</v>
      </c>
      <c r="U295" s="2">
        <f>IF(Tabela1[[#This Row],[LSPLE]]=-1,-1,Tabela1[[#This Row],[Altitude]])</f>
        <v>-1</v>
      </c>
      <c r="V295" s="2">
        <f>IF(Tabela1[[#This Row],[LSPLE]]=-1,-1,Tabela1[[#This Row],[AreaL]])</f>
        <v>-1</v>
      </c>
      <c r="W295" s="2">
        <f>IF(Tabela1[[#This Row],[LSPLR]]=-1,-1,Tabela1[[#This Row],[PopulacaoL]])</f>
        <v>-1</v>
      </c>
    </row>
    <row r="296" spans="1:23" x14ac:dyDescent="0.3">
      <c r="A296" t="s">
        <v>301</v>
      </c>
      <c r="B296">
        <v>3525854</v>
      </c>
      <c r="C296">
        <v>554.12080500000002</v>
      </c>
      <c r="D296">
        <v>-23.0825599993188</v>
      </c>
      <c r="E296">
        <v>-47.798173511904771</v>
      </c>
      <c r="F296">
        <v>1.7534681509726957</v>
      </c>
      <c r="G296">
        <v>3.5272431163880884</v>
      </c>
      <c r="H296" s="1">
        <v>76</v>
      </c>
      <c r="I296" s="1">
        <v>0</v>
      </c>
      <c r="J296" s="1">
        <v>114</v>
      </c>
      <c r="K296" s="1">
        <v>0</v>
      </c>
      <c r="L296" s="2">
        <f t="shared" si="6"/>
        <v>1.8808135922807914</v>
      </c>
      <c r="M296" s="2">
        <f t="shared" si="6"/>
        <v>-1</v>
      </c>
      <c r="N296" s="2">
        <f t="shared" si="6"/>
        <v>2.0569048513364727</v>
      </c>
      <c r="O296" s="2">
        <f t="shared" si="6"/>
        <v>-1</v>
      </c>
      <c r="P296" s="2">
        <f>IF([1]!Tabela1[[#This Row],[SPLE]]&gt;0,[1]!Tabela1[[#This Row],[LWAVE]],[1]!Tabela1[[#This Row],[LSPLE]])</f>
        <v>-1</v>
      </c>
      <c r="Q296" s="2">
        <f>IF([1]!Tabela1[[#This Row],[SPLR]]&gt;0,[1]!Tabela1[[#This Row],[LWAVR]],[1]!Tabela1[[#This Row],[LSPLR]])</f>
        <v>-1</v>
      </c>
      <c r="R296" s="2">
        <f>IF(Tabela1[[#This Row],[LWAVE]]=-1,-1,Tabela1[[#This Row],[Altitude]])</f>
        <v>554.12080500000002</v>
      </c>
      <c r="S296" s="2">
        <f>IF(Tabela1[[#This Row],[LWAVR]]=-1,-1,Tabela1[[#This Row],[AreaL]])</f>
        <v>1.7534681509726957</v>
      </c>
      <c r="T296" s="2">
        <f>IF(Tabela1[[#This Row],[LWAVR]]=-1,-1,Tabela1[[#This Row],[PopulacaoL]])</f>
        <v>3.5272431163880884</v>
      </c>
      <c r="U296" s="2">
        <f>IF(Tabela1[[#This Row],[LSPLE]]=-1,-1,Tabela1[[#This Row],[Altitude]])</f>
        <v>-1</v>
      </c>
      <c r="V296" s="2">
        <f>IF(Tabela1[[#This Row],[LSPLE]]=-1,-1,Tabela1[[#This Row],[AreaL]])</f>
        <v>-1</v>
      </c>
      <c r="W296" s="2">
        <f>IF(Tabela1[[#This Row],[LSPLR]]=-1,-1,Tabela1[[#This Row],[PopulacaoL]])</f>
        <v>-1</v>
      </c>
    </row>
    <row r="297" spans="1:23" x14ac:dyDescent="0.3">
      <c r="A297" t="s">
        <v>302</v>
      </c>
      <c r="B297">
        <v>3525904</v>
      </c>
      <c r="C297">
        <v>760.15619000000004</v>
      </c>
      <c r="D297">
        <v>-23.187668000000006</v>
      </c>
      <c r="E297">
        <v>-46.885273967996739</v>
      </c>
      <c r="F297">
        <v>2.6346858023565529</v>
      </c>
      <c r="G297">
        <v>5.6221746340910874</v>
      </c>
      <c r="H297" s="1">
        <v>334</v>
      </c>
      <c r="I297" s="1">
        <v>78</v>
      </c>
      <c r="J297" s="1">
        <v>7352</v>
      </c>
      <c r="K297" s="1">
        <v>149</v>
      </c>
      <c r="L297" s="2">
        <f t="shared" si="6"/>
        <v>2.5237464668115646</v>
      </c>
      <c r="M297" s="2">
        <f t="shared" si="6"/>
        <v>1.8920946026904804</v>
      </c>
      <c r="N297" s="2">
        <f t="shared" si="6"/>
        <v>3.8664054983780547</v>
      </c>
      <c r="O297" s="2">
        <f t="shared" si="6"/>
        <v>2.173186268412274</v>
      </c>
      <c r="P297" s="2">
        <f>IF([1]!Tabela1[[#This Row],[SPLE]]&gt;0,[1]!Tabela1[[#This Row],[LWAVE]],[1]!Tabela1[[#This Row],[LSPLE]])</f>
        <v>2.5237464668115646</v>
      </c>
      <c r="Q297" s="2">
        <f>IF([1]!Tabela1[[#This Row],[SPLR]]&gt;0,[1]!Tabela1[[#This Row],[LWAVR]],[1]!Tabela1[[#This Row],[LSPLR]])</f>
        <v>3.8664054983780547</v>
      </c>
      <c r="R297" s="2">
        <f>IF(Tabela1[[#This Row],[LWAVE]]=-1,-1,Tabela1[[#This Row],[Altitude]])</f>
        <v>760.15619000000004</v>
      </c>
      <c r="S297" s="2">
        <f>IF(Tabela1[[#This Row],[LWAVR]]=-1,-1,Tabela1[[#This Row],[AreaL]])</f>
        <v>2.6346858023565529</v>
      </c>
      <c r="T297" s="2">
        <f>IF(Tabela1[[#This Row],[LWAVR]]=-1,-1,Tabela1[[#This Row],[PopulacaoL]])</f>
        <v>5.6221746340910874</v>
      </c>
      <c r="U297" s="2">
        <f>IF(Tabela1[[#This Row],[LSPLE]]=-1,-1,Tabela1[[#This Row],[Altitude]])</f>
        <v>760.15619000000004</v>
      </c>
      <c r="V297" s="2">
        <f>IF(Tabela1[[#This Row],[LSPLE]]=-1,-1,Tabela1[[#This Row],[AreaL]])</f>
        <v>2.6346858023565529</v>
      </c>
      <c r="W297" s="2">
        <f>IF(Tabela1[[#This Row],[LSPLR]]=-1,-1,Tabela1[[#This Row],[PopulacaoL]])</f>
        <v>5.6221746340910874</v>
      </c>
    </row>
    <row r="298" spans="1:23" x14ac:dyDescent="0.3">
      <c r="A298" t="s">
        <v>303</v>
      </c>
      <c r="B298">
        <v>3526001</v>
      </c>
      <c r="C298">
        <v>429.73788100000002</v>
      </c>
      <c r="D298">
        <v>-21.511275749680955</v>
      </c>
      <c r="E298">
        <v>-51.434011950548992</v>
      </c>
      <c r="F298">
        <v>2.7653443890395577</v>
      </c>
      <c r="G298">
        <v>4.3155295332138488</v>
      </c>
      <c r="H298" s="1">
        <v>116</v>
      </c>
      <c r="I298" s="1">
        <v>0</v>
      </c>
      <c r="J298" s="1">
        <v>212</v>
      </c>
      <c r="K298" s="1">
        <v>0</v>
      </c>
      <c r="L298" s="2">
        <f t="shared" si="6"/>
        <v>2.0644579892269186</v>
      </c>
      <c r="M298" s="2">
        <f t="shared" si="6"/>
        <v>-1</v>
      </c>
      <c r="N298" s="2">
        <f t="shared" si="6"/>
        <v>2.3263358609287512</v>
      </c>
      <c r="O298" s="2">
        <f t="shared" si="6"/>
        <v>-1</v>
      </c>
      <c r="P298" s="2">
        <f>IF([1]!Tabela1[[#This Row],[SPLE]]&gt;0,[1]!Tabela1[[#This Row],[LWAVE]],[1]!Tabela1[[#This Row],[LSPLE]])</f>
        <v>-1</v>
      </c>
      <c r="Q298" s="2">
        <f>IF([1]!Tabela1[[#This Row],[SPLR]]&gt;0,[1]!Tabela1[[#This Row],[LWAVR]],[1]!Tabela1[[#This Row],[LSPLR]])</f>
        <v>-1</v>
      </c>
      <c r="R298" s="2">
        <f>IF(Tabela1[[#This Row],[LWAVE]]=-1,-1,Tabela1[[#This Row],[Altitude]])</f>
        <v>429.73788100000002</v>
      </c>
      <c r="S298" s="2">
        <f>IF(Tabela1[[#This Row],[LWAVR]]=-1,-1,Tabela1[[#This Row],[AreaL]])</f>
        <v>2.7653443890395577</v>
      </c>
      <c r="T298" s="2">
        <f>IF(Tabela1[[#This Row],[LWAVR]]=-1,-1,Tabela1[[#This Row],[PopulacaoL]])</f>
        <v>4.3155295332138488</v>
      </c>
      <c r="U298" s="2">
        <f>IF(Tabela1[[#This Row],[LSPLE]]=-1,-1,Tabela1[[#This Row],[Altitude]])</f>
        <v>-1</v>
      </c>
      <c r="V298" s="2">
        <f>IF(Tabela1[[#This Row],[LSPLE]]=-1,-1,Tabela1[[#This Row],[AreaL]])</f>
        <v>-1</v>
      </c>
      <c r="W298" s="2">
        <f>IF(Tabela1[[#This Row],[LSPLR]]=-1,-1,Tabela1[[#This Row],[PopulacaoL]])</f>
        <v>-1</v>
      </c>
    </row>
    <row r="299" spans="1:23" x14ac:dyDescent="0.3">
      <c r="A299" t="s">
        <v>304</v>
      </c>
      <c r="B299">
        <v>3526100</v>
      </c>
      <c r="C299">
        <v>25.220403000000001</v>
      </c>
      <c r="D299">
        <v>-24.320703078972656</v>
      </c>
      <c r="E299">
        <v>-47.635341967662214</v>
      </c>
      <c r="F299">
        <v>2.9099831606205169</v>
      </c>
      <c r="G299">
        <v>4.2744349700740418</v>
      </c>
      <c r="H299" s="1">
        <v>194</v>
      </c>
      <c r="I299" s="1">
        <v>93</v>
      </c>
      <c r="J299" s="1">
        <v>511</v>
      </c>
      <c r="K299" s="1">
        <v>357</v>
      </c>
      <c r="L299" s="2">
        <f t="shared" si="6"/>
        <v>2.287801729930226</v>
      </c>
      <c r="M299" s="2">
        <f t="shared" si="6"/>
        <v>1.968482948553935</v>
      </c>
      <c r="N299" s="2">
        <f t="shared" si="6"/>
        <v>2.7084209001347128</v>
      </c>
      <c r="O299" s="2">
        <f t="shared" si="6"/>
        <v>2.5526682161121932</v>
      </c>
      <c r="P299" s="2">
        <f>IF([1]!Tabela1[[#This Row],[SPLE]]&gt;0,[1]!Tabela1[[#This Row],[LWAVE]],[1]!Tabela1[[#This Row],[LSPLE]])</f>
        <v>2.287801729930226</v>
      </c>
      <c r="Q299" s="2">
        <f>IF([1]!Tabela1[[#This Row],[SPLR]]&gt;0,[1]!Tabela1[[#This Row],[LWAVR]],[1]!Tabela1[[#This Row],[LSPLR]])</f>
        <v>2.7084209001347128</v>
      </c>
      <c r="R299" s="2">
        <f>IF(Tabela1[[#This Row],[LWAVE]]=-1,-1,Tabela1[[#This Row],[Altitude]])</f>
        <v>25.220403000000001</v>
      </c>
      <c r="S299" s="2">
        <f>IF(Tabela1[[#This Row],[LWAVR]]=-1,-1,Tabela1[[#This Row],[AreaL]])</f>
        <v>2.9099831606205169</v>
      </c>
      <c r="T299" s="2">
        <f>IF(Tabela1[[#This Row],[LWAVR]]=-1,-1,Tabela1[[#This Row],[PopulacaoL]])</f>
        <v>4.2744349700740418</v>
      </c>
      <c r="U299" s="2">
        <f>IF(Tabela1[[#This Row],[LSPLE]]=-1,-1,Tabela1[[#This Row],[Altitude]])</f>
        <v>25.220403000000001</v>
      </c>
      <c r="V299" s="2">
        <f>IF(Tabela1[[#This Row],[LSPLE]]=-1,-1,Tabela1[[#This Row],[AreaL]])</f>
        <v>2.9099831606205169</v>
      </c>
      <c r="W299" s="2">
        <f>IF(Tabela1[[#This Row],[LSPLR]]=-1,-1,Tabela1[[#This Row],[PopulacaoL]])</f>
        <v>4.2744349700740418</v>
      </c>
    </row>
    <row r="300" spans="1:23" x14ac:dyDescent="0.3">
      <c r="A300" t="s">
        <v>305</v>
      </c>
      <c r="B300">
        <v>3526209</v>
      </c>
      <c r="C300">
        <v>717.41663100000005</v>
      </c>
      <c r="D300">
        <v>-23.935689201507817</v>
      </c>
      <c r="E300">
        <v>-47.081594072291821</v>
      </c>
      <c r="F300">
        <v>2.7178110851648865</v>
      </c>
      <c r="G300">
        <v>4.4975377876036768</v>
      </c>
      <c r="H300" s="1">
        <v>260</v>
      </c>
      <c r="I300" s="1">
        <v>157</v>
      </c>
      <c r="J300" s="1">
        <v>1953</v>
      </c>
      <c r="K300" s="1">
        <v>217</v>
      </c>
      <c r="L300" s="2">
        <f t="shared" si="6"/>
        <v>2.4149733479708178</v>
      </c>
      <c r="M300" s="2">
        <f t="shared" si="6"/>
        <v>2.1958996524092336</v>
      </c>
      <c r="N300" s="2">
        <f t="shared" si="6"/>
        <v>3.2907022432878543</v>
      </c>
      <c r="O300" s="2">
        <f t="shared" si="6"/>
        <v>2.3364597338485296</v>
      </c>
      <c r="P300" s="2">
        <f>IF([1]!Tabela1[[#This Row],[SPLE]]&gt;0,[1]!Tabela1[[#This Row],[LWAVE]],[1]!Tabela1[[#This Row],[LSPLE]])</f>
        <v>2.4149733479708178</v>
      </c>
      <c r="Q300" s="2">
        <f>IF([1]!Tabela1[[#This Row],[SPLR]]&gt;0,[1]!Tabela1[[#This Row],[LWAVR]],[1]!Tabela1[[#This Row],[LSPLR]])</f>
        <v>3.2907022432878543</v>
      </c>
      <c r="R300" s="2">
        <f>IF(Tabela1[[#This Row],[LWAVE]]=-1,-1,Tabela1[[#This Row],[Altitude]])</f>
        <v>717.41663100000005</v>
      </c>
      <c r="S300" s="2">
        <f>IF(Tabela1[[#This Row],[LWAVR]]=-1,-1,Tabela1[[#This Row],[AreaL]])</f>
        <v>2.7178110851648865</v>
      </c>
      <c r="T300" s="2">
        <f>IF(Tabela1[[#This Row],[LWAVR]]=-1,-1,Tabela1[[#This Row],[PopulacaoL]])</f>
        <v>4.4975377876036768</v>
      </c>
      <c r="U300" s="2">
        <f>IF(Tabela1[[#This Row],[LSPLE]]=-1,-1,Tabela1[[#This Row],[Altitude]])</f>
        <v>717.41663100000005</v>
      </c>
      <c r="V300" s="2">
        <f>IF(Tabela1[[#This Row],[LSPLE]]=-1,-1,Tabela1[[#This Row],[AreaL]])</f>
        <v>2.7178110851648865</v>
      </c>
      <c r="W300" s="2">
        <f>IF(Tabela1[[#This Row],[LSPLR]]=-1,-1,Tabela1[[#This Row],[PopulacaoL]])</f>
        <v>4.4975377876036768</v>
      </c>
    </row>
    <row r="301" spans="1:23" x14ac:dyDescent="0.3">
      <c r="A301" t="s">
        <v>306</v>
      </c>
      <c r="B301">
        <v>3526308</v>
      </c>
      <c r="C301">
        <v>897.36637700000006</v>
      </c>
      <c r="D301">
        <v>-23.086921351486403</v>
      </c>
      <c r="E301">
        <v>-45.190810820432951</v>
      </c>
      <c r="F301">
        <v>2.4073433079468303</v>
      </c>
      <c r="G301">
        <v>3.6898414091375047</v>
      </c>
      <c r="H301" s="1">
        <v>159</v>
      </c>
      <c r="I301" s="1">
        <v>0</v>
      </c>
      <c r="J301" s="1">
        <v>445</v>
      </c>
      <c r="K301" s="1">
        <v>0</v>
      </c>
      <c r="L301" s="2">
        <f t="shared" si="6"/>
        <v>2.2013971243204513</v>
      </c>
      <c r="M301" s="2">
        <f t="shared" si="6"/>
        <v>-1</v>
      </c>
      <c r="N301" s="2">
        <f t="shared" si="6"/>
        <v>2.6483600109809315</v>
      </c>
      <c r="O301" s="2">
        <f t="shared" si="6"/>
        <v>-1</v>
      </c>
      <c r="P301" s="2">
        <f>IF([1]!Tabela1[[#This Row],[SPLE]]&gt;0,[1]!Tabela1[[#This Row],[LWAVE]],[1]!Tabela1[[#This Row],[LSPLE]])</f>
        <v>-1</v>
      </c>
      <c r="Q301" s="2">
        <f>IF([1]!Tabela1[[#This Row],[SPLR]]&gt;0,[1]!Tabela1[[#This Row],[LWAVR]],[1]!Tabela1[[#This Row],[LSPLR]])</f>
        <v>-1</v>
      </c>
      <c r="R301" s="2">
        <f>IF(Tabela1[[#This Row],[LWAVE]]=-1,-1,Tabela1[[#This Row],[Altitude]])</f>
        <v>897.36637700000006</v>
      </c>
      <c r="S301" s="2">
        <f>IF(Tabela1[[#This Row],[LWAVR]]=-1,-1,Tabela1[[#This Row],[AreaL]])</f>
        <v>2.4073433079468303</v>
      </c>
      <c r="T301" s="2">
        <f>IF(Tabela1[[#This Row],[LWAVR]]=-1,-1,Tabela1[[#This Row],[PopulacaoL]])</f>
        <v>3.6898414091375047</v>
      </c>
      <c r="U301" s="2">
        <f>IF(Tabela1[[#This Row],[LSPLE]]=-1,-1,Tabela1[[#This Row],[Altitude]])</f>
        <v>-1</v>
      </c>
      <c r="V301" s="2">
        <f>IF(Tabela1[[#This Row],[LSPLE]]=-1,-1,Tabela1[[#This Row],[AreaL]])</f>
        <v>-1</v>
      </c>
      <c r="W301" s="2">
        <f>IF(Tabela1[[#This Row],[LSPLR]]=-1,-1,Tabela1[[#This Row],[PopulacaoL]])</f>
        <v>-1</v>
      </c>
    </row>
    <row r="302" spans="1:23" x14ac:dyDescent="0.3">
      <c r="A302" t="s">
        <v>307</v>
      </c>
      <c r="B302">
        <v>3526407</v>
      </c>
      <c r="C302">
        <v>546.12378100000001</v>
      </c>
      <c r="D302">
        <v>-23.054011606537156</v>
      </c>
      <c r="E302">
        <v>-47.833780710266304</v>
      </c>
      <c r="F302">
        <v>2.5846410010698184</v>
      </c>
      <c r="G302">
        <v>4.4550886060409525</v>
      </c>
      <c r="H302" s="1">
        <v>34</v>
      </c>
      <c r="I302" s="1">
        <v>0</v>
      </c>
      <c r="J302" s="1">
        <v>45</v>
      </c>
      <c r="K302" s="1">
        <v>0</v>
      </c>
      <c r="L302" s="2">
        <f t="shared" si="6"/>
        <v>1.5314789170422551</v>
      </c>
      <c r="M302" s="2">
        <f t="shared" si="6"/>
        <v>-1</v>
      </c>
      <c r="N302" s="2">
        <f t="shared" si="6"/>
        <v>1.6532125137753437</v>
      </c>
      <c r="O302" s="2">
        <f t="shared" si="6"/>
        <v>-1</v>
      </c>
      <c r="P302" s="2">
        <f>IF([1]!Tabela1[[#This Row],[SPLE]]&gt;0,[1]!Tabela1[[#This Row],[LWAVE]],[1]!Tabela1[[#This Row],[LSPLE]])</f>
        <v>-1</v>
      </c>
      <c r="Q302" s="2">
        <f>IF([1]!Tabela1[[#This Row],[SPLR]]&gt;0,[1]!Tabela1[[#This Row],[LWAVR]],[1]!Tabela1[[#This Row],[LSPLR]])</f>
        <v>-1</v>
      </c>
      <c r="R302" s="2">
        <f>IF(Tabela1[[#This Row],[LWAVE]]=-1,-1,Tabela1[[#This Row],[Altitude]])</f>
        <v>546.12378100000001</v>
      </c>
      <c r="S302" s="2">
        <f>IF(Tabela1[[#This Row],[LWAVR]]=-1,-1,Tabela1[[#This Row],[AreaL]])</f>
        <v>2.5846410010698184</v>
      </c>
      <c r="T302" s="2">
        <f>IF(Tabela1[[#This Row],[LWAVR]]=-1,-1,Tabela1[[#This Row],[PopulacaoL]])</f>
        <v>4.4550886060409525</v>
      </c>
      <c r="U302" s="2">
        <f>IF(Tabela1[[#This Row],[LSPLE]]=-1,-1,Tabela1[[#This Row],[Altitude]])</f>
        <v>-1</v>
      </c>
      <c r="V302" s="2">
        <f>IF(Tabela1[[#This Row],[LSPLE]]=-1,-1,Tabela1[[#This Row],[AreaL]])</f>
        <v>-1</v>
      </c>
      <c r="W302" s="2">
        <f>IF(Tabela1[[#This Row],[LSPLR]]=-1,-1,Tabela1[[#This Row],[PopulacaoL]])</f>
        <v>-1</v>
      </c>
    </row>
    <row r="303" spans="1:23" x14ac:dyDescent="0.3">
      <c r="A303" t="s">
        <v>308</v>
      </c>
      <c r="B303">
        <v>3526506</v>
      </c>
      <c r="C303">
        <v>462.05960099999999</v>
      </c>
      <c r="D303">
        <v>-21.164856565473503</v>
      </c>
      <c r="E303">
        <v>-51.040501657068525</v>
      </c>
      <c r="F303">
        <v>2.7305198437777363</v>
      </c>
      <c r="G303">
        <v>4.0784568180532927</v>
      </c>
      <c r="H303" s="1">
        <v>5</v>
      </c>
      <c r="I303" s="1">
        <v>0</v>
      </c>
      <c r="J303" s="1">
        <v>7</v>
      </c>
      <c r="K303" s="1">
        <v>0</v>
      </c>
      <c r="L303" s="2">
        <f t="shared" si="6"/>
        <v>0.69897000433601886</v>
      </c>
      <c r="M303" s="2">
        <f t="shared" si="6"/>
        <v>-1</v>
      </c>
      <c r="N303" s="2">
        <f t="shared" si="6"/>
        <v>0.84509804001425681</v>
      </c>
      <c r="O303" s="2">
        <f t="shared" si="6"/>
        <v>-1</v>
      </c>
      <c r="P303" s="2">
        <f>IF([1]!Tabela1[[#This Row],[SPLE]]&gt;0,[1]!Tabela1[[#This Row],[LWAVE]],[1]!Tabela1[[#This Row],[LSPLE]])</f>
        <v>-1</v>
      </c>
      <c r="Q303" s="2">
        <f>IF([1]!Tabela1[[#This Row],[SPLR]]&gt;0,[1]!Tabela1[[#This Row],[LWAVR]],[1]!Tabela1[[#This Row],[LSPLR]])</f>
        <v>-1</v>
      </c>
      <c r="R303" s="2">
        <f>IF(Tabela1[[#This Row],[LWAVE]]=-1,-1,Tabela1[[#This Row],[Altitude]])</f>
        <v>462.05960099999999</v>
      </c>
      <c r="S303" s="2">
        <f>IF(Tabela1[[#This Row],[LWAVR]]=-1,-1,Tabela1[[#This Row],[AreaL]])</f>
        <v>2.7305198437777363</v>
      </c>
      <c r="T303" s="2">
        <f>IF(Tabela1[[#This Row],[LWAVR]]=-1,-1,Tabela1[[#This Row],[PopulacaoL]])</f>
        <v>4.0784568180532927</v>
      </c>
      <c r="U303" s="2">
        <f>IF(Tabela1[[#This Row],[LSPLE]]=-1,-1,Tabela1[[#This Row],[Altitude]])</f>
        <v>-1</v>
      </c>
      <c r="V303" s="2">
        <f>IF(Tabela1[[#This Row],[LSPLE]]=-1,-1,Tabela1[[#This Row],[AreaL]])</f>
        <v>-1</v>
      </c>
      <c r="W303" s="2">
        <f>IF(Tabela1[[#This Row],[LSPLR]]=-1,-1,Tabela1[[#This Row],[PopulacaoL]])</f>
        <v>-1</v>
      </c>
    </row>
    <row r="304" spans="1:23" x14ac:dyDescent="0.3">
      <c r="A304" t="s">
        <v>309</v>
      </c>
      <c r="B304">
        <v>3526605</v>
      </c>
      <c r="C304">
        <v>556.48646199999996</v>
      </c>
      <c r="D304">
        <v>-22.570096474152958</v>
      </c>
      <c r="E304">
        <v>-44.893110279387081</v>
      </c>
      <c r="F304">
        <v>2.2228906741109271</v>
      </c>
      <c r="G304">
        <v>3.8609366207000937</v>
      </c>
      <c r="H304" s="1">
        <v>93</v>
      </c>
      <c r="I304" s="1">
        <v>0</v>
      </c>
      <c r="J304" s="1">
        <v>150</v>
      </c>
      <c r="K304" s="1">
        <v>0</v>
      </c>
      <c r="L304" s="2">
        <f t="shared" si="6"/>
        <v>1.968482948553935</v>
      </c>
      <c r="M304" s="2">
        <f t="shared" si="6"/>
        <v>-1</v>
      </c>
      <c r="N304" s="2">
        <f t="shared" si="6"/>
        <v>2.1760912590556813</v>
      </c>
      <c r="O304" s="2">
        <f t="shared" si="6"/>
        <v>-1</v>
      </c>
      <c r="P304" s="2">
        <f>IF([1]!Tabela1[[#This Row],[SPLE]]&gt;0,[1]!Tabela1[[#This Row],[LWAVE]],[1]!Tabela1[[#This Row],[LSPLE]])</f>
        <v>-1</v>
      </c>
      <c r="Q304" s="2">
        <f>IF([1]!Tabela1[[#This Row],[SPLR]]&gt;0,[1]!Tabela1[[#This Row],[LWAVR]],[1]!Tabela1[[#This Row],[LSPLR]])</f>
        <v>-1</v>
      </c>
      <c r="R304" s="2">
        <f>IF(Tabela1[[#This Row],[LWAVE]]=-1,-1,Tabela1[[#This Row],[Altitude]])</f>
        <v>556.48646199999996</v>
      </c>
      <c r="S304" s="2">
        <f>IF(Tabela1[[#This Row],[LWAVR]]=-1,-1,Tabela1[[#This Row],[AreaL]])</f>
        <v>2.2228906741109271</v>
      </c>
      <c r="T304" s="2">
        <f>IF(Tabela1[[#This Row],[LWAVR]]=-1,-1,Tabela1[[#This Row],[PopulacaoL]])</f>
        <v>3.8609366207000937</v>
      </c>
      <c r="U304" s="2">
        <f>IF(Tabela1[[#This Row],[LSPLE]]=-1,-1,Tabela1[[#This Row],[Altitude]])</f>
        <v>-1</v>
      </c>
      <c r="V304" s="2">
        <f>IF(Tabela1[[#This Row],[LSPLE]]=-1,-1,Tabela1[[#This Row],[AreaL]])</f>
        <v>-1</v>
      </c>
      <c r="W304" s="2">
        <f>IF(Tabela1[[#This Row],[LSPLR]]=-1,-1,Tabela1[[#This Row],[PopulacaoL]])</f>
        <v>-1</v>
      </c>
    </row>
    <row r="305" spans="1:23" x14ac:dyDescent="0.3">
      <c r="A305" t="s">
        <v>310</v>
      </c>
      <c r="B305">
        <v>3526704</v>
      </c>
      <c r="C305">
        <v>628.81122600000003</v>
      </c>
      <c r="D305">
        <v>-22.185436005000003</v>
      </c>
      <c r="E305">
        <v>-47.388707969614835</v>
      </c>
      <c r="F305">
        <v>2.6051660065463254</v>
      </c>
      <c r="G305">
        <v>5.0144827358521917</v>
      </c>
      <c r="H305" s="1">
        <v>225</v>
      </c>
      <c r="I305" s="1">
        <v>0</v>
      </c>
      <c r="J305" s="1">
        <v>870</v>
      </c>
      <c r="K305" s="1">
        <v>0</v>
      </c>
      <c r="L305" s="2">
        <f t="shared" si="6"/>
        <v>2.3521825181113627</v>
      </c>
      <c r="M305" s="2">
        <f t="shared" si="6"/>
        <v>-1</v>
      </c>
      <c r="N305" s="2">
        <f t="shared" si="6"/>
        <v>2.9395192526186187</v>
      </c>
      <c r="O305" s="2">
        <f t="shared" si="6"/>
        <v>-1</v>
      </c>
      <c r="P305" s="2">
        <f>IF([1]!Tabela1[[#This Row],[SPLE]]&gt;0,[1]!Tabela1[[#This Row],[LWAVE]],[1]!Tabela1[[#This Row],[LSPLE]])</f>
        <v>-1</v>
      </c>
      <c r="Q305" s="2">
        <f>IF([1]!Tabela1[[#This Row],[SPLR]]&gt;0,[1]!Tabela1[[#This Row],[LWAVR]],[1]!Tabela1[[#This Row],[LSPLR]])</f>
        <v>-1</v>
      </c>
      <c r="R305" s="2">
        <f>IF(Tabela1[[#This Row],[LWAVE]]=-1,-1,Tabela1[[#This Row],[Altitude]])</f>
        <v>628.81122600000003</v>
      </c>
      <c r="S305" s="2">
        <f>IF(Tabela1[[#This Row],[LWAVR]]=-1,-1,Tabela1[[#This Row],[AreaL]])</f>
        <v>2.6051660065463254</v>
      </c>
      <c r="T305" s="2">
        <f>IF(Tabela1[[#This Row],[LWAVR]]=-1,-1,Tabela1[[#This Row],[PopulacaoL]])</f>
        <v>5.0144827358521917</v>
      </c>
      <c r="U305" s="2">
        <f>IF(Tabela1[[#This Row],[LSPLE]]=-1,-1,Tabela1[[#This Row],[Altitude]])</f>
        <v>-1</v>
      </c>
      <c r="V305" s="2">
        <f>IF(Tabela1[[#This Row],[LSPLE]]=-1,-1,Tabela1[[#This Row],[AreaL]])</f>
        <v>-1</v>
      </c>
      <c r="W305" s="2">
        <f>IF(Tabela1[[#This Row],[LSPLR]]=-1,-1,Tabela1[[#This Row],[PopulacaoL]])</f>
        <v>-1</v>
      </c>
    </row>
    <row r="306" spans="1:23" x14ac:dyDescent="0.3">
      <c r="A306" t="s">
        <v>311</v>
      </c>
      <c r="B306">
        <v>3526803</v>
      </c>
      <c r="C306">
        <v>548.88346100000001</v>
      </c>
      <c r="D306">
        <v>-22.597507000000004</v>
      </c>
      <c r="E306">
        <v>-48.798681972457324</v>
      </c>
      <c r="F306">
        <v>2.9082388489174931</v>
      </c>
      <c r="G306">
        <v>4.835259232912736</v>
      </c>
      <c r="H306" s="1">
        <v>176</v>
      </c>
      <c r="I306" s="1">
        <v>162</v>
      </c>
      <c r="J306" s="1">
        <v>460</v>
      </c>
      <c r="K306" s="1">
        <v>555</v>
      </c>
      <c r="L306" s="2">
        <f t="shared" si="6"/>
        <v>2.2455126678141499</v>
      </c>
      <c r="M306" s="2">
        <f t="shared" si="6"/>
        <v>2.2095150145426308</v>
      </c>
      <c r="N306" s="2">
        <f t="shared" si="6"/>
        <v>2.6627578316815739</v>
      </c>
      <c r="O306" s="2">
        <f t="shared" si="6"/>
        <v>2.7442929831226763</v>
      </c>
      <c r="P306" s="2">
        <f>IF([1]!Tabela1[[#This Row],[SPLE]]&gt;0,[1]!Tabela1[[#This Row],[LWAVE]],[1]!Tabela1[[#This Row],[LSPLE]])</f>
        <v>2.2455126678141499</v>
      </c>
      <c r="Q306" s="2">
        <f>IF([1]!Tabela1[[#This Row],[SPLR]]&gt;0,[1]!Tabela1[[#This Row],[LWAVR]],[1]!Tabela1[[#This Row],[LSPLR]])</f>
        <v>2.6627578316815739</v>
      </c>
      <c r="R306" s="2">
        <f>IF(Tabela1[[#This Row],[LWAVE]]=-1,-1,Tabela1[[#This Row],[Altitude]])</f>
        <v>548.88346100000001</v>
      </c>
      <c r="S306" s="2">
        <f>IF(Tabela1[[#This Row],[LWAVR]]=-1,-1,Tabela1[[#This Row],[AreaL]])</f>
        <v>2.9082388489174931</v>
      </c>
      <c r="T306" s="2">
        <f>IF(Tabela1[[#This Row],[LWAVR]]=-1,-1,Tabela1[[#This Row],[PopulacaoL]])</f>
        <v>4.835259232912736</v>
      </c>
      <c r="U306" s="2">
        <f>IF(Tabela1[[#This Row],[LSPLE]]=-1,-1,Tabela1[[#This Row],[Altitude]])</f>
        <v>548.88346100000001</v>
      </c>
      <c r="V306" s="2">
        <f>IF(Tabela1[[#This Row],[LSPLE]]=-1,-1,Tabela1[[#This Row],[AreaL]])</f>
        <v>2.9082388489174931</v>
      </c>
      <c r="W306" s="2">
        <f>IF(Tabela1[[#This Row],[LSPLR]]=-1,-1,Tabela1[[#This Row],[PopulacaoL]])</f>
        <v>4.835259232912736</v>
      </c>
    </row>
    <row r="307" spans="1:23" x14ac:dyDescent="0.3">
      <c r="A307" t="s">
        <v>312</v>
      </c>
      <c r="B307">
        <v>3526902</v>
      </c>
      <c r="C307">
        <v>579.49797599999999</v>
      </c>
      <c r="D307">
        <v>-22.562194000000005</v>
      </c>
      <c r="E307">
        <v>-47.401939523310205</v>
      </c>
      <c r="F307">
        <v>2.7639600526461274</v>
      </c>
      <c r="G307">
        <v>5.4858831923340503</v>
      </c>
      <c r="H307" s="1">
        <v>243</v>
      </c>
      <c r="I307" s="1">
        <v>0</v>
      </c>
      <c r="J307" s="1">
        <v>2971</v>
      </c>
      <c r="K307" s="1">
        <v>0</v>
      </c>
      <c r="L307" s="2">
        <f t="shared" si="6"/>
        <v>2.3856062735983121</v>
      </c>
      <c r="M307" s="2">
        <f t="shared" si="6"/>
        <v>-1</v>
      </c>
      <c r="N307" s="2">
        <f t="shared" si="6"/>
        <v>3.4729026518036639</v>
      </c>
      <c r="O307" s="2">
        <f t="shared" si="6"/>
        <v>-1</v>
      </c>
      <c r="P307" s="2">
        <f>IF([1]!Tabela1[[#This Row],[SPLE]]&gt;0,[1]!Tabela1[[#This Row],[LWAVE]],[1]!Tabela1[[#This Row],[LSPLE]])</f>
        <v>-1</v>
      </c>
      <c r="Q307" s="2">
        <f>IF([1]!Tabela1[[#This Row],[SPLR]]&gt;0,[1]!Tabela1[[#This Row],[LWAVR]],[1]!Tabela1[[#This Row],[LSPLR]])</f>
        <v>-1</v>
      </c>
      <c r="R307" s="2">
        <f>IF(Tabela1[[#This Row],[LWAVE]]=-1,-1,Tabela1[[#This Row],[Altitude]])</f>
        <v>579.49797599999999</v>
      </c>
      <c r="S307" s="2">
        <f>IF(Tabela1[[#This Row],[LWAVR]]=-1,-1,Tabela1[[#This Row],[AreaL]])</f>
        <v>2.7639600526461274</v>
      </c>
      <c r="T307" s="2">
        <f>IF(Tabela1[[#This Row],[LWAVR]]=-1,-1,Tabela1[[#This Row],[PopulacaoL]])</f>
        <v>5.4858831923340503</v>
      </c>
      <c r="U307" s="2">
        <f>IF(Tabela1[[#This Row],[LSPLE]]=-1,-1,Tabela1[[#This Row],[Altitude]])</f>
        <v>-1</v>
      </c>
      <c r="V307" s="2">
        <f>IF(Tabela1[[#This Row],[LSPLE]]=-1,-1,Tabela1[[#This Row],[AreaL]])</f>
        <v>-1</v>
      </c>
      <c r="W307" s="2">
        <f>IF(Tabela1[[#This Row],[LSPLR]]=-1,-1,Tabela1[[#This Row],[PopulacaoL]])</f>
        <v>-1</v>
      </c>
    </row>
    <row r="308" spans="1:23" x14ac:dyDescent="0.3">
      <c r="A308" t="s">
        <v>313</v>
      </c>
      <c r="B308">
        <v>3527009</v>
      </c>
      <c r="C308">
        <v>717.27232600000002</v>
      </c>
      <c r="D308">
        <v>-22.520488192169154</v>
      </c>
      <c r="E308">
        <v>-46.661483616308736</v>
      </c>
      <c r="F308">
        <v>1.6880280683740365</v>
      </c>
      <c r="G308">
        <v>3.9020028913507296</v>
      </c>
      <c r="H308" s="1">
        <v>179</v>
      </c>
      <c r="I308" s="1">
        <v>0</v>
      </c>
      <c r="J308" s="1">
        <v>622</v>
      </c>
      <c r="K308" s="1">
        <v>0</v>
      </c>
      <c r="L308" s="2">
        <f t="shared" si="6"/>
        <v>2.2528530309798933</v>
      </c>
      <c r="M308" s="2">
        <f t="shared" si="6"/>
        <v>-1</v>
      </c>
      <c r="N308" s="2">
        <f t="shared" si="6"/>
        <v>2.7937903846908188</v>
      </c>
      <c r="O308" s="2">
        <f t="shared" si="6"/>
        <v>-1</v>
      </c>
      <c r="P308" s="2">
        <f>IF([1]!Tabela1[[#This Row],[SPLE]]&gt;0,[1]!Tabela1[[#This Row],[LWAVE]],[1]!Tabela1[[#This Row],[LSPLE]])</f>
        <v>-1</v>
      </c>
      <c r="Q308" s="2">
        <f>IF([1]!Tabela1[[#This Row],[SPLR]]&gt;0,[1]!Tabela1[[#This Row],[LWAVR]],[1]!Tabela1[[#This Row],[LSPLR]])</f>
        <v>-1</v>
      </c>
      <c r="R308" s="2">
        <f>IF(Tabela1[[#This Row],[LWAVE]]=-1,-1,Tabela1[[#This Row],[Altitude]])</f>
        <v>717.27232600000002</v>
      </c>
      <c r="S308" s="2">
        <f>IF(Tabela1[[#This Row],[LWAVR]]=-1,-1,Tabela1[[#This Row],[AreaL]])</f>
        <v>1.6880280683740365</v>
      </c>
      <c r="T308" s="2">
        <f>IF(Tabela1[[#This Row],[LWAVR]]=-1,-1,Tabela1[[#This Row],[PopulacaoL]])</f>
        <v>3.9020028913507296</v>
      </c>
      <c r="U308" s="2">
        <f>IF(Tabela1[[#This Row],[LSPLE]]=-1,-1,Tabela1[[#This Row],[Altitude]])</f>
        <v>-1</v>
      </c>
      <c r="V308" s="2">
        <f>IF(Tabela1[[#This Row],[LSPLE]]=-1,-1,Tabela1[[#This Row],[AreaL]])</f>
        <v>-1</v>
      </c>
      <c r="W308" s="2">
        <f>IF(Tabela1[[#This Row],[LSPLR]]=-1,-1,Tabela1[[#This Row],[PopulacaoL]])</f>
        <v>-1</v>
      </c>
    </row>
    <row r="309" spans="1:23" x14ac:dyDescent="0.3">
      <c r="A309" t="s">
        <v>314</v>
      </c>
      <c r="B309">
        <v>3527108</v>
      </c>
      <c r="C309">
        <v>433.93564700000002</v>
      </c>
      <c r="D309">
        <v>-21.6723465</v>
      </c>
      <c r="E309">
        <v>-49.751423386685467</v>
      </c>
      <c r="F309">
        <v>2.7559190447926452</v>
      </c>
      <c r="G309">
        <v>4.8921669790729334</v>
      </c>
      <c r="H309" s="1">
        <v>163</v>
      </c>
      <c r="I309" s="1">
        <v>0</v>
      </c>
      <c r="J309" s="1">
        <v>435</v>
      </c>
      <c r="K309" s="1">
        <v>0</v>
      </c>
      <c r="L309" s="2">
        <f t="shared" si="6"/>
        <v>2.2121876044039577</v>
      </c>
      <c r="M309" s="2">
        <f t="shared" si="6"/>
        <v>-1</v>
      </c>
      <c r="N309" s="2">
        <f t="shared" si="6"/>
        <v>2.6384892569546374</v>
      </c>
      <c r="O309" s="2">
        <f t="shared" si="6"/>
        <v>-1</v>
      </c>
      <c r="P309" s="2">
        <f>IF([1]!Tabela1[[#This Row],[SPLE]]&gt;0,[1]!Tabela1[[#This Row],[LWAVE]],[1]!Tabela1[[#This Row],[LSPLE]])</f>
        <v>-1</v>
      </c>
      <c r="Q309" s="2">
        <f>IF([1]!Tabela1[[#This Row],[SPLR]]&gt;0,[1]!Tabela1[[#This Row],[LWAVR]],[1]!Tabela1[[#This Row],[LSPLR]])</f>
        <v>-1</v>
      </c>
      <c r="R309" s="2">
        <f>IF(Tabela1[[#This Row],[LWAVE]]=-1,-1,Tabela1[[#This Row],[Altitude]])</f>
        <v>433.93564700000002</v>
      </c>
      <c r="S309" s="2">
        <f>IF(Tabela1[[#This Row],[LWAVR]]=-1,-1,Tabela1[[#This Row],[AreaL]])</f>
        <v>2.7559190447926452</v>
      </c>
      <c r="T309" s="2">
        <f>IF(Tabela1[[#This Row],[LWAVR]]=-1,-1,Tabela1[[#This Row],[PopulacaoL]])</f>
        <v>4.8921669790729334</v>
      </c>
      <c r="U309" s="2">
        <f>IF(Tabela1[[#This Row],[LSPLE]]=-1,-1,Tabela1[[#This Row],[Altitude]])</f>
        <v>-1</v>
      </c>
      <c r="V309" s="2">
        <f>IF(Tabela1[[#This Row],[LSPLE]]=-1,-1,Tabela1[[#This Row],[AreaL]])</f>
        <v>-1</v>
      </c>
      <c r="W309" s="2">
        <f>IF(Tabela1[[#This Row],[LSPLR]]=-1,-1,Tabela1[[#This Row],[PopulacaoL]])</f>
        <v>-1</v>
      </c>
    </row>
    <row r="310" spans="1:23" x14ac:dyDescent="0.3">
      <c r="A310" t="s">
        <v>315</v>
      </c>
      <c r="B310">
        <v>3527207</v>
      </c>
      <c r="C310">
        <v>530</v>
      </c>
      <c r="D310">
        <v>-22.731693032629604</v>
      </c>
      <c r="E310">
        <v>-45.124248144163182</v>
      </c>
      <c r="F310">
        <v>2.6171681519737997</v>
      </c>
      <c r="G310">
        <v>4.947952996142476</v>
      </c>
      <c r="H310" s="1">
        <v>161</v>
      </c>
      <c r="I310" s="1">
        <v>0</v>
      </c>
      <c r="J310" s="1">
        <v>417</v>
      </c>
      <c r="K310" s="1">
        <v>0</v>
      </c>
      <c r="L310" s="2">
        <f t="shared" si="6"/>
        <v>2.2068258760318495</v>
      </c>
      <c r="M310" s="2">
        <f t="shared" si="6"/>
        <v>-1</v>
      </c>
      <c r="N310" s="2">
        <f t="shared" si="6"/>
        <v>2.6201360549737576</v>
      </c>
      <c r="O310" s="2">
        <f t="shared" si="6"/>
        <v>-1</v>
      </c>
      <c r="P310" s="2">
        <f>IF([1]!Tabela1[[#This Row],[SPLE]]&gt;0,[1]!Tabela1[[#This Row],[LWAVE]],[1]!Tabela1[[#This Row],[LSPLE]])</f>
        <v>-1</v>
      </c>
      <c r="Q310" s="2">
        <f>IF([1]!Tabela1[[#This Row],[SPLR]]&gt;0,[1]!Tabela1[[#This Row],[LWAVR]],[1]!Tabela1[[#This Row],[LSPLR]])</f>
        <v>-1</v>
      </c>
      <c r="R310" s="2">
        <f>IF(Tabela1[[#This Row],[LWAVE]]=-1,-1,Tabela1[[#This Row],[Altitude]])</f>
        <v>530</v>
      </c>
      <c r="S310" s="2">
        <f>IF(Tabela1[[#This Row],[LWAVR]]=-1,-1,Tabela1[[#This Row],[AreaL]])</f>
        <v>2.6171681519737997</v>
      </c>
      <c r="T310" s="2">
        <f>IF(Tabela1[[#This Row],[LWAVR]]=-1,-1,Tabela1[[#This Row],[PopulacaoL]])</f>
        <v>4.947952996142476</v>
      </c>
      <c r="U310" s="2">
        <f>IF(Tabela1[[#This Row],[LSPLE]]=-1,-1,Tabela1[[#This Row],[Altitude]])</f>
        <v>-1</v>
      </c>
      <c r="V310" s="2">
        <f>IF(Tabela1[[#This Row],[LSPLE]]=-1,-1,Tabela1[[#This Row],[AreaL]])</f>
        <v>-1</v>
      </c>
      <c r="W310" s="2">
        <f>IF(Tabela1[[#This Row],[LSPLR]]=-1,-1,Tabela1[[#This Row],[PopulacaoL]])</f>
        <v>-1</v>
      </c>
    </row>
    <row r="311" spans="1:23" x14ac:dyDescent="0.3">
      <c r="A311" t="s">
        <v>316</v>
      </c>
      <c r="B311">
        <v>3527256</v>
      </c>
      <c r="C311">
        <v>399.01185099999998</v>
      </c>
      <c r="D311">
        <v>-20.965390538303705</v>
      </c>
      <c r="E311">
        <v>-50.22666009599601</v>
      </c>
      <c r="F311">
        <v>2.0566762151206612</v>
      </c>
      <c r="G311">
        <v>3.3596457926745429</v>
      </c>
      <c r="H311" s="1">
        <v>0</v>
      </c>
      <c r="I311" s="1">
        <v>0</v>
      </c>
      <c r="J311" s="1">
        <v>0</v>
      </c>
      <c r="K311" s="1">
        <v>0</v>
      </c>
      <c r="L311" s="2">
        <f t="shared" si="6"/>
        <v>-1</v>
      </c>
      <c r="M311" s="2">
        <f t="shared" si="6"/>
        <v>-1</v>
      </c>
      <c r="N311" s="2">
        <f t="shared" si="6"/>
        <v>-1</v>
      </c>
      <c r="O311" s="2">
        <f t="shared" si="6"/>
        <v>-1</v>
      </c>
      <c r="P311" s="2">
        <f>IF([1]!Tabela1[[#This Row],[SPLE]]&gt;0,[1]!Tabela1[[#This Row],[LWAVE]],[1]!Tabela1[[#This Row],[LSPLE]])</f>
        <v>-1</v>
      </c>
      <c r="Q311" s="2">
        <f>IF([1]!Tabela1[[#This Row],[SPLR]]&gt;0,[1]!Tabela1[[#This Row],[LWAVR]],[1]!Tabela1[[#This Row],[LSPLR]])</f>
        <v>-1</v>
      </c>
      <c r="R311" s="2">
        <f>IF(Tabela1[[#This Row],[LWAVE]]=-1,-1,Tabela1[[#This Row],[Altitude]])</f>
        <v>-1</v>
      </c>
      <c r="S311" s="2">
        <f>IF(Tabela1[[#This Row],[LWAVR]]=-1,-1,Tabela1[[#This Row],[AreaL]])</f>
        <v>-1</v>
      </c>
      <c r="T311" s="2">
        <f>IF(Tabela1[[#This Row],[LWAVR]]=-1,-1,Tabela1[[#This Row],[PopulacaoL]])</f>
        <v>-1</v>
      </c>
      <c r="U311" s="2">
        <f>IF(Tabela1[[#This Row],[LSPLE]]=-1,-1,Tabela1[[#This Row],[Altitude]])</f>
        <v>-1</v>
      </c>
      <c r="V311" s="2">
        <f>IF(Tabela1[[#This Row],[LSPLE]]=-1,-1,Tabela1[[#This Row],[AreaL]])</f>
        <v>-1</v>
      </c>
      <c r="W311" s="2">
        <f>IF(Tabela1[[#This Row],[LSPLR]]=-1,-1,Tabela1[[#This Row],[PopulacaoL]])</f>
        <v>-1</v>
      </c>
    </row>
    <row r="312" spans="1:23" x14ac:dyDescent="0.3">
      <c r="A312" t="s">
        <v>317</v>
      </c>
      <c r="B312">
        <v>3527306</v>
      </c>
      <c r="C312">
        <v>690.68539599999997</v>
      </c>
      <c r="D312">
        <v>-23.086778500000005</v>
      </c>
      <c r="E312">
        <v>-46.946440218048735</v>
      </c>
      <c r="F312">
        <v>1.7414116247665463</v>
      </c>
      <c r="G312">
        <v>4.6891756195208254</v>
      </c>
      <c r="H312" s="1">
        <v>98</v>
      </c>
      <c r="I312" s="1">
        <v>0</v>
      </c>
      <c r="J312" s="1">
        <v>204</v>
      </c>
      <c r="K312" s="1">
        <v>0</v>
      </c>
      <c r="L312" s="2">
        <f t="shared" si="6"/>
        <v>1.9912260756924949</v>
      </c>
      <c r="M312" s="2">
        <f t="shared" si="6"/>
        <v>-1</v>
      </c>
      <c r="N312" s="2">
        <f t="shared" si="6"/>
        <v>2.3096301674258988</v>
      </c>
      <c r="O312" s="2">
        <f t="shared" si="6"/>
        <v>-1</v>
      </c>
      <c r="P312" s="2">
        <f>IF([1]!Tabela1[[#This Row],[SPLE]]&gt;0,[1]!Tabela1[[#This Row],[LWAVE]],[1]!Tabela1[[#This Row],[LSPLE]])</f>
        <v>-1</v>
      </c>
      <c r="Q312" s="2">
        <f>IF([1]!Tabela1[[#This Row],[SPLR]]&gt;0,[1]!Tabela1[[#This Row],[LWAVR]],[1]!Tabela1[[#This Row],[LSPLR]])</f>
        <v>-1</v>
      </c>
      <c r="R312" s="2">
        <f>IF(Tabela1[[#This Row],[LWAVE]]=-1,-1,Tabela1[[#This Row],[Altitude]])</f>
        <v>690.68539599999997</v>
      </c>
      <c r="S312" s="2">
        <f>IF(Tabela1[[#This Row],[LWAVR]]=-1,-1,Tabela1[[#This Row],[AreaL]])</f>
        <v>1.7414116247665463</v>
      </c>
      <c r="T312" s="2">
        <f>IF(Tabela1[[#This Row],[LWAVR]]=-1,-1,Tabela1[[#This Row],[PopulacaoL]])</f>
        <v>4.6891756195208254</v>
      </c>
      <c r="U312" s="2">
        <f>IF(Tabela1[[#This Row],[LSPLE]]=-1,-1,Tabela1[[#This Row],[Altitude]])</f>
        <v>-1</v>
      </c>
      <c r="V312" s="2">
        <f>IF(Tabela1[[#This Row],[LSPLE]]=-1,-1,Tabela1[[#This Row],[AreaL]])</f>
        <v>-1</v>
      </c>
      <c r="W312" s="2">
        <f>IF(Tabela1[[#This Row],[LSPLR]]=-1,-1,Tabela1[[#This Row],[PopulacaoL]])</f>
        <v>-1</v>
      </c>
    </row>
    <row r="313" spans="1:23" x14ac:dyDescent="0.3">
      <c r="A313" t="s">
        <v>318</v>
      </c>
      <c r="B313">
        <v>3527405</v>
      </c>
      <c r="C313">
        <v>465.16921500000001</v>
      </c>
      <c r="D313">
        <v>-21.723415646037903</v>
      </c>
      <c r="E313">
        <v>-51.018349142240865</v>
      </c>
      <c r="F313">
        <v>2.4980485193536124</v>
      </c>
      <c r="G313">
        <v>4.3373993544718976</v>
      </c>
      <c r="H313" s="1">
        <v>40</v>
      </c>
      <c r="I313" s="1">
        <v>0</v>
      </c>
      <c r="J313" s="1">
        <v>53</v>
      </c>
      <c r="K313" s="1">
        <v>0</v>
      </c>
      <c r="L313" s="2">
        <f t="shared" si="6"/>
        <v>1.6020599913279623</v>
      </c>
      <c r="M313" s="2">
        <f t="shared" si="6"/>
        <v>-1</v>
      </c>
      <c r="N313" s="2">
        <f t="shared" si="6"/>
        <v>1.7242758696007889</v>
      </c>
      <c r="O313" s="2">
        <f t="shared" si="6"/>
        <v>-1</v>
      </c>
      <c r="P313" s="2">
        <f>IF([1]!Tabela1[[#This Row],[SPLE]]&gt;0,[1]!Tabela1[[#This Row],[LWAVE]],[1]!Tabela1[[#This Row],[LSPLE]])</f>
        <v>-1</v>
      </c>
      <c r="Q313" s="2">
        <f>IF([1]!Tabela1[[#This Row],[SPLR]]&gt;0,[1]!Tabela1[[#This Row],[LWAVR]],[1]!Tabela1[[#This Row],[LSPLR]])</f>
        <v>-1</v>
      </c>
      <c r="R313" s="2">
        <f>IF(Tabela1[[#This Row],[LWAVE]]=-1,-1,Tabela1[[#This Row],[Altitude]])</f>
        <v>465.16921500000001</v>
      </c>
      <c r="S313" s="2">
        <f>IF(Tabela1[[#This Row],[LWAVR]]=-1,-1,Tabela1[[#This Row],[AreaL]])</f>
        <v>2.4980485193536124</v>
      </c>
      <c r="T313" s="2">
        <f>IF(Tabela1[[#This Row],[LWAVR]]=-1,-1,Tabela1[[#This Row],[PopulacaoL]])</f>
        <v>4.3373993544718976</v>
      </c>
      <c r="U313" s="2">
        <f>IF(Tabela1[[#This Row],[LSPLE]]=-1,-1,Tabela1[[#This Row],[Altitude]])</f>
        <v>-1</v>
      </c>
      <c r="V313" s="2">
        <f>IF(Tabela1[[#This Row],[LSPLE]]=-1,-1,Tabela1[[#This Row],[AreaL]])</f>
        <v>-1</v>
      </c>
      <c r="W313" s="2">
        <f>IF(Tabela1[[#This Row],[LSPLR]]=-1,-1,Tabela1[[#This Row],[PopulacaoL]])</f>
        <v>-1</v>
      </c>
    </row>
    <row r="314" spans="1:23" x14ac:dyDescent="0.3">
      <c r="A314" t="s">
        <v>319</v>
      </c>
      <c r="B314">
        <v>3527504</v>
      </c>
      <c r="C314">
        <v>524.62983099999997</v>
      </c>
      <c r="D314">
        <v>-22.431639999333854</v>
      </c>
      <c r="E314">
        <v>-49.523179124461372</v>
      </c>
      <c r="F314">
        <v>2.2776917109608497</v>
      </c>
      <c r="G314">
        <v>3.3791241460703918</v>
      </c>
      <c r="H314" s="1">
        <v>4</v>
      </c>
      <c r="I314" s="1">
        <v>0</v>
      </c>
      <c r="J314" s="1">
        <v>4</v>
      </c>
      <c r="K314" s="1">
        <v>0</v>
      </c>
      <c r="L314" s="2">
        <f t="shared" si="6"/>
        <v>0.6020599913279624</v>
      </c>
      <c r="M314" s="2">
        <f t="shared" si="6"/>
        <v>-1</v>
      </c>
      <c r="N314" s="2">
        <f t="shared" si="6"/>
        <v>0.6020599913279624</v>
      </c>
      <c r="O314" s="2">
        <f t="shared" si="6"/>
        <v>-1</v>
      </c>
      <c r="P314" s="2">
        <f>IF([1]!Tabela1[[#This Row],[SPLE]]&gt;0,[1]!Tabela1[[#This Row],[LWAVE]],[1]!Tabela1[[#This Row],[LSPLE]])</f>
        <v>-1</v>
      </c>
      <c r="Q314" s="2">
        <f>IF([1]!Tabela1[[#This Row],[SPLR]]&gt;0,[1]!Tabela1[[#This Row],[LWAVR]],[1]!Tabela1[[#This Row],[LSPLR]])</f>
        <v>-1</v>
      </c>
      <c r="R314" s="2">
        <f>IF(Tabela1[[#This Row],[LWAVE]]=-1,-1,Tabela1[[#This Row],[Altitude]])</f>
        <v>524.62983099999997</v>
      </c>
      <c r="S314" s="2">
        <f>IF(Tabela1[[#This Row],[LWAVR]]=-1,-1,Tabela1[[#This Row],[AreaL]])</f>
        <v>2.2776917109608497</v>
      </c>
      <c r="T314" s="2">
        <f>IF(Tabela1[[#This Row],[LWAVR]]=-1,-1,Tabela1[[#This Row],[PopulacaoL]])</f>
        <v>3.3791241460703918</v>
      </c>
      <c r="U314" s="2">
        <f>IF(Tabela1[[#This Row],[LSPLE]]=-1,-1,Tabela1[[#This Row],[Altitude]])</f>
        <v>-1</v>
      </c>
      <c r="V314" s="2">
        <f>IF(Tabela1[[#This Row],[LSPLE]]=-1,-1,Tabela1[[#This Row],[AreaL]])</f>
        <v>-1</v>
      </c>
      <c r="W314" s="2">
        <f>IF(Tabela1[[#This Row],[LSPLR]]=-1,-1,Tabela1[[#This Row],[PopulacaoL]])</f>
        <v>-1</v>
      </c>
    </row>
    <row r="315" spans="1:23" x14ac:dyDescent="0.3">
      <c r="A315" t="s">
        <v>320</v>
      </c>
      <c r="B315">
        <v>3527603</v>
      </c>
      <c r="C315">
        <v>645.80016699999999</v>
      </c>
      <c r="D315">
        <v>-21.551706525237204</v>
      </c>
      <c r="E315">
        <v>-47.700279944847594</v>
      </c>
      <c r="F315">
        <v>2.7768877888460062</v>
      </c>
      <c r="G315">
        <v>4.1745540345208303</v>
      </c>
      <c r="H315" s="1">
        <v>202</v>
      </c>
      <c r="I315" s="1">
        <v>1</v>
      </c>
      <c r="J315" s="1">
        <v>547</v>
      </c>
      <c r="K315" s="1">
        <v>1</v>
      </c>
      <c r="L315" s="2">
        <f t="shared" si="6"/>
        <v>2.3053513694466239</v>
      </c>
      <c r="M315" s="2">
        <f t="shared" si="6"/>
        <v>0</v>
      </c>
      <c r="N315" s="2">
        <f t="shared" si="6"/>
        <v>2.7379873263334309</v>
      </c>
      <c r="O315" s="2">
        <f t="shared" si="6"/>
        <v>0</v>
      </c>
      <c r="P315" s="2">
        <f>IF([1]!Tabela1[[#This Row],[SPLE]]&gt;0,[1]!Tabela1[[#This Row],[LWAVE]],[1]!Tabela1[[#This Row],[LSPLE]])</f>
        <v>2.3053513694466239</v>
      </c>
      <c r="Q315" s="2">
        <f>IF([1]!Tabela1[[#This Row],[SPLR]]&gt;0,[1]!Tabela1[[#This Row],[LWAVR]],[1]!Tabela1[[#This Row],[LSPLR]])</f>
        <v>2.7379873263334309</v>
      </c>
      <c r="R315" s="2">
        <f>IF(Tabela1[[#This Row],[LWAVE]]=-1,-1,Tabela1[[#This Row],[Altitude]])</f>
        <v>645.80016699999999</v>
      </c>
      <c r="S315" s="2">
        <f>IF(Tabela1[[#This Row],[LWAVR]]=-1,-1,Tabela1[[#This Row],[AreaL]])</f>
        <v>2.7768877888460062</v>
      </c>
      <c r="T315" s="2">
        <f>IF(Tabela1[[#This Row],[LWAVR]]=-1,-1,Tabela1[[#This Row],[PopulacaoL]])</f>
        <v>4.1745540345208303</v>
      </c>
      <c r="U315" s="2">
        <f>IF(Tabela1[[#This Row],[LSPLE]]=-1,-1,Tabela1[[#This Row],[Altitude]])</f>
        <v>645.80016699999999</v>
      </c>
      <c r="V315" s="2">
        <f>IF(Tabela1[[#This Row],[LSPLE]]=-1,-1,Tabela1[[#This Row],[AreaL]])</f>
        <v>2.7768877888460062</v>
      </c>
      <c r="W315" s="2">
        <f>IF(Tabela1[[#This Row],[LSPLR]]=-1,-1,Tabela1[[#This Row],[PopulacaoL]])</f>
        <v>4.1745540345208303</v>
      </c>
    </row>
    <row r="316" spans="1:23" x14ac:dyDescent="0.3">
      <c r="A316" t="s">
        <v>321</v>
      </c>
      <c r="B316">
        <v>3527702</v>
      </c>
      <c r="C316">
        <v>413.30067300000002</v>
      </c>
      <c r="D316">
        <v>-21.673602964563049</v>
      </c>
      <c r="E316">
        <v>-50.327639489638479</v>
      </c>
      <c r="F316">
        <v>2.2216124291332</v>
      </c>
      <c r="G316">
        <v>3.762678563727436</v>
      </c>
      <c r="H316" s="1">
        <v>0</v>
      </c>
      <c r="I316" s="1">
        <v>0</v>
      </c>
      <c r="J316" s="1">
        <v>0</v>
      </c>
      <c r="K316" s="1">
        <v>0</v>
      </c>
      <c r="L316" s="2">
        <f t="shared" si="6"/>
        <v>-1</v>
      </c>
      <c r="M316" s="2">
        <f t="shared" si="6"/>
        <v>-1</v>
      </c>
      <c r="N316" s="2">
        <f t="shared" si="6"/>
        <v>-1</v>
      </c>
      <c r="O316" s="2">
        <f t="shared" si="6"/>
        <v>-1</v>
      </c>
      <c r="P316" s="2">
        <f>IF([1]!Tabela1[[#This Row],[SPLE]]&gt;0,[1]!Tabela1[[#This Row],[LWAVE]],[1]!Tabela1[[#This Row],[LSPLE]])</f>
        <v>-1</v>
      </c>
      <c r="Q316" s="2">
        <f>IF([1]!Tabela1[[#This Row],[SPLR]]&gt;0,[1]!Tabela1[[#This Row],[LWAVR]],[1]!Tabela1[[#This Row],[LSPLR]])</f>
        <v>-1</v>
      </c>
      <c r="R316" s="2">
        <f>IF(Tabela1[[#This Row],[LWAVE]]=-1,-1,Tabela1[[#This Row],[Altitude]])</f>
        <v>-1</v>
      </c>
      <c r="S316" s="2">
        <f>IF(Tabela1[[#This Row],[LWAVR]]=-1,-1,Tabela1[[#This Row],[AreaL]])</f>
        <v>-1</v>
      </c>
      <c r="T316" s="2">
        <f>IF(Tabela1[[#This Row],[LWAVR]]=-1,-1,Tabela1[[#This Row],[PopulacaoL]])</f>
        <v>-1</v>
      </c>
      <c r="U316" s="2">
        <f>IF(Tabela1[[#This Row],[LSPLE]]=-1,-1,Tabela1[[#This Row],[Altitude]])</f>
        <v>-1</v>
      </c>
      <c r="V316" s="2">
        <f>IF(Tabela1[[#This Row],[LSPLE]]=-1,-1,Tabela1[[#This Row],[AreaL]])</f>
        <v>-1</v>
      </c>
      <c r="W316" s="2">
        <f>IF(Tabela1[[#This Row],[LSPLR]]=-1,-1,Tabela1[[#This Row],[PopulacaoL]])</f>
        <v>-1</v>
      </c>
    </row>
    <row r="317" spans="1:23" x14ac:dyDescent="0.3">
      <c r="A317" t="s">
        <v>322</v>
      </c>
      <c r="B317">
        <v>3527801</v>
      </c>
      <c r="C317">
        <v>670.03316099999995</v>
      </c>
      <c r="D317">
        <v>-22.413815392232703</v>
      </c>
      <c r="E317">
        <v>-49.820324699943825</v>
      </c>
      <c r="F317">
        <v>2.190810558953082</v>
      </c>
      <c r="G317">
        <v>3.6612446089593336</v>
      </c>
      <c r="H317" s="1">
        <v>17</v>
      </c>
      <c r="I317" s="1">
        <v>0</v>
      </c>
      <c r="J317" s="1">
        <v>18</v>
      </c>
      <c r="K317" s="1">
        <v>0</v>
      </c>
      <c r="L317" s="2">
        <f t="shared" si="6"/>
        <v>1.2304489213782739</v>
      </c>
      <c r="M317" s="2">
        <f t="shared" si="6"/>
        <v>-1</v>
      </c>
      <c r="N317" s="2">
        <f t="shared" si="6"/>
        <v>1.255272505103306</v>
      </c>
      <c r="O317" s="2">
        <f t="shared" si="6"/>
        <v>-1</v>
      </c>
      <c r="P317" s="2">
        <f>IF([1]!Tabela1[[#This Row],[SPLE]]&gt;0,[1]!Tabela1[[#This Row],[LWAVE]],[1]!Tabela1[[#This Row],[LSPLE]])</f>
        <v>-1</v>
      </c>
      <c r="Q317" s="2">
        <f>IF([1]!Tabela1[[#This Row],[SPLR]]&gt;0,[1]!Tabela1[[#This Row],[LWAVR]],[1]!Tabela1[[#This Row],[LSPLR]])</f>
        <v>-1</v>
      </c>
      <c r="R317" s="2">
        <f>IF(Tabela1[[#This Row],[LWAVE]]=-1,-1,Tabela1[[#This Row],[Altitude]])</f>
        <v>670.03316099999995</v>
      </c>
      <c r="S317" s="2">
        <f>IF(Tabela1[[#This Row],[LWAVR]]=-1,-1,Tabela1[[#This Row],[AreaL]])</f>
        <v>2.190810558953082</v>
      </c>
      <c r="T317" s="2">
        <f>IF(Tabela1[[#This Row],[LWAVR]]=-1,-1,Tabela1[[#This Row],[PopulacaoL]])</f>
        <v>3.6612446089593336</v>
      </c>
      <c r="U317" s="2">
        <f>IF(Tabela1[[#This Row],[LSPLE]]=-1,-1,Tabela1[[#This Row],[Altitude]])</f>
        <v>-1</v>
      </c>
      <c r="V317" s="2">
        <f>IF(Tabela1[[#This Row],[LSPLE]]=-1,-1,Tabela1[[#This Row],[AreaL]])</f>
        <v>-1</v>
      </c>
      <c r="W317" s="2">
        <f>IF(Tabela1[[#This Row],[LSPLR]]=-1,-1,Tabela1[[#This Row],[PopulacaoL]])</f>
        <v>-1</v>
      </c>
    </row>
    <row r="318" spans="1:23" x14ac:dyDescent="0.3">
      <c r="A318" t="s">
        <v>323</v>
      </c>
      <c r="B318">
        <v>3527900</v>
      </c>
      <c r="C318">
        <v>567.67929200000003</v>
      </c>
      <c r="D318">
        <v>-22.343444287208154</v>
      </c>
      <c r="E318">
        <v>-50.38932711588177</v>
      </c>
      <c r="F318">
        <v>2.6769001932265799</v>
      </c>
      <c r="G318">
        <v>3.4230819582972312</v>
      </c>
      <c r="H318" s="1">
        <v>13</v>
      </c>
      <c r="I318" s="1">
        <v>0</v>
      </c>
      <c r="J318" s="1">
        <v>16</v>
      </c>
      <c r="K318" s="1">
        <v>0</v>
      </c>
      <c r="L318" s="2">
        <f t="shared" si="6"/>
        <v>1.1139433523068367</v>
      </c>
      <c r="M318" s="2">
        <f t="shared" si="6"/>
        <v>-1</v>
      </c>
      <c r="N318" s="2">
        <f t="shared" si="6"/>
        <v>1.2041199826559248</v>
      </c>
      <c r="O318" s="2">
        <f t="shared" si="6"/>
        <v>-1</v>
      </c>
      <c r="P318" s="2">
        <f>IF([1]!Tabela1[[#This Row],[SPLE]]&gt;0,[1]!Tabela1[[#This Row],[LWAVE]],[1]!Tabela1[[#This Row],[LSPLE]])</f>
        <v>-1</v>
      </c>
      <c r="Q318" s="2">
        <f>IF([1]!Tabela1[[#This Row],[SPLR]]&gt;0,[1]!Tabela1[[#This Row],[LWAVR]],[1]!Tabela1[[#This Row],[LSPLR]])</f>
        <v>-1</v>
      </c>
      <c r="R318" s="2">
        <f>IF(Tabela1[[#This Row],[LWAVE]]=-1,-1,Tabela1[[#This Row],[Altitude]])</f>
        <v>567.67929200000003</v>
      </c>
      <c r="S318" s="2">
        <f>IF(Tabela1[[#This Row],[LWAVR]]=-1,-1,Tabela1[[#This Row],[AreaL]])</f>
        <v>2.6769001932265799</v>
      </c>
      <c r="T318" s="2">
        <f>IF(Tabela1[[#This Row],[LWAVR]]=-1,-1,Tabela1[[#This Row],[PopulacaoL]])</f>
        <v>3.4230819582972312</v>
      </c>
      <c r="U318" s="2">
        <f>IF(Tabela1[[#This Row],[LSPLE]]=-1,-1,Tabela1[[#This Row],[Altitude]])</f>
        <v>-1</v>
      </c>
      <c r="V318" s="2">
        <f>IF(Tabela1[[#This Row],[LSPLE]]=-1,-1,Tabela1[[#This Row],[AreaL]])</f>
        <v>-1</v>
      </c>
      <c r="W318" s="2">
        <f>IF(Tabela1[[#This Row],[LSPLR]]=-1,-1,Tabela1[[#This Row],[PopulacaoL]])</f>
        <v>-1</v>
      </c>
    </row>
    <row r="319" spans="1:23" x14ac:dyDescent="0.3">
      <c r="A319" t="s">
        <v>324</v>
      </c>
      <c r="B319">
        <v>3528007</v>
      </c>
      <c r="C319">
        <v>542.27126999999996</v>
      </c>
      <c r="D319">
        <v>-22.505549628843855</v>
      </c>
      <c r="E319">
        <v>-48.71140538696806</v>
      </c>
      <c r="F319">
        <v>2.3512434274470206</v>
      </c>
      <c r="G319">
        <v>4.2345932024853301</v>
      </c>
      <c r="H319" s="1">
        <v>38</v>
      </c>
      <c r="I319" s="1">
        <v>2</v>
      </c>
      <c r="J319" s="1">
        <v>54</v>
      </c>
      <c r="K319" s="1">
        <v>2</v>
      </c>
      <c r="L319" s="2">
        <f t="shared" si="6"/>
        <v>1.5797835966168101</v>
      </c>
      <c r="M319" s="2">
        <f t="shared" si="6"/>
        <v>0.3010299956639812</v>
      </c>
      <c r="N319" s="2">
        <f t="shared" si="6"/>
        <v>1.7323937598229686</v>
      </c>
      <c r="O319" s="2">
        <f t="shared" si="6"/>
        <v>0.3010299956639812</v>
      </c>
      <c r="P319" s="2">
        <f>IF([1]!Tabela1[[#This Row],[SPLE]]&gt;0,[1]!Tabela1[[#This Row],[LWAVE]],[1]!Tabela1[[#This Row],[LSPLE]])</f>
        <v>1.5797835966168101</v>
      </c>
      <c r="Q319" s="2">
        <f>IF([1]!Tabela1[[#This Row],[SPLR]]&gt;0,[1]!Tabela1[[#This Row],[LWAVR]],[1]!Tabela1[[#This Row],[LSPLR]])</f>
        <v>1.7323937598229686</v>
      </c>
      <c r="R319" s="2">
        <f>IF(Tabela1[[#This Row],[LWAVE]]=-1,-1,Tabela1[[#This Row],[Altitude]])</f>
        <v>542.27126999999996</v>
      </c>
      <c r="S319" s="2">
        <f>IF(Tabela1[[#This Row],[LWAVR]]=-1,-1,Tabela1[[#This Row],[AreaL]])</f>
        <v>2.3512434274470206</v>
      </c>
      <c r="T319" s="2">
        <f>IF(Tabela1[[#This Row],[LWAVR]]=-1,-1,Tabela1[[#This Row],[PopulacaoL]])</f>
        <v>4.2345932024853301</v>
      </c>
      <c r="U319" s="2">
        <f>IF(Tabela1[[#This Row],[LSPLE]]=-1,-1,Tabela1[[#This Row],[Altitude]])</f>
        <v>542.27126999999996</v>
      </c>
      <c r="V319" s="2">
        <f>IF(Tabela1[[#This Row],[LSPLE]]=-1,-1,Tabela1[[#This Row],[AreaL]])</f>
        <v>2.3512434274470206</v>
      </c>
      <c r="W319" s="2">
        <f>IF(Tabela1[[#This Row],[LSPLR]]=-1,-1,Tabela1[[#This Row],[PopulacaoL]])</f>
        <v>4.2345932024853301</v>
      </c>
    </row>
    <row r="320" spans="1:23" x14ac:dyDescent="0.3">
      <c r="A320" t="s">
        <v>325</v>
      </c>
      <c r="B320">
        <v>3528106</v>
      </c>
      <c r="C320">
        <v>516.14221899999995</v>
      </c>
      <c r="D320">
        <v>-20.801313539563303</v>
      </c>
      <c r="E320">
        <v>-49.963497820342063</v>
      </c>
      <c r="F320">
        <v>2.3946040074153547</v>
      </c>
      <c r="G320">
        <v>3.9095560292411755</v>
      </c>
      <c r="H320" s="1">
        <v>108</v>
      </c>
      <c r="I320" s="1">
        <v>0</v>
      </c>
      <c r="J320" s="1">
        <v>185</v>
      </c>
      <c r="K320" s="1">
        <v>0</v>
      </c>
      <c r="L320" s="2">
        <f t="shared" si="6"/>
        <v>2.0334237554869499</v>
      </c>
      <c r="M320" s="2">
        <f t="shared" si="6"/>
        <v>-1</v>
      </c>
      <c r="N320" s="2">
        <f t="shared" si="6"/>
        <v>2.2671717284030137</v>
      </c>
      <c r="O320" s="2">
        <f t="shared" si="6"/>
        <v>-1</v>
      </c>
      <c r="P320" s="2">
        <f>IF([1]!Tabela1[[#This Row],[SPLE]]&gt;0,[1]!Tabela1[[#This Row],[LWAVE]],[1]!Tabela1[[#This Row],[LSPLE]])</f>
        <v>-1</v>
      </c>
      <c r="Q320" s="2">
        <f>IF([1]!Tabela1[[#This Row],[SPLR]]&gt;0,[1]!Tabela1[[#This Row],[LWAVR]],[1]!Tabela1[[#This Row],[LSPLR]])</f>
        <v>-1</v>
      </c>
      <c r="R320" s="2">
        <f>IF(Tabela1[[#This Row],[LWAVE]]=-1,-1,Tabela1[[#This Row],[Altitude]])</f>
        <v>516.14221899999995</v>
      </c>
      <c r="S320" s="2">
        <f>IF(Tabela1[[#This Row],[LWAVR]]=-1,-1,Tabela1[[#This Row],[AreaL]])</f>
        <v>2.3946040074153547</v>
      </c>
      <c r="T320" s="2">
        <f>IF(Tabela1[[#This Row],[LWAVR]]=-1,-1,Tabela1[[#This Row],[PopulacaoL]])</f>
        <v>3.9095560292411755</v>
      </c>
      <c r="U320" s="2">
        <f>IF(Tabela1[[#This Row],[LSPLE]]=-1,-1,Tabela1[[#This Row],[Altitude]])</f>
        <v>-1</v>
      </c>
      <c r="V320" s="2">
        <f>IF(Tabela1[[#This Row],[LSPLE]]=-1,-1,Tabela1[[#This Row],[AreaL]])</f>
        <v>-1</v>
      </c>
      <c r="W320" s="2">
        <f>IF(Tabela1[[#This Row],[LSPLR]]=-1,-1,Tabela1[[#This Row],[PopulacaoL]])</f>
        <v>-1</v>
      </c>
    </row>
    <row r="321" spans="1:23" x14ac:dyDescent="0.3">
      <c r="A321" t="s">
        <v>326</v>
      </c>
      <c r="B321">
        <v>3528205</v>
      </c>
      <c r="C321">
        <v>516.15397099999996</v>
      </c>
      <c r="D321">
        <v>-20.149997984692504</v>
      </c>
      <c r="E321">
        <v>-50.197628484223976</v>
      </c>
      <c r="F321">
        <v>2.5153001432721815</v>
      </c>
      <c r="G321">
        <v>3.5679669068231541</v>
      </c>
      <c r="H321" s="1">
        <v>7</v>
      </c>
      <c r="I321" s="1">
        <v>0</v>
      </c>
      <c r="J321" s="1">
        <v>7</v>
      </c>
      <c r="K321" s="1">
        <v>0</v>
      </c>
      <c r="L321" s="2">
        <f t="shared" si="6"/>
        <v>0.84509804001425681</v>
      </c>
      <c r="M321" s="2">
        <f t="shared" si="6"/>
        <v>-1</v>
      </c>
      <c r="N321" s="2">
        <f t="shared" si="6"/>
        <v>0.84509804001425681</v>
      </c>
      <c r="O321" s="2">
        <f t="shared" ref="O321:O384" si="7">IFERROR(LOG10(K321),-1)</f>
        <v>-1</v>
      </c>
      <c r="P321" s="2">
        <f>IF([1]!Tabela1[[#This Row],[SPLE]]&gt;0,[1]!Tabela1[[#This Row],[LWAVE]],[1]!Tabela1[[#This Row],[LSPLE]])</f>
        <v>-1</v>
      </c>
      <c r="Q321" s="2">
        <f>IF([1]!Tabela1[[#This Row],[SPLR]]&gt;0,[1]!Tabela1[[#This Row],[LWAVR]],[1]!Tabela1[[#This Row],[LSPLR]])</f>
        <v>-1</v>
      </c>
      <c r="R321" s="2">
        <f>IF(Tabela1[[#This Row],[LWAVE]]=-1,-1,Tabela1[[#This Row],[Altitude]])</f>
        <v>516.15397099999996</v>
      </c>
      <c r="S321" s="2">
        <f>IF(Tabela1[[#This Row],[LWAVR]]=-1,-1,Tabela1[[#This Row],[AreaL]])</f>
        <v>2.5153001432721815</v>
      </c>
      <c r="T321" s="2">
        <f>IF(Tabela1[[#This Row],[LWAVR]]=-1,-1,Tabela1[[#This Row],[PopulacaoL]])</f>
        <v>3.5679669068231541</v>
      </c>
      <c r="U321" s="2">
        <f>IF(Tabela1[[#This Row],[LSPLE]]=-1,-1,Tabela1[[#This Row],[Altitude]])</f>
        <v>-1</v>
      </c>
      <c r="V321" s="2">
        <f>IF(Tabela1[[#This Row],[LSPLE]]=-1,-1,Tabela1[[#This Row],[AreaL]])</f>
        <v>-1</v>
      </c>
      <c r="W321" s="2">
        <f>IF(Tabela1[[#This Row],[LSPLR]]=-1,-1,Tabela1[[#This Row],[PopulacaoL]])</f>
        <v>-1</v>
      </c>
    </row>
    <row r="322" spans="1:23" x14ac:dyDescent="0.3">
      <c r="A322" t="s">
        <v>327</v>
      </c>
      <c r="B322">
        <v>3528304</v>
      </c>
      <c r="C322">
        <v>502.64309800000001</v>
      </c>
      <c r="D322">
        <v>-20.643481311055101</v>
      </c>
      <c r="E322">
        <v>-50.227537047108889</v>
      </c>
      <c r="F322">
        <v>2.4945469521265631</v>
      </c>
      <c r="G322">
        <v>3.4940153747571436</v>
      </c>
      <c r="H322" s="1">
        <v>87</v>
      </c>
      <c r="I322" s="1">
        <v>0</v>
      </c>
      <c r="J322" s="1">
        <v>141</v>
      </c>
      <c r="K322" s="1">
        <v>0</v>
      </c>
      <c r="L322" s="2">
        <f t="shared" ref="L322:O385" si="8">IFERROR(LOG10(H322),-1)</f>
        <v>1.9395192526186185</v>
      </c>
      <c r="M322" s="2">
        <f t="shared" si="8"/>
        <v>-1</v>
      </c>
      <c r="N322" s="2">
        <f t="shared" si="8"/>
        <v>2.1492191126553797</v>
      </c>
      <c r="O322" s="2">
        <f t="shared" si="7"/>
        <v>-1</v>
      </c>
      <c r="P322" s="2">
        <f>IF([1]!Tabela1[[#This Row],[SPLE]]&gt;0,[1]!Tabela1[[#This Row],[LWAVE]],[1]!Tabela1[[#This Row],[LSPLE]])</f>
        <v>-1</v>
      </c>
      <c r="Q322" s="2">
        <f>IF([1]!Tabela1[[#This Row],[SPLR]]&gt;0,[1]!Tabela1[[#This Row],[LWAVR]],[1]!Tabela1[[#This Row],[LSPLR]])</f>
        <v>-1</v>
      </c>
      <c r="R322" s="2">
        <f>IF(Tabela1[[#This Row],[LWAVE]]=-1,-1,Tabela1[[#This Row],[Altitude]])</f>
        <v>502.64309800000001</v>
      </c>
      <c r="S322" s="2">
        <f>IF(Tabela1[[#This Row],[LWAVR]]=-1,-1,Tabela1[[#This Row],[AreaL]])</f>
        <v>2.4945469521265631</v>
      </c>
      <c r="T322" s="2">
        <f>IF(Tabela1[[#This Row],[LWAVR]]=-1,-1,Tabela1[[#This Row],[PopulacaoL]])</f>
        <v>3.4940153747571436</v>
      </c>
      <c r="U322" s="2">
        <f>IF(Tabela1[[#This Row],[LSPLE]]=-1,-1,Tabela1[[#This Row],[Altitude]])</f>
        <v>-1</v>
      </c>
      <c r="V322" s="2">
        <f>IF(Tabela1[[#This Row],[LSPLE]]=-1,-1,Tabela1[[#This Row],[AreaL]])</f>
        <v>-1</v>
      </c>
      <c r="W322" s="2">
        <f>IF(Tabela1[[#This Row],[LSPLR]]=-1,-1,Tabela1[[#This Row],[PopulacaoL]])</f>
        <v>-1</v>
      </c>
    </row>
    <row r="323" spans="1:23" x14ac:dyDescent="0.3">
      <c r="A323" t="s">
        <v>328</v>
      </c>
      <c r="B323">
        <v>3528403</v>
      </c>
      <c r="C323">
        <v>861.81794500000001</v>
      </c>
      <c r="D323">
        <v>-23.547457999999907</v>
      </c>
      <c r="E323">
        <v>-47.184482626249711</v>
      </c>
      <c r="F323">
        <v>2.3225273277437153</v>
      </c>
      <c r="G323">
        <v>4.6734816970733473</v>
      </c>
      <c r="H323" s="1">
        <v>185</v>
      </c>
      <c r="I323" s="1">
        <v>0</v>
      </c>
      <c r="J323" s="1">
        <v>972</v>
      </c>
      <c r="K323" s="1">
        <v>0</v>
      </c>
      <c r="L323" s="2">
        <f t="shared" si="8"/>
        <v>2.2671717284030137</v>
      </c>
      <c r="M323" s="2">
        <f t="shared" si="8"/>
        <v>-1</v>
      </c>
      <c r="N323" s="2">
        <f t="shared" si="8"/>
        <v>2.9876662649262746</v>
      </c>
      <c r="O323" s="2">
        <f t="shared" si="7"/>
        <v>-1</v>
      </c>
      <c r="P323" s="2">
        <f>IF([1]!Tabela1[[#This Row],[SPLE]]&gt;0,[1]!Tabela1[[#This Row],[LWAVE]],[1]!Tabela1[[#This Row],[LSPLE]])</f>
        <v>-1</v>
      </c>
      <c r="Q323" s="2">
        <f>IF([1]!Tabela1[[#This Row],[SPLR]]&gt;0,[1]!Tabela1[[#This Row],[LWAVR]],[1]!Tabela1[[#This Row],[LSPLR]])</f>
        <v>-1</v>
      </c>
      <c r="R323" s="2">
        <f>IF(Tabela1[[#This Row],[LWAVE]]=-1,-1,Tabela1[[#This Row],[Altitude]])</f>
        <v>861.81794500000001</v>
      </c>
      <c r="S323" s="2">
        <f>IF(Tabela1[[#This Row],[LWAVR]]=-1,-1,Tabela1[[#This Row],[AreaL]])</f>
        <v>2.3225273277437153</v>
      </c>
      <c r="T323" s="2">
        <f>IF(Tabela1[[#This Row],[LWAVR]]=-1,-1,Tabela1[[#This Row],[PopulacaoL]])</f>
        <v>4.6734816970733473</v>
      </c>
      <c r="U323" s="2">
        <f>IF(Tabela1[[#This Row],[LSPLE]]=-1,-1,Tabela1[[#This Row],[Altitude]])</f>
        <v>-1</v>
      </c>
      <c r="V323" s="2">
        <f>IF(Tabela1[[#This Row],[LSPLE]]=-1,-1,Tabela1[[#This Row],[AreaL]])</f>
        <v>-1</v>
      </c>
      <c r="W323" s="2">
        <f>IF(Tabela1[[#This Row],[LSPLR]]=-1,-1,Tabela1[[#This Row],[PopulacaoL]])</f>
        <v>-1</v>
      </c>
    </row>
    <row r="324" spans="1:23" x14ac:dyDescent="0.3">
      <c r="A324" t="s">
        <v>329</v>
      </c>
      <c r="B324">
        <v>3528502</v>
      </c>
      <c r="C324">
        <v>793.14745400000004</v>
      </c>
      <c r="D324">
        <v>-23.322459382970386</v>
      </c>
      <c r="E324">
        <v>-46.590195873141873</v>
      </c>
      <c r="F324">
        <v>2.50609489728566</v>
      </c>
      <c r="G324">
        <v>5.0007766921902945</v>
      </c>
      <c r="H324" s="1">
        <v>283</v>
      </c>
      <c r="I324" s="1">
        <v>14</v>
      </c>
      <c r="J324" s="1">
        <v>3711</v>
      </c>
      <c r="K324" s="1">
        <v>14</v>
      </c>
      <c r="L324" s="2">
        <f t="shared" si="8"/>
        <v>2.4517864355242902</v>
      </c>
      <c r="M324" s="2">
        <f t="shared" si="8"/>
        <v>1.146128035678238</v>
      </c>
      <c r="N324" s="2">
        <f t="shared" si="8"/>
        <v>3.5694909543487832</v>
      </c>
      <c r="O324" s="2">
        <f t="shared" si="7"/>
        <v>1.146128035678238</v>
      </c>
      <c r="P324" s="2">
        <f>IF([1]!Tabela1[[#This Row],[SPLE]]&gt;0,[1]!Tabela1[[#This Row],[LWAVE]],[1]!Tabela1[[#This Row],[LSPLE]])</f>
        <v>2.4517864355242902</v>
      </c>
      <c r="Q324" s="2">
        <f>IF([1]!Tabela1[[#This Row],[SPLR]]&gt;0,[1]!Tabela1[[#This Row],[LWAVR]],[1]!Tabela1[[#This Row],[LSPLR]])</f>
        <v>3.5694909543487832</v>
      </c>
      <c r="R324" s="2">
        <f>IF(Tabela1[[#This Row],[LWAVE]]=-1,-1,Tabela1[[#This Row],[Altitude]])</f>
        <v>793.14745400000004</v>
      </c>
      <c r="S324" s="2">
        <f>IF(Tabela1[[#This Row],[LWAVR]]=-1,-1,Tabela1[[#This Row],[AreaL]])</f>
        <v>2.50609489728566</v>
      </c>
      <c r="T324" s="2">
        <f>IF(Tabela1[[#This Row],[LWAVR]]=-1,-1,Tabela1[[#This Row],[PopulacaoL]])</f>
        <v>5.0007766921902945</v>
      </c>
      <c r="U324" s="2">
        <f>IF(Tabela1[[#This Row],[LSPLE]]=-1,-1,Tabela1[[#This Row],[Altitude]])</f>
        <v>793.14745400000004</v>
      </c>
      <c r="V324" s="2">
        <f>IF(Tabela1[[#This Row],[LSPLE]]=-1,-1,Tabela1[[#This Row],[AreaL]])</f>
        <v>2.50609489728566</v>
      </c>
      <c r="W324" s="2">
        <f>IF(Tabela1[[#This Row],[LSPLR]]=-1,-1,Tabela1[[#This Row],[PopulacaoL]])</f>
        <v>5.0007766921902945</v>
      </c>
    </row>
    <row r="325" spans="1:23" x14ac:dyDescent="0.3">
      <c r="A325" t="s">
        <v>330</v>
      </c>
      <c r="B325">
        <v>3528601</v>
      </c>
      <c r="C325">
        <v>707.25175100000001</v>
      </c>
      <c r="D325">
        <v>-23.003346089863552</v>
      </c>
      <c r="E325">
        <v>-49.318113120583106</v>
      </c>
      <c r="F325">
        <v>2.3599227117720178</v>
      </c>
      <c r="G325">
        <v>3.9932598314367369</v>
      </c>
      <c r="H325" s="1">
        <v>174</v>
      </c>
      <c r="I325" s="1">
        <v>0</v>
      </c>
      <c r="J325" s="1">
        <v>627</v>
      </c>
      <c r="K325" s="1">
        <v>0</v>
      </c>
      <c r="L325" s="2">
        <f t="shared" si="8"/>
        <v>2.2405492482825999</v>
      </c>
      <c r="M325" s="2">
        <f t="shared" si="8"/>
        <v>-1</v>
      </c>
      <c r="N325" s="2">
        <f t="shared" si="8"/>
        <v>2.7972675408307164</v>
      </c>
      <c r="O325" s="2">
        <f t="shared" si="7"/>
        <v>-1</v>
      </c>
      <c r="P325" s="2">
        <f>IF([1]!Tabela1[[#This Row],[SPLE]]&gt;0,[1]!Tabela1[[#This Row],[LWAVE]],[1]!Tabela1[[#This Row],[LSPLE]])</f>
        <v>-1</v>
      </c>
      <c r="Q325" s="2">
        <f>IF([1]!Tabela1[[#This Row],[SPLR]]&gt;0,[1]!Tabela1[[#This Row],[LWAVR]],[1]!Tabela1[[#This Row],[LSPLR]])</f>
        <v>-1</v>
      </c>
      <c r="R325" s="2">
        <f>IF(Tabela1[[#This Row],[LWAVE]]=-1,-1,Tabela1[[#This Row],[Altitude]])</f>
        <v>707.25175100000001</v>
      </c>
      <c r="S325" s="2">
        <f>IF(Tabela1[[#This Row],[LWAVR]]=-1,-1,Tabela1[[#This Row],[AreaL]])</f>
        <v>2.3599227117720178</v>
      </c>
      <c r="T325" s="2">
        <f>IF(Tabela1[[#This Row],[LWAVR]]=-1,-1,Tabela1[[#This Row],[PopulacaoL]])</f>
        <v>3.9932598314367369</v>
      </c>
      <c r="U325" s="2">
        <f>IF(Tabela1[[#This Row],[LSPLE]]=-1,-1,Tabela1[[#This Row],[Altitude]])</f>
        <v>-1</v>
      </c>
      <c r="V325" s="2">
        <f>IF(Tabela1[[#This Row],[LSPLE]]=-1,-1,Tabela1[[#This Row],[AreaL]])</f>
        <v>-1</v>
      </c>
      <c r="W325" s="2">
        <f>IF(Tabela1[[#This Row],[LSPLR]]=-1,-1,Tabela1[[#This Row],[PopulacaoL]])</f>
        <v>-1</v>
      </c>
    </row>
    <row r="326" spans="1:23" x14ac:dyDescent="0.3">
      <c r="A326" t="s">
        <v>331</v>
      </c>
      <c r="B326">
        <v>3528700</v>
      </c>
      <c r="C326">
        <v>395.785686</v>
      </c>
      <c r="D326">
        <v>-22.110331499341353</v>
      </c>
      <c r="E326">
        <v>-51.968467484711482</v>
      </c>
      <c r="F326">
        <v>2.9635607074837256</v>
      </c>
      <c r="G326">
        <v>3.7673785241141804</v>
      </c>
      <c r="H326" s="1">
        <v>8</v>
      </c>
      <c r="I326" s="1">
        <v>0</v>
      </c>
      <c r="J326" s="1">
        <v>8</v>
      </c>
      <c r="K326" s="1">
        <v>0</v>
      </c>
      <c r="L326" s="2">
        <f t="shared" si="8"/>
        <v>0.90308998699194354</v>
      </c>
      <c r="M326" s="2">
        <f t="shared" si="8"/>
        <v>-1</v>
      </c>
      <c r="N326" s="2">
        <f t="shared" si="8"/>
        <v>0.90308998699194354</v>
      </c>
      <c r="O326" s="2">
        <f t="shared" si="7"/>
        <v>-1</v>
      </c>
      <c r="P326" s="2">
        <f>IF([1]!Tabela1[[#This Row],[SPLE]]&gt;0,[1]!Tabela1[[#This Row],[LWAVE]],[1]!Tabela1[[#This Row],[LSPLE]])</f>
        <v>-1</v>
      </c>
      <c r="Q326" s="2">
        <f>IF([1]!Tabela1[[#This Row],[SPLR]]&gt;0,[1]!Tabela1[[#This Row],[LWAVR]],[1]!Tabela1[[#This Row],[LSPLR]])</f>
        <v>-1</v>
      </c>
      <c r="R326" s="2">
        <f>IF(Tabela1[[#This Row],[LWAVE]]=-1,-1,Tabela1[[#This Row],[Altitude]])</f>
        <v>395.785686</v>
      </c>
      <c r="S326" s="2">
        <f>IF(Tabela1[[#This Row],[LWAVR]]=-1,-1,Tabela1[[#This Row],[AreaL]])</f>
        <v>2.9635607074837256</v>
      </c>
      <c r="T326" s="2">
        <f>IF(Tabela1[[#This Row],[LWAVR]]=-1,-1,Tabela1[[#This Row],[PopulacaoL]])</f>
        <v>3.7673785241141804</v>
      </c>
      <c r="U326" s="2">
        <f>IF(Tabela1[[#This Row],[LSPLE]]=-1,-1,Tabela1[[#This Row],[Altitude]])</f>
        <v>-1</v>
      </c>
      <c r="V326" s="2">
        <f>IF(Tabela1[[#This Row],[LSPLE]]=-1,-1,Tabela1[[#This Row],[AreaL]])</f>
        <v>-1</v>
      </c>
      <c r="W326" s="2">
        <f>IF(Tabela1[[#This Row],[LSPLR]]=-1,-1,Tabela1[[#This Row],[PopulacaoL]])</f>
        <v>-1</v>
      </c>
    </row>
    <row r="327" spans="1:23" x14ac:dyDescent="0.3">
      <c r="A327" t="s">
        <v>332</v>
      </c>
      <c r="B327">
        <v>3528809</v>
      </c>
      <c r="C327">
        <v>388.87179200000003</v>
      </c>
      <c r="D327">
        <v>-22.61041533676195</v>
      </c>
      <c r="E327">
        <v>-50.668968249501823</v>
      </c>
      <c r="F327">
        <v>2.7271327956619098</v>
      </c>
      <c r="G327">
        <v>4.1461900733159274</v>
      </c>
      <c r="H327" s="1">
        <v>10</v>
      </c>
      <c r="I327" s="1">
        <v>0</v>
      </c>
      <c r="J327" s="1">
        <v>11</v>
      </c>
      <c r="K327" s="1">
        <v>0</v>
      </c>
      <c r="L327" s="2">
        <f t="shared" si="8"/>
        <v>1</v>
      </c>
      <c r="M327" s="2">
        <f t="shared" si="8"/>
        <v>-1</v>
      </c>
      <c r="N327" s="2">
        <f t="shared" si="8"/>
        <v>1.0413926851582251</v>
      </c>
      <c r="O327" s="2">
        <f t="shared" si="7"/>
        <v>-1</v>
      </c>
      <c r="P327" s="2">
        <f>IF([1]!Tabela1[[#This Row],[SPLE]]&gt;0,[1]!Tabela1[[#This Row],[LWAVE]],[1]!Tabela1[[#This Row],[LSPLE]])</f>
        <v>-1</v>
      </c>
      <c r="Q327" s="2">
        <f>IF([1]!Tabela1[[#This Row],[SPLR]]&gt;0,[1]!Tabela1[[#This Row],[LWAVR]],[1]!Tabela1[[#This Row],[LSPLR]])</f>
        <v>-1</v>
      </c>
      <c r="R327" s="2">
        <f>IF(Tabela1[[#This Row],[LWAVE]]=-1,-1,Tabela1[[#This Row],[Altitude]])</f>
        <v>388.87179200000003</v>
      </c>
      <c r="S327" s="2">
        <f>IF(Tabela1[[#This Row],[LWAVR]]=-1,-1,Tabela1[[#This Row],[AreaL]])</f>
        <v>2.7271327956619098</v>
      </c>
      <c r="T327" s="2">
        <f>IF(Tabela1[[#This Row],[LWAVR]]=-1,-1,Tabela1[[#This Row],[PopulacaoL]])</f>
        <v>4.1461900733159274</v>
      </c>
      <c r="U327" s="2">
        <f>IF(Tabela1[[#This Row],[LSPLE]]=-1,-1,Tabela1[[#This Row],[Altitude]])</f>
        <v>-1</v>
      </c>
      <c r="V327" s="2">
        <f>IF(Tabela1[[#This Row],[LSPLE]]=-1,-1,Tabela1[[#This Row],[AreaL]])</f>
        <v>-1</v>
      </c>
      <c r="W327" s="2">
        <f>IF(Tabela1[[#This Row],[LSPLR]]=-1,-1,Tabela1[[#This Row],[PopulacaoL]])</f>
        <v>-1</v>
      </c>
    </row>
    <row r="328" spans="1:23" x14ac:dyDescent="0.3">
      <c r="A328" t="s">
        <v>333</v>
      </c>
      <c r="B328">
        <v>3528858</v>
      </c>
      <c r="C328">
        <v>451.39966099999998</v>
      </c>
      <c r="D328">
        <v>-21.258761925566304</v>
      </c>
      <c r="E328">
        <v>-49.140000810266159</v>
      </c>
      <c r="F328">
        <v>2.0463663786835755</v>
      </c>
      <c r="G328">
        <v>3.4815859363676225</v>
      </c>
      <c r="H328" s="1">
        <v>28</v>
      </c>
      <c r="I328" s="1">
        <v>0</v>
      </c>
      <c r="J328" s="1">
        <v>28</v>
      </c>
      <c r="K328" s="1">
        <v>0</v>
      </c>
      <c r="L328" s="2">
        <f t="shared" si="8"/>
        <v>1.4471580313422192</v>
      </c>
      <c r="M328" s="2">
        <f t="shared" si="8"/>
        <v>-1</v>
      </c>
      <c r="N328" s="2">
        <f t="shared" si="8"/>
        <v>1.4471580313422192</v>
      </c>
      <c r="O328" s="2">
        <f t="shared" si="7"/>
        <v>-1</v>
      </c>
      <c r="P328" s="2">
        <f>IF([1]!Tabela1[[#This Row],[SPLE]]&gt;0,[1]!Tabela1[[#This Row],[LWAVE]],[1]!Tabela1[[#This Row],[LSPLE]])</f>
        <v>-1</v>
      </c>
      <c r="Q328" s="2">
        <f>IF([1]!Tabela1[[#This Row],[SPLR]]&gt;0,[1]!Tabela1[[#This Row],[LWAVR]],[1]!Tabela1[[#This Row],[LSPLR]])</f>
        <v>-1</v>
      </c>
      <c r="R328" s="2">
        <f>IF(Tabela1[[#This Row],[LWAVE]]=-1,-1,Tabela1[[#This Row],[Altitude]])</f>
        <v>451.39966099999998</v>
      </c>
      <c r="S328" s="2">
        <f>IF(Tabela1[[#This Row],[LWAVR]]=-1,-1,Tabela1[[#This Row],[AreaL]])</f>
        <v>2.0463663786835755</v>
      </c>
      <c r="T328" s="2">
        <f>IF(Tabela1[[#This Row],[LWAVR]]=-1,-1,Tabela1[[#This Row],[PopulacaoL]])</f>
        <v>3.4815859363676225</v>
      </c>
      <c r="U328" s="2">
        <f>IF(Tabela1[[#This Row],[LSPLE]]=-1,-1,Tabela1[[#This Row],[Altitude]])</f>
        <v>-1</v>
      </c>
      <c r="V328" s="2">
        <f>IF(Tabela1[[#This Row],[LSPLE]]=-1,-1,Tabela1[[#This Row],[AreaL]])</f>
        <v>-1</v>
      </c>
      <c r="W328" s="2">
        <f>IF(Tabela1[[#This Row],[LSPLR]]=-1,-1,Tabela1[[#This Row],[PopulacaoL]])</f>
        <v>-1</v>
      </c>
    </row>
    <row r="329" spans="1:23" x14ac:dyDescent="0.3">
      <c r="A329" t="s">
        <v>334</v>
      </c>
      <c r="B329">
        <v>3528908</v>
      </c>
      <c r="C329">
        <v>390.54092000000003</v>
      </c>
      <c r="D329">
        <v>-21.794493366467254</v>
      </c>
      <c r="E329">
        <v>-51.182897555050317</v>
      </c>
      <c r="F329">
        <v>2.2707812849566018</v>
      </c>
      <c r="G329">
        <v>3.6110857334148725</v>
      </c>
      <c r="H329" s="1">
        <v>1</v>
      </c>
      <c r="I329" s="1">
        <v>0</v>
      </c>
      <c r="J329" s="1">
        <v>1</v>
      </c>
      <c r="K329" s="1">
        <v>0</v>
      </c>
      <c r="L329" s="2">
        <f t="shared" si="8"/>
        <v>0</v>
      </c>
      <c r="M329" s="2">
        <f t="shared" si="8"/>
        <v>-1</v>
      </c>
      <c r="N329" s="2">
        <f t="shared" si="8"/>
        <v>0</v>
      </c>
      <c r="O329" s="2">
        <f t="shared" si="7"/>
        <v>-1</v>
      </c>
      <c r="P329" s="2">
        <f>IF([1]!Tabela1[[#This Row],[SPLE]]&gt;0,[1]!Tabela1[[#This Row],[LWAVE]],[1]!Tabela1[[#This Row],[LSPLE]])</f>
        <v>-1</v>
      </c>
      <c r="Q329" s="2">
        <f>IF([1]!Tabela1[[#This Row],[SPLR]]&gt;0,[1]!Tabela1[[#This Row],[LWAVR]],[1]!Tabela1[[#This Row],[LSPLR]])</f>
        <v>-1</v>
      </c>
      <c r="R329" s="2">
        <f>IF(Tabela1[[#This Row],[LWAVE]]=-1,-1,Tabela1[[#This Row],[Altitude]])</f>
        <v>390.54092000000003</v>
      </c>
      <c r="S329" s="2">
        <f>IF(Tabela1[[#This Row],[LWAVR]]=-1,-1,Tabela1[[#This Row],[AreaL]])</f>
        <v>2.2707812849566018</v>
      </c>
      <c r="T329" s="2">
        <f>IF(Tabela1[[#This Row],[LWAVR]]=-1,-1,Tabela1[[#This Row],[PopulacaoL]])</f>
        <v>3.6110857334148725</v>
      </c>
      <c r="U329" s="2">
        <f>IF(Tabela1[[#This Row],[LSPLE]]=-1,-1,Tabela1[[#This Row],[Altitude]])</f>
        <v>-1</v>
      </c>
      <c r="V329" s="2">
        <f>IF(Tabela1[[#This Row],[LSPLE]]=-1,-1,Tabela1[[#This Row],[AreaL]])</f>
        <v>-1</v>
      </c>
      <c r="W329" s="2">
        <f>IF(Tabela1[[#This Row],[LSPLR]]=-1,-1,Tabela1[[#This Row],[PopulacaoL]])</f>
        <v>-1</v>
      </c>
    </row>
    <row r="330" spans="1:23" x14ac:dyDescent="0.3">
      <c r="A330" t="s">
        <v>335</v>
      </c>
      <c r="B330">
        <v>3529005</v>
      </c>
      <c r="C330">
        <v>657.30619000000002</v>
      </c>
      <c r="D330">
        <v>-22.214933000000002</v>
      </c>
      <c r="E330">
        <v>-49.951645643103269</v>
      </c>
      <c r="F330">
        <v>3.0683769834965369</v>
      </c>
      <c r="G330">
        <v>5.3781834264548269</v>
      </c>
      <c r="H330" s="1">
        <v>207</v>
      </c>
      <c r="I330" s="1">
        <v>0</v>
      </c>
      <c r="J330" s="1">
        <v>1150</v>
      </c>
      <c r="K330" s="1">
        <v>0</v>
      </c>
      <c r="L330" s="2">
        <f t="shared" si="8"/>
        <v>2.3159703454569178</v>
      </c>
      <c r="M330" s="2">
        <f t="shared" si="8"/>
        <v>-1</v>
      </c>
      <c r="N330" s="2">
        <f t="shared" si="8"/>
        <v>3.0606978403536118</v>
      </c>
      <c r="O330" s="2">
        <f t="shared" si="7"/>
        <v>-1</v>
      </c>
      <c r="P330" s="2">
        <f>IF([1]!Tabela1[[#This Row],[SPLE]]&gt;0,[1]!Tabela1[[#This Row],[LWAVE]],[1]!Tabela1[[#This Row],[LSPLE]])</f>
        <v>-1</v>
      </c>
      <c r="Q330" s="2">
        <f>IF([1]!Tabela1[[#This Row],[SPLR]]&gt;0,[1]!Tabela1[[#This Row],[LWAVR]],[1]!Tabela1[[#This Row],[LSPLR]])</f>
        <v>-1</v>
      </c>
      <c r="R330" s="2">
        <f>IF(Tabela1[[#This Row],[LWAVE]]=-1,-1,Tabela1[[#This Row],[Altitude]])</f>
        <v>657.30619000000002</v>
      </c>
      <c r="S330" s="2">
        <f>IF(Tabela1[[#This Row],[LWAVR]]=-1,-1,Tabela1[[#This Row],[AreaL]])</f>
        <v>3.0683769834965369</v>
      </c>
      <c r="T330" s="2">
        <f>IF(Tabela1[[#This Row],[LWAVR]]=-1,-1,Tabela1[[#This Row],[PopulacaoL]])</f>
        <v>5.3781834264548269</v>
      </c>
      <c r="U330" s="2">
        <f>IF(Tabela1[[#This Row],[LSPLE]]=-1,-1,Tabela1[[#This Row],[Altitude]])</f>
        <v>-1</v>
      </c>
      <c r="V330" s="2">
        <f>IF(Tabela1[[#This Row],[LSPLE]]=-1,-1,Tabela1[[#This Row],[AreaL]])</f>
        <v>-1</v>
      </c>
      <c r="W330" s="2">
        <f>IF(Tabela1[[#This Row],[LSPLR]]=-1,-1,Tabela1[[#This Row],[PopulacaoL]])</f>
        <v>-1</v>
      </c>
    </row>
    <row r="331" spans="1:23" x14ac:dyDescent="0.3">
      <c r="A331" t="s">
        <v>336</v>
      </c>
      <c r="B331">
        <v>3529104</v>
      </c>
      <c r="C331">
        <v>408.527019</v>
      </c>
      <c r="D331">
        <v>-20.439398912525252</v>
      </c>
      <c r="E331">
        <v>-50.825677294830072</v>
      </c>
      <c r="F331">
        <v>1.8911302900073406</v>
      </c>
      <c r="G331">
        <v>3.3246939138617746</v>
      </c>
      <c r="H331" s="1">
        <v>0</v>
      </c>
      <c r="I331" s="1">
        <v>0</v>
      </c>
      <c r="J331" s="1">
        <v>0</v>
      </c>
      <c r="K331" s="1">
        <v>0</v>
      </c>
      <c r="L331" s="2">
        <f t="shared" si="8"/>
        <v>-1</v>
      </c>
      <c r="M331" s="2">
        <f t="shared" si="8"/>
        <v>-1</v>
      </c>
      <c r="N331" s="2">
        <f t="shared" si="8"/>
        <v>-1</v>
      </c>
      <c r="O331" s="2">
        <f t="shared" si="7"/>
        <v>-1</v>
      </c>
      <c r="P331" s="2">
        <f>IF([1]!Tabela1[[#This Row],[SPLE]]&gt;0,[1]!Tabela1[[#This Row],[LWAVE]],[1]!Tabela1[[#This Row],[LSPLE]])</f>
        <v>-1</v>
      </c>
      <c r="Q331" s="2">
        <f>IF([1]!Tabela1[[#This Row],[SPLR]]&gt;0,[1]!Tabela1[[#This Row],[LWAVR]],[1]!Tabela1[[#This Row],[LSPLR]])</f>
        <v>-1</v>
      </c>
      <c r="R331" s="2">
        <f>IF(Tabela1[[#This Row],[LWAVE]]=-1,-1,Tabela1[[#This Row],[Altitude]])</f>
        <v>-1</v>
      </c>
      <c r="S331" s="2">
        <f>IF(Tabela1[[#This Row],[LWAVR]]=-1,-1,Tabela1[[#This Row],[AreaL]])</f>
        <v>-1</v>
      </c>
      <c r="T331" s="2">
        <f>IF(Tabela1[[#This Row],[LWAVR]]=-1,-1,Tabela1[[#This Row],[PopulacaoL]])</f>
        <v>-1</v>
      </c>
      <c r="U331" s="2">
        <f>IF(Tabela1[[#This Row],[LSPLE]]=-1,-1,Tabela1[[#This Row],[Altitude]])</f>
        <v>-1</v>
      </c>
      <c r="V331" s="2">
        <f>IF(Tabela1[[#This Row],[LSPLE]]=-1,-1,Tabela1[[#This Row],[AreaL]])</f>
        <v>-1</v>
      </c>
      <c r="W331" s="2">
        <f>IF(Tabela1[[#This Row],[LSPLR]]=-1,-1,Tabela1[[#This Row],[PopulacaoL]])</f>
        <v>-1</v>
      </c>
    </row>
    <row r="332" spans="1:23" x14ac:dyDescent="0.3">
      <c r="A332" t="s">
        <v>337</v>
      </c>
      <c r="B332">
        <v>3529203</v>
      </c>
      <c r="C332">
        <v>497.54003499999999</v>
      </c>
      <c r="D332">
        <v>-22.147832475000008</v>
      </c>
      <c r="E332">
        <v>-51.170768057488502</v>
      </c>
      <c r="F332">
        <v>3.0981465115190496</v>
      </c>
      <c r="G332">
        <v>4.4226062527870633</v>
      </c>
      <c r="H332" s="1">
        <v>140</v>
      </c>
      <c r="I332" s="1">
        <v>0</v>
      </c>
      <c r="J332" s="1">
        <v>305</v>
      </c>
      <c r="K332" s="1">
        <v>0</v>
      </c>
      <c r="L332" s="2">
        <f t="shared" si="8"/>
        <v>2.1461280356782382</v>
      </c>
      <c r="M332" s="2">
        <f t="shared" si="8"/>
        <v>-1</v>
      </c>
      <c r="N332" s="2">
        <f t="shared" si="8"/>
        <v>2.4842998393467859</v>
      </c>
      <c r="O332" s="2">
        <f t="shared" si="7"/>
        <v>-1</v>
      </c>
      <c r="P332" s="2">
        <f>IF([1]!Tabela1[[#This Row],[SPLE]]&gt;0,[1]!Tabela1[[#This Row],[LWAVE]],[1]!Tabela1[[#This Row],[LSPLE]])</f>
        <v>-1</v>
      </c>
      <c r="Q332" s="2">
        <f>IF([1]!Tabela1[[#This Row],[SPLR]]&gt;0,[1]!Tabela1[[#This Row],[LWAVR]],[1]!Tabela1[[#This Row],[LSPLR]])</f>
        <v>-1</v>
      </c>
      <c r="R332" s="2">
        <f>IF(Tabela1[[#This Row],[LWAVE]]=-1,-1,Tabela1[[#This Row],[Altitude]])</f>
        <v>497.54003499999999</v>
      </c>
      <c r="S332" s="2">
        <f>IF(Tabela1[[#This Row],[LWAVR]]=-1,-1,Tabela1[[#This Row],[AreaL]])</f>
        <v>3.0981465115190496</v>
      </c>
      <c r="T332" s="2">
        <f>IF(Tabela1[[#This Row],[LWAVR]]=-1,-1,Tabela1[[#This Row],[PopulacaoL]])</f>
        <v>4.4226062527870633</v>
      </c>
      <c r="U332" s="2">
        <f>IF(Tabela1[[#This Row],[LSPLE]]=-1,-1,Tabela1[[#This Row],[Altitude]])</f>
        <v>-1</v>
      </c>
      <c r="V332" s="2">
        <f>IF(Tabela1[[#This Row],[LSPLE]]=-1,-1,Tabela1[[#This Row],[AreaL]])</f>
        <v>-1</v>
      </c>
      <c r="W332" s="2">
        <f>IF(Tabela1[[#This Row],[LSPLR]]=-1,-1,Tabela1[[#This Row],[PopulacaoL]])</f>
        <v>-1</v>
      </c>
    </row>
    <row r="333" spans="1:23" x14ac:dyDescent="0.3">
      <c r="A333" t="s">
        <v>338</v>
      </c>
      <c r="B333">
        <v>3529302</v>
      </c>
      <c r="C333">
        <v>578.25469199999998</v>
      </c>
      <c r="D333">
        <v>-21.602994506272555</v>
      </c>
      <c r="E333">
        <v>-48.367747699366184</v>
      </c>
      <c r="F333">
        <v>2.7200757453821707</v>
      </c>
      <c r="G333">
        <v>4.9199667014833874</v>
      </c>
      <c r="H333" s="1">
        <v>248</v>
      </c>
      <c r="I333" s="1">
        <v>0</v>
      </c>
      <c r="J333" s="1">
        <v>1490</v>
      </c>
      <c r="K333" s="1">
        <v>0</v>
      </c>
      <c r="L333" s="2">
        <f t="shared" si="8"/>
        <v>2.3944516808262164</v>
      </c>
      <c r="M333" s="2">
        <f t="shared" si="8"/>
        <v>-1</v>
      </c>
      <c r="N333" s="2">
        <f t="shared" si="8"/>
        <v>3.173186268412274</v>
      </c>
      <c r="O333" s="2">
        <f t="shared" si="7"/>
        <v>-1</v>
      </c>
      <c r="P333" s="2">
        <f>IF([1]!Tabela1[[#This Row],[SPLE]]&gt;0,[1]!Tabela1[[#This Row],[LWAVE]],[1]!Tabela1[[#This Row],[LSPLE]])</f>
        <v>-1</v>
      </c>
      <c r="Q333" s="2">
        <f>IF([1]!Tabela1[[#This Row],[SPLR]]&gt;0,[1]!Tabela1[[#This Row],[LWAVR]],[1]!Tabela1[[#This Row],[LSPLR]])</f>
        <v>-1</v>
      </c>
      <c r="R333" s="2">
        <f>IF(Tabela1[[#This Row],[LWAVE]]=-1,-1,Tabela1[[#This Row],[Altitude]])</f>
        <v>578.25469199999998</v>
      </c>
      <c r="S333" s="2">
        <f>IF(Tabela1[[#This Row],[LWAVR]]=-1,-1,Tabela1[[#This Row],[AreaL]])</f>
        <v>2.7200757453821707</v>
      </c>
      <c r="T333" s="2">
        <f>IF(Tabela1[[#This Row],[LWAVR]]=-1,-1,Tabela1[[#This Row],[PopulacaoL]])</f>
        <v>4.9199667014833874</v>
      </c>
      <c r="U333" s="2">
        <f>IF(Tabela1[[#This Row],[LSPLE]]=-1,-1,Tabela1[[#This Row],[Altitude]])</f>
        <v>-1</v>
      </c>
      <c r="V333" s="2">
        <f>IF(Tabela1[[#This Row],[LSPLE]]=-1,-1,Tabela1[[#This Row],[AreaL]])</f>
        <v>-1</v>
      </c>
      <c r="W333" s="2">
        <f>IF(Tabela1[[#This Row],[LSPLR]]=-1,-1,Tabela1[[#This Row],[PopulacaoL]])</f>
        <v>-1</v>
      </c>
    </row>
    <row r="334" spans="1:23" x14ac:dyDescent="0.3">
      <c r="A334" t="s">
        <v>339</v>
      </c>
      <c r="B334">
        <v>3529401</v>
      </c>
      <c r="C334">
        <v>789.32946700000002</v>
      </c>
      <c r="D334">
        <v>-23.669334500000001</v>
      </c>
      <c r="E334">
        <v>-46.458262012164653</v>
      </c>
      <c r="F334">
        <v>1.7917537890235751</v>
      </c>
      <c r="G334">
        <v>5.674780334247318</v>
      </c>
      <c r="H334" s="1">
        <v>90</v>
      </c>
      <c r="I334" s="1">
        <v>0</v>
      </c>
      <c r="J334" s="1">
        <v>208</v>
      </c>
      <c r="K334" s="1">
        <v>0</v>
      </c>
      <c r="L334" s="2">
        <f t="shared" si="8"/>
        <v>1.954242509439325</v>
      </c>
      <c r="M334" s="2">
        <f t="shared" si="8"/>
        <v>-1</v>
      </c>
      <c r="N334" s="2">
        <f t="shared" si="8"/>
        <v>2.3180633349627615</v>
      </c>
      <c r="O334" s="2">
        <f t="shared" si="7"/>
        <v>-1</v>
      </c>
      <c r="P334" s="2">
        <f>IF([1]!Tabela1[[#This Row],[SPLE]]&gt;0,[1]!Tabela1[[#This Row],[LWAVE]],[1]!Tabela1[[#This Row],[LSPLE]])</f>
        <v>-1</v>
      </c>
      <c r="Q334" s="2">
        <f>IF([1]!Tabela1[[#This Row],[SPLR]]&gt;0,[1]!Tabela1[[#This Row],[LWAVR]],[1]!Tabela1[[#This Row],[LSPLR]])</f>
        <v>-1</v>
      </c>
      <c r="R334" s="2">
        <f>IF(Tabela1[[#This Row],[LWAVE]]=-1,-1,Tabela1[[#This Row],[Altitude]])</f>
        <v>789.32946700000002</v>
      </c>
      <c r="S334" s="2">
        <f>IF(Tabela1[[#This Row],[LWAVR]]=-1,-1,Tabela1[[#This Row],[AreaL]])</f>
        <v>1.7917537890235751</v>
      </c>
      <c r="T334" s="2">
        <f>IF(Tabela1[[#This Row],[LWAVR]]=-1,-1,Tabela1[[#This Row],[PopulacaoL]])</f>
        <v>5.674780334247318</v>
      </c>
      <c r="U334" s="2">
        <f>IF(Tabela1[[#This Row],[LSPLE]]=-1,-1,Tabela1[[#This Row],[Altitude]])</f>
        <v>-1</v>
      </c>
      <c r="V334" s="2">
        <f>IF(Tabela1[[#This Row],[LSPLE]]=-1,-1,Tabela1[[#This Row],[AreaL]])</f>
        <v>-1</v>
      </c>
      <c r="W334" s="2">
        <f>IF(Tabela1[[#This Row],[LSPLR]]=-1,-1,Tabela1[[#This Row],[PopulacaoL]])</f>
        <v>-1</v>
      </c>
    </row>
    <row r="335" spans="1:23" x14ac:dyDescent="0.3">
      <c r="A335" t="s">
        <v>340</v>
      </c>
      <c r="B335">
        <v>3529500</v>
      </c>
      <c r="C335">
        <v>476.83669300000003</v>
      </c>
      <c r="D335">
        <v>-21.180156172304553</v>
      </c>
      <c r="E335">
        <v>-49.582018998867298</v>
      </c>
      <c r="F335">
        <v>2.2903707810508784</v>
      </c>
      <c r="G335">
        <v>3.7395723444500919</v>
      </c>
      <c r="H335" s="1">
        <v>49</v>
      </c>
      <c r="I335" s="1">
        <v>0</v>
      </c>
      <c r="J335" s="1">
        <v>81</v>
      </c>
      <c r="K335" s="1">
        <v>0</v>
      </c>
      <c r="L335" s="2">
        <f t="shared" si="8"/>
        <v>1.6901960800285136</v>
      </c>
      <c r="M335" s="2">
        <f t="shared" si="8"/>
        <v>-1</v>
      </c>
      <c r="N335" s="2">
        <f t="shared" si="8"/>
        <v>1.9084850188786497</v>
      </c>
      <c r="O335" s="2">
        <f t="shared" si="7"/>
        <v>-1</v>
      </c>
      <c r="P335" s="2">
        <f>IF([1]!Tabela1[[#This Row],[SPLE]]&gt;0,[1]!Tabela1[[#This Row],[LWAVE]],[1]!Tabela1[[#This Row],[LSPLE]])</f>
        <v>-1</v>
      </c>
      <c r="Q335" s="2">
        <f>IF([1]!Tabela1[[#This Row],[SPLR]]&gt;0,[1]!Tabela1[[#This Row],[LWAVR]],[1]!Tabela1[[#This Row],[LSPLR]])</f>
        <v>-1</v>
      </c>
      <c r="R335" s="2">
        <f>IF(Tabela1[[#This Row],[LWAVE]]=-1,-1,Tabela1[[#This Row],[Altitude]])</f>
        <v>476.83669300000003</v>
      </c>
      <c r="S335" s="2">
        <f>IF(Tabela1[[#This Row],[LWAVR]]=-1,-1,Tabela1[[#This Row],[AreaL]])</f>
        <v>2.2903707810508784</v>
      </c>
      <c r="T335" s="2">
        <f>IF(Tabela1[[#This Row],[LWAVR]]=-1,-1,Tabela1[[#This Row],[PopulacaoL]])</f>
        <v>3.7395723444500919</v>
      </c>
      <c r="U335" s="2">
        <f>IF(Tabela1[[#This Row],[LSPLE]]=-1,-1,Tabela1[[#This Row],[Altitude]])</f>
        <v>-1</v>
      </c>
      <c r="V335" s="2">
        <f>IF(Tabela1[[#This Row],[LSPLE]]=-1,-1,Tabela1[[#This Row],[AreaL]])</f>
        <v>-1</v>
      </c>
      <c r="W335" s="2">
        <f>IF(Tabela1[[#This Row],[LSPLR]]=-1,-1,Tabela1[[#This Row],[PopulacaoL]])</f>
        <v>-1</v>
      </c>
    </row>
    <row r="336" spans="1:23" x14ac:dyDescent="0.3">
      <c r="A336" t="s">
        <v>341</v>
      </c>
      <c r="B336">
        <v>3529609</v>
      </c>
      <c r="C336">
        <v>518.44557199999997</v>
      </c>
      <c r="D336">
        <v>-20.354109903167451</v>
      </c>
      <c r="E336">
        <v>-50.181831839905065</v>
      </c>
      <c r="F336">
        <v>2.3583137369470797</v>
      </c>
      <c r="G336">
        <v>3.5838785984986261</v>
      </c>
      <c r="H336" s="1">
        <v>120</v>
      </c>
      <c r="I336" s="1">
        <v>0</v>
      </c>
      <c r="J336" s="1">
        <v>208</v>
      </c>
      <c r="K336" s="1">
        <v>0</v>
      </c>
      <c r="L336" s="2">
        <f t="shared" si="8"/>
        <v>2.0791812460476247</v>
      </c>
      <c r="M336" s="2">
        <f t="shared" si="8"/>
        <v>-1</v>
      </c>
      <c r="N336" s="2">
        <f t="shared" si="8"/>
        <v>2.3180633349627615</v>
      </c>
      <c r="O336" s="2">
        <f t="shared" si="7"/>
        <v>-1</v>
      </c>
      <c r="P336" s="2">
        <f>IF([1]!Tabela1[[#This Row],[SPLE]]&gt;0,[1]!Tabela1[[#This Row],[LWAVE]],[1]!Tabela1[[#This Row],[LSPLE]])</f>
        <v>-1</v>
      </c>
      <c r="Q336" s="2">
        <f>IF([1]!Tabela1[[#This Row],[SPLR]]&gt;0,[1]!Tabela1[[#This Row],[LWAVR]],[1]!Tabela1[[#This Row],[LSPLR]])</f>
        <v>-1</v>
      </c>
      <c r="R336" s="2">
        <f>IF(Tabela1[[#This Row],[LWAVE]]=-1,-1,Tabela1[[#This Row],[Altitude]])</f>
        <v>518.44557199999997</v>
      </c>
      <c r="S336" s="2">
        <f>IF(Tabela1[[#This Row],[LWAVR]]=-1,-1,Tabela1[[#This Row],[AreaL]])</f>
        <v>2.3583137369470797</v>
      </c>
      <c r="T336" s="2">
        <f>IF(Tabela1[[#This Row],[LWAVR]]=-1,-1,Tabela1[[#This Row],[PopulacaoL]])</f>
        <v>3.5838785984986261</v>
      </c>
      <c r="U336" s="2">
        <f>IF(Tabela1[[#This Row],[LSPLE]]=-1,-1,Tabela1[[#This Row],[Altitude]])</f>
        <v>-1</v>
      </c>
      <c r="V336" s="2">
        <f>IF(Tabela1[[#This Row],[LSPLE]]=-1,-1,Tabela1[[#This Row],[AreaL]])</f>
        <v>-1</v>
      </c>
      <c r="W336" s="2">
        <f>IF(Tabela1[[#This Row],[LSPLR]]=-1,-1,Tabela1[[#This Row],[PopulacaoL]])</f>
        <v>-1</v>
      </c>
    </row>
    <row r="337" spans="1:23" x14ac:dyDescent="0.3">
      <c r="A337" t="s">
        <v>342</v>
      </c>
      <c r="B337">
        <v>3529658</v>
      </c>
      <c r="C337">
        <v>408.60607299999998</v>
      </c>
      <c r="D337">
        <v>-19.9670371030093</v>
      </c>
      <c r="E337">
        <v>-50.622080265368048</v>
      </c>
      <c r="F337">
        <v>2.1721240093426348</v>
      </c>
      <c r="G337">
        <v>3.2805783703680764</v>
      </c>
      <c r="H337" s="1">
        <v>13</v>
      </c>
      <c r="I337" s="1">
        <v>0</v>
      </c>
      <c r="J337" s="1">
        <v>16</v>
      </c>
      <c r="K337" s="1">
        <v>0</v>
      </c>
      <c r="L337" s="2">
        <f t="shared" si="8"/>
        <v>1.1139433523068367</v>
      </c>
      <c r="M337" s="2">
        <f t="shared" si="8"/>
        <v>-1</v>
      </c>
      <c r="N337" s="2">
        <f t="shared" si="8"/>
        <v>1.2041199826559248</v>
      </c>
      <c r="O337" s="2">
        <f t="shared" si="7"/>
        <v>-1</v>
      </c>
      <c r="P337" s="2">
        <f>IF([1]!Tabela1[[#This Row],[SPLE]]&gt;0,[1]!Tabela1[[#This Row],[LWAVE]],[1]!Tabela1[[#This Row],[LSPLE]])</f>
        <v>-1</v>
      </c>
      <c r="Q337" s="2">
        <f>IF([1]!Tabela1[[#This Row],[SPLR]]&gt;0,[1]!Tabela1[[#This Row],[LWAVR]],[1]!Tabela1[[#This Row],[LSPLR]])</f>
        <v>-1</v>
      </c>
      <c r="R337" s="2">
        <f>IF(Tabela1[[#This Row],[LWAVE]]=-1,-1,Tabela1[[#This Row],[Altitude]])</f>
        <v>408.60607299999998</v>
      </c>
      <c r="S337" s="2">
        <f>IF(Tabela1[[#This Row],[LWAVR]]=-1,-1,Tabela1[[#This Row],[AreaL]])</f>
        <v>2.1721240093426348</v>
      </c>
      <c r="T337" s="2">
        <f>IF(Tabela1[[#This Row],[LWAVR]]=-1,-1,Tabela1[[#This Row],[PopulacaoL]])</f>
        <v>3.2805783703680764</v>
      </c>
      <c r="U337" s="2">
        <f>IF(Tabela1[[#This Row],[LSPLE]]=-1,-1,Tabela1[[#This Row],[Altitude]])</f>
        <v>-1</v>
      </c>
      <c r="V337" s="2">
        <f>IF(Tabela1[[#This Row],[LSPLE]]=-1,-1,Tabela1[[#This Row],[AreaL]])</f>
        <v>-1</v>
      </c>
      <c r="W337" s="2">
        <f>IF(Tabela1[[#This Row],[LSPLR]]=-1,-1,Tabela1[[#This Row],[PopulacaoL]])</f>
        <v>-1</v>
      </c>
    </row>
    <row r="338" spans="1:23" x14ac:dyDescent="0.3">
      <c r="A338" t="s">
        <v>343</v>
      </c>
      <c r="B338">
        <v>3529708</v>
      </c>
      <c r="C338">
        <v>513.242119</v>
      </c>
      <c r="D338">
        <v>-20.177129232579301</v>
      </c>
      <c r="E338">
        <v>-48.029334182714521</v>
      </c>
      <c r="F338">
        <v>2.914263273443229</v>
      </c>
      <c r="G338">
        <v>4.3468613100117359</v>
      </c>
      <c r="H338" s="1">
        <v>118</v>
      </c>
      <c r="I338" s="1">
        <v>0</v>
      </c>
      <c r="J338" s="1">
        <v>279</v>
      </c>
      <c r="K338" s="1">
        <v>0</v>
      </c>
      <c r="L338" s="2">
        <f t="shared" si="8"/>
        <v>2.0718820073061255</v>
      </c>
      <c r="M338" s="2">
        <f t="shared" si="8"/>
        <v>-1</v>
      </c>
      <c r="N338" s="2">
        <f t="shared" si="8"/>
        <v>2.4456042032735974</v>
      </c>
      <c r="O338" s="2">
        <f t="shared" si="7"/>
        <v>-1</v>
      </c>
      <c r="P338" s="2">
        <f>IF([1]!Tabela1[[#This Row],[SPLE]]&gt;0,[1]!Tabela1[[#This Row],[LWAVE]],[1]!Tabela1[[#This Row],[LSPLE]])</f>
        <v>-1</v>
      </c>
      <c r="Q338" s="2">
        <f>IF([1]!Tabela1[[#This Row],[SPLR]]&gt;0,[1]!Tabela1[[#This Row],[LWAVR]],[1]!Tabela1[[#This Row],[LSPLR]])</f>
        <v>-1</v>
      </c>
      <c r="R338" s="2">
        <f>IF(Tabela1[[#This Row],[LWAVE]]=-1,-1,Tabela1[[#This Row],[Altitude]])</f>
        <v>513.242119</v>
      </c>
      <c r="S338" s="2">
        <f>IF(Tabela1[[#This Row],[LWAVR]]=-1,-1,Tabela1[[#This Row],[AreaL]])</f>
        <v>2.914263273443229</v>
      </c>
      <c r="T338" s="2">
        <f>IF(Tabela1[[#This Row],[LWAVR]]=-1,-1,Tabela1[[#This Row],[PopulacaoL]])</f>
        <v>4.3468613100117359</v>
      </c>
      <c r="U338" s="2">
        <f>IF(Tabela1[[#This Row],[LSPLE]]=-1,-1,Tabela1[[#This Row],[Altitude]])</f>
        <v>-1</v>
      </c>
      <c r="V338" s="2">
        <f>IF(Tabela1[[#This Row],[LSPLE]]=-1,-1,Tabela1[[#This Row],[AreaL]])</f>
        <v>-1</v>
      </c>
      <c r="W338" s="2">
        <f>IF(Tabela1[[#This Row],[LSPLR]]=-1,-1,Tabela1[[#This Row],[PopulacaoL]])</f>
        <v>-1</v>
      </c>
    </row>
    <row r="339" spans="1:23" x14ac:dyDescent="0.3">
      <c r="A339" t="s">
        <v>344</v>
      </c>
      <c r="B339">
        <v>3529807</v>
      </c>
      <c r="C339">
        <v>681.34163100000001</v>
      </c>
      <c r="D339">
        <v>-22.411696800770851</v>
      </c>
      <c r="E339">
        <v>-48.451802309283096</v>
      </c>
      <c r="F339">
        <v>2.3288727471266579</v>
      </c>
      <c r="G339">
        <v>4.1108589567318674</v>
      </c>
      <c r="H339" s="1">
        <v>321</v>
      </c>
      <c r="I339" s="1">
        <v>1</v>
      </c>
      <c r="J339" s="1">
        <v>1259</v>
      </c>
      <c r="K339" s="1">
        <v>2</v>
      </c>
      <c r="L339" s="2">
        <f t="shared" si="8"/>
        <v>2.5065050324048719</v>
      </c>
      <c r="M339" s="2">
        <f t="shared" si="8"/>
        <v>0</v>
      </c>
      <c r="N339" s="2">
        <f t="shared" si="8"/>
        <v>3.1000257301078626</v>
      </c>
      <c r="O339" s="2">
        <f t="shared" si="7"/>
        <v>0.3010299956639812</v>
      </c>
      <c r="P339" s="2">
        <f>IF([1]!Tabela1[[#This Row],[SPLE]]&gt;0,[1]!Tabela1[[#This Row],[LWAVE]],[1]!Tabela1[[#This Row],[LSPLE]])</f>
        <v>2.5065050324048719</v>
      </c>
      <c r="Q339" s="2">
        <f>IF([1]!Tabela1[[#This Row],[SPLR]]&gt;0,[1]!Tabela1[[#This Row],[LWAVR]],[1]!Tabela1[[#This Row],[LSPLR]])</f>
        <v>3.1000257301078626</v>
      </c>
      <c r="R339" s="2">
        <f>IF(Tabela1[[#This Row],[LWAVE]]=-1,-1,Tabela1[[#This Row],[Altitude]])</f>
        <v>681.34163100000001</v>
      </c>
      <c r="S339" s="2">
        <f>IF(Tabela1[[#This Row],[LWAVR]]=-1,-1,Tabela1[[#This Row],[AreaL]])</f>
        <v>2.3288727471266579</v>
      </c>
      <c r="T339" s="2">
        <f>IF(Tabela1[[#This Row],[LWAVR]]=-1,-1,Tabela1[[#This Row],[PopulacaoL]])</f>
        <v>4.1108589567318674</v>
      </c>
      <c r="U339" s="2">
        <f>IF(Tabela1[[#This Row],[LSPLE]]=-1,-1,Tabela1[[#This Row],[Altitude]])</f>
        <v>681.34163100000001</v>
      </c>
      <c r="V339" s="2">
        <f>IF(Tabela1[[#This Row],[LSPLE]]=-1,-1,Tabela1[[#This Row],[AreaL]])</f>
        <v>2.3288727471266579</v>
      </c>
      <c r="W339" s="2">
        <f>IF(Tabela1[[#This Row],[LSPLR]]=-1,-1,Tabela1[[#This Row],[PopulacaoL]])</f>
        <v>4.1108589567318674</v>
      </c>
    </row>
    <row r="340" spans="1:23" x14ac:dyDescent="0.3">
      <c r="A340" t="s">
        <v>345</v>
      </c>
      <c r="B340">
        <v>3530003</v>
      </c>
      <c r="C340">
        <v>459.85779500000001</v>
      </c>
      <c r="D340">
        <v>-19.980516052412604</v>
      </c>
      <c r="E340">
        <v>-50.13842719642804</v>
      </c>
      <c r="F340">
        <v>2.3361093550623577</v>
      </c>
      <c r="G340">
        <v>3.4893959217271293</v>
      </c>
      <c r="H340" s="1">
        <v>106</v>
      </c>
      <c r="I340" s="1">
        <v>0</v>
      </c>
      <c r="J340" s="1">
        <v>319</v>
      </c>
      <c r="K340" s="1">
        <v>0</v>
      </c>
      <c r="L340" s="2">
        <f t="shared" si="8"/>
        <v>2.0253058652647704</v>
      </c>
      <c r="M340" s="2">
        <f t="shared" si="8"/>
        <v>-1</v>
      </c>
      <c r="N340" s="2">
        <f t="shared" si="8"/>
        <v>2.503790683057181</v>
      </c>
      <c r="O340" s="2">
        <f t="shared" si="7"/>
        <v>-1</v>
      </c>
      <c r="P340" s="2">
        <f>IF([1]!Tabela1[[#This Row],[SPLE]]&gt;0,[1]!Tabela1[[#This Row],[LWAVE]],[1]!Tabela1[[#This Row],[LSPLE]])</f>
        <v>-1</v>
      </c>
      <c r="Q340" s="2">
        <f>IF([1]!Tabela1[[#This Row],[SPLR]]&gt;0,[1]!Tabela1[[#This Row],[LWAVR]],[1]!Tabela1[[#This Row],[LSPLR]])</f>
        <v>-1</v>
      </c>
      <c r="R340" s="2">
        <f>IF(Tabela1[[#This Row],[LWAVE]]=-1,-1,Tabela1[[#This Row],[Altitude]])</f>
        <v>459.85779500000001</v>
      </c>
      <c r="S340" s="2">
        <f>IF(Tabela1[[#This Row],[LWAVR]]=-1,-1,Tabela1[[#This Row],[AreaL]])</f>
        <v>2.3361093550623577</v>
      </c>
      <c r="T340" s="2">
        <f>IF(Tabela1[[#This Row],[LWAVR]]=-1,-1,Tabela1[[#This Row],[PopulacaoL]])</f>
        <v>3.4893959217271293</v>
      </c>
      <c r="U340" s="2">
        <f>IF(Tabela1[[#This Row],[LSPLE]]=-1,-1,Tabela1[[#This Row],[Altitude]])</f>
        <v>-1</v>
      </c>
      <c r="V340" s="2">
        <f>IF(Tabela1[[#This Row],[LSPLE]]=-1,-1,Tabela1[[#This Row],[AreaL]])</f>
        <v>-1</v>
      </c>
      <c r="W340" s="2">
        <f>IF(Tabela1[[#This Row],[LSPLR]]=-1,-1,Tabela1[[#This Row],[PopulacaoL]])</f>
        <v>-1</v>
      </c>
    </row>
    <row r="341" spans="1:23" x14ac:dyDescent="0.3">
      <c r="A341" t="s">
        <v>346</v>
      </c>
      <c r="B341">
        <v>3529906</v>
      </c>
      <c r="C341">
        <v>34.310102000000001</v>
      </c>
      <c r="D341">
        <v>-24.283929465376051</v>
      </c>
      <c r="E341">
        <v>-47.45710399910886</v>
      </c>
      <c r="F341">
        <v>3.0006440152699172</v>
      </c>
      <c r="G341">
        <v>4.2962043304633655</v>
      </c>
      <c r="H341" s="1">
        <v>306</v>
      </c>
      <c r="I341" s="1">
        <v>24</v>
      </c>
      <c r="J341" s="1">
        <v>3448</v>
      </c>
      <c r="K341" s="1">
        <v>546</v>
      </c>
      <c r="L341" s="2">
        <f t="shared" si="8"/>
        <v>2.4857214264815801</v>
      </c>
      <c r="M341" s="2">
        <f t="shared" si="8"/>
        <v>1.3802112417116059</v>
      </c>
      <c r="N341" s="2">
        <f t="shared" si="8"/>
        <v>3.5375672571526753</v>
      </c>
      <c r="O341" s="2">
        <f t="shared" si="7"/>
        <v>2.7371926427047373</v>
      </c>
      <c r="P341" s="2">
        <f>IF([1]!Tabela1[[#This Row],[SPLE]]&gt;0,[1]!Tabela1[[#This Row],[LWAVE]],[1]!Tabela1[[#This Row],[LSPLE]])</f>
        <v>2.4857214264815801</v>
      </c>
      <c r="Q341" s="2">
        <f>IF([1]!Tabela1[[#This Row],[SPLR]]&gt;0,[1]!Tabela1[[#This Row],[LWAVR]],[1]!Tabela1[[#This Row],[LSPLR]])</f>
        <v>3.5375672571526753</v>
      </c>
      <c r="R341" s="2">
        <f>IF(Tabela1[[#This Row],[LWAVE]]=-1,-1,Tabela1[[#This Row],[Altitude]])</f>
        <v>34.310102000000001</v>
      </c>
      <c r="S341" s="2">
        <f>IF(Tabela1[[#This Row],[LWAVR]]=-1,-1,Tabela1[[#This Row],[AreaL]])</f>
        <v>3.0006440152699172</v>
      </c>
      <c r="T341" s="2">
        <f>IF(Tabela1[[#This Row],[LWAVR]]=-1,-1,Tabela1[[#This Row],[PopulacaoL]])</f>
        <v>4.2962043304633655</v>
      </c>
      <c r="U341" s="2">
        <f>IF(Tabela1[[#This Row],[LSPLE]]=-1,-1,Tabela1[[#This Row],[Altitude]])</f>
        <v>34.310102000000001</v>
      </c>
      <c r="V341" s="2">
        <f>IF(Tabela1[[#This Row],[LSPLE]]=-1,-1,Tabela1[[#This Row],[AreaL]])</f>
        <v>3.0006440152699172</v>
      </c>
      <c r="W341" s="2">
        <f>IF(Tabela1[[#This Row],[LSPLR]]=-1,-1,Tabela1[[#This Row],[PopulacaoL]])</f>
        <v>4.2962043304633655</v>
      </c>
    </row>
    <row r="342" spans="1:23" x14ac:dyDescent="0.3">
      <c r="A342" t="s">
        <v>347</v>
      </c>
      <c r="B342">
        <v>3530102</v>
      </c>
      <c r="C342">
        <v>412.22447</v>
      </c>
      <c r="D342">
        <v>-21.132086985000004</v>
      </c>
      <c r="E342">
        <v>-51.105640391753681</v>
      </c>
      <c r="F342">
        <v>2.9626978922411071</v>
      </c>
      <c r="G342">
        <v>4.4707631936064987</v>
      </c>
      <c r="H342" s="1">
        <v>147</v>
      </c>
      <c r="I342" s="1">
        <v>3</v>
      </c>
      <c r="J342" s="1">
        <v>363</v>
      </c>
      <c r="K342" s="1">
        <v>3</v>
      </c>
      <c r="L342" s="2">
        <f t="shared" si="8"/>
        <v>2.167317334748176</v>
      </c>
      <c r="M342" s="2">
        <f t="shared" si="8"/>
        <v>0.47712125471966244</v>
      </c>
      <c r="N342" s="2">
        <f t="shared" si="8"/>
        <v>2.5599066250361124</v>
      </c>
      <c r="O342" s="2">
        <f t="shared" si="7"/>
        <v>0.47712125471966244</v>
      </c>
      <c r="P342" s="2">
        <f>IF([1]!Tabela1[[#This Row],[SPLE]]&gt;0,[1]!Tabela1[[#This Row],[LWAVE]],[1]!Tabela1[[#This Row],[LSPLE]])</f>
        <v>2.167317334748176</v>
      </c>
      <c r="Q342" s="2">
        <f>IF([1]!Tabela1[[#This Row],[SPLR]]&gt;0,[1]!Tabela1[[#This Row],[LWAVR]],[1]!Tabela1[[#This Row],[LSPLR]])</f>
        <v>2.5599066250361124</v>
      </c>
      <c r="R342" s="2">
        <f>IF(Tabela1[[#This Row],[LWAVE]]=-1,-1,Tabela1[[#This Row],[Altitude]])</f>
        <v>412.22447</v>
      </c>
      <c r="S342" s="2">
        <f>IF(Tabela1[[#This Row],[LWAVR]]=-1,-1,Tabela1[[#This Row],[AreaL]])</f>
        <v>2.9626978922411071</v>
      </c>
      <c r="T342" s="2">
        <f>IF(Tabela1[[#This Row],[LWAVR]]=-1,-1,Tabela1[[#This Row],[PopulacaoL]])</f>
        <v>4.4707631936064987</v>
      </c>
      <c r="U342" s="2">
        <f>IF(Tabela1[[#This Row],[LSPLE]]=-1,-1,Tabela1[[#This Row],[Altitude]])</f>
        <v>412.22447</v>
      </c>
      <c r="V342" s="2">
        <f>IF(Tabela1[[#This Row],[LSPLE]]=-1,-1,Tabela1[[#This Row],[AreaL]])</f>
        <v>2.9626978922411071</v>
      </c>
      <c r="W342" s="2">
        <f>IF(Tabela1[[#This Row],[LSPLR]]=-1,-1,Tabela1[[#This Row],[PopulacaoL]])</f>
        <v>4.4707631936064987</v>
      </c>
    </row>
    <row r="343" spans="1:23" x14ac:dyDescent="0.3">
      <c r="A343" t="s">
        <v>348</v>
      </c>
      <c r="B343">
        <v>3530201</v>
      </c>
      <c r="C343">
        <v>438.917914</v>
      </c>
      <c r="D343">
        <v>-22.290558594472301</v>
      </c>
      <c r="E343">
        <v>-51.905794305934975</v>
      </c>
      <c r="F343">
        <v>3.0930471198113376</v>
      </c>
      <c r="G343">
        <v>4.2614769886213741</v>
      </c>
      <c r="H343" s="1">
        <v>92</v>
      </c>
      <c r="I343" s="1">
        <v>0</v>
      </c>
      <c r="J343" s="1">
        <v>148</v>
      </c>
      <c r="K343" s="1">
        <v>0</v>
      </c>
      <c r="L343" s="2">
        <f t="shared" si="8"/>
        <v>1.9637878273455553</v>
      </c>
      <c r="M343" s="2">
        <f t="shared" si="8"/>
        <v>-1</v>
      </c>
      <c r="N343" s="2">
        <f t="shared" si="8"/>
        <v>2.1702617153949575</v>
      </c>
      <c r="O343" s="2">
        <f t="shared" si="7"/>
        <v>-1</v>
      </c>
      <c r="P343" s="2">
        <f>IF([1]!Tabela1[[#This Row],[SPLE]]&gt;0,[1]!Tabela1[[#This Row],[LWAVE]],[1]!Tabela1[[#This Row],[LSPLE]])</f>
        <v>-1</v>
      </c>
      <c r="Q343" s="2">
        <f>IF([1]!Tabela1[[#This Row],[SPLR]]&gt;0,[1]!Tabela1[[#This Row],[LWAVR]],[1]!Tabela1[[#This Row],[LSPLR]])</f>
        <v>-1</v>
      </c>
      <c r="R343" s="2">
        <f>IF(Tabela1[[#This Row],[LWAVE]]=-1,-1,Tabela1[[#This Row],[Altitude]])</f>
        <v>438.917914</v>
      </c>
      <c r="S343" s="2">
        <f>IF(Tabela1[[#This Row],[LWAVR]]=-1,-1,Tabela1[[#This Row],[AreaL]])</f>
        <v>3.0930471198113376</v>
      </c>
      <c r="T343" s="2">
        <f>IF(Tabela1[[#This Row],[LWAVR]]=-1,-1,Tabela1[[#This Row],[PopulacaoL]])</f>
        <v>4.2614769886213741</v>
      </c>
      <c r="U343" s="2">
        <f>IF(Tabela1[[#This Row],[LSPLE]]=-1,-1,Tabela1[[#This Row],[Altitude]])</f>
        <v>-1</v>
      </c>
      <c r="V343" s="2">
        <f>IF(Tabela1[[#This Row],[LSPLE]]=-1,-1,Tabela1[[#This Row],[AreaL]])</f>
        <v>-1</v>
      </c>
      <c r="W343" s="2">
        <f>IF(Tabela1[[#This Row],[LSPLR]]=-1,-1,Tabela1[[#This Row],[PopulacaoL]])</f>
        <v>-1</v>
      </c>
    </row>
    <row r="344" spans="1:23" x14ac:dyDescent="0.3">
      <c r="A344" t="s">
        <v>349</v>
      </c>
      <c r="B344">
        <v>3530300</v>
      </c>
      <c r="C344">
        <v>590.24368000000004</v>
      </c>
      <c r="D344">
        <v>-20.817004500000003</v>
      </c>
      <c r="E344">
        <v>-49.512139217927263</v>
      </c>
      <c r="F344">
        <v>2.3860135687320003</v>
      </c>
      <c r="G344">
        <v>4.7768754478101441</v>
      </c>
      <c r="H344" s="1">
        <v>158</v>
      </c>
      <c r="I344" s="1">
        <v>2</v>
      </c>
      <c r="J344" s="1">
        <v>383</v>
      </c>
      <c r="K344" s="1">
        <v>2</v>
      </c>
      <c r="L344" s="2">
        <f t="shared" si="8"/>
        <v>2.1986570869544226</v>
      </c>
      <c r="M344" s="2">
        <f t="shared" si="8"/>
        <v>0.3010299956639812</v>
      </c>
      <c r="N344" s="2">
        <f t="shared" si="8"/>
        <v>2.5831987739686229</v>
      </c>
      <c r="O344" s="2">
        <f t="shared" si="7"/>
        <v>0.3010299956639812</v>
      </c>
      <c r="P344" s="2">
        <f>IF([1]!Tabela1[[#This Row],[SPLE]]&gt;0,[1]!Tabela1[[#This Row],[LWAVE]],[1]!Tabela1[[#This Row],[LSPLE]])</f>
        <v>2.1986570869544226</v>
      </c>
      <c r="Q344" s="2">
        <f>IF([1]!Tabela1[[#This Row],[SPLR]]&gt;0,[1]!Tabela1[[#This Row],[LWAVR]],[1]!Tabela1[[#This Row],[LSPLR]])</f>
        <v>2.5831987739686229</v>
      </c>
      <c r="R344" s="2">
        <f>IF(Tabela1[[#This Row],[LWAVE]]=-1,-1,Tabela1[[#This Row],[Altitude]])</f>
        <v>590.24368000000004</v>
      </c>
      <c r="S344" s="2">
        <f>IF(Tabela1[[#This Row],[LWAVR]]=-1,-1,Tabela1[[#This Row],[AreaL]])</f>
        <v>2.3860135687320003</v>
      </c>
      <c r="T344" s="2">
        <f>IF(Tabela1[[#This Row],[LWAVR]]=-1,-1,Tabela1[[#This Row],[PopulacaoL]])</f>
        <v>4.7768754478101441</v>
      </c>
      <c r="U344" s="2">
        <f>IF(Tabela1[[#This Row],[LSPLE]]=-1,-1,Tabela1[[#This Row],[Altitude]])</f>
        <v>590.24368000000004</v>
      </c>
      <c r="V344" s="2">
        <f>IF(Tabela1[[#This Row],[LSPLE]]=-1,-1,Tabela1[[#This Row],[AreaL]])</f>
        <v>2.3860135687320003</v>
      </c>
      <c r="W344" s="2">
        <f>IF(Tabela1[[#This Row],[LSPLR]]=-1,-1,Tabela1[[#This Row],[PopulacaoL]])</f>
        <v>4.7768754478101441</v>
      </c>
    </row>
    <row r="345" spans="1:23" x14ac:dyDescent="0.3">
      <c r="A345" t="s">
        <v>350</v>
      </c>
      <c r="B345">
        <v>3530409</v>
      </c>
      <c r="C345">
        <v>528.41325900000004</v>
      </c>
      <c r="D345">
        <v>-20.616857219804</v>
      </c>
      <c r="E345">
        <v>-49.465519842508506</v>
      </c>
      <c r="F345">
        <v>2.2204349939507884</v>
      </c>
      <c r="G345">
        <v>3.6876181295717698</v>
      </c>
      <c r="H345" s="1">
        <v>3</v>
      </c>
      <c r="I345" s="1">
        <v>0</v>
      </c>
      <c r="J345" s="1">
        <v>3</v>
      </c>
      <c r="K345" s="1">
        <v>0</v>
      </c>
      <c r="L345" s="2">
        <f t="shared" si="8"/>
        <v>0.47712125471966244</v>
      </c>
      <c r="M345" s="2">
        <f t="shared" si="8"/>
        <v>-1</v>
      </c>
      <c r="N345" s="2">
        <f t="shared" si="8"/>
        <v>0.47712125471966244</v>
      </c>
      <c r="O345" s="2">
        <f t="shared" si="7"/>
        <v>-1</v>
      </c>
      <c r="P345" s="2">
        <f>IF([1]!Tabela1[[#This Row],[SPLE]]&gt;0,[1]!Tabela1[[#This Row],[LWAVE]],[1]!Tabela1[[#This Row],[LSPLE]])</f>
        <v>-1</v>
      </c>
      <c r="Q345" s="2">
        <f>IF([1]!Tabela1[[#This Row],[SPLR]]&gt;0,[1]!Tabela1[[#This Row],[LWAVR]],[1]!Tabela1[[#This Row],[LSPLR]])</f>
        <v>-1</v>
      </c>
      <c r="R345" s="2">
        <f>IF(Tabela1[[#This Row],[LWAVE]]=-1,-1,Tabela1[[#This Row],[Altitude]])</f>
        <v>528.41325900000004</v>
      </c>
      <c r="S345" s="2">
        <f>IF(Tabela1[[#This Row],[LWAVR]]=-1,-1,Tabela1[[#This Row],[AreaL]])</f>
        <v>2.2204349939507884</v>
      </c>
      <c r="T345" s="2">
        <f>IF(Tabela1[[#This Row],[LWAVR]]=-1,-1,Tabela1[[#This Row],[PopulacaoL]])</f>
        <v>3.6876181295717698</v>
      </c>
      <c r="U345" s="2">
        <f>IF(Tabela1[[#This Row],[LSPLE]]=-1,-1,Tabela1[[#This Row],[Altitude]])</f>
        <v>-1</v>
      </c>
      <c r="V345" s="2">
        <f>IF(Tabela1[[#This Row],[LSPLE]]=-1,-1,Tabela1[[#This Row],[AreaL]])</f>
        <v>-1</v>
      </c>
      <c r="W345" s="2">
        <f>IF(Tabela1[[#This Row],[LSPLR]]=-1,-1,Tabela1[[#This Row],[PopulacaoL]])</f>
        <v>-1</v>
      </c>
    </row>
    <row r="346" spans="1:23" x14ac:dyDescent="0.3">
      <c r="A346" t="s">
        <v>351</v>
      </c>
      <c r="B346">
        <v>3530508</v>
      </c>
      <c r="C346">
        <v>633.52176899999995</v>
      </c>
      <c r="D346">
        <v>-21.468990510000001</v>
      </c>
      <c r="E346">
        <v>-47.007170978736696</v>
      </c>
      <c r="F346">
        <v>2.9320453471951109</v>
      </c>
      <c r="G346">
        <v>4.8381246627429233</v>
      </c>
      <c r="H346" s="1">
        <v>238</v>
      </c>
      <c r="I346" s="1">
        <v>19</v>
      </c>
      <c r="J346" s="1">
        <v>505</v>
      </c>
      <c r="K346" s="1">
        <v>22</v>
      </c>
      <c r="L346" s="2">
        <f t="shared" si="8"/>
        <v>2.3765769570565118</v>
      </c>
      <c r="M346" s="2">
        <f t="shared" si="8"/>
        <v>1.2787536009528289</v>
      </c>
      <c r="N346" s="2">
        <f t="shared" si="8"/>
        <v>2.7032913781186614</v>
      </c>
      <c r="O346" s="2">
        <f t="shared" si="7"/>
        <v>1.3424226808222062</v>
      </c>
      <c r="P346" s="2">
        <f>IF([1]!Tabela1[[#This Row],[SPLE]]&gt;0,[1]!Tabela1[[#This Row],[LWAVE]],[1]!Tabela1[[#This Row],[LSPLE]])</f>
        <v>2.3765769570565118</v>
      </c>
      <c r="Q346" s="2">
        <f>IF([1]!Tabela1[[#This Row],[SPLR]]&gt;0,[1]!Tabela1[[#This Row],[LWAVR]],[1]!Tabela1[[#This Row],[LSPLR]])</f>
        <v>2.7032913781186614</v>
      </c>
      <c r="R346" s="2">
        <f>IF(Tabela1[[#This Row],[LWAVE]]=-1,-1,Tabela1[[#This Row],[Altitude]])</f>
        <v>633.52176899999995</v>
      </c>
      <c r="S346" s="2">
        <f>IF(Tabela1[[#This Row],[LWAVR]]=-1,-1,Tabela1[[#This Row],[AreaL]])</f>
        <v>2.9320453471951109</v>
      </c>
      <c r="T346" s="2">
        <f>IF(Tabela1[[#This Row],[LWAVR]]=-1,-1,Tabela1[[#This Row],[PopulacaoL]])</f>
        <v>4.8381246627429233</v>
      </c>
      <c r="U346" s="2">
        <f>IF(Tabela1[[#This Row],[LSPLE]]=-1,-1,Tabela1[[#This Row],[Altitude]])</f>
        <v>633.52176899999995</v>
      </c>
      <c r="V346" s="2">
        <f>IF(Tabela1[[#This Row],[LSPLE]]=-1,-1,Tabela1[[#This Row],[AreaL]])</f>
        <v>2.9320453471951109</v>
      </c>
      <c r="W346" s="2">
        <f>IF(Tabela1[[#This Row],[LSPLR]]=-1,-1,Tabela1[[#This Row],[PopulacaoL]])</f>
        <v>4.8381246627429233</v>
      </c>
    </row>
    <row r="347" spans="1:23" x14ac:dyDescent="0.3">
      <c r="A347" t="s">
        <v>352</v>
      </c>
      <c r="B347">
        <v>3530607</v>
      </c>
      <c r="C347">
        <v>749.80401700000004</v>
      </c>
      <c r="D347">
        <v>-23.522706500000002</v>
      </c>
      <c r="E347">
        <v>-46.196760084326563</v>
      </c>
      <c r="F347">
        <v>2.8528098589422499</v>
      </c>
      <c r="G347">
        <v>5.6491809782515698</v>
      </c>
      <c r="H347" s="1">
        <v>392</v>
      </c>
      <c r="I347" s="1">
        <v>20</v>
      </c>
      <c r="J347" s="1">
        <v>8554</v>
      </c>
      <c r="K347" s="1">
        <v>38</v>
      </c>
      <c r="L347" s="2">
        <f t="shared" si="8"/>
        <v>2.5932860670204572</v>
      </c>
      <c r="M347" s="2">
        <f t="shared" si="8"/>
        <v>1.3010299956639813</v>
      </c>
      <c r="N347" s="2">
        <f t="shared" si="8"/>
        <v>3.9321692459207922</v>
      </c>
      <c r="O347" s="2">
        <f t="shared" si="7"/>
        <v>1.5797835966168101</v>
      </c>
      <c r="P347" s="2">
        <f>IF([1]!Tabela1[[#This Row],[SPLE]]&gt;0,[1]!Tabela1[[#This Row],[LWAVE]],[1]!Tabela1[[#This Row],[LSPLE]])</f>
        <v>2.5932860670204572</v>
      </c>
      <c r="Q347" s="2">
        <f>IF([1]!Tabela1[[#This Row],[SPLR]]&gt;0,[1]!Tabela1[[#This Row],[LWAVR]],[1]!Tabela1[[#This Row],[LSPLR]])</f>
        <v>3.9321692459207922</v>
      </c>
      <c r="R347" s="2">
        <f>IF(Tabela1[[#This Row],[LWAVE]]=-1,-1,Tabela1[[#This Row],[Altitude]])</f>
        <v>749.80401700000004</v>
      </c>
      <c r="S347" s="2">
        <f>IF(Tabela1[[#This Row],[LWAVR]]=-1,-1,Tabela1[[#This Row],[AreaL]])</f>
        <v>2.8528098589422499</v>
      </c>
      <c r="T347" s="2">
        <f>IF(Tabela1[[#This Row],[LWAVR]]=-1,-1,Tabela1[[#This Row],[PopulacaoL]])</f>
        <v>5.6491809782515698</v>
      </c>
      <c r="U347" s="2">
        <f>IF(Tabela1[[#This Row],[LSPLE]]=-1,-1,Tabela1[[#This Row],[Altitude]])</f>
        <v>749.80401700000004</v>
      </c>
      <c r="V347" s="2">
        <f>IF(Tabela1[[#This Row],[LSPLE]]=-1,-1,Tabela1[[#This Row],[AreaL]])</f>
        <v>2.8528098589422499</v>
      </c>
      <c r="W347" s="2">
        <f>IF(Tabela1[[#This Row],[LSPLR]]=-1,-1,Tabela1[[#This Row],[PopulacaoL]])</f>
        <v>5.6491809782515698</v>
      </c>
    </row>
    <row r="348" spans="1:23" x14ac:dyDescent="0.3">
      <c r="A348" t="s">
        <v>353</v>
      </c>
      <c r="B348">
        <v>3530706</v>
      </c>
      <c r="C348">
        <v>607.01452099999995</v>
      </c>
      <c r="D348">
        <v>-22.365720189511567</v>
      </c>
      <c r="E348">
        <v>-46.944474088149072</v>
      </c>
      <c r="F348">
        <v>2.9099585812208142</v>
      </c>
      <c r="G348">
        <v>5.1815234635293592</v>
      </c>
      <c r="H348" s="1">
        <v>221</v>
      </c>
      <c r="I348" s="1">
        <v>34</v>
      </c>
      <c r="J348" s="1">
        <v>954</v>
      </c>
      <c r="K348" s="1">
        <v>43</v>
      </c>
      <c r="L348" s="2">
        <f t="shared" si="8"/>
        <v>2.3443922736851106</v>
      </c>
      <c r="M348" s="2">
        <f t="shared" si="8"/>
        <v>1.5314789170422551</v>
      </c>
      <c r="N348" s="2">
        <f t="shared" si="8"/>
        <v>2.9795483747040952</v>
      </c>
      <c r="O348" s="2">
        <f t="shared" si="7"/>
        <v>1.6334684555795864</v>
      </c>
      <c r="P348" s="2">
        <f>IF([1]!Tabela1[[#This Row],[SPLE]]&gt;0,[1]!Tabela1[[#This Row],[LWAVE]],[1]!Tabela1[[#This Row],[LSPLE]])</f>
        <v>2.3443922736851106</v>
      </c>
      <c r="Q348" s="2">
        <f>IF([1]!Tabela1[[#This Row],[SPLR]]&gt;0,[1]!Tabela1[[#This Row],[LWAVR]],[1]!Tabela1[[#This Row],[LSPLR]])</f>
        <v>2.9795483747040952</v>
      </c>
      <c r="R348" s="2">
        <f>IF(Tabela1[[#This Row],[LWAVE]]=-1,-1,Tabela1[[#This Row],[Altitude]])</f>
        <v>607.01452099999995</v>
      </c>
      <c r="S348" s="2">
        <f>IF(Tabela1[[#This Row],[LWAVR]]=-1,-1,Tabela1[[#This Row],[AreaL]])</f>
        <v>2.9099585812208142</v>
      </c>
      <c r="T348" s="2">
        <f>IF(Tabela1[[#This Row],[LWAVR]]=-1,-1,Tabela1[[#This Row],[PopulacaoL]])</f>
        <v>5.1815234635293592</v>
      </c>
      <c r="U348" s="2">
        <f>IF(Tabela1[[#This Row],[LSPLE]]=-1,-1,Tabela1[[#This Row],[Altitude]])</f>
        <v>607.01452099999995</v>
      </c>
      <c r="V348" s="2">
        <f>IF(Tabela1[[#This Row],[LSPLE]]=-1,-1,Tabela1[[#This Row],[AreaL]])</f>
        <v>2.9099585812208142</v>
      </c>
      <c r="W348" s="2">
        <f>IF(Tabela1[[#This Row],[LSPLR]]=-1,-1,Tabela1[[#This Row],[PopulacaoL]])</f>
        <v>5.1815234635293592</v>
      </c>
    </row>
    <row r="349" spans="1:23" x14ac:dyDescent="0.3">
      <c r="A349" t="s">
        <v>354</v>
      </c>
      <c r="B349">
        <v>3530805</v>
      </c>
      <c r="C349">
        <v>607.01452099999995</v>
      </c>
      <c r="D349">
        <v>-22.365720189511567</v>
      </c>
      <c r="E349">
        <v>-46.944474088149072</v>
      </c>
      <c r="F349">
        <v>2.6969746215114174</v>
      </c>
      <c r="G349">
        <v>4.969364651396452</v>
      </c>
      <c r="H349" s="1">
        <v>188</v>
      </c>
      <c r="I349" s="1">
        <v>2</v>
      </c>
      <c r="J349" s="1">
        <v>1248</v>
      </c>
      <c r="K349" s="1">
        <v>4</v>
      </c>
      <c r="L349" s="2">
        <f t="shared" si="8"/>
        <v>2.27415784926368</v>
      </c>
      <c r="M349" s="2">
        <f t="shared" si="8"/>
        <v>0.3010299956639812</v>
      </c>
      <c r="N349" s="2">
        <f t="shared" si="8"/>
        <v>3.0962145853464054</v>
      </c>
      <c r="O349" s="2">
        <f t="shared" si="7"/>
        <v>0.6020599913279624</v>
      </c>
      <c r="P349" s="2">
        <f>IF([1]!Tabela1[[#This Row],[SPLE]]&gt;0,[1]!Tabela1[[#This Row],[LWAVE]],[1]!Tabela1[[#This Row],[LSPLE]])</f>
        <v>2.27415784926368</v>
      </c>
      <c r="Q349" s="2">
        <f>IF([1]!Tabela1[[#This Row],[SPLR]]&gt;0,[1]!Tabela1[[#This Row],[LWAVR]],[1]!Tabela1[[#This Row],[LSPLR]])</f>
        <v>3.0962145853464054</v>
      </c>
      <c r="R349" s="2">
        <f>IF(Tabela1[[#This Row],[LWAVE]]=-1,-1,Tabela1[[#This Row],[Altitude]])</f>
        <v>607.01452099999995</v>
      </c>
      <c r="S349" s="2">
        <f>IF(Tabela1[[#This Row],[LWAVR]]=-1,-1,Tabela1[[#This Row],[AreaL]])</f>
        <v>2.6969746215114174</v>
      </c>
      <c r="T349" s="2">
        <f>IF(Tabela1[[#This Row],[LWAVR]]=-1,-1,Tabela1[[#This Row],[PopulacaoL]])</f>
        <v>4.969364651396452</v>
      </c>
      <c r="U349" s="2">
        <f>IF(Tabela1[[#This Row],[LSPLE]]=-1,-1,Tabela1[[#This Row],[Altitude]])</f>
        <v>607.01452099999995</v>
      </c>
      <c r="V349" s="2">
        <f>IF(Tabela1[[#This Row],[LSPLE]]=-1,-1,Tabela1[[#This Row],[AreaL]])</f>
        <v>2.6969746215114174</v>
      </c>
      <c r="W349" s="2">
        <f>IF(Tabela1[[#This Row],[LSPLR]]=-1,-1,Tabela1[[#This Row],[PopulacaoL]])</f>
        <v>4.969364651396452</v>
      </c>
    </row>
    <row r="350" spans="1:23" x14ac:dyDescent="0.3">
      <c r="A350" t="s">
        <v>355</v>
      </c>
      <c r="B350">
        <v>3530904</v>
      </c>
      <c r="C350">
        <v>536.93524000000002</v>
      </c>
      <c r="D350">
        <v>-22.926827883407753</v>
      </c>
      <c r="E350">
        <v>-47.567524004838418</v>
      </c>
      <c r="F350">
        <v>2.126124910661682</v>
      </c>
      <c r="G350">
        <v>3.5431985856376467</v>
      </c>
      <c r="H350" s="1">
        <v>70</v>
      </c>
      <c r="I350" s="1">
        <v>0</v>
      </c>
      <c r="J350" s="1">
        <v>101</v>
      </c>
      <c r="K350" s="1">
        <v>0</v>
      </c>
      <c r="L350" s="2">
        <f t="shared" si="8"/>
        <v>1.8450980400142569</v>
      </c>
      <c r="M350" s="2">
        <f t="shared" si="8"/>
        <v>-1</v>
      </c>
      <c r="N350" s="2">
        <f t="shared" si="8"/>
        <v>2.0043213737826426</v>
      </c>
      <c r="O350" s="2">
        <f t="shared" si="7"/>
        <v>-1</v>
      </c>
      <c r="P350" s="2">
        <f>IF([1]!Tabela1[[#This Row],[SPLE]]&gt;0,[1]!Tabela1[[#This Row],[LWAVE]],[1]!Tabela1[[#This Row],[LSPLE]])</f>
        <v>-1</v>
      </c>
      <c r="Q350" s="2">
        <f>IF([1]!Tabela1[[#This Row],[SPLR]]&gt;0,[1]!Tabela1[[#This Row],[LWAVR]],[1]!Tabela1[[#This Row],[LSPLR]])</f>
        <v>-1</v>
      </c>
      <c r="R350" s="2">
        <f>IF(Tabela1[[#This Row],[LWAVE]]=-1,-1,Tabela1[[#This Row],[Altitude]])</f>
        <v>536.93524000000002</v>
      </c>
      <c r="S350" s="2">
        <f>IF(Tabela1[[#This Row],[LWAVR]]=-1,-1,Tabela1[[#This Row],[AreaL]])</f>
        <v>2.126124910661682</v>
      </c>
      <c r="T350" s="2">
        <f>IF(Tabela1[[#This Row],[LWAVR]]=-1,-1,Tabela1[[#This Row],[PopulacaoL]])</f>
        <v>3.5431985856376467</v>
      </c>
      <c r="U350" s="2">
        <f>IF(Tabela1[[#This Row],[LSPLE]]=-1,-1,Tabela1[[#This Row],[Altitude]])</f>
        <v>-1</v>
      </c>
      <c r="V350" s="2">
        <f>IF(Tabela1[[#This Row],[LSPLE]]=-1,-1,Tabela1[[#This Row],[AreaL]])</f>
        <v>-1</v>
      </c>
      <c r="W350" s="2">
        <f>IF(Tabela1[[#This Row],[LSPLR]]=-1,-1,Tabela1[[#This Row],[PopulacaoL]])</f>
        <v>-1</v>
      </c>
    </row>
    <row r="351" spans="1:23" x14ac:dyDescent="0.3">
      <c r="A351" t="s">
        <v>356</v>
      </c>
      <c r="B351">
        <v>3531001</v>
      </c>
      <c r="C351">
        <v>448.09811100000002</v>
      </c>
      <c r="D351">
        <v>-20.850325703772853</v>
      </c>
      <c r="E351">
        <v>-50.096306131545759</v>
      </c>
      <c r="F351">
        <v>2.0185007771258632</v>
      </c>
      <c r="G351">
        <v>3.3539162309203632</v>
      </c>
      <c r="H351" s="1">
        <v>22</v>
      </c>
      <c r="I351" s="1">
        <v>0</v>
      </c>
      <c r="J351" s="1">
        <v>25</v>
      </c>
      <c r="K351" s="1">
        <v>0</v>
      </c>
      <c r="L351" s="2">
        <f t="shared" si="8"/>
        <v>1.3424226808222062</v>
      </c>
      <c r="M351" s="2">
        <f t="shared" si="8"/>
        <v>-1</v>
      </c>
      <c r="N351" s="2">
        <f t="shared" si="8"/>
        <v>1.3979400086720377</v>
      </c>
      <c r="O351" s="2">
        <f t="shared" si="7"/>
        <v>-1</v>
      </c>
      <c r="P351" s="2">
        <f>IF([1]!Tabela1[[#This Row],[SPLE]]&gt;0,[1]!Tabela1[[#This Row],[LWAVE]],[1]!Tabela1[[#This Row],[LSPLE]])</f>
        <v>-1</v>
      </c>
      <c r="Q351" s="2">
        <f>IF([1]!Tabela1[[#This Row],[SPLR]]&gt;0,[1]!Tabela1[[#This Row],[LWAVR]],[1]!Tabela1[[#This Row],[LSPLR]])</f>
        <v>-1</v>
      </c>
      <c r="R351" s="2">
        <f>IF(Tabela1[[#This Row],[LWAVE]]=-1,-1,Tabela1[[#This Row],[Altitude]])</f>
        <v>448.09811100000002</v>
      </c>
      <c r="S351" s="2">
        <f>IF(Tabela1[[#This Row],[LWAVR]]=-1,-1,Tabela1[[#This Row],[AreaL]])</f>
        <v>2.0185007771258632</v>
      </c>
      <c r="T351" s="2">
        <f>IF(Tabela1[[#This Row],[LWAVR]]=-1,-1,Tabela1[[#This Row],[PopulacaoL]])</f>
        <v>3.3539162309203632</v>
      </c>
      <c r="U351" s="2">
        <f>IF(Tabela1[[#This Row],[LSPLE]]=-1,-1,Tabela1[[#This Row],[Altitude]])</f>
        <v>-1</v>
      </c>
      <c r="V351" s="2">
        <f>IF(Tabela1[[#This Row],[LSPLE]]=-1,-1,Tabela1[[#This Row],[AreaL]])</f>
        <v>-1</v>
      </c>
      <c r="W351" s="2">
        <f>IF(Tabela1[[#This Row],[LSPLR]]=-1,-1,Tabela1[[#This Row],[PopulacaoL]])</f>
        <v>-1</v>
      </c>
    </row>
    <row r="352" spans="1:23" x14ac:dyDescent="0.3">
      <c r="A352" t="s">
        <v>357</v>
      </c>
      <c r="B352">
        <v>3531100</v>
      </c>
      <c r="C352">
        <v>9.9231230000000004</v>
      </c>
      <c r="D352">
        <v>-24.094116144999902</v>
      </c>
      <c r="E352">
        <v>-46.619992725371041</v>
      </c>
      <c r="F352">
        <v>2.1559581816205839</v>
      </c>
      <c r="G352">
        <v>4.7535983776520805</v>
      </c>
      <c r="H352" s="1">
        <v>273</v>
      </c>
      <c r="I352" s="1">
        <v>1</v>
      </c>
      <c r="J352" s="1">
        <v>3572</v>
      </c>
      <c r="K352" s="1">
        <v>1</v>
      </c>
      <c r="L352" s="2">
        <f t="shared" si="8"/>
        <v>2.436162647040756</v>
      </c>
      <c r="M352" s="2">
        <f t="shared" si="8"/>
        <v>0</v>
      </c>
      <c r="N352" s="2">
        <f t="shared" si="8"/>
        <v>3.5529114502165089</v>
      </c>
      <c r="O352" s="2">
        <f t="shared" si="7"/>
        <v>0</v>
      </c>
      <c r="P352" s="2">
        <f>IF([1]!Tabela1[[#This Row],[SPLE]]&gt;0,[1]!Tabela1[[#This Row],[LWAVE]],[1]!Tabela1[[#This Row],[LSPLE]])</f>
        <v>2.436162647040756</v>
      </c>
      <c r="Q352" s="2">
        <f>IF([1]!Tabela1[[#This Row],[SPLR]]&gt;0,[1]!Tabela1[[#This Row],[LWAVR]],[1]!Tabela1[[#This Row],[LSPLR]])</f>
        <v>3.5529114502165089</v>
      </c>
      <c r="R352" s="2">
        <f>IF(Tabela1[[#This Row],[LWAVE]]=-1,-1,Tabela1[[#This Row],[Altitude]])</f>
        <v>9.9231230000000004</v>
      </c>
      <c r="S352" s="2">
        <f>IF(Tabela1[[#This Row],[LWAVR]]=-1,-1,Tabela1[[#This Row],[AreaL]])</f>
        <v>2.1559581816205839</v>
      </c>
      <c r="T352" s="2">
        <f>IF(Tabela1[[#This Row],[LWAVR]]=-1,-1,Tabela1[[#This Row],[PopulacaoL]])</f>
        <v>4.7535983776520805</v>
      </c>
      <c r="U352" s="2">
        <f>IF(Tabela1[[#This Row],[LSPLE]]=-1,-1,Tabela1[[#This Row],[Altitude]])</f>
        <v>9.9231230000000004</v>
      </c>
      <c r="V352" s="2">
        <f>IF(Tabela1[[#This Row],[LSPLE]]=-1,-1,Tabela1[[#This Row],[AreaL]])</f>
        <v>2.1559581816205839</v>
      </c>
      <c r="W352" s="2">
        <f>IF(Tabela1[[#This Row],[LSPLR]]=-1,-1,Tabela1[[#This Row],[PopulacaoL]])</f>
        <v>4.7535983776520805</v>
      </c>
    </row>
    <row r="353" spans="1:23" x14ac:dyDescent="0.3">
      <c r="A353" t="s">
        <v>358</v>
      </c>
      <c r="B353">
        <v>3531209</v>
      </c>
      <c r="C353">
        <v>762.74740299999996</v>
      </c>
      <c r="D353">
        <v>-22.68112865985935</v>
      </c>
      <c r="E353">
        <v>-46.681194300508714</v>
      </c>
      <c r="F353">
        <v>2.0426070104444038</v>
      </c>
      <c r="G353">
        <v>3.9051480018560158</v>
      </c>
      <c r="H353" s="1">
        <v>286</v>
      </c>
      <c r="I353" s="1">
        <v>2</v>
      </c>
      <c r="J353" s="1">
        <v>7838</v>
      </c>
      <c r="K353" s="1">
        <v>2</v>
      </c>
      <c r="L353" s="2">
        <f t="shared" si="8"/>
        <v>2.4563660331290431</v>
      </c>
      <c r="M353" s="2">
        <f t="shared" si="8"/>
        <v>0.3010299956639812</v>
      </c>
      <c r="N353" s="2">
        <f t="shared" si="8"/>
        <v>3.8942052591420837</v>
      </c>
      <c r="O353" s="2">
        <f t="shared" si="7"/>
        <v>0.3010299956639812</v>
      </c>
      <c r="P353" s="2">
        <f>IF([1]!Tabela1[[#This Row],[SPLE]]&gt;0,[1]!Tabela1[[#This Row],[LWAVE]],[1]!Tabela1[[#This Row],[LSPLE]])</f>
        <v>2.4563660331290431</v>
      </c>
      <c r="Q353" s="2">
        <f>IF([1]!Tabela1[[#This Row],[SPLR]]&gt;0,[1]!Tabela1[[#This Row],[LWAVR]],[1]!Tabela1[[#This Row],[LSPLR]])</f>
        <v>3.8942052591420837</v>
      </c>
      <c r="R353" s="2">
        <f>IF(Tabela1[[#This Row],[LWAVE]]=-1,-1,Tabela1[[#This Row],[Altitude]])</f>
        <v>762.74740299999996</v>
      </c>
      <c r="S353" s="2">
        <f>IF(Tabela1[[#This Row],[LWAVR]]=-1,-1,Tabela1[[#This Row],[AreaL]])</f>
        <v>2.0426070104444038</v>
      </c>
      <c r="T353" s="2">
        <f>IF(Tabela1[[#This Row],[LWAVR]]=-1,-1,Tabela1[[#This Row],[PopulacaoL]])</f>
        <v>3.9051480018560158</v>
      </c>
      <c r="U353" s="2">
        <f>IF(Tabela1[[#This Row],[LSPLE]]=-1,-1,Tabela1[[#This Row],[Altitude]])</f>
        <v>762.74740299999996</v>
      </c>
      <c r="V353" s="2">
        <f>IF(Tabela1[[#This Row],[LSPLE]]=-1,-1,Tabela1[[#This Row],[AreaL]])</f>
        <v>2.0426070104444038</v>
      </c>
      <c r="W353" s="2">
        <f>IF(Tabela1[[#This Row],[LSPLR]]=-1,-1,Tabela1[[#This Row],[PopulacaoL]])</f>
        <v>3.9051480018560158</v>
      </c>
    </row>
    <row r="354" spans="1:23" x14ac:dyDescent="0.3">
      <c r="A354" t="s">
        <v>359</v>
      </c>
      <c r="B354">
        <v>3531308</v>
      </c>
      <c r="C354">
        <v>722.39939100000004</v>
      </c>
      <c r="D354">
        <v>-21.263863995000005</v>
      </c>
      <c r="E354">
        <v>-48.496651259965986</v>
      </c>
      <c r="F354">
        <v>2.5402668918263007</v>
      </c>
      <c r="G354">
        <v>4.703274177996601</v>
      </c>
      <c r="H354" s="1">
        <v>234</v>
      </c>
      <c r="I354" s="1">
        <v>0</v>
      </c>
      <c r="J354" s="1">
        <v>1015</v>
      </c>
      <c r="K354" s="1">
        <v>0</v>
      </c>
      <c r="L354" s="2">
        <f t="shared" si="8"/>
        <v>2.369215857410143</v>
      </c>
      <c r="M354" s="2">
        <f t="shared" si="8"/>
        <v>-1</v>
      </c>
      <c r="N354" s="2">
        <f t="shared" si="8"/>
        <v>3.0064660422492318</v>
      </c>
      <c r="O354" s="2">
        <f t="shared" si="7"/>
        <v>-1</v>
      </c>
      <c r="P354" s="2">
        <f>IF([1]!Tabela1[[#This Row],[SPLE]]&gt;0,[1]!Tabela1[[#This Row],[LWAVE]],[1]!Tabela1[[#This Row],[LSPLE]])</f>
        <v>-1</v>
      </c>
      <c r="Q354" s="2">
        <f>IF([1]!Tabela1[[#This Row],[SPLR]]&gt;0,[1]!Tabela1[[#This Row],[LWAVR]],[1]!Tabela1[[#This Row],[LSPLR]])</f>
        <v>-1</v>
      </c>
      <c r="R354" s="2">
        <f>IF(Tabela1[[#This Row],[LWAVE]]=-1,-1,Tabela1[[#This Row],[Altitude]])</f>
        <v>722.39939100000004</v>
      </c>
      <c r="S354" s="2">
        <f>IF(Tabela1[[#This Row],[LWAVR]]=-1,-1,Tabela1[[#This Row],[AreaL]])</f>
        <v>2.5402668918263007</v>
      </c>
      <c r="T354" s="2">
        <f>IF(Tabela1[[#This Row],[LWAVR]]=-1,-1,Tabela1[[#This Row],[PopulacaoL]])</f>
        <v>4.703274177996601</v>
      </c>
      <c r="U354" s="2">
        <f>IF(Tabela1[[#This Row],[LSPLE]]=-1,-1,Tabela1[[#This Row],[Altitude]])</f>
        <v>-1</v>
      </c>
      <c r="V354" s="2">
        <f>IF(Tabela1[[#This Row],[LSPLE]]=-1,-1,Tabela1[[#This Row],[AreaL]])</f>
        <v>-1</v>
      </c>
      <c r="W354" s="2">
        <f>IF(Tabela1[[#This Row],[LSPLR]]=-1,-1,Tabela1[[#This Row],[PopulacaoL]])</f>
        <v>-1</v>
      </c>
    </row>
    <row r="355" spans="1:23" x14ac:dyDescent="0.3">
      <c r="A355" t="s">
        <v>360</v>
      </c>
      <c r="B355">
        <v>3531407</v>
      </c>
      <c r="C355">
        <v>480.33712700000001</v>
      </c>
      <c r="D355">
        <v>-20.772140137594654</v>
      </c>
      <c r="E355">
        <v>-49.71411616142862</v>
      </c>
      <c r="F355">
        <v>2.6950953679011018</v>
      </c>
      <c r="G355">
        <v>4.3994487298142317</v>
      </c>
      <c r="H355" s="1">
        <v>52</v>
      </c>
      <c r="I355" s="1">
        <v>0</v>
      </c>
      <c r="J355" s="1">
        <v>64</v>
      </c>
      <c r="K355" s="1">
        <v>0</v>
      </c>
      <c r="L355" s="2">
        <f t="shared" si="8"/>
        <v>1.7160033436347992</v>
      </c>
      <c r="M355" s="2">
        <f t="shared" si="8"/>
        <v>-1</v>
      </c>
      <c r="N355" s="2">
        <f t="shared" si="8"/>
        <v>1.8061799739838871</v>
      </c>
      <c r="O355" s="2">
        <f t="shared" si="7"/>
        <v>-1</v>
      </c>
      <c r="P355" s="2">
        <f>IF([1]!Tabela1[[#This Row],[SPLE]]&gt;0,[1]!Tabela1[[#This Row],[LWAVE]],[1]!Tabela1[[#This Row],[LSPLE]])</f>
        <v>-1</v>
      </c>
      <c r="Q355" s="2">
        <f>IF([1]!Tabela1[[#This Row],[SPLR]]&gt;0,[1]!Tabela1[[#This Row],[LWAVR]],[1]!Tabela1[[#This Row],[LSPLR]])</f>
        <v>-1</v>
      </c>
      <c r="R355" s="2">
        <f>IF(Tabela1[[#This Row],[LWAVE]]=-1,-1,Tabela1[[#This Row],[Altitude]])</f>
        <v>480.33712700000001</v>
      </c>
      <c r="S355" s="2">
        <f>IF(Tabela1[[#This Row],[LWAVR]]=-1,-1,Tabela1[[#This Row],[AreaL]])</f>
        <v>2.6950953679011018</v>
      </c>
      <c r="T355" s="2">
        <f>IF(Tabela1[[#This Row],[LWAVR]]=-1,-1,Tabela1[[#This Row],[PopulacaoL]])</f>
        <v>4.3994487298142317</v>
      </c>
      <c r="U355" s="2">
        <f>IF(Tabela1[[#This Row],[LSPLE]]=-1,-1,Tabela1[[#This Row],[Altitude]])</f>
        <v>-1</v>
      </c>
      <c r="V355" s="2">
        <f>IF(Tabela1[[#This Row],[LSPLE]]=-1,-1,Tabela1[[#This Row],[AreaL]])</f>
        <v>-1</v>
      </c>
      <c r="W355" s="2">
        <f>IF(Tabela1[[#This Row],[LSPLR]]=-1,-1,Tabela1[[#This Row],[PopulacaoL]])</f>
        <v>-1</v>
      </c>
    </row>
    <row r="356" spans="1:23" x14ac:dyDescent="0.3">
      <c r="A356" t="s">
        <v>361</v>
      </c>
      <c r="B356">
        <v>3531506</v>
      </c>
      <c r="C356">
        <v>595.70301300000006</v>
      </c>
      <c r="D356">
        <v>-20.903841225890652</v>
      </c>
      <c r="E356">
        <v>-48.642971283280971</v>
      </c>
      <c r="F356">
        <v>2.4207179843287925</v>
      </c>
      <c r="G356">
        <v>4.2789364233010998</v>
      </c>
      <c r="H356" s="1">
        <v>6</v>
      </c>
      <c r="I356" s="1">
        <v>0</v>
      </c>
      <c r="J356" s="1">
        <v>6</v>
      </c>
      <c r="K356" s="1">
        <v>0</v>
      </c>
      <c r="L356" s="2">
        <f t="shared" si="8"/>
        <v>0.77815125038364363</v>
      </c>
      <c r="M356" s="2">
        <f t="shared" si="8"/>
        <v>-1</v>
      </c>
      <c r="N356" s="2">
        <f t="shared" si="8"/>
        <v>0.77815125038364363</v>
      </c>
      <c r="O356" s="2">
        <f t="shared" si="7"/>
        <v>-1</v>
      </c>
      <c r="P356" s="2">
        <f>IF([1]!Tabela1[[#This Row],[SPLE]]&gt;0,[1]!Tabela1[[#This Row],[LWAVE]],[1]!Tabela1[[#This Row],[LSPLE]])</f>
        <v>-1</v>
      </c>
      <c r="Q356" s="2">
        <f>IF([1]!Tabela1[[#This Row],[SPLR]]&gt;0,[1]!Tabela1[[#This Row],[LWAVR]],[1]!Tabela1[[#This Row],[LSPLR]])</f>
        <v>-1</v>
      </c>
      <c r="R356" s="2">
        <f>IF(Tabela1[[#This Row],[LWAVE]]=-1,-1,Tabela1[[#This Row],[Altitude]])</f>
        <v>595.70301300000006</v>
      </c>
      <c r="S356" s="2">
        <f>IF(Tabela1[[#This Row],[LWAVR]]=-1,-1,Tabela1[[#This Row],[AreaL]])</f>
        <v>2.4207179843287925</v>
      </c>
      <c r="T356" s="2">
        <f>IF(Tabela1[[#This Row],[LWAVR]]=-1,-1,Tabela1[[#This Row],[PopulacaoL]])</f>
        <v>4.2789364233010998</v>
      </c>
      <c r="U356" s="2">
        <f>IF(Tabela1[[#This Row],[LSPLE]]=-1,-1,Tabela1[[#This Row],[Altitude]])</f>
        <v>-1</v>
      </c>
      <c r="V356" s="2">
        <f>IF(Tabela1[[#This Row],[LSPLE]]=-1,-1,Tabela1[[#This Row],[AreaL]])</f>
        <v>-1</v>
      </c>
      <c r="W356" s="2">
        <f>IF(Tabela1[[#This Row],[LSPLR]]=-1,-1,Tabela1[[#This Row],[PopulacaoL]])</f>
        <v>-1</v>
      </c>
    </row>
    <row r="357" spans="1:23" x14ac:dyDescent="0.3">
      <c r="A357" t="s">
        <v>362</v>
      </c>
      <c r="B357">
        <v>3531605</v>
      </c>
      <c r="C357">
        <v>334.28188499999999</v>
      </c>
      <c r="D357">
        <v>-21.298959449262554</v>
      </c>
      <c r="E357">
        <v>-51.565493248709366</v>
      </c>
      <c r="F357">
        <v>2.3683742929819105</v>
      </c>
      <c r="G357">
        <v>3.6197192656117272</v>
      </c>
      <c r="H357" s="1">
        <v>30</v>
      </c>
      <c r="I357" s="1">
        <v>0</v>
      </c>
      <c r="J357" s="1">
        <v>33</v>
      </c>
      <c r="K357" s="1">
        <v>0</v>
      </c>
      <c r="L357" s="2">
        <f t="shared" si="8"/>
        <v>1.4771212547196624</v>
      </c>
      <c r="M357" s="2">
        <f t="shared" si="8"/>
        <v>-1</v>
      </c>
      <c r="N357" s="2">
        <f t="shared" si="8"/>
        <v>1.5185139398778875</v>
      </c>
      <c r="O357" s="2">
        <f t="shared" si="7"/>
        <v>-1</v>
      </c>
      <c r="P357" s="2">
        <f>IF([1]!Tabela1[[#This Row],[SPLE]]&gt;0,[1]!Tabela1[[#This Row],[LWAVE]],[1]!Tabela1[[#This Row],[LSPLE]])</f>
        <v>-1</v>
      </c>
      <c r="Q357" s="2">
        <f>IF([1]!Tabela1[[#This Row],[SPLR]]&gt;0,[1]!Tabela1[[#This Row],[LWAVR]],[1]!Tabela1[[#This Row],[LSPLR]])</f>
        <v>-1</v>
      </c>
      <c r="R357" s="2">
        <f>IF(Tabela1[[#This Row],[LWAVE]]=-1,-1,Tabela1[[#This Row],[Altitude]])</f>
        <v>334.28188499999999</v>
      </c>
      <c r="S357" s="2">
        <f>IF(Tabela1[[#This Row],[LWAVR]]=-1,-1,Tabela1[[#This Row],[AreaL]])</f>
        <v>2.3683742929819105</v>
      </c>
      <c r="T357" s="2">
        <f>IF(Tabela1[[#This Row],[LWAVR]]=-1,-1,Tabela1[[#This Row],[PopulacaoL]])</f>
        <v>3.6197192656117272</v>
      </c>
      <c r="U357" s="2">
        <f>IF(Tabela1[[#This Row],[LSPLE]]=-1,-1,Tabela1[[#This Row],[Altitude]])</f>
        <v>-1</v>
      </c>
      <c r="V357" s="2">
        <f>IF(Tabela1[[#This Row],[LSPLE]]=-1,-1,Tabela1[[#This Row],[AreaL]])</f>
        <v>-1</v>
      </c>
      <c r="W357" s="2">
        <f>IF(Tabela1[[#This Row],[LSPLR]]=-1,-1,Tabela1[[#This Row],[PopulacaoL]])</f>
        <v>-1</v>
      </c>
    </row>
    <row r="358" spans="1:23" x14ac:dyDescent="0.3">
      <c r="A358" t="s">
        <v>363</v>
      </c>
      <c r="B358">
        <v>3531803</v>
      </c>
      <c r="C358">
        <v>548.16684699999996</v>
      </c>
      <c r="D358">
        <v>-22.945521999321958</v>
      </c>
      <c r="E358">
        <v>-47.313269248336269</v>
      </c>
      <c r="F358">
        <v>2.3812342470445551</v>
      </c>
      <c r="G358">
        <v>4.7764977877800083</v>
      </c>
      <c r="H358" s="1">
        <v>80</v>
      </c>
      <c r="I358" s="1">
        <v>8</v>
      </c>
      <c r="J358" s="1">
        <v>133</v>
      </c>
      <c r="K358" s="1">
        <v>9</v>
      </c>
      <c r="L358" s="2">
        <f t="shared" si="8"/>
        <v>1.9030899869919435</v>
      </c>
      <c r="M358" s="2">
        <f t="shared" si="8"/>
        <v>0.90308998699194354</v>
      </c>
      <c r="N358" s="2">
        <f t="shared" si="8"/>
        <v>2.1238516409670858</v>
      </c>
      <c r="O358" s="2">
        <f t="shared" si="7"/>
        <v>0.95424250943932487</v>
      </c>
      <c r="P358" s="2">
        <f>IF([1]!Tabela1[[#This Row],[SPLE]]&gt;0,[1]!Tabela1[[#This Row],[LWAVE]],[1]!Tabela1[[#This Row],[LSPLE]])</f>
        <v>1.9030899869919435</v>
      </c>
      <c r="Q358" s="2">
        <f>IF([1]!Tabela1[[#This Row],[SPLR]]&gt;0,[1]!Tabela1[[#This Row],[LWAVR]],[1]!Tabela1[[#This Row],[LSPLR]])</f>
        <v>2.1238516409670858</v>
      </c>
      <c r="R358" s="2">
        <f>IF(Tabela1[[#This Row],[LWAVE]]=-1,-1,Tabela1[[#This Row],[Altitude]])</f>
        <v>548.16684699999996</v>
      </c>
      <c r="S358" s="2">
        <f>IF(Tabela1[[#This Row],[LWAVR]]=-1,-1,Tabela1[[#This Row],[AreaL]])</f>
        <v>2.3812342470445551</v>
      </c>
      <c r="T358" s="2">
        <f>IF(Tabela1[[#This Row],[LWAVR]]=-1,-1,Tabela1[[#This Row],[PopulacaoL]])</f>
        <v>4.7764977877800083</v>
      </c>
      <c r="U358" s="2">
        <f>IF(Tabela1[[#This Row],[LSPLE]]=-1,-1,Tabela1[[#This Row],[Altitude]])</f>
        <v>548.16684699999996</v>
      </c>
      <c r="V358" s="2">
        <f>IF(Tabela1[[#This Row],[LSPLE]]=-1,-1,Tabela1[[#This Row],[AreaL]])</f>
        <v>2.3812342470445551</v>
      </c>
      <c r="W358" s="2">
        <f>IF(Tabela1[[#This Row],[LSPLR]]=-1,-1,Tabela1[[#This Row],[PopulacaoL]])</f>
        <v>4.7764977877800083</v>
      </c>
    </row>
    <row r="359" spans="1:23" x14ac:dyDescent="0.3">
      <c r="A359" t="s">
        <v>364</v>
      </c>
      <c r="B359">
        <v>3531704</v>
      </c>
      <c r="C359">
        <v>654.34185300000001</v>
      </c>
      <c r="D359">
        <v>-22.955010579151153</v>
      </c>
      <c r="E359">
        <v>-45.84815198496505</v>
      </c>
      <c r="F359">
        <v>2.5221076226812844</v>
      </c>
      <c r="G359">
        <v>3.6677330525332672</v>
      </c>
      <c r="H359" s="1">
        <v>259</v>
      </c>
      <c r="I359" s="1">
        <v>0</v>
      </c>
      <c r="J359" s="1">
        <v>1281</v>
      </c>
      <c r="K359" s="1">
        <v>0</v>
      </c>
      <c r="L359" s="2">
        <f t="shared" si="8"/>
        <v>2.4132997640812519</v>
      </c>
      <c r="M359" s="2">
        <f t="shared" si="8"/>
        <v>-1</v>
      </c>
      <c r="N359" s="2">
        <f t="shared" si="8"/>
        <v>3.1075491297446862</v>
      </c>
      <c r="O359" s="2">
        <f t="shared" si="7"/>
        <v>-1</v>
      </c>
      <c r="P359" s="2">
        <f>IF([1]!Tabela1[[#This Row],[SPLE]]&gt;0,[1]!Tabela1[[#This Row],[LWAVE]],[1]!Tabela1[[#This Row],[LSPLE]])</f>
        <v>-1</v>
      </c>
      <c r="Q359" s="2">
        <f>IF([1]!Tabela1[[#This Row],[SPLR]]&gt;0,[1]!Tabela1[[#This Row],[LWAVR]],[1]!Tabela1[[#This Row],[LSPLR]])</f>
        <v>-1</v>
      </c>
      <c r="R359" s="2">
        <f>IF(Tabela1[[#This Row],[LWAVE]]=-1,-1,Tabela1[[#This Row],[Altitude]])</f>
        <v>654.34185300000001</v>
      </c>
      <c r="S359" s="2">
        <f>IF(Tabela1[[#This Row],[LWAVR]]=-1,-1,Tabela1[[#This Row],[AreaL]])</f>
        <v>2.5221076226812844</v>
      </c>
      <c r="T359" s="2">
        <f>IF(Tabela1[[#This Row],[LWAVR]]=-1,-1,Tabela1[[#This Row],[PopulacaoL]])</f>
        <v>3.6677330525332672</v>
      </c>
      <c r="U359" s="2">
        <f>IF(Tabela1[[#This Row],[LSPLE]]=-1,-1,Tabela1[[#This Row],[Altitude]])</f>
        <v>-1</v>
      </c>
      <c r="V359" s="2">
        <f>IF(Tabela1[[#This Row],[LSPLE]]=-1,-1,Tabela1[[#This Row],[AreaL]])</f>
        <v>-1</v>
      </c>
      <c r="W359" s="2">
        <f>IF(Tabela1[[#This Row],[LSPLR]]=-1,-1,Tabela1[[#This Row],[PopulacaoL]])</f>
        <v>-1</v>
      </c>
    </row>
    <row r="360" spans="1:23" x14ac:dyDescent="0.3">
      <c r="A360" t="s">
        <v>365</v>
      </c>
      <c r="B360">
        <v>3531902</v>
      </c>
      <c r="C360">
        <v>555.10492699999998</v>
      </c>
      <c r="D360">
        <v>-20.7326629993746</v>
      </c>
      <c r="E360">
        <v>-48.057593825321732</v>
      </c>
      <c r="F360">
        <v>3.142429201620303</v>
      </c>
      <c r="G360">
        <v>4.5180926015165319</v>
      </c>
      <c r="H360" s="1">
        <v>193</v>
      </c>
      <c r="I360" s="1">
        <v>1</v>
      </c>
      <c r="J360" s="1">
        <v>822</v>
      </c>
      <c r="K360" s="1">
        <v>1</v>
      </c>
      <c r="L360" s="2">
        <f t="shared" si="8"/>
        <v>2.2855573090077739</v>
      </c>
      <c r="M360" s="2">
        <f t="shared" si="8"/>
        <v>0</v>
      </c>
      <c r="N360" s="2">
        <f t="shared" si="8"/>
        <v>2.9148718175400505</v>
      </c>
      <c r="O360" s="2">
        <f t="shared" si="7"/>
        <v>0</v>
      </c>
      <c r="P360" s="2">
        <f>IF([1]!Tabela1[[#This Row],[SPLE]]&gt;0,[1]!Tabela1[[#This Row],[LWAVE]],[1]!Tabela1[[#This Row],[LSPLE]])</f>
        <v>2.2855573090077739</v>
      </c>
      <c r="Q360" s="2">
        <f>IF([1]!Tabela1[[#This Row],[SPLR]]&gt;0,[1]!Tabela1[[#This Row],[LWAVR]],[1]!Tabela1[[#This Row],[LSPLR]])</f>
        <v>2.9148718175400505</v>
      </c>
      <c r="R360" s="2">
        <f>IF(Tabela1[[#This Row],[LWAVE]]=-1,-1,Tabela1[[#This Row],[Altitude]])</f>
        <v>555.10492699999998</v>
      </c>
      <c r="S360" s="2">
        <f>IF(Tabela1[[#This Row],[LWAVR]]=-1,-1,Tabela1[[#This Row],[AreaL]])</f>
        <v>3.142429201620303</v>
      </c>
      <c r="T360" s="2">
        <f>IF(Tabela1[[#This Row],[LWAVR]]=-1,-1,Tabela1[[#This Row],[PopulacaoL]])</f>
        <v>4.5180926015165319</v>
      </c>
      <c r="U360" s="2">
        <f>IF(Tabela1[[#This Row],[LSPLE]]=-1,-1,Tabela1[[#This Row],[Altitude]])</f>
        <v>555.10492699999998</v>
      </c>
      <c r="V360" s="2">
        <f>IF(Tabela1[[#This Row],[LSPLE]]=-1,-1,Tabela1[[#This Row],[AreaL]])</f>
        <v>3.142429201620303</v>
      </c>
      <c r="W360" s="2">
        <f>IF(Tabela1[[#This Row],[LSPLR]]=-1,-1,Tabela1[[#This Row],[PopulacaoL]])</f>
        <v>4.5180926015165319</v>
      </c>
    </row>
    <row r="361" spans="1:23" x14ac:dyDescent="0.3">
      <c r="A361" t="s">
        <v>366</v>
      </c>
      <c r="B361">
        <v>3532009</v>
      </c>
      <c r="C361">
        <v>789.27780900000005</v>
      </c>
      <c r="D361">
        <v>-22.881030932694454</v>
      </c>
      <c r="E361">
        <v>-46.79134439458381</v>
      </c>
      <c r="F361">
        <v>2.1665840287138263</v>
      </c>
      <c r="G361">
        <v>4.1342408759465901</v>
      </c>
      <c r="H361" s="1">
        <v>222</v>
      </c>
      <c r="I361" s="1">
        <v>0</v>
      </c>
      <c r="J361" s="1">
        <v>788</v>
      </c>
      <c r="K361" s="1">
        <v>0</v>
      </c>
      <c r="L361" s="2">
        <f t="shared" si="8"/>
        <v>2.3463529744506388</v>
      </c>
      <c r="M361" s="2">
        <f t="shared" si="8"/>
        <v>-1</v>
      </c>
      <c r="N361" s="2">
        <f t="shared" si="8"/>
        <v>2.8965262174895554</v>
      </c>
      <c r="O361" s="2">
        <f t="shared" si="7"/>
        <v>-1</v>
      </c>
      <c r="P361" s="2">
        <f>IF([1]!Tabela1[[#This Row],[SPLE]]&gt;0,[1]!Tabela1[[#This Row],[LWAVE]],[1]!Tabela1[[#This Row],[LSPLE]])</f>
        <v>-1</v>
      </c>
      <c r="Q361" s="2">
        <f>IF([1]!Tabela1[[#This Row],[SPLR]]&gt;0,[1]!Tabela1[[#This Row],[LWAVR]],[1]!Tabela1[[#This Row],[LSPLR]])</f>
        <v>-1</v>
      </c>
      <c r="R361" s="2">
        <f>IF(Tabela1[[#This Row],[LWAVE]]=-1,-1,Tabela1[[#This Row],[Altitude]])</f>
        <v>789.27780900000005</v>
      </c>
      <c r="S361" s="2">
        <f>IF(Tabela1[[#This Row],[LWAVR]]=-1,-1,Tabela1[[#This Row],[AreaL]])</f>
        <v>2.1665840287138263</v>
      </c>
      <c r="T361" s="2">
        <f>IF(Tabela1[[#This Row],[LWAVR]]=-1,-1,Tabela1[[#This Row],[PopulacaoL]])</f>
        <v>4.1342408759465901</v>
      </c>
      <c r="U361" s="2">
        <f>IF(Tabela1[[#This Row],[LSPLE]]=-1,-1,Tabela1[[#This Row],[Altitude]])</f>
        <v>-1</v>
      </c>
      <c r="V361" s="2">
        <f>IF(Tabela1[[#This Row],[LSPLE]]=-1,-1,Tabela1[[#This Row],[AreaL]])</f>
        <v>-1</v>
      </c>
      <c r="W361" s="2">
        <f>IF(Tabela1[[#This Row],[LSPLR]]=-1,-1,Tabela1[[#This Row],[PopulacaoL]])</f>
        <v>-1</v>
      </c>
    </row>
    <row r="362" spans="1:23" x14ac:dyDescent="0.3">
      <c r="A362" t="s">
        <v>367</v>
      </c>
      <c r="B362">
        <v>3532058</v>
      </c>
      <c r="C362">
        <v>618.54385400000001</v>
      </c>
      <c r="D362">
        <v>-21.507609441189903</v>
      </c>
      <c r="E362">
        <v>-48.150661254394855</v>
      </c>
      <c r="F362">
        <v>2.3592661646067485</v>
      </c>
      <c r="G362">
        <v>3.6774244377012475</v>
      </c>
      <c r="H362" s="1">
        <v>55</v>
      </c>
      <c r="I362" s="1">
        <v>0</v>
      </c>
      <c r="J362" s="1">
        <v>73</v>
      </c>
      <c r="K362" s="1">
        <v>0</v>
      </c>
      <c r="L362" s="2">
        <f t="shared" si="8"/>
        <v>1.7403626894942439</v>
      </c>
      <c r="M362" s="2">
        <f t="shared" si="8"/>
        <v>-1</v>
      </c>
      <c r="N362" s="2">
        <f t="shared" si="8"/>
        <v>1.8633228601204559</v>
      </c>
      <c r="O362" s="2">
        <f t="shared" si="7"/>
        <v>-1</v>
      </c>
      <c r="P362" s="2">
        <f>IF([1]!Tabela1[[#This Row],[SPLE]]&gt;0,[1]!Tabela1[[#This Row],[LWAVE]],[1]!Tabela1[[#This Row],[LSPLE]])</f>
        <v>-1</v>
      </c>
      <c r="Q362" s="2">
        <f>IF([1]!Tabela1[[#This Row],[SPLR]]&gt;0,[1]!Tabela1[[#This Row],[LWAVR]],[1]!Tabela1[[#This Row],[LSPLR]])</f>
        <v>-1</v>
      </c>
      <c r="R362" s="2">
        <f>IF(Tabela1[[#This Row],[LWAVE]]=-1,-1,Tabela1[[#This Row],[Altitude]])</f>
        <v>618.54385400000001</v>
      </c>
      <c r="S362" s="2">
        <f>IF(Tabela1[[#This Row],[LWAVR]]=-1,-1,Tabela1[[#This Row],[AreaL]])</f>
        <v>2.3592661646067485</v>
      </c>
      <c r="T362" s="2">
        <f>IF(Tabela1[[#This Row],[LWAVR]]=-1,-1,Tabela1[[#This Row],[PopulacaoL]])</f>
        <v>3.6774244377012475</v>
      </c>
      <c r="U362" s="2">
        <f>IF(Tabela1[[#This Row],[LSPLE]]=-1,-1,Tabela1[[#This Row],[Altitude]])</f>
        <v>-1</v>
      </c>
      <c r="V362" s="2">
        <f>IF(Tabela1[[#This Row],[LSPLE]]=-1,-1,Tabela1[[#This Row],[AreaL]])</f>
        <v>-1</v>
      </c>
      <c r="W362" s="2">
        <f>IF(Tabela1[[#This Row],[LSPLR]]=-1,-1,Tabela1[[#This Row],[PopulacaoL]])</f>
        <v>-1</v>
      </c>
    </row>
    <row r="363" spans="1:23" x14ac:dyDescent="0.3">
      <c r="A363" t="s">
        <v>368</v>
      </c>
      <c r="B363">
        <v>3532108</v>
      </c>
      <c r="C363">
        <v>402.97728699999999</v>
      </c>
      <c r="D363">
        <v>-20.994298089260052</v>
      </c>
      <c r="E363">
        <v>-51.277138185509848</v>
      </c>
      <c r="F363">
        <v>2.3994539232437191</v>
      </c>
      <c r="G363">
        <v>3.6518592692469491</v>
      </c>
      <c r="H363" s="1">
        <v>36</v>
      </c>
      <c r="I363" s="1">
        <v>0</v>
      </c>
      <c r="J363" s="1">
        <v>55</v>
      </c>
      <c r="K363" s="1">
        <v>0</v>
      </c>
      <c r="L363" s="2">
        <f t="shared" si="8"/>
        <v>1.5563025007672873</v>
      </c>
      <c r="M363" s="2">
        <f t="shared" si="8"/>
        <v>-1</v>
      </c>
      <c r="N363" s="2">
        <f t="shared" si="8"/>
        <v>1.7403626894942439</v>
      </c>
      <c r="O363" s="2">
        <f t="shared" si="7"/>
        <v>-1</v>
      </c>
      <c r="P363" s="2">
        <f>IF([1]!Tabela1[[#This Row],[SPLE]]&gt;0,[1]!Tabela1[[#This Row],[LWAVE]],[1]!Tabela1[[#This Row],[LSPLE]])</f>
        <v>-1</v>
      </c>
      <c r="Q363" s="2">
        <f>IF([1]!Tabela1[[#This Row],[SPLR]]&gt;0,[1]!Tabela1[[#This Row],[LWAVR]],[1]!Tabela1[[#This Row],[LSPLR]])</f>
        <v>-1</v>
      </c>
      <c r="R363" s="2">
        <f>IF(Tabela1[[#This Row],[LWAVE]]=-1,-1,Tabela1[[#This Row],[Altitude]])</f>
        <v>402.97728699999999</v>
      </c>
      <c r="S363" s="2">
        <f>IF(Tabela1[[#This Row],[LWAVR]]=-1,-1,Tabela1[[#This Row],[AreaL]])</f>
        <v>2.3994539232437191</v>
      </c>
      <c r="T363" s="2">
        <f>IF(Tabela1[[#This Row],[LWAVR]]=-1,-1,Tabela1[[#This Row],[PopulacaoL]])</f>
        <v>3.6518592692469491</v>
      </c>
      <c r="U363" s="2">
        <f>IF(Tabela1[[#This Row],[LSPLE]]=-1,-1,Tabela1[[#This Row],[Altitude]])</f>
        <v>-1</v>
      </c>
      <c r="V363" s="2">
        <f>IF(Tabela1[[#This Row],[LSPLE]]=-1,-1,Tabela1[[#This Row],[AreaL]])</f>
        <v>-1</v>
      </c>
      <c r="W363" s="2">
        <f>IF(Tabela1[[#This Row],[LSPLR]]=-1,-1,Tabela1[[#This Row],[PopulacaoL]])</f>
        <v>-1</v>
      </c>
    </row>
    <row r="364" spans="1:23" x14ac:dyDescent="0.3">
      <c r="A364" t="s">
        <v>369</v>
      </c>
      <c r="B364">
        <v>3532157</v>
      </c>
      <c r="C364">
        <v>414.91542700000002</v>
      </c>
      <c r="D364">
        <v>-22.620117582520201</v>
      </c>
      <c r="E364">
        <v>-51.238587497594786</v>
      </c>
      <c r="F364">
        <v>2.4573474008804008</v>
      </c>
      <c r="G364">
        <v>3.4970679363985049</v>
      </c>
      <c r="H364" s="1">
        <v>3</v>
      </c>
      <c r="I364" s="1">
        <v>0</v>
      </c>
      <c r="J364" s="1">
        <v>3</v>
      </c>
      <c r="K364" s="1">
        <v>0</v>
      </c>
      <c r="L364" s="2">
        <f t="shared" si="8"/>
        <v>0.47712125471966244</v>
      </c>
      <c r="M364" s="2">
        <f t="shared" si="8"/>
        <v>-1</v>
      </c>
      <c r="N364" s="2">
        <f t="shared" si="8"/>
        <v>0.47712125471966244</v>
      </c>
      <c r="O364" s="2">
        <f t="shared" si="7"/>
        <v>-1</v>
      </c>
      <c r="P364" s="2">
        <f>IF([1]!Tabela1[[#This Row],[SPLE]]&gt;0,[1]!Tabela1[[#This Row],[LWAVE]],[1]!Tabela1[[#This Row],[LSPLE]])</f>
        <v>-1</v>
      </c>
      <c r="Q364" s="2">
        <f>IF([1]!Tabela1[[#This Row],[SPLR]]&gt;0,[1]!Tabela1[[#This Row],[LWAVR]],[1]!Tabela1[[#This Row],[LSPLR]])</f>
        <v>-1</v>
      </c>
      <c r="R364" s="2">
        <f>IF(Tabela1[[#This Row],[LWAVE]]=-1,-1,Tabela1[[#This Row],[Altitude]])</f>
        <v>414.91542700000002</v>
      </c>
      <c r="S364" s="2">
        <f>IF(Tabela1[[#This Row],[LWAVR]]=-1,-1,Tabela1[[#This Row],[AreaL]])</f>
        <v>2.4573474008804008</v>
      </c>
      <c r="T364" s="2">
        <f>IF(Tabela1[[#This Row],[LWAVR]]=-1,-1,Tabela1[[#This Row],[PopulacaoL]])</f>
        <v>3.4970679363985049</v>
      </c>
      <c r="U364" s="2">
        <f>IF(Tabela1[[#This Row],[LSPLE]]=-1,-1,Tabela1[[#This Row],[Altitude]])</f>
        <v>-1</v>
      </c>
      <c r="V364" s="2">
        <f>IF(Tabela1[[#This Row],[LSPLE]]=-1,-1,Tabela1[[#This Row],[AreaL]])</f>
        <v>-1</v>
      </c>
      <c r="W364" s="2">
        <f>IF(Tabela1[[#This Row],[LSPLR]]=-1,-1,Tabela1[[#This Row],[PopulacaoL]])</f>
        <v>-1</v>
      </c>
    </row>
    <row r="365" spans="1:23" x14ac:dyDescent="0.3">
      <c r="A365" t="s">
        <v>370</v>
      </c>
      <c r="B365">
        <v>3532207</v>
      </c>
      <c r="C365">
        <v>426.10397999999998</v>
      </c>
      <c r="D365">
        <v>-22.404283199904853</v>
      </c>
      <c r="E365">
        <v>-51.524239850810247</v>
      </c>
      <c r="F365">
        <v>2.5530634023827501</v>
      </c>
      <c r="G365">
        <v>3.6863681034730362</v>
      </c>
      <c r="H365" s="1">
        <v>52</v>
      </c>
      <c r="I365" s="1">
        <v>2</v>
      </c>
      <c r="J365" s="1">
        <v>69</v>
      </c>
      <c r="K365" s="1">
        <v>2</v>
      </c>
      <c r="L365" s="2">
        <f t="shared" si="8"/>
        <v>1.7160033436347992</v>
      </c>
      <c r="M365" s="2">
        <f t="shared" si="8"/>
        <v>0.3010299956639812</v>
      </c>
      <c r="N365" s="2">
        <f t="shared" si="8"/>
        <v>1.8388490907372552</v>
      </c>
      <c r="O365" s="2">
        <f t="shared" si="7"/>
        <v>0.3010299956639812</v>
      </c>
      <c r="P365" s="2">
        <f>IF([1]!Tabela1[[#This Row],[SPLE]]&gt;0,[1]!Tabela1[[#This Row],[LWAVE]],[1]!Tabela1[[#This Row],[LSPLE]])</f>
        <v>1.7160033436347992</v>
      </c>
      <c r="Q365" s="2">
        <f>IF([1]!Tabela1[[#This Row],[SPLR]]&gt;0,[1]!Tabela1[[#This Row],[LWAVR]],[1]!Tabela1[[#This Row],[LSPLR]])</f>
        <v>1.8388490907372552</v>
      </c>
      <c r="R365" s="2">
        <f>IF(Tabela1[[#This Row],[LWAVE]]=-1,-1,Tabela1[[#This Row],[Altitude]])</f>
        <v>426.10397999999998</v>
      </c>
      <c r="S365" s="2">
        <f>IF(Tabela1[[#This Row],[LWAVR]]=-1,-1,Tabela1[[#This Row],[AreaL]])</f>
        <v>2.5530634023827501</v>
      </c>
      <c r="T365" s="2">
        <f>IF(Tabela1[[#This Row],[LWAVR]]=-1,-1,Tabela1[[#This Row],[PopulacaoL]])</f>
        <v>3.6863681034730362</v>
      </c>
      <c r="U365" s="2">
        <f>IF(Tabela1[[#This Row],[LSPLE]]=-1,-1,Tabela1[[#This Row],[Altitude]])</f>
        <v>426.10397999999998</v>
      </c>
      <c r="V365" s="2">
        <f>IF(Tabela1[[#This Row],[LSPLE]]=-1,-1,Tabela1[[#This Row],[AreaL]])</f>
        <v>2.5530634023827501</v>
      </c>
      <c r="W365" s="2">
        <f>IF(Tabela1[[#This Row],[LSPLR]]=-1,-1,Tabela1[[#This Row],[PopulacaoL]])</f>
        <v>3.6863681034730362</v>
      </c>
    </row>
    <row r="366" spans="1:23" x14ac:dyDescent="0.3">
      <c r="A366" t="s">
        <v>371</v>
      </c>
      <c r="B366">
        <v>3532306</v>
      </c>
      <c r="C366">
        <v>750.90185599999995</v>
      </c>
      <c r="D366">
        <v>-23.375786983358754</v>
      </c>
      <c r="E366">
        <v>-45.446400470724441</v>
      </c>
      <c r="F366">
        <v>2.9208389047488406</v>
      </c>
      <c r="G366">
        <v>3.8235394336568591</v>
      </c>
      <c r="H366" s="1">
        <v>237</v>
      </c>
      <c r="I366" s="1">
        <v>0</v>
      </c>
      <c r="J366" s="1">
        <v>719</v>
      </c>
      <c r="K366" s="1">
        <v>0</v>
      </c>
      <c r="L366" s="2">
        <f t="shared" si="8"/>
        <v>2.374748346010104</v>
      </c>
      <c r="M366" s="2">
        <f t="shared" si="8"/>
        <v>-1</v>
      </c>
      <c r="N366" s="2">
        <f t="shared" si="8"/>
        <v>2.8567288903828825</v>
      </c>
      <c r="O366" s="2">
        <f t="shared" si="7"/>
        <v>-1</v>
      </c>
      <c r="P366" s="2">
        <f>IF([1]!Tabela1[[#This Row],[SPLE]]&gt;0,[1]!Tabela1[[#This Row],[LWAVE]],[1]!Tabela1[[#This Row],[LSPLE]])</f>
        <v>-1</v>
      </c>
      <c r="Q366" s="2">
        <f>IF([1]!Tabela1[[#This Row],[SPLR]]&gt;0,[1]!Tabela1[[#This Row],[LWAVR]],[1]!Tabela1[[#This Row],[LSPLR]])</f>
        <v>-1</v>
      </c>
      <c r="R366" s="2">
        <f>IF(Tabela1[[#This Row],[LWAVE]]=-1,-1,Tabela1[[#This Row],[Altitude]])</f>
        <v>750.90185599999995</v>
      </c>
      <c r="S366" s="2">
        <f>IF(Tabela1[[#This Row],[LWAVR]]=-1,-1,Tabela1[[#This Row],[AreaL]])</f>
        <v>2.9208389047488406</v>
      </c>
      <c r="T366" s="2">
        <f>IF(Tabela1[[#This Row],[LWAVR]]=-1,-1,Tabela1[[#This Row],[PopulacaoL]])</f>
        <v>3.8235394336568591</v>
      </c>
      <c r="U366" s="2">
        <f>IF(Tabela1[[#This Row],[LSPLE]]=-1,-1,Tabela1[[#This Row],[Altitude]])</f>
        <v>-1</v>
      </c>
      <c r="V366" s="2">
        <f>IF(Tabela1[[#This Row],[LSPLE]]=-1,-1,Tabela1[[#This Row],[AreaL]])</f>
        <v>-1</v>
      </c>
      <c r="W366" s="2">
        <f>IF(Tabela1[[#This Row],[LSPLR]]=-1,-1,Tabela1[[#This Row],[PopulacaoL]])</f>
        <v>-1</v>
      </c>
    </row>
    <row r="367" spans="1:23" x14ac:dyDescent="0.3">
      <c r="A367" t="s">
        <v>372</v>
      </c>
      <c r="B367">
        <v>3532405</v>
      </c>
      <c r="C367">
        <v>787.67400299999997</v>
      </c>
      <c r="D367">
        <v>-23.178695811004506</v>
      </c>
      <c r="E367">
        <v>-46.402590214989615</v>
      </c>
      <c r="F367">
        <v>2.5135558449969988</v>
      </c>
      <c r="G367">
        <v>4.2677347723218562</v>
      </c>
      <c r="H367" s="1">
        <v>186</v>
      </c>
      <c r="I367" s="1">
        <v>0</v>
      </c>
      <c r="J367" s="1">
        <v>723</v>
      </c>
      <c r="K367" s="1">
        <v>0</v>
      </c>
      <c r="L367" s="2">
        <f t="shared" si="8"/>
        <v>2.2695129442179165</v>
      </c>
      <c r="M367" s="2">
        <f t="shared" si="8"/>
        <v>-1</v>
      </c>
      <c r="N367" s="2">
        <f t="shared" si="8"/>
        <v>2.859138297294531</v>
      </c>
      <c r="O367" s="2">
        <f t="shared" si="7"/>
        <v>-1</v>
      </c>
      <c r="P367" s="2">
        <f>IF([1]!Tabela1[[#This Row],[SPLE]]&gt;0,[1]!Tabela1[[#This Row],[LWAVE]],[1]!Tabela1[[#This Row],[LSPLE]])</f>
        <v>-1</v>
      </c>
      <c r="Q367" s="2">
        <f>IF([1]!Tabela1[[#This Row],[SPLR]]&gt;0,[1]!Tabela1[[#This Row],[LWAVR]],[1]!Tabela1[[#This Row],[LSPLR]])</f>
        <v>-1</v>
      </c>
      <c r="R367" s="2">
        <f>IF(Tabela1[[#This Row],[LWAVE]]=-1,-1,Tabela1[[#This Row],[Altitude]])</f>
        <v>787.67400299999997</v>
      </c>
      <c r="S367" s="2">
        <f>IF(Tabela1[[#This Row],[LWAVR]]=-1,-1,Tabela1[[#This Row],[AreaL]])</f>
        <v>2.5135558449969988</v>
      </c>
      <c r="T367" s="2">
        <f>IF(Tabela1[[#This Row],[LWAVR]]=-1,-1,Tabela1[[#This Row],[PopulacaoL]])</f>
        <v>4.2677347723218562</v>
      </c>
      <c r="U367" s="2">
        <f>IF(Tabela1[[#This Row],[LSPLE]]=-1,-1,Tabela1[[#This Row],[Altitude]])</f>
        <v>-1</v>
      </c>
      <c r="V367" s="2">
        <f>IF(Tabela1[[#This Row],[LSPLE]]=-1,-1,Tabela1[[#This Row],[AreaL]])</f>
        <v>-1</v>
      </c>
      <c r="W367" s="2">
        <f>IF(Tabela1[[#This Row],[LSPLR]]=-1,-1,Tabela1[[#This Row],[PopulacaoL]])</f>
        <v>-1</v>
      </c>
    </row>
    <row r="368" spans="1:23" x14ac:dyDescent="0.3">
      <c r="A368" t="s">
        <v>373</v>
      </c>
      <c r="B368">
        <v>3532504</v>
      </c>
      <c r="C368">
        <v>544.12939100000006</v>
      </c>
      <c r="D368">
        <v>-20.843916155827404</v>
      </c>
      <c r="E368">
        <v>-49.630474851340189</v>
      </c>
      <c r="F368">
        <v>2.3405432575141942</v>
      </c>
      <c r="G368">
        <v>3.9508514588885464</v>
      </c>
      <c r="H368" s="1">
        <v>89</v>
      </c>
      <c r="I368" s="1">
        <v>0</v>
      </c>
      <c r="J368" s="1">
        <v>142</v>
      </c>
      <c r="K368" s="1">
        <v>0</v>
      </c>
      <c r="L368" s="2">
        <f t="shared" si="8"/>
        <v>1.9493900066449128</v>
      </c>
      <c r="M368" s="2">
        <f t="shared" si="8"/>
        <v>-1</v>
      </c>
      <c r="N368" s="2">
        <f t="shared" si="8"/>
        <v>2.1522883443830563</v>
      </c>
      <c r="O368" s="2">
        <f t="shared" si="7"/>
        <v>-1</v>
      </c>
      <c r="P368" s="2">
        <f>IF([1]!Tabela1[[#This Row],[SPLE]]&gt;0,[1]!Tabela1[[#This Row],[LWAVE]],[1]!Tabela1[[#This Row],[LSPLE]])</f>
        <v>-1</v>
      </c>
      <c r="Q368" s="2">
        <f>IF([1]!Tabela1[[#This Row],[SPLR]]&gt;0,[1]!Tabela1[[#This Row],[LWAVR]],[1]!Tabela1[[#This Row],[LSPLR]])</f>
        <v>-1</v>
      </c>
      <c r="R368" s="2">
        <f>IF(Tabela1[[#This Row],[LWAVE]]=-1,-1,Tabela1[[#This Row],[Altitude]])</f>
        <v>544.12939100000006</v>
      </c>
      <c r="S368" s="2">
        <f>IF(Tabela1[[#This Row],[LWAVR]]=-1,-1,Tabela1[[#This Row],[AreaL]])</f>
        <v>2.3405432575141942</v>
      </c>
      <c r="T368" s="2">
        <f>IF(Tabela1[[#This Row],[LWAVR]]=-1,-1,Tabela1[[#This Row],[PopulacaoL]])</f>
        <v>3.9508514588885464</v>
      </c>
      <c r="U368" s="2">
        <f>IF(Tabela1[[#This Row],[LSPLE]]=-1,-1,Tabela1[[#This Row],[Altitude]])</f>
        <v>-1</v>
      </c>
      <c r="V368" s="2">
        <f>IF(Tabela1[[#This Row],[LSPLE]]=-1,-1,Tabela1[[#This Row],[AreaL]])</f>
        <v>-1</v>
      </c>
      <c r="W368" s="2">
        <f>IF(Tabela1[[#This Row],[LSPLR]]=-1,-1,Tabela1[[#This Row],[PopulacaoL]])</f>
        <v>-1</v>
      </c>
    </row>
    <row r="369" spans="1:23" x14ac:dyDescent="0.3">
      <c r="A369" t="s">
        <v>374</v>
      </c>
      <c r="B369">
        <v>3532603</v>
      </c>
      <c r="C369">
        <v>527.53094299999998</v>
      </c>
      <c r="D369">
        <v>-20.694823499375559</v>
      </c>
      <c r="E369">
        <v>-50.040274495542853</v>
      </c>
      <c r="F369">
        <v>2.6396448384305797</v>
      </c>
      <c r="G369">
        <v>4.0598662204109397</v>
      </c>
      <c r="H369" s="1">
        <v>57</v>
      </c>
      <c r="I369" s="1">
        <v>0</v>
      </c>
      <c r="J369" s="1">
        <v>79</v>
      </c>
      <c r="K369" s="1">
        <v>0</v>
      </c>
      <c r="L369" s="2">
        <f t="shared" si="8"/>
        <v>1.7558748556724915</v>
      </c>
      <c r="M369" s="2">
        <f t="shared" si="8"/>
        <v>-1</v>
      </c>
      <c r="N369" s="2">
        <f t="shared" si="8"/>
        <v>1.8976270912904414</v>
      </c>
      <c r="O369" s="2">
        <f t="shared" si="7"/>
        <v>-1</v>
      </c>
      <c r="P369" s="2">
        <f>IF([1]!Tabela1[[#This Row],[SPLE]]&gt;0,[1]!Tabela1[[#This Row],[LWAVE]],[1]!Tabela1[[#This Row],[LSPLE]])</f>
        <v>-1</v>
      </c>
      <c r="Q369" s="2">
        <f>IF([1]!Tabela1[[#This Row],[SPLR]]&gt;0,[1]!Tabela1[[#This Row],[LWAVR]],[1]!Tabela1[[#This Row],[LSPLR]])</f>
        <v>-1</v>
      </c>
      <c r="R369" s="2">
        <f>IF(Tabela1[[#This Row],[LWAVE]]=-1,-1,Tabela1[[#This Row],[Altitude]])</f>
        <v>527.53094299999998</v>
      </c>
      <c r="S369" s="2">
        <f>IF(Tabela1[[#This Row],[LWAVR]]=-1,-1,Tabela1[[#This Row],[AreaL]])</f>
        <v>2.6396448384305797</v>
      </c>
      <c r="T369" s="2">
        <f>IF(Tabela1[[#This Row],[LWAVR]]=-1,-1,Tabela1[[#This Row],[PopulacaoL]])</f>
        <v>4.0598662204109397</v>
      </c>
      <c r="U369" s="2">
        <f>IF(Tabela1[[#This Row],[LSPLE]]=-1,-1,Tabela1[[#This Row],[Altitude]])</f>
        <v>-1</v>
      </c>
      <c r="V369" s="2">
        <f>IF(Tabela1[[#This Row],[LSPLE]]=-1,-1,Tabela1[[#This Row],[AreaL]])</f>
        <v>-1</v>
      </c>
      <c r="W369" s="2">
        <f>IF(Tabela1[[#This Row],[LSPLR]]=-1,-1,Tabela1[[#This Row],[PopulacaoL]])</f>
        <v>-1</v>
      </c>
    </row>
    <row r="370" spans="1:23" x14ac:dyDescent="0.3">
      <c r="A370" t="s">
        <v>375</v>
      </c>
      <c r="B370">
        <v>3532702</v>
      </c>
      <c r="C370">
        <v>443.31697100000002</v>
      </c>
      <c r="D370">
        <v>-20.91390242761695</v>
      </c>
      <c r="E370">
        <v>-49.780898651089437</v>
      </c>
      <c r="F370">
        <v>2.1386468388596391</v>
      </c>
      <c r="G370">
        <v>3.7170877249270191</v>
      </c>
      <c r="H370" s="1">
        <v>48</v>
      </c>
      <c r="I370" s="1">
        <v>0</v>
      </c>
      <c r="J370" s="1">
        <v>63</v>
      </c>
      <c r="K370" s="1">
        <v>0</v>
      </c>
      <c r="L370" s="2">
        <f t="shared" si="8"/>
        <v>1.6812412373755872</v>
      </c>
      <c r="M370" s="2">
        <f t="shared" si="8"/>
        <v>-1</v>
      </c>
      <c r="N370" s="2">
        <f t="shared" si="8"/>
        <v>1.7993405494535817</v>
      </c>
      <c r="O370" s="2">
        <f t="shared" si="7"/>
        <v>-1</v>
      </c>
      <c r="P370" s="2">
        <f>IF([1]!Tabela1[[#This Row],[SPLE]]&gt;0,[1]!Tabela1[[#This Row],[LWAVE]],[1]!Tabela1[[#This Row],[LSPLE]])</f>
        <v>-1</v>
      </c>
      <c r="Q370" s="2">
        <f>IF([1]!Tabela1[[#This Row],[SPLR]]&gt;0,[1]!Tabela1[[#This Row],[LWAVR]],[1]!Tabela1[[#This Row],[LSPLR]])</f>
        <v>-1</v>
      </c>
      <c r="R370" s="2">
        <f>IF(Tabela1[[#This Row],[LWAVE]]=-1,-1,Tabela1[[#This Row],[Altitude]])</f>
        <v>443.31697100000002</v>
      </c>
      <c r="S370" s="2">
        <f>IF(Tabela1[[#This Row],[LWAVR]]=-1,-1,Tabela1[[#This Row],[AreaL]])</f>
        <v>2.1386468388596391</v>
      </c>
      <c r="T370" s="2">
        <f>IF(Tabela1[[#This Row],[LWAVR]]=-1,-1,Tabela1[[#This Row],[PopulacaoL]])</f>
        <v>3.7170877249270191</v>
      </c>
      <c r="U370" s="2">
        <f>IF(Tabela1[[#This Row],[LSPLE]]=-1,-1,Tabela1[[#This Row],[Altitude]])</f>
        <v>-1</v>
      </c>
      <c r="V370" s="2">
        <f>IF(Tabela1[[#This Row],[LSPLE]]=-1,-1,Tabela1[[#This Row],[AreaL]])</f>
        <v>-1</v>
      </c>
      <c r="W370" s="2">
        <f>IF(Tabela1[[#This Row],[LSPLR]]=-1,-1,Tabela1[[#This Row],[PopulacaoL]])</f>
        <v>-1</v>
      </c>
    </row>
    <row r="371" spans="1:23" x14ac:dyDescent="0.3">
      <c r="A371" t="s">
        <v>376</v>
      </c>
      <c r="B371">
        <v>3532801</v>
      </c>
      <c r="C371">
        <v>484.18830300000002</v>
      </c>
      <c r="D371">
        <v>-21.013734717199803</v>
      </c>
      <c r="E371">
        <v>-49.507138347943247</v>
      </c>
      <c r="F371">
        <v>2.3374892116014783</v>
      </c>
      <c r="G371">
        <v>3.8434196652049182</v>
      </c>
      <c r="H371" s="1">
        <v>22</v>
      </c>
      <c r="I371" s="1">
        <v>0</v>
      </c>
      <c r="J371" s="1">
        <v>28</v>
      </c>
      <c r="K371" s="1">
        <v>0</v>
      </c>
      <c r="L371" s="2">
        <f t="shared" si="8"/>
        <v>1.3424226808222062</v>
      </c>
      <c r="M371" s="2">
        <f t="shared" si="8"/>
        <v>-1</v>
      </c>
      <c r="N371" s="2">
        <f t="shared" si="8"/>
        <v>1.4471580313422192</v>
      </c>
      <c r="O371" s="2">
        <f t="shared" si="7"/>
        <v>-1</v>
      </c>
      <c r="P371" s="2">
        <f>IF([1]!Tabela1[[#This Row],[SPLE]]&gt;0,[1]!Tabela1[[#This Row],[LWAVE]],[1]!Tabela1[[#This Row],[LSPLE]])</f>
        <v>-1</v>
      </c>
      <c r="Q371" s="2">
        <f>IF([1]!Tabela1[[#This Row],[SPLR]]&gt;0,[1]!Tabela1[[#This Row],[LWAVR]],[1]!Tabela1[[#This Row],[LSPLR]])</f>
        <v>-1</v>
      </c>
      <c r="R371" s="2">
        <f>IF(Tabela1[[#This Row],[LWAVE]]=-1,-1,Tabela1[[#This Row],[Altitude]])</f>
        <v>484.18830300000002</v>
      </c>
      <c r="S371" s="2">
        <f>IF(Tabela1[[#This Row],[LWAVR]]=-1,-1,Tabela1[[#This Row],[AreaL]])</f>
        <v>2.3374892116014783</v>
      </c>
      <c r="T371" s="2">
        <f>IF(Tabela1[[#This Row],[LWAVR]]=-1,-1,Tabela1[[#This Row],[PopulacaoL]])</f>
        <v>3.8434196652049182</v>
      </c>
      <c r="U371" s="2">
        <f>IF(Tabela1[[#This Row],[LSPLE]]=-1,-1,Tabela1[[#This Row],[Altitude]])</f>
        <v>-1</v>
      </c>
      <c r="V371" s="2">
        <f>IF(Tabela1[[#This Row],[LSPLE]]=-1,-1,Tabela1[[#This Row],[AreaL]])</f>
        <v>-1</v>
      </c>
      <c r="W371" s="2">
        <f>IF(Tabela1[[#This Row],[LSPLR]]=-1,-1,Tabela1[[#This Row],[PopulacaoL]])</f>
        <v>-1</v>
      </c>
    </row>
    <row r="372" spans="1:23" x14ac:dyDescent="0.3">
      <c r="A372" t="s">
        <v>377</v>
      </c>
      <c r="B372">
        <v>3532827</v>
      </c>
      <c r="C372">
        <v>830.40829900000006</v>
      </c>
      <c r="D372">
        <v>-24.123210417911206</v>
      </c>
      <c r="E372">
        <v>-48.905738479049141</v>
      </c>
      <c r="F372">
        <v>2.5858835377345648</v>
      </c>
      <c r="G372">
        <v>3.989227273730537</v>
      </c>
      <c r="H372" s="1">
        <v>112</v>
      </c>
      <c r="I372" s="1">
        <v>3</v>
      </c>
      <c r="J372" s="1">
        <v>214</v>
      </c>
      <c r="K372" s="1">
        <v>3</v>
      </c>
      <c r="L372" s="2">
        <f t="shared" si="8"/>
        <v>2.0492180226701815</v>
      </c>
      <c r="M372" s="2">
        <f t="shared" si="8"/>
        <v>0.47712125471966244</v>
      </c>
      <c r="N372" s="2">
        <f t="shared" si="8"/>
        <v>2.330413773349191</v>
      </c>
      <c r="O372" s="2">
        <f t="shared" si="7"/>
        <v>0.47712125471966244</v>
      </c>
      <c r="P372" s="2">
        <f>IF([1]!Tabela1[[#This Row],[SPLE]]&gt;0,[1]!Tabela1[[#This Row],[LWAVE]],[1]!Tabela1[[#This Row],[LSPLE]])</f>
        <v>2.0492180226701815</v>
      </c>
      <c r="Q372" s="2">
        <f>IF([1]!Tabela1[[#This Row],[SPLR]]&gt;0,[1]!Tabela1[[#This Row],[LWAVR]],[1]!Tabela1[[#This Row],[LSPLR]])</f>
        <v>2.330413773349191</v>
      </c>
      <c r="R372" s="2">
        <f>IF(Tabela1[[#This Row],[LWAVE]]=-1,-1,Tabela1[[#This Row],[Altitude]])</f>
        <v>830.40829900000006</v>
      </c>
      <c r="S372" s="2">
        <f>IF(Tabela1[[#This Row],[LWAVR]]=-1,-1,Tabela1[[#This Row],[AreaL]])</f>
        <v>2.5858835377345648</v>
      </c>
      <c r="T372" s="2">
        <f>IF(Tabela1[[#This Row],[LWAVR]]=-1,-1,Tabela1[[#This Row],[PopulacaoL]])</f>
        <v>3.989227273730537</v>
      </c>
      <c r="U372" s="2">
        <f>IF(Tabela1[[#This Row],[LSPLE]]=-1,-1,Tabela1[[#This Row],[Altitude]])</f>
        <v>830.40829900000006</v>
      </c>
      <c r="V372" s="2">
        <f>IF(Tabela1[[#This Row],[LSPLE]]=-1,-1,Tabela1[[#This Row],[AreaL]])</f>
        <v>2.5858835377345648</v>
      </c>
      <c r="W372" s="2">
        <f>IF(Tabela1[[#This Row],[LSPLR]]=-1,-1,Tabela1[[#This Row],[PopulacaoL]])</f>
        <v>3.989227273730537</v>
      </c>
    </row>
    <row r="373" spans="1:23" x14ac:dyDescent="0.3">
      <c r="A373" t="s">
        <v>378</v>
      </c>
      <c r="B373">
        <v>3532843</v>
      </c>
      <c r="C373">
        <v>406.548295</v>
      </c>
      <c r="D373">
        <v>-20.386895026048851</v>
      </c>
      <c r="E373">
        <v>-50.948052438527355</v>
      </c>
      <c r="F373">
        <v>2.0950751568720452</v>
      </c>
      <c r="G373">
        <v>3.274388795550379</v>
      </c>
      <c r="H373" s="1">
        <v>44</v>
      </c>
      <c r="I373" s="1">
        <v>0</v>
      </c>
      <c r="J373" s="1">
        <v>69</v>
      </c>
      <c r="K373" s="1">
        <v>0</v>
      </c>
      <c r="L373" s="2">
        <f t="shared" si="8"/>
        <v>1.6434526764861874</v>
      </c>
      <c r="M373" s="2">
        <f t="shared" si="8"/>
        <v>-1</v>
      </c>
      <c r="N373" s="2">
        <f t="shared" si="8"/>
        <v>1.8388490907372552</v>
      </c>
      <c r="O373" s="2">
        <f t="shared" si="7"/>
        <v>-1</v>
      </c>
      <c r="P373" s="2">
        <f>IF([1]!Tabela1[[#This Row],[SPLE]]&gt;0,[1]!Tabela1[[#This Row],[LWAVE]],[1]!Tabela1[[#This Row],[LSPLE]])</f>
        <v>-1</v>
      </c>
      <c r="Q373" s="2">
        <f>IF([1]!Tabela1[[#This Row],[SPLR]]&gt;0,[1]!Tabela1[[#This Row],[LWAVR]],[1]!Tabela1[[#This Row],[LSPLR]])</f>
        <v>-1</v>
      </c>
      <c r="R373" s="2">
        <f>IF(Tabela1[[#This Row],[LWAVE]]=-1,-1,Tabela1[[#This Row],[Altitude]])</f>
        <v>406.548295</v>
      </c>
      <c r="S373" s="2">
        <f>IF(Tabela1[[#This Row],[LWAVR]]=-1,-1,Tabela1[[#This Row],[AreaL]])</f>
        <v>2.0950751568720452</v>
      </c>
      <c r="T373" s="2">
        <f>IF(Tabela1[[#This Row],[LWAVR]]=-1,-1,Tabela1[[#This Row],[PopulacaoL]])</f>
        <v>3.274388795550379</v>
      </c>
      <c r="U373" s="2">
        <f>IF(Tabela1[[#This Row],[LSPLE]]=-1,-1,Tabela1[[#This Row],[Altitude]])</f>
        <v>-1</v>
      </c>
      <c r="V373" s="2">
        <f>IF(Tabela1[[#This Row],[LSPLE]]=-1,-1,Tabela1[[#This Row],[AreaL]])</f>
        <v>-1</v>
      </c>
      <c r="W373" s="2">
        <f>IF(Tabela1[[#This Row],[LSPLR]]=-1,-1,Tabela1[[#This Row],[PopulacaoL]])</f>
        <v>-1</v>
      </c>
    </row>
    <row r="374" spans="1:23" x14ac:dyDescent="0.3">
      <c r="A374" t="s">
        <v>379</v>
      </c>
      <c r="B374">
        <v>3532868</v>
      </c>
      <c r="C374">
        <v>408.26790599999998</v>
      </c>
      <c r="D374">
        <v>-20.765654620104801</v>
      </c>
      <c r="E374">
        <v>-50.343906176177668</v>
      </c>
      <c r="F374">
        <v>2.2633898591591275</v>
      </c>
      <c r="G374">
        <v>3.1027766148834415</v>
      </c>
      <c r="H374" s="1">
        <v>0</v>
      </c>
      <c r="I374" s="1">
        <v>0</v>
      </c>
      <c r="J374" s="1">
        <v>0</v>
      </c>
      <c r="K374" s="1">
        <v>0</v>
      </c>
      <c r="L374" s="2">
        <f t="shared" si="8"/>
        <v>-1</v>
      </c>
      <c r="M374" s="2">
        <f t="shared" si="8"/>
        <v>-1</v>
      </c>
      <c r="N374" s="2">
        <f t="shared" si="8"/>
        <v>-1</v>
      </c>
      <c r="O374" s="2">
        <f t="shared" si="7"/>
        <v>-1</v>
      </c>
      <c r="P374" s="2">
        <f>IF([1]!Tabela1[[#This Row],[SPLE]]&gt;0,[1]!Tabela1[[#This Row],[LWAVE]],[1]!Tabela1[[#This Row],[LSPLE]])</f>
        <v>-1</v>
      </c>
      <c r="Q374" s="2">
        <f>IF([1]!Tabela1[[#This Row],[SPLR]]&gt;0,[1]!Tabela1[[#This Row],[LWAVR]],[1]!Tabela1[[#This Row],[LSPLR]])</f>
        <v>-1</v>
      </c>
      <c r="R374" s="2">
        <f>IF(Tabela1[[#This Row],[LWAVE]]=-1,-1,Tabela1[[#This Row],[Altitude]])</f>
        <v>-1</v>
      </c>
      <c r="S374" s="2">
        <f>IF(Tabela1[[#This Row],[LWAVR]]=-1,-1,Tabela1[[#This Row],[AreaL]])</f>
        <v>-1</v>
      </c>
      <c r="T374" s="2">
        <f>IF(Tabela1[[#This Row],[LWAVR]]=-1,-1,Tabela1[[#This Row],[PopulacaoL]])</f>
        <v>-1</v>
      </c>
      <c r="U374" s="2">
        <f>IF(Tabela1[[#This Row],[LSPLE]]=-1,-1,Tabela1[[#This Row],[Altitude]])</f>
        <v>-1</v>
      </c>
      <c r="V374" s="2">
        <f>IF(Tabela1[[#This Row],[LSPLE]]=-1,-1,Tabela1[[#This Row],[AreaL]])</f>
        <v>-1</v>
      </c>
      <c r="W374" s="2">
        <f>IF(Tabela1[[#This Row],[LSPLR]]=-1,-1,Tabela1[[#This Row],[PopulacaoL]])</f>
        <v>-1</v>
      </c>
    </row>
    <row r="375" spans="1:23" x14ac:dyDescent="0.3">
      <c r="A375" t="s">
        <v>380</v>
      </c>
      <c r="B375">
        <v>3532900</v>
      </c>
      <c r="C375">
        <v>498.74665099999999</v>
      </c>
      <c r="D375">
        <v>-21.778922883855454</v>
      </c>
      <c r="E375">
        <v>-48.562140427676248</v>
      </c>
      <c r="F375">
        <v>2.2047980381908552</v>
      </c>
      <c r="G375">
        <v>4.0486748149922294</v>
      </c>
      <c r="H375" s="1">
        <v>22</v>
      </c>
      <c r="I375" s="1">
        <v>0</v>
      </c>
      <c r="J375" s="1">
        <v>24</v>
      </c>
      <c r="K375" s="1">
        <v>0</v>
      </c>
      <c r="L375" s="2">
        <f t="shared" si="8"/>
        <v>1.3424226808222062</v>
      </c>
      <c r="M375" s="2">
        <f t="shared" si="8"/>
        <v>-1</v>
      </c>
      <c r="N375" s="2">
        <f t="shared" si="8"/>
        <v>1.3802112417116059</v>
      </c>
      <c r="O375" s="2">
        <f t="shared" si="7"/>
        <v>-1</v>
      </c>
      <c r="P375" s="2">
        <f>IF([1]!Tabela1[[#This Row],[SPLE]]&gt;0,[1]!Tabela1[[#This Row],[LWAVE]],[1]!Tabela1[[#This Row],[LSPLE]])</f>
        <v>-1</v>
      </c>
      <c r="Q375" s="2">
        <f>IF([1]!Tabela1[[#This Row],[SPLR]]&gt;0,[1]!Tabela1[[#This Row],[LWAVR]],[1]!Tabela1[[#This Row],[LSPLR]])</f>
        <v>-1</v>
      </c>
      <c r="R375" s="2">
        <f>IF(Tabela1[[#This Row],[LWAVE]]=-1,-1,Tabela1[[#This Row],[Altitude]])</f>
        <v>498.74665099999999</v>
      </c>
      <c r="S375" s="2">
        <f>IF(Tabela1[[#This Row],[LWAVR]]=-1,-1,Tabela1[[#This Row],[AreaL]])</f>
        <v>2.2047980381908552</v>
      </c>
      <c r="T375" s="2">
        <f>IF(Tabela1[[#This Row],[LWAVR]]=-1,-1,Tabela1[[#This Row],[PopulacaoL]])</f>
        <v>4.0486748149922294</v>
      </c>
      <c r="U375" s="2">
        <f>IF(Tabela1[[#This Row],[LSPLE]]=-1,-1,Tabela1[[#This Row],[Altitude]])</f>
        <v>-1</v>
      </c>
      <c r="V375" s="2">
        <f>IF(Tabela1[[#This Row],[LSPLE]]=-1,-1,Tabela1[[#This Row],[AreaL]])</f>
        <v>-1</v>
      </c>
      <c r="W375" s="2">
        <f>IF(Tabela1[[#This Row],[LSPLR]]=-1,-1,Tabela1[[#This Row],[PopulacaoL]])</f>
        <v>-1</v>
      </c>
    </row>
    <row r="376" spans="1:23" x14ac:dyDescent="0.3">
      <c r="A376" t="s">
        <v>381</v>
      </c>
      <c r="B376">
        <v>3533007</v>
      </c>
      <c r="C376">
        <v>550.25140399999998</v>
      </c>
      <c r="D376">
        <v>-20.533153999379554</v>
      </c>
      <c r="E376">
        <v>-49.32009287611158</v>
      </c>
      <c r="F376">
        <v>2.7257450663831735</v>
      </c>
      <c r="G376">
        <v>4.3324384599156049</v>
      </c>
      <c r="H376" s="1">
        <v>70</v>
      </c>
      <c r="I376" s="1">
        <v>0</v>
      </c>
      <c r="J376" s="1">
        <v>186</v>
      </c>
      <c r="K376" s="1">
        <v>0</v>
      </c>
      <c r="L376" s="2">
        <f t="shared" si="8"/>
        <v>1.8450980400142569</v>
      </c>
      <c r="M376" s="2">
        <f t="shared" si="8"/>
        <v>-1</v>
      </c>
      <c r="N376" s="2">
        <f t="shared" si="8"/>
        <v>2.2695129442179165</v>
      </c>
      <c r="O376" s="2">
        <f t="shared" si="7"/>
        <v>-1</v>
      </c>
      <c r="P376" s="2">
        <f>IF([1]!Tabela1[[#This Row],[SPLE]]&gt;0,[1]!Tabela1[[#This Row],[LWAVE]],[1]!Tabela1[[#This Row],[LSPLE]])</f>
        <v>-1</v>
      </c>
      <c r="Q376" s="2">
        <f>IF([1]!Tabela1[[#This Row],[SPLR]]&gt;0,[1]!Tabela1[[#This Row],[LWAVR]],[1]!Tabela1[[#This Row],[LSPLR]])</f>
        <v>-1</v>
      </c>
      <c r="R376" s="2">
        <f>IF(Tabela1[[#This Row],[LWAVE]]=-1,-1,Tabela1[[#This Row],[Altitude]])</f>
        <v>550.25140399999998</v>
      </c>
      <c r="S376" s="2">
        <f>IF(Tabela1[[#This Row],[LWAVR]]=-1,-1,Tabela1[[#This Row],[AreaL]])</f>
        <v>2.7257450663831735</v>
      </c>
      <c r="T376" s="2">
        <f>IF(Tabela1[[#This Row],[LWAVR]]=-1,-1,Tabela1[[#This Row],[PopulacaoL]])</f>
        <v>4.3324384599156049</v>
      </c>
      <c r="U376" s="2">
        <f>IF(Tabela1[[#This Row],[LSPLE]]=-1,-1,Tabela1[[#This Row],[Altitude]])</f>
        <v>-1</v>
      </c>
      <c r="V376" s="2">
        <f>IF(Tabela1[[#This Row],[LSPLE]]=-1,-1,Tabela1[[#This Row],[AreaL]])</f>
        <v>-1</v>
      </c>
      <c r="W376" s="2">
        <f>IF(Tabela1[[#This Row],[LSPLR]]=-1,-1,Tabela1[[#This Row],[PopulacaoL]])</f>
        <v>-1</v>
      </c>
    </row>
    <row r="377" spans="1:23" x14ac:dyDescent="0.3">
      <c r="A377" t="s">
        <v>382</v>
      </c>
      <c r="B377">
        <v>3533106</v>
      </c>
      <c r="C377">
        <v>382.23311999999999</v>
      </c>
      <c r="D377">
        <v>-21.329937141170053</v>
      </c>
      <c r="E377">
        <v>-51.649832890356862</v>
      </c>
      <c r="F377">
        <v>1.5334924341951912</v>
      </c>
      <c r="G377">
        <v>3.3647385550553985</v>
      </c>
      <c r="H377" s="1">
        <v>0</v>
      </c>
      <c r="I377" s="1">
        <v>0</v>
      </c>
      <c r="J377" s="1">
        <v>0</v>
      </c>
      <c r="K377" s="1">
        <v>0</v>
      </c>
      <c r="L377" s="2">
        <f t="shared" si="8"/>
        <v>-1</v>
      </c>
      <c r="M377" s="2">
        <f t="shared" si="8"/>
        <v>-1</v>
      </c>
      <c r="N377" s="2">
        <f t="shared" si="8"/>
        <v>-1</v>
      </c>
      <c r="O377" s="2">
        <f t="shared" si="7"/>
        <v>-1</v>
      </c>
      <c r="P377" s="2">
        <f>IF([1]!Tabela1[[#This Row],[SPLE]]&gt;0,[1]!Tabela1[[#This Row],[LWAVE]],[1]!Tabela1[[#This Row],[LSPLE]])</f>
        <v>-1</v>
      </c>
      <c r="Q377" s="2">
        <f>IF([1]!Tabela1[[#This Row],[SPLR]]&gt;0,[1]!Tabela1[[#This Row],[LWAVR]],[1]!Tabela1[[#This Row],[LSPLR]])</f>
        <v>-1</v>
      </c>
      <c r="R377" s="2">
        <f>IF(Tabela1[[#This Row],[LWAVE]]=-1,-1,Tabela1[[#This Row],[Altitude]])</f>
        <v>-1</v>
      </c>
      <c r="S377" s="2">
        <f>IF(Tabela1[[#This Row],[LWAVR]]=-1,-1,Tabela1[[#This Row],[AreaL]])</f>
        <v>-1</v>
      </c>
      <c r="T377" s="2">
        <f>IF(Tabela1[[#This Row],[LWAVR]]=-1,-1,Tabela1[[#This Row],[PopulacaoL]])</f>
        <v>-1</v>
      </c>
      <c r="U377" s="2">
        <f>IF(Tabela1[[#This Row],[LSPLE]]=-1,-1,Tabela1[[#This Row],[Altitude]])</f>
        <v>-1</v>
      </c>
      <c r="V377" s="2">
        <f>IF(Tabela1[[#This Row],[LSPLE]]=-1,-1,Tabela1[[#This Row],[AreaL]])</f>
        <v>-1</v>
      </c>
      <c r="W377" s="2">
        <f>IF(Tabela1[[#This Row],[LSPLR]]=-1,-1,Tabela1[[#This Row],[PopulacaoL]])</f>
        <v>-1</v>
      </c>
    </row>
    <row r="378" spans="1:23" x14ac:dyDescent="0.3">
      <c r="A378" t="s">
        <v>383</v>
      </c>
      <c r="B378">
        <v>3533205</v>
      </c>
      <c r="C378">
        <v>326.80445300000002</v>
      </c>
      <c r="D378">
        <v>-21.104542001455556</v>
      </c>
      <c r="E378">
        <v>-51.490446528051578</v>
      </c>
      <c r="F378">
        <v>2.4232933979024316</v>
      </c>
      <c r="G378">
        <v>3.5986810989071634</v>
      </c>
      <c r="H378" s="1">
        <v>142</v>
      </c>
      <c r="I378" s="1">
        <v>0</v>
      </c>
      <c r="J378" s="1">
        <v>301</v>
      </c>
      <c r="K378" s="1">
        <v>0</v>
      </c>
      <c r="L378" s="2">
        <f t="shared" si="8"/>
        <v>2.1522883443830563</v>
      </c>
      <c r="M378" s="2">
        <f t="shared" si="8"/>
        <v>-1</v>
      </c>
      <c r="N378" s="2">
        <f t="shared" si="8"/>
        <v>2.4785664955938436</v>
      </c>
      <c r="O378" s="2">
        <f t="shared" si="7"/>
        <v>-1</v>
      </c>
      <c r="P378" s="2">
        <f>IF([1]!Tabela1[[#This Row],[SPLE]]&gt;0,[1]!Tabela1[[#This Row],[LWAVE]],[1]!Tabela1[[#This Row],[LSPLE]])</f>
        <v>-1</v>
      </c>
      <c r="Q378" s="2">
        <f>IF([1]!Tabela1[[#This Row],[SPLR]]&gt;0,[1]!Tabela1[[#This Row],[LWAVR]],[1]!Tabela1[[#This Row],[LSPLR]])</f>
        <v>-1</v>
      </c>
      <c r="R378" s="2">
        <f>IF(Tabela1[[#This Row],[LWAVE]]=-1,-1,Tabela1[[#This Row],[Altitude]])</f>
        <v>326.80445300000002</v>
      </c>
      <c r="S378" s="2">
        <f>IF(Tabela1[[#This Row],[LWAVR]]=-1,-1,Tabela1[[#This Row],[AreaL]])</f>
        <v>2.4232933979024316</v>
      </c>
      <c r="T378" s="2">
        <f>IF(Tabela1[[#This Row],[LWAVR]]=-1,-1,Tabela1[[#This Row],[PopulacaoL]])</f>
        <v>3.5986810989071634</v>
      </c>
      <c r="U378" s="2">
        <f>IF(Tabela1[[#This Row],[LSPLE]]=-1,-1,Tabela1[[#This Row],[Altitude]])</f>
        <v>-1</v>
      </c>
      <c r="V378" s="2">
        <f>IF(Tabela1[[#This Row],[LSPLE]]=-1,-1,Tabela1[[#This Row],[AreaL]])</f>
        <v>-1</v>
      </c>
      <c r="W378" s="2">
        <f>IF(Tabela1[[#This Row],[LSPLR]]=-1,-1,Tabela1[[#This Row],[PopulacaoL]])</f>
        <v>-1</v>
      </c>
    </row>
    <row r="379" spans="1:23" x14ac:dyDescent="0.3">
      <c r="A379" t="s">
        <v>384</v>
      </c>
      <c r="B379">
        <v>3533304</v>
      </c>
      <c r="C379">
        <v>437.64648799999998</v>
      </c>
      <c r="D379">
        <v>-20.856610999371551</v>
      </c>
      <c r="E379">
        <v>-50.265827372287376</v>
      </c>
      <c r="F379">
        <v>1.8681505076031422</v>
      </c>
      <c r="G379">
        <v>3.6128897692874848</v>
      </c>
      <c r="H379" s="1">
        <v>0</v>
      </c>
      <c r="I379" s="1">
        <v>0</v>
      </c>
      <c r="J379" s="1">
        <v>0</v>
      </c>
      <c r="K379" s="1">
        <v>0</v>
      </c>
      <c r="L379" s="2">
        <f t="shared" si="8"/>
        <v>-1</v>
      </c>
      <c r="M379" s="2">
        <f t="shared" si="8"/>
        <v>-1</v>
      </c>
      <c r="N379" s="2">
        <f t="shared" si="8"/>
        <v>-1</v>
      </c>
      <c r="O379" s="2">
        <f t="shared" si="7"/>
        <v>-1</v>
      </c>
      <c r="P379" s="2">
        <f>IF([1]!Tabela1[[#This Row],[SPLE]]&gt;0,[1]!Tabela1[[#This Row],[LWAVE]],[1]!Tabela1[[#This Row],[LSPLE]])</f>
        <v>-1</v>
      </c>
      <c r="Q379" s="2">
        <f>IF([1]!Tabela1[[#This Row],[SPLR]]&gt;0,[1]!Tabela1[[#This Row],[LWAVR]],[1]!Tabela1[[#This Row],[LSPLR]])</f>
        <v>-1</v>
      </c>
      <c r="R379" s="2">
        <f>IF(Tabela1[[#This Row],[LWAVE]]=-1,-1,Tabela1[[#This Row],[Altitude]])</f>
        <v>-1</v>
      </c>
      <c r="S379" s="2">
        <f>IF(Tabela1[[#This Row],[LWAVR]]=-1,-1,Tabela1[[#This Row],[AreaL]])</f>
        <v>-1</v>
      </c>
      <c r="T379" s="2">
        <f>IF(Tabela1[[#This Row],[LWAVR]]=-1,-1,Tabela1[[#This Row],[PopulacaoL]])</f>
        <v>-1</v>
      </c>
      <c r="U379" s="2">
        <f>IF(Tabela1[[#This Row],[LSPLE]]=-1,-1,Tabela1[[#This Row],[Altitude]])</f>
        <v>-1</v>
      </c>
      <c r="V379" s="2">
        <f>IF(Tabela1[[#This Row],[LSPLE]]=-1,-1,Tabela1[[#This Row],[AreaL]])</f>
        <v>-1</v>
      </c>
      <c r="W379" s="2">
        <f>IF(Tabela1[[#This Row],[LSPLR]]=-1,-1,Tabela1[[#This Row],[PopulacaoL]])</f>
        <v>-1</v>
      </c>
    </row>
    <row r="380" spans="1:23" x14ac:dyDescent="0.3">
      <c r="A380" t="s">
        <v>385</v>
      </c>
      <c r="B380">
        <v>3533403</v>
      </c>
      <c r="C380">
        <v>561.31518600000004</v>
      </c>
      <c r="D380">
        <v>-22.782794660913055</v>
      </c>
      <c r="E380">
        <v>-47.293634614404752</v>
      </c>
      <c r="F380">
        <v>1.8679857390922732</v>
      </c>
      <c r="G380">
        <v>4.7794088816958746</v>
      </c>
      <c r="H380" s="1">
        <v>116</v>
      </c>
      <c r="I380" s="1">
        <v>16</v>
      </c>
      <c r="J380" s="1">
        <v>316</v>
      </c>
      <c r="K380" s="1">
        <v>18</v>
      </c>
      <c r="L380" s="2">
        <f t="shared" si="8"/>
        <v>2.0644579892269186</v>
      </c>
      <c r="M380" s="2">
        <f t="shared" si="8"/>
        <v>1.2041199826559248</v>
      </c>
      <c r="N380" s="2">
        <f t="shared" si="8"/>
        <v>2.4996870826184039</v>
      </c>
      <c r="O380" s="2">
        <f t="shared" si="7"/>
        <v>1.255272505103306</v>
      </c>
      <c r="P380" s="2">
        <f>IF([1]!Tabela1[[#This Row],[SPLE]]&gt;0,[1]!Tabela1[[#This Row],[LWAVE]],[1]!Tabela1[[#This Row],[LSPLE]])</f>
        <v>2.0644579892269186</v>
      </c>
      <c r="Q380" s="2">
        <f>IF([1]!Tabela1[[#This Row],[SPLR]]&gt;0,[1]!Tabela1[[#This Row],[LWAVR]],[1]!Tabela1[[#This Row],[LSPLR]])</f>
        <v>2.4996870826184039</v>
      </c>
      <c r="R380" s="2">
        <f>IF(Tabela1[[#This Row],[LWAVE]]=-1,-1,Tabela1[[#This Row],[Altitude]])</f>
        <v>561.31518600000004</v>
      </c>
      <c r="S380" s="2">
        <f>IF(Tabela1[[#This Row],[LWAVR]]=-1,-1,Tabela1[[#This Row],[AreaL]])</f>
        <v>1.8679857390922732</v>
      </c>
      <c r="T380" s="2">
        <f>IF(Tabela1[[#This Row],[LWAVR]]=-1,-1,Tabela1[[#This Row],[PopulacaoL]])</f>
        <v>4.7794088816958746</v>
      </c>
      <c r="U380" s="2">
        <f>IF(Tabela1[[#This Row],[LSPLE]]=-1,-1,Tabela1[[#This Row],[Altitude]])</f>
        <v>561.31518600000004</v>
      </c>
      <c r="V380" s="2">
        <f>IF(Tabela1[[#This Row],[LSPLE]]=-1,-1,Tabela1[[#This Row],[AreaL]])</f>
        <v>1.8679857390922732</v>
      </c>
      <c r="W380" s="2">
        <f>IF(Tabela1[[#This Row],[LSPLR]]=-1,-1,Tabela1[[#This Row],[PopulacaoL]])</f>
        <v>4.7794088816958746</v>
      </c>
    </row>
    <row r="381" spans="1:23" x14ac:dyDescent="0.3">
      <c r="A381" t="s">
        <v>386</v>
      </c>
      <c r="B381">
        <v>3533254</v>
      </c>
      <c r="C381">
        <v>543.25176599999998</v>
      </c>
      <c r="D381">
        <v>-20.990358196418253</v>
      </c>
      <c r="E381">
        <v>-48.917063709695732</v>
      </c>
      <c r="F381">
        <v>2.0710420502905329</v>
      </c>
      <c r="G381">
        <v>3.7656685547590141</v>
      </c>
      <c r="H381" s="1">
        <v>30</v>
      </c>
      <c r="I381" s="1">
        <v>0</v>
      </c>
      <c r="J381" s="1">
        <v>37</v>
      </c>
      <c r="K381" s="1">
        <v>0</v>
      </c>
      <c r="L381" s="2">
        <f t="shared" si="8"/>
        <v>1.4771212547196624</v>
      </c>
      <c r="M381" s="2">
        <f t="shared" si="8"/>
        <v>-1</v>
      </c>
      <c r="N381" s="2">
        <f t="shared" si="8"/>
        <v>1.568201724066995</v>
      </c>
      <c r="O381" s="2">
        <f t="shared" si="7"/>
        <v>-1</v>
      </c>
      <c r="P381" s="2">
        <f>IF([1]!Tabela1[[#This Row],[SPLE]]&gt;0,[1]!Tabela1[[#This Row],[LWAVE]],[1]!Tabela1[[#This Row],[LSPLE]])</f>
        <v>-1</v>
      </c>
      <c r="Q381" s="2">
        <f>IF([1]!Tabela1[[#This Row],[SPLR]]&gt;0,[1]!Tabela1[[#This Row],[LWAVR]],[1]!Tabela1[[#This Row],[LSPLR]])</f>
        <v>-1</v>
      </c>
      <c r="R381" s="2">
        <f>IF(Tabela1[[#This Row],[LWAVE]]=-1,-1,Tabela1[[#This Row],[Altitude]])</f>
        <v>543.25176599999998</v>
      </c>
      <c r="S381" s="2">
        <f>IF(Tabela1[[#This Row],[LWAVR]]=-1,-1,Tabela1[[#This Row],[AreaL]])</f>
        <v>2.0710420502905329</v>
      </c>
      <c r="T381" s="2">
        <f>IF(Tabela1[[#This Row],[LWAVR]]=-1,-1,Tabela1[[#This Row],[PopulacaoL]])</f>
        <v>3.7656685547590141</v>
      </c>
      <c r="U381" s="2">
        <f>IF(Tabela1[[#This Row],[LSPLE]]=-1,-1,Tabela1[[#This Row],[Altitude]])</f>
        <v>-1</v>
      </c>
      <c r="V381" s="2">
        <f>IF(Tabela1[[#This Row],[LSPLE]]=-1,-1,Tabela1[[#This Row],[AreaL]])</f>
        <v>-1</v>
      </c>
      <c r="W381" s="2">
        <f>IF(Tabela1[[#This Row],[LSPLR]]=-1,-1,Tabela1[[#This Row],[PopulacaoL]])</f>
        <v>-1</v>
      </c>
    </row>
    <row r="382" spans="1:23" x14ac:dyDescent="0.3">
      <c r="A382" t="s">
        <v>387</v>
      </c>
      <c r="B382">
        <v>3533502</v>
      </c>
      <c r="C382">
        <v>457.48877499999998</v>
      </c>
      <c r="D382">
        <v>-21.468474989356704</v>
      </c>
      <c r="E382">
        <v>-49.22174953367697</v>
      </c>
      <c r="F382">
        <v>2.9692961386699954</v>
      </c>
      <c r="G382">
        <v>4.6133343202326875</v>
      </c>
      <c r="H382" s="1">
        <v>148</v>
      </c>
      <c r="I382" s="1">
        <v>0</v>
      </c>
      <c r="J382" s="1">
        <v>403</v>
      </c>
      <c r="K382" s="1">
        <v>0</v>
      </c>
      <c r="L382" s="2">
        <f t="shared" si="8"/>
        <v>2.1702617153949575</v>
      </c>
      <c r="M382" s="2">
        <f t="shared" si="8"/>
        <v>-1</v>
      </c>
      <c r="N382" s="2">
        <f t="shared" si="8"/>
        <v>2.6053050461411096</v>
      </c>
      <c r="O382" s="2">
        <f t="shared" si="7"/>
        <v>-1</v>
      </c>
      <c r="P382" s="2">
        <f>IF([1]!Tabela1[[#This Row],[SPLE]]&gt;0,[1]!Tabela1[[#This Row],[LWAVE]],[1]!Tabela1[[#This Row],[LSPLE]])</f>
        <v>-1</v>
      </c>
      <c r="Q382" s="2">
        <f>IF([1]!Tabela1[[#This Row],[SPLR]]&gt;0,[1]!Tabela1[[#This Row],[LWAVR]],[1]!Tabela1[[#This Row],[LSPLR]])</f>
        <v>-1</v>
      </c>
      <c r="R382" s="2">
        <f>IF(Tabela1[[#This Row],[LWAVE]]=-1,-1,Tabela1[[#This Row],[Altitude]])</f>
        <v>457.48877499999998</v>
      </c>
      <c r="S382" s="2">
        <f>IF(Tabela1[[#This Row],[LWAVR]]=-1,-1,Tabela1[[#This Row],[AreaL]])</f>
        <v>2.9692961386699954</v>
      </c>
      <c r="T382" s="2">
        <f>IF(Tabela1[[#This Row],[LWAVR]]=-1,-1,Tabela1[[#This Row],[PopulacaoL]])</f>
        <v>4.6133343202326875</v>
      </c>
      <c r="U382" s="2">
        <f>IF(Tabela1[[#This Row],[LSPLE]]=-1,-1,Tabela1[[#This Row],[Altitude]])</f>
        <v>-1</v>
      </c>
      <c r="V382" s="2">
        <f>IF(Tabela1[[#This Row],[LSPLE]]=-1,-1,Tabela1[[#This Row],[AreaL]])</f>
        <v>-1</v>
      </c>
      <c r="W382" s="2">
        <f>IF(Tabela1[[#This Row],[LSPLR]]=-1,-1,Tabela1[[#This Row],[PopulacaoL]])</f>
        <v>-1</v>
      </c>
    </row>
    <row r="383" spans="1:23" x14ac:dyDescent="0.3">
      <c r="A383" t="s">
        <v>388</v>
      </c>
      <c r="B383">
        <v>3533601</v>
      </c>
      <c r="C383">
        <v>783.32163000000003</v>
      </c>
      <c r="D383">
        <v>-20.73399973477115</v>
      </c>
      <c r="E383">
        <v>-47.749105463903184</v>
      </c>
      <c r="F383">
        <v>2.5419098308445625</v>
      </c>
      <c r="G383">
        <v>3.8711057009855852</v>
      </c>
      <c r="H383" s="1">
        <v>99</v>
      </c>
      <c r="I383" s="1">
        <v>0</v>
      </c>
      <c r="J383" s="1">
        <v>121</v>
      </c>
      <c r="K383" s="1">
        <v>0</v>
      </c>
      <c r="L383" s="2">
        <f t="shared" si="8"/>
        <v>1.9956351945975499</v>
      </c>
      <c r="M383" s="2">
        <f t="shared" si="8"/>
        <v>-1</v>
      </c>
      <c r="N383" s="2">
        <f t="shared" si="8"/>
        <v>2.0827853703164503</v>
      </c>
      <c r="O383" s="2">
        <f t="shared" si="7"/>
        <v>-1</v>
      </c>
      <c r="P383" s="2">
        <f>IF([1]!Tabela1[[#This Row],[SPLE]]&gt;0,[1]!Tabela1[[#This Row],[LWAVE]],[1]!Tabela1[[#This Row],[LSPLE]])</f>
        <v>-1</v>
      </c>
      <c r="Q383" s="2">
        <f>IF([1]!Tabela1[[#This Row],[SPLR]]&gt;0,[1]!Tabela1[[#This Row],[LWAVR]],[1]!Tabela1[[#This Row],[LSPLR]])</f>
        <v>-1</v>
      </c>
      <c r="R383" s="2">
        <f>IF(Tabela1[[#This Row],[LWAVE]]=-1,-1,Tabela1[[#This Row],[Altitude]])</f>
        <v>783.32163000000003</v>
      </c>
      <c r="S383" s="2">
        <f>IF(Tabela1[[#This Row],[LWAVR]]=-1,-1,Tabela1[[#This Row],[AreaL]])</f>
        <v>2.5419098308445625</v>
      </c>
      <c r="T383" s="2">
        <f>IF(Tabela1[[#This Row],[LWAVR]]=-1,-1,Tabela1[[#This Row],[PopulacaoL]])</f>
        <v>3.8711057009855852</v>
      </c>
      <c r="U383" s="2">
        <f>IF(Tabela1[[#This Row],[LSPLE]]=-1,-1,Tabela1[[#This Row],[Altitude]])</f>
        <v>-1</v>
      </c>
      <c r="V383" s="2">
        <f>IF(Tabela1[[#This Row],[LSPLE]]=-1,-1,Tabela1[[#This Row],[AreaL]])</f>
        <v>-1</v>
      </c>
      <c r="W383" s="2">
        <f>IF(Tabela1[[#This Row],[LSPLR]]=-1,-1,Tabela1[[#This Row],[PopulacaoL]])</f>
        <v>-1</v>
      </c>
    </row>
    <row r="384" spans="1:23" x14ac:dyDescent="0.3">
      <c r="A384" t="s">
        <v>389</v>
      </c>
      <c r="B384">
        <v>3533700</v>
      </c>
      <c r="C384">
        <v>526.48381199999994</v>
      </c>
      <c r="D384">
        <v>-22.438860447948951</v>
      </c>
      <c r="E384">
        <v>-49.927372830360518</v>
      </c>
      <c r="F384">
        <v>2.4786184346850844</v>
      </c>
      <c r="G384">
        <v>3.6323560462390732</v>
      </c>
      <c r="H384" s="1">
        <v>8</v>
      </c>
      <c r="I384" s="1">
        <v>0</v>
      </c>
      <c r="J384" s="1">
        <v>9</v>
      </c>
      <c r="K384" s="1">
        <v>0</v>
      </c>
      <c r="L384" s="2">
        <f t="shared" si="8"/>
        <v>0.90308998699194354</v>
      </c>
      <c r="M384" s="2">
        <f t="shared" si="8"/>
        <v>-1</v>
      </c>
      <c r="N384" s="2">
        <f t="shared" si="8"/>
        <v>0.95424250943932487</v>
      </c>
      <c r="O384" s="2">
        <f t="shared" si="7"/>
        <v>-1</v>
      </c>
      <c r="P384" s="2">
        <f>IF([1]!Tabela1[[#This Row],[SPLE]]&gt;0,[1]!Tabela1[[#This Row],[LWAVE]],[1]!Tabela1[[#This Row],[LSPLE]])</f>
        <v>-1</v>
      </c>
      <c r="Q384" s="2">
        <f>IF([1]!Tabela1[[#This Row],[SPLR]]&gt;0,[1]!Tabela1[[#This Row],[LWAVR]],[1]!Tabela1[[#This Row],[LSPLR]])</f>
        <v>-1</v>
      </c>
      <c r="R384" s="2">
        <f>IF(Tabela1[[#This Row],[LWAVE]]=-1,-1,Tabela1[[#This Row],[Altitude]])</f>
        <v>526.48381199999994</v>
      </c>
      <c r="S384" s="2">
        <f>IF(Tabela1[[#This Row],[LWAVR]]=-1,-1,Tabela1[[#This Row],[AreaL]])</f>
        <v>2.4786184346850844</v>
      </c>
      <c r="T384" s="2">
        <f>IF(Tabela1[[#This Row],[LWAVR]]=-1,-1,Tabela1[[#This Row],[PopulacaoL]])</f>
        <v>3.6323560462390732</v>
      </c>
      <c r="U384" s="2">
        <f>IF(Tabela1[[#This Row],[LSPLE]]=-1,-1,Tabela1[[#This Row],[Altitude]])</f>
        <v>-1</v>
      </c>
      <c r="V384" s="2">
        <f>IF(Tabela1[[#This Row],[LSPLE]]=-1,-1,Tabela1[[#This Row],[AreaL]])</f>
        <v>-1</v>
      </c>
      <c r="W384" s="2">
        <f>IF(Tabela1[[#This Row],[LSPLR]]=-1,-1,Tabela1[[#This Row],[PopulacaoL]])</f>
        <v>-1</v>
      </c>
    </row>
    <row r="385" spans="1:23" x14ac:dyDescent="0.3">
      <c r="A385" t="s">
        <v>390</v>
      </c>
      <c r="B385">
        <v>3533809</v>
      </c>
      <c r="C385">
        <v>625.86302699999999</v>
      </c>
      <c r="D385">
        <v>-22.944584777489698</v>
      </c>
      <c r="E385">
        <v>-49.340950752602339</v>
      </c>
      <c r="F385">
        <v>2.2987177474986908</v>
      </c>
      <c r="G385">
        <v>3.3972445810103862</v>
      </c>
      <c r="H385" s="1">
        <v>9</v>
      </c>
      <c r="I385" s="1">
        <v>1</v>
      </c>
      <c r="J385" s="1">
        <v>10</v>
      </c>
      <c r="K385" s="1">
        <v>1</v>
      </c>
      <c r="L385" s="2">
        <f t="shared" si="8"/>
        <v>0.95424250943932487</v>
      </c>
      <c r="M385" s="2">
        <f t="shared" si="8"/>
        <v>0</v>
      </c>
      <c r="N385" s="2">
        <f t="shared" si="8"/>
        <v>1</v>
      </c>
      <c r="O385" s="2">
        <f t="shared" si="8"/>
        <v>0</v>
      </c>
      <c r="P385" s="2">
        <f>IF([1]!Tabela1[[#This Row],[SPLE]]&gt;0,[1]!Tabela1[[#This Row],[LWAVE]],[1]!Tabela1[[#This Row],[LSPLE]])</f>
        <v>0.95424250943932487</v>
      </c>
      <c r="Q385" s="2">
        <f>IF([1]!Tabela1[[#This Row],[SPLR]]&gt;0,[1]!Tabela1[[#This Row],[LWAVR]],[1]!Tabela1[[#This Row],[LSPLR]])</f>
        <v>1</v>
      </c>
      <c r="R385" s="2">
        <f>IF(Tabela1[[#This Row],[LWAVE]]=-1,-1,Tabela1[[#This Row],[Altitude]])</f>
        <v>625.86302699999999</v>
      </c>
      <c r="S385" s="2">
        <f>IF(Tabela1[[#This Row],[LWAVR]]=-1,-1,Tabela1[[#This Row],[AreaL]])</f>
        <v>2.2987177474986908</v>
      </c>
      <c r="T385" s="2">
        <f>IF(Tabela1[[#This Row],[LWAVR]]=-1,-1,Tabela1[[#This Row],[PopulacaoL]])</f>
        <v>3.3972445810103862</v>
      </c>
      <c r="U385" s="2">
        <f>IF(Tabela1[[#This Row],[LSPLE]]=-1,-1,Tabela1[[#This Row],[Altitude]])</f>
        <v>625.86302699999999</v>
      </c>
      <c r="V385" s="2">
        <f>IF(Tabela1[[#This Row],[LSPLE]]=-1,-1,Tabela1[[#This Row],[AreaL]])</f>
        <v>2.2987177474986908</v>
      </c>
      <c r="W385" s="2">
        <f>IF(Tabela1[[#This Row],[LSPLR]]=-1,-1,Tabela1[[#This Row],[PopulacaoL]])</f>
        <v>3.3972445810103862</v>
      </c>
    </row>
    <row r="386" spans="1:23" x14ac:dyDescent="0.3">
      <c r="A386" t="s">
        <v>391</v>
      </c>
      <c r="B386">
        <v>3533908</v>
      </c>
      <c r="C386">
        <v>500.315541</v>
      </c>
      <c r="D386">
        <v>-20.737283985000001</v>
      </c>
      <c r="E386">
        <v>-48.913491725769418</v>
      </c>
      <c r="F386">
        <v>2.9044748047878279</v>
      </c>
      <c r="G386">
        <v>4.7385585994846613</v>
      </c>
      <c r="H386" s="1">
        <v>227</v>
      </c>
      <c r="I386" s="1">
        <v>0</v>
      </c>
      <c r="J386" s="1">
        <v>3198</v>
      </c>
      <c r="K386" s="1">
        <v>0</v>
      </c>
      <c r="L386" s="2">
        <f t="shared" ref="L386:O449" si="9">IFERROR(LOG10(H386),-1)</f>
        <v>2.3560258571931225</v>
      </c>
      <c r="M386" s="2">
        <f t="shared" si="9"/>
        <v>-1</v>
      </c>
      <c r="N386" s="2">
        <f t="shared" si="9"/>
        <v>3.5048784594102158</v>
      </c>
      <c r="O386" s="2">
        <f t="shared" si="9"/>
        <v>-1</v>
      </c>
      <c r="P386" s="2">
        <f>IF([1]!Tabela1[[#This Row],[SPLE]]&gt;0,[1]!Tabela1[[#This Row],[LWAVE]],[1]!Tabela1[[#This Row],[LSPLE]])</f>
        <v>-1</v>
      </c>
      <c r="Q386" s="2">
        <f>IF([1]!Tabela1[[#This Row],[SPLR]]&gt;0,[1]!Tabela1[[#This Row],[LWAVR]],[1]!Tabela1[[#This Row],[LSPLR]])</f>
        <v>-1</v>
      </c>
      <c r="R386" s="2">
        <f>IF(Tabela1[[#This Row],[LWAVE]]=-1,-1,Tabela1[[#This Row],[Altitude]])</f>
        <v>500.315541</v>
      </c>
      <c r="S386" s="2">
        <f>IF(Tabela1[[#This Row],[LWAVR]]=-1,-1,Tabela1[[#This Row],[AreaL]])</f>
        <v>2.9044748047878279</v>
      </c>
      <c r="T386" s="2">
        <f>IF(Tabela1[[#This Row],[LWAVR]]=-1,-1,Tabela1[[#This Row],[PopulacaoL]])</f>
        <v>4.7385585994846613</v>
      </c>
      <c r="U386" s="2">
        <f>IF(Tabela1[[#This Row],[LSPLE]]=-1,-1,Tabela1[[#This Row],[Altitude]])</f>
        <v>-1</v>
      </c>
      <c r="V386" s="2">
        <f>IF(Tabela1[[#This Row],[LSPLE]]=-1,-1,Tabela1[[#This Row],[AreaL]])</f>
        <v>-1</v>
      </c>
      <c r="W386" s="2">
        <f>IF(Tabela1[[#This Row],[LSPLR]]=-1,-1,Tabela1[[#This Row],[PopulacaoL]])</f>
        <v>-1</v>
      </c>
    </row>
    <row r="387" spans="1:23" x14ac:dyDescent="0.3">
      <c r="A387" t="s">
        <v>392</v>
      </c>
      <c r="B387">
        <v>3534005</v>
      </c>
      <c r="C387">
        <v>526.32908999999995</v>
      </c>
      <c r="D387">
        <v>-20.612722120149304</v>
      </c>
      <c r="E387">
        <v>-49.299214794262355</v>
      </c>
      <c r="F387">
        <v>2.3855097529885354</v>
      </c>
      <c r="G387">
        <v>3.6415732531781755</v>
      </c>
      <c r="H387" s="1">
        <v>32</v>
      </c>
      <c r="I387" s="1">
        <v>0</v>
      </c>
      <c r="J387" s="1">
        <v>43</v>
      </c>
      <c r="K387" s="1">
        <v>0</v>
      </c>
      <c r="L387" s="2">
        <f t="shared" si="9"/>
        <v>1.505149978319906</v>
      </c>
      <c r="M387" s="2">
        <f t="shared" si="9"/>
        <v>-1</v>
      </c>
      <c r="N387" s="2">
        <f t="shared" si="9"/>
        <v>1.6334684555795864</v>
      </c>
      <c r="O387" s="2">
        <f t="shared" si="9"/>
        <v>-1</v>
      </c>
      <c r="P387" s="2">
        <f>IF([1]!Tabela1[[#This Row],[SPLE]]&gt;0,[1]!Tabela1[[#This Row],[LWAVE]],[1]!Tabela1[[#This Row],[LSPLE]])</f>
        <v>-1</v>
      </c>
      <c r="Q387" s="2">
        <f>IF([1]!Tabela1[[#This Row],[SPLR]]&gt;0,[1]!Tabela1[[#This Row],[LWAVR]],[1]!Tabela1[[#This Row],[LSPLR]])</f>
        <v>-1</v>
      </c>
      <c r="R387" s="2">
        <f>IF(Tabela1[[#This Row],[LWAVE]]=-1,-1,Tabela1[[#This Row],[Altitude]])</f>
        <v>526.32908999999995</v>
      </c>
      <c r="S387" s="2">
        <f>IF(Tabela1[[#This Row],[LWAVR]]=-1,-1,Tabela1[[#This Row],[AreaL]])</f>
        <v>2.3855097529885354</v>
      </c>
      <c r="T387" s="2">
        <f>IF(Tabela1[[#This Row],[LWAVR]]=-1,-1,Tabela1[[#This Row],[PopulacaoL]])</f>
        <v>3.6415732531781755</v>
      </c>
      <c r="U387" s="2">
        <f>IF(Tabela1[[#This Row],[LSPLE]]=-1,-1,Tabela1[[#This Row],[Altitude]])</f>
        <v>-1</v>
      </c>
      <c r="V387" s="2">
        <f>IF(Tabela1[[#This Row],[LSPLE]]=-1,-1,Tabela1[[#This Row],[AreaL]])</f>
        <v>-1</v>
      </c>
      <c r="W387" s="2">
        <f>IF(Tabela1[[#This Row],[LSPLR]]=-1,-1,Tabela1[[#This Row],[PopulacaoL]])</f>
        <v>-1</v>
      </c>
    </row>
    <row r="388" spans="1:23" x14ac:dyDescent="0.3">
      <c r="A388" t="s">
        <v>393</v>
      </c>
      <c r="B388">
        <v>3534104</v>
      </c>
      <c r="C388">
        <v>603.71756700000003</v>
      </c>
      <c r="D388">
        <v>-22.148599411827053</v>
      </c>
      <c r="E388">
        <v>-50.093585463660212</v>
      </c>
      <c r="F388">
        <v>2.3397852327850091</v>
      </c>
      <c r="G388">
        <v>3.8139144200486035</v>
      </c>
      <c r="H388" s="1">
        <v>4</v>
      </c>
      <c r="I388" s="1">
        <v>0</v>
      </c>
      <c r="J388" s="1">
        <v>4</v>
      </c>
      <c r="K388" s="1">
        <v>0</v>
      </c>
      <c r="L388" s="2">
        <f t="shared" si="9"/>
        <v>0.6020599913279624</v>
      </c>
      <c r="M388" s="2">
        <f t="shared" si="9"/>
        <v>-1</v>
      </c>
      <c r="N388" s="2">
        <f t="shared" si="9"/>
        <v>0.6020599913279624</v>
      </c>
      <c r="O388" s="2">
        <f t="shared" si="9"/>
        <v>-1</v>
      </c>
      <c r="P388" s="2">
        <f>IF([1]!Tabela1[[#This Row],[SPLE]]&gt;0,[1]!Tabela1[[#This Row],[LWAVE]],[1]!Tabela1[[#This Row],[LSPLE]])</f>
        <v>-1</v>
      </c>
      <c r="Q388" s="2">
        <f>IF([1]!Tabela1[[#This Row],[SPLR]]&gt;0,[1]!Tabela1[[#This Row],[LWAVR]],[1]!Tabela1[[#This Row],[LSPLR]])</f>
        <v>-1</v>
      </c>
      <c r="R388" s="2">
        <f>IF(Tabela1[[#This Row],[LWAVE]]=-1,-1,Tabela1[[#This Row],[Altitude]])</f>
        <v>603.71756700000003</v>
      </c>
      <c r="S388" s="2">
        <f>IF(Tabela1[[#This Row],[LWAVR]]=-1,-1,Tabela1[[#This Row],[AreaL]])</f>
        <v>2.3397852327850091</v>
      </c>
      <c r="T388" s="2">
        <f>IF(Tabela1[[#This Row],[LWAVR]]=-1,-1,Tabela1[[#This Row],[PopulacaoL]])</f>
        <v>3.8139144200486035</v>
      </c>
      <c r="U388" s="2">
        <f>IF(Tabela1[[#This Row],[LSPLE]]=-1,-1,Tabela1[[#This Row],[Altitude]])</f>
        <v>-1</v>
      </c>
      <c r="V388" s="2">
        <f>IF(Tabela1[[#This Row],[LSPLE]]=-1,-1,Tabela1[[#This Row],[AreaL]])</f>
        <v>-1</v>
      </c>
      <c r="W388" s="2">
        <f>IF(Tabela1[[#This Row],[LSPLR]]=-1,-1,Tabela1[[#This Row],[PopulacaoL]])</f>
        <v>-1</v>
      </c>
    </row>
    <row r="389" spans="1:23" x14ac:dyDescent="0.3">
      <c r="A389" t="s">
        <v>394</v>
      </c>
      <c r="B389">
        <v>3534203</v>
      </c>
      <c r="C389">
        <v>449.94425799999999</v>
      </c>
      <c r="D389">
        <v>-20.180196743036753</v>
      </c>
      <c r="E389">
        <v>-49.351818480998617</v>
      </c>
      <c r="F389">
        <v>2.3933610740180726</v>
      </c>
      <c r="G389">
        <v>3.8491736330988267</v>
      </c>
      <c r="H389" s="1">
        <v>34</v>
      </c>
      <c r="I389" s="1">
        <v>0</v>
      </c>
      <c r="J389" s="1">
        <v>42</v>
      </c>
      <c r="K389" s="1">
        <v>0</v>
      </c>
      <c r="L389" s="2">
        <f t="shared" si="9"/>
        <v>1.5314789170422551</v>
      </c>
      <c r="M389" s="2">
        <f t="shared" si="9"/>
        <v>-1</v>
      </c>
      <c r="N389" s="2">
        <f t="shared" si="9"/>
        <v>1.6232492903979006</v>
      </c>
      <c r="O389" s="2">
        <f t="shared" si="9"/>
        <v>-1</v>
      </c>
      <c r="P389" s="2">
        <f>IF([1]!Tabela1[[#This Row],[SPLE]]&gt;0,[1]!Tabela1[[#This Row],[LWAVE]],[1]!Tabela1[[#This Row],[LSPLE]])</f>
        <v>-1</v>
      </c>
      <c r="Q389" s="2">
        <f>IF([1]!Tabela1[[#This Row],[SPLR]]&gt;0,[1]!Tabela1[[#This Row],[LWAVR]],[1]!Tabela1[[#This Row],[LSPLR]])</f>
        <v>-1</v>
      </c>
      <c r="R389" s="2">
        <f>IF(Tabela1[[#This Row],[LWAVE]]=-1,-1,Tabela1[[#This Row],[Altitude]])</f>
        <v>449.94425799999999</v>
      </c>
      <c r="S389" s="2">
        <f>IF(Tabela1[[#This Row],[LWAVR]]=-1,-1,Tabela1[[#This Row],[AreaL]])</f>
        <v>2.3933610740180726</v>
      </c>
      <c r="T389" s="2">
        <f>IF(Tabela1[[#This Row],[LWAVR]]=-1,-1,Tabela1[[#This Row],[PopulacaoL]])</f>
        <v>3.8491736330988267</v>
      </c>
      <c r="U389" s="2">
        <f>IF(Tabela1[[#This Row],[LSPLE]]=-1,-1,Tabela1[[#This Row],[Altitude]])</f>
        <v>-1</v>
      </c>
      <c r="V389" s="2">
        <f>IF(Tabela1[[#This Row],[LSPLE]]=-1,-1,Tabela1[[#This Row],[AreaL]])</f>
        <v>-1</v>
      </c>
      <c r="W389" s="2">
        <f>IF(Tabela1[[#This Row],[LSPLR]]=-1,-1,Tabela1[[#This Row],[PopulacaoL]])</f>
        <v>-1</v>
      </c>
    </row>
    <row r="390" spans="1:23" x14ac:dyDescent="0.3">
      <c r="A390" t="s">
        <v>395</v>
      </c>
      <c r="B390">
        <v>3534302</v>
      </c>
      <c r="C390">
        <v>696.79220299999997</v>
      </c>
      <c r="D390">
        <v>-20.720421495000004</v>
      </c>
      <c r="E390">
        <v>-47.886383822127812</v>
      </c>
      <c r="F390">
        <v>2.4650331929085598</v>
      </c>
      <c r="G390">
        <v>4.6437289578035728</v>
      </c>
      <c r="H390" s="1">
        <v>87</v>
      </c>
      <c r="I390" s="1">
        <v>0</v>
      </c>
      <c r="J390" s="1">
        <v>123</v>
      </c>
      <c r="K390" s="1">
        <v>0</v>
      </c>
      <c r="L390" s="2">
        <f t="shared" si="9"/>
        <v>1.9395192526186185</v>
      </c>
      <c r="M390" s="2">
        <f t="shared" si="9"/>
        <v>-1</v>
      </c>
      <c r="N390" s="2">
        <f t="shared" si="9"/>
        <v>2.0899051114393981</v>
      </c>
      <c r="O390" s="2">
        <f t="shared" si="9"/>
        <v>-1</v>
      </c>
      <c r="P390" s="2">
        <f>IF([1]!Tabela1[[#This Row],[SPLE]]&gt;0,[1]!Tabela1[[#This Row],[LWAVE]],[1]!Tabela1[[#This Row],[LSPLE]])</f>
        <v>-1</v>
      </c>
      <c r="Q390" s="2">
        <f>IF([1]!Tabela1[[#This Row],[SPLR]]&gt;0,[1]!Tabela1[[#This Row],[LWAVR]],[1]!Tabela1[[#This Row],[LSPLR]])</f>
        <v>-1</v>
      </c>
      <c r="R390" s="2">
        <f>IF(Tabela1[[#This Row],[LWAVE]]=-1,-1,Tabela1[[#This Row],[Altitude]])</f>
        <v>696.79220299999997</v>
      </c>
      <c r="S390" s="2">
        <f>IF(Tabela1[[#This Row],[LWAVR]]=-1,-1,Tabela1[[#This Row],[AreaL]])</f>
        <v>2.4650331929085598</v>
      </c>
      <c r="T390" s="2">
        <f>IF(Tabela1[[#This Row],[LWAVR]]=-1,-1,Tabela1[[#This Row],[PopulacaoL]])</f>
        <v>4.6437289578035728</v>
      </c>
      <c r="U390" s="2">
        <f>IF(Tabela1[[#This Row],[LSPLE]]=-1,-1,Tabela1[[#This Row],[Altitude]])</f>
        <v>-1</v>
      </c>
      <c r="V390" s="2">
        <f>IF(Tabela1[[#This Row],[LSPLE]]=-1,-1,Tabela1[[#This Row],[AreaL]])</f>
        <v>-1</v>
      </c>
      <c r="W390" s="2">
        <f>IF(Tabela1[[#This Row],[LSPLR]]=-1,-1,Tabela1[[#This Row],[PopulacaoL]])</f>
        <v>-1</v>
      </c>
    </row>
    <row r="391" spans="1:23" x14ac:dyDescent="0.3">
      <c r="A391" t="s">
        <v>396</v>
      </c>
      <c r="B391">
        <v>3534401</v>
      </c>
      <c r="C391">
        <v>742.96637699999997</v>
      </c>
      <c r="D391">
        <v>-23.533612000000005</v>
      </c>
      <c r="E391">
        <v>-46.788810144271423</v>
      </c>
      <c r="F391">
        <v>1.8126059009738971</v>
      </c>
      <c r="G391">
        <v>5.8441154237100239</v>
      </c>
      <c r="H391" s="1">
        <v>108</v>
      </c>
      <c r="I391" s="1">
        <v>0</v>
      </c>
      <c r="J391" s="1">
        <v>517</v>
      </c>
      <c r="K391" s="1">
        <v>0</v>
      </c>
      <c r="L391" s="2">
        <f t="shared" si="9"/>
        <v>2.0334237554869499</v>
      </c>
      <c r="M391" s="2">
        <f t="shared" si="9"/>
        <v>-1</v>
      </c>
      <c r="N391" s="2">
        <f t="shared" si="9"/>
        <v>2.7134905430939424</v>
      </c>
      <c r="O391" s="2">
        <f t="shared" si="9"/>
        <v>-1</v>
      </c>
      <c r="P391" s="2">
        <f>IF([1]!Tabela1[[#This Row],[SPLE]]&gt;0,[1]!Tabela1[[#This Row],[LWAVE]],[1]!Tabela1[[#This Row],[LSPLE]])</f>
        <v>-1</v>
      </c>
      <c r="Q391" s="2">
        <f>IF([1]!Tabela1[[#This Row],[SPLR]]&gt;0,[1]!Tabela1[[#This Row],[LWAVR]],[1]!Tabela1[[#This Row],[LSPLR]])</f>
        <v>-1</v>
      </c>
      <c r="R391" s="2">
        <f>IF(Tabela1[[#This Row],[LWAVE]]=-1,-1,Tabela1[[#This Row],[Altitude]])</f>
        <v>742.96637699999997</v>
      </c>
      <c r="S391" s="2">
        <f>IF(Tabela1[[#This Row],[LWAVR]]=-1,-1,Tabela1[[#This Row],[AreaL]])</f>
        <v>1.8126059009738971</v>
      </c>
      <c r="T391" s="2">
        <f>IF(Tabela1[[#This Row],[LWAVR]]=-1,-1,Tabela1[[#This Row],[PopulacaoL]])</f>
        <v>5.8441154237100239</v>
      </c>
      <c r="U391" s="2">
        <f>IF(Tabela1[[#This Row],[LSPLE]]=-1,-1,Tabela1[[#This Row],[Altitude]])</f>
        <v>-1</v>
      </c>
      <c r="V391" s="2">
        <f>IF(Tabela1[[#This Row],[LSPLE]]=-1,-1,Tabela1[[#This Row],[AreaL]])</f>
        <v>-1</v>
      </c>
      <c r="W391" s="2">
        <f>IF(Tabela1[[#This Row],[LSPLR]]=-1,-1,Tabela1[[#This Row],[PopulacaoL]])</f>
        <v>-1</v>
      </c>
    </row>
    <row r="392" spans="1:23" x14ac:dyDescent="0.3">
      <c r="A392" t="s">
        <v>397</v>
      </c>
      <c r="B392">
        <v>3534500</v>
      </c>
      <c r="C392">
        <v>482.056601</v>
      </c>
      <c r="D392">
        <v>-22.317882054899901</v>
      </c>
      <c r="E392">
        <v>-50.28412616584793</v>
      </c>
      <c r="F392">
        <v>2.3466072166061327</v>
      </c>
      <c r="G392">
        <v>3.4154741681092355</v>
      </c>
      <c r="H392" s="1">
        <v>24</v>
      </c>
      <c r="I392" s="1">
        <v>0</v>
      </c>
      <c r="J392" s="1">
        <v>34</v>
      </c>
      <c r="K392" s="1">
        <v>0</v>
      </c>
      <c r="L392" s="2">
        <f t="shared" si="9"/>
        <v>1.3802112417116059</v>
      </c>
      <c r="M392" s="2">
        <f t="shared" si="9"/>
        <v>-1</v>
      </c>
      <c r="N392" s="2">
        <f t="shared" si="9"/>
        <v>1.5314789170422551</v>
      </c>
      <c r="O392" s="2">
        <f t="shared" si="9"/>
        <v>-1</v>
      </c>
      <c r="P392" s="2">
        <f>IF([1]!Tabela1[[#This Row],[SPLE]]&gt;0,[1]!Tabela1[[#This Row],[LWAVE]],[1]!Tabela1[[#This Row],[LSPLE]])</f>
        <v>-1</v>
      </c>
      <c r="Q392" s="2">
        <f>IF([1]!Tabela1[[#This Row],[SPLR]]&gt;0,[1]!Tabela1[[#This Row],[LWAVR]],[1]!Tabela1[[#This Row],[LSPLR]])</f>
        <v>-1</v>
      </c>
      <c r="R392" s="2">
        <f>IF(Tabela1[[#This Row],[LWAVE]]=-1,-1,Tabela1[[#This Row],[Altitude]])</f>
        <v>482.056601</v>
      </c>
      <c r="S392" s="2">
        <f>IF(Tabela1[[#This Row],[LWAVR]]=-1,-1,Tabela1[[#This Row],[AreaL]])</f>
        <v>2.3466072166061327</v>
      </c>
      <c r="T392" s="2">
        <f>IF(Tabela1[[#This Row],[LWAVR]]=-1,-1,Tabela1[[#This Row],[PopulacaoL]])</f>
        <v>3.4154741681092355</v>
      </c>
      <c r="U392" s="2">
        <f>IF(Tabela1[[#This Row],[LSPLE]]=-1,-1,Tabela1[[#This Row],[Altitude]])</f>
        <v>-1</v>
      </c>
      <c r="V392" s="2">
        <f>IF(Tabela1[[#This Row],[LSPLE]]=-1,-1,Tabela1[[#This Row],[AreaL]])</f>
        <v>-1</v>
      </c>
      <c r="W392" s="2">
        <f>IF(Tabela1[[#This Row],[LSPLR]]=-1,-1,Tabela1[[#This Row],[PopulacaoL]])</f>
        <v>-1</v>
      </c>
    </row>
    <row r="393" spans="1:23" x14ac:dyDescent="0.3">
      <c r="A393" t="s">
        <v>398</v>
      </c>
      <c r="B393">
        <v>3534609</v>
      </c>
      <c r="C393">
        <v>463.43185899999997</v>
      </c>
      <c r="D393">
        <v>-21.797083500000003</v>
      </c>
      <c r="E393">
        <v>-50.873139110263445</v>
      </c>
      <c r="F393">
        <v>2.3945182208507489</v>
      </c>
      <c r="G393">
        <v>4.5169186001975055</v>
      </c>
      <c r="H393" s="1">
        <v>110</v>
      </c>
      <c r="I393" s="1">
        <v>0</v>
      </c>
      <c r="J393" s="1">
        <v>135</v>
      </c>
      <c r="K393" s="1">
        <v>0</v>
      </c>
      <c r="L393" s="2">
        <f t="shared" si="9"/>
        <v>2.0413926851582249</v>
      </c>
      <c r="M393" s="2">
        <f t="shared" si="9"/>
        <v>-1</v>
      </c>
      <c r="N393" s="2">
        <f t="shared" si="9"/>
        <v>2.1303337684950061</v>
      </c>
      <c r="O393" s="2">
        <f t="shared" si="9"/>
        <v>-1</v>
      </c>
      <c r="P393" s="2">
        <f>IF([1]!Tabela1[[#This Row],[SPLE]]&gt;0,[1]!Tabela1[[#This Row],[LWAVE]],[1]!Tabela1[[#This Row],[LSPLE]])</f>
        <v>-1</v>
      </c>
      <c r="Q393" s="2">
        <f>IF([1]!Tabela1[[#This Row],[SPLR]]&gt;0,[1]!Tabela1[[#This Row],[LWAVR]],[1]!Tabela1[[#This Row],[LSPLR]])</f>
        <v>-1</v>
      </c>
      <c r="R393" s="2">
        <f>IF(Tabela1[[#This Row],[LWAVE]]=-1,-1,Tabela1[[#This Row],[Altitude]])</f>
        <v>463.43185899999997</v>
      </c>
      <c r="S393" s="2">
        <f>IF(Tabela1[[#This Row],[LWAVR]]=-1,-1,Tabela1[[#This Row],[AreaL]])</f>
        <v>2.3945182208507489</v>
      </c>
      <c r="T393" s="2">
        <f>IF(Tabela1[[#This Row],[LWAVR]]=-1,-1,Tabela1[[#This Row],[PopulacaoL]])</f>
        <v>4.5169186001975055</v>
      </c>
      <c r="U393" s="2">
        <f>IF(Tabela1[[#This Row],[LSPLE]]=-1,-1,Tabela1[[#This Row],[Altitude]])</f>
        <v>-1</v>
      </c>
      <c r="V393" s="2">
        <f>IF(Tabela1[[#This Row],[LSPLE]]=-1,-1,Tabela1[[#This Row],[AreaL]])</f>
        <v>-1</v>
      </c>
      <c r="W393" s="2">
        <f>IF(Tabela1[[#This Row],[LSPLR]]=-1,-1,Tabela1[[#This Row],[PopulacaoL]])</f>
        <v>-1</v>
      </c>
    </row>
    <row r="394" spans="1:23" x14ac:dyDescent="0.3">
      <c r="A394" t="s">
        <v>399</v>
      </c>
      <c r="B394">
        <v>3534708</v>
      </c>
      <c r="C394">
        <v>482.57116100000002</v>
      </c>
      <c r="D394">
        <v>-22.977267500000004</v>
      </c>
      <c r="E394">
        <v>-49.86857983593697</v>
      </c>
      <c r="F394">
        <v>2.4710245965129189</v>
      </c>
      <c r="G394">
        <v>5.0551565398921579</v>
      </c>
      <c r="H394" s="1">
        <v>212</v>
      </c>
      <c r="I394" s="1">
        <v>0</v>
      </c>
      <c r="J394" s="1">
        <v>1004</v>
      </c>
      <c r="K394" s="1">
        <v>0</v>
      </c>
      <c r="L394" s="2">
        <f t="shared" si="9"/>
        <v>2.3263358609287512</v>
      </c>
      <c r="M394" s="2">
        <f t="shared" si="9"/>
        <v>-1</v>
      </c>
      <c r="N394" s="2">
        <f t="shared" si="9"/>
        <v>3.0017337128090005</v>
      </c>
      <c r="O394" s="2">
        <f t="shared" si="9"/>
        <v>-1</v>
      </c>
      <c r="P394" s="2">
        <f>IF([1]!Tabela1[[#This Row],[SPLE]]&gt;0,[1]!Tabela1[[#This Row],[LWAVE]],[1]!Tabela1[[#This Row],[LSPLE]])</f>
        <v>-1</v>
      </c>
      <c r="Q394" s="2">
        <f>IF([1]!Tabela1[[#This Row],[SPLR]]&gt;0,[1]!Tabela1[[#This Row],[LWAVR]],[1]!Tabela1[[#This Row],[LSPLR]])</f>
        <v>-1</v>
      </c>
      <c r="R394" s="2">
        <f>IF(Tabela1[[#This Row],[LWAVE]]=-1,-1,Tabela1[[#This Row],[Altitude]])</f>
        <v>482.57116100000002</v>
      </c>
      <c r="S394" s="2">
        <f>IF(Tabela1[[#This Row],[LWAVR]]=-1,-1,Tabela1[[#This Row],[AreaL]])</f>
        <v>2.4710245965129189</v>
      </c>
      <c r="T394" s="2">
        <f>IF(Tabela1[[#This Row],[LWAVR]]=-1,-1,Tabela1[[#This Row],[PopulacaoL]])</f>
        <v>5.0551565398921579</v>
      </c>
      <c r="U394" s="2">
        <f>IF(Tabela1[[#This Row],[LSPLE]]=-1,-1,Tabela1[[#This Row],[Altitude]])</f>
        <v>-1</v>
      </c>
      <c r="V394" s="2">
        <f>IF(Tabela1[[#This Row],[LSPLE]]=-1,-1,Tabela1[[#This Row],[AreaL]])</f>
        <v>-1</v>
      </c>
      <c r="W394" s="2">
        <f>IF(Tabela1[[#This Row],[LSPLR]]=-1,-1,Tabela1[[#This Row],[PopulacaoL]])</f>
        <v>-1</v>
      </c>
    </row>
    <row r="395" spans="1:23" x14ac:dyDescent="0.3">
      <c r="A395" t="s">
        <v>400</v>
      </c>
      <c r="B395">
        <v>3534807</v>
      </c>
      <c r="C395">
        <v>365.23921799999999</v>
      </c>
      <c r="D395">
        <v>-21.491165917105501</v>
      </c>
      <c r="E395">
        <v>-51.699320721678831</v>
      </c>
      <c r="F395">
        <v>2.4261500123788862</v>
      </c>
      <c r="G395">
        <v>3.9325752234982905</v>
      </c>
      <c r="H395" s="1">
        <v>36</v>
      </c>
      <c r="I395" s="1">
        <v>0</v>
      </c>
      <c r="J395" s="1">
        <v>47</v>
      </c>
      <c r="K395" s="1">
        <v>0</v>
      </c>
      <c r="L395" s="2">
        <f t="shared" si="9"/>
        <v>1.5563025007672873</v>
      </c>
      <c r="M395" s="2">
        <f t="shared" si="9"/>
        <v>-1</v>
      </c>
      <c r="N395" s="2">
        <f t="shared" si="9"/>
        <v>1.6720978579357175</v>
      </c>
      <c r="O395" s="2">
        <f t="shared" si="9"/>
        <v>-1</v>
      </c>
      <c r="P395" s="2">
        <f>IF([1]!Tabela1[[#This Row],[SPLE]]&gt;0,[1]!Tabela1[[#This Row],[LWAVE]],[1]!Tabela1[[#This Row],[LSPLE]])</f>
        <v>-1</v>
      </c>
      <c r="Q395" s="2">
        <f>IF([1]!Tabela1[[#This Row],[SPLR]]&gt;0,[1]!Tabela1[[#This Row],[LWAVR]],[1]!Tabela1[[#This Row],[LSPLR]])</f>
        <v>-1</v>
      </c>
      <c r="R395" s="2">
        <f>IF(Tabela1[[#This Row],[LWAVE]]=-1,-1,Tabela1[[#This Row],[Altitude]])</f>
        <v>365.23921799999999</v>
      </c>
      <c r="S395" s="2">
        <f>IF(Tabela1[[#This Row],[LWAVR]]=-1,-1,Tabela1[[#This Row],[AreaL]])</f>
        <v>2.4261500123788862</v>
      </c>
      <c r="T395" s="2">
        <f>IF(Tabela1[[#This Row],[LWAVR]]=-1,-1,Tabela1[[#This Row],[PopulacaoL]])</f>
        <v>3.9325752234982905</v>
      </c>
      <c r="U395" s="2">
        <f>IF(Tabela1[[#This Row],[LSPLE]]=-1,-1,Tabela1[[#This Row],[Altitude]])</f>
        <v>-1</v>
      </c>
      <c r="V395" s="2">
        <f>IF(Tabela1[[#This Row],[LSPLE]]=-1,-1,Tabela1[[#This Row],[AreaL]])</f>
        <v>-1</v>
      </c>
      <c r="W395" s="2">
        <f>IF(Tabela1[[#This Row],[LSPLR]]=-1,-1,Tabela1[[#This Row],[PopulacaoL]])</f>
        <v>-1</v>
      </c>
    </row>
    <row r="396" spans="1:23" x14ac:dyDescent="0.3">
      <c r="A396" t="s">
        <v>401</v>
      </c>
      <c r="B396">
        <v>3534757</v>
      </c>
      <c r="C396">
        <v>498.75365799999997</v>
      </c>
      <c r="D396">
        <v>-19.9955921069967</v>
      </c>
      <c r="E396">
        <v>-50.377584652198053</v>
      </c>
      <c r="F396">
        <v>2.46036855268179</v>
      </c>
      <c r="G396">
        <v>4.0154016737029492</v>
      </c>
      <c r="H396" s="1">
        <v>70</v>
      </c>
      <c r="I396" s="1">
        <v>0</v>
      </c>
      <c r="J396" s="1">
        <v>107</v>
      </c>
      <c r="K396" s="1">
        <v>0</v>
      </c>
      <c r="L396" s="2">
        <f t="shared" si="9"/>
        <v>1.8450980400142569</v>
      </c>
      <c r="M396" s="2">
        <f t="shared" si="9"/>
        <v>-1</v>
      </c>
      <c r="N396" s="2">
        <f t="shared" si="9"/>
        <v>2.0293837776852097</v>
      </c>
      <c r="O396" s="2">
        <f t="shared" si="9"/>
        <v>-1</v>
      </c>
      <c r="P396" s="2">
        <f>IF([1]!Tabela1[[#This Row],[SPLE]]&gt;0,[1]!Tabela1[[#This Row],[LWAVE]],[1]!Tabela1[[#This Row],[LSPLE]])</f>
        <v>-1</v>
      </c>
      <c r="Q396" s="2">
        <f>IF([1]!Tabela1[[#This Row],[SPLR]]&gt;0,[1]!Tabela1[[#This Row],[LWAVR]],[1]!Tabela1[[#This Row],[LSPLR]])</f>
        <v>-1</v>
      </c>
      <c r="R396" s="2">
        <f>IF(Tabela1[[#This Row],[LWAVE]]=-1,-1,Tabela1[[#This Row],[Altitude]])</f>
        <v>498.75365799999997</v>
      </c>
      <c r="S396" s="2">
        <f>IF(Tabela1[[#This Row],[LWAVR]]=-1,-1,Tabela1[[#This Row],[AreaL]])</f>
        <v>2.46036855268179</v>
      </c>
      <c r="T396" s="2">
        <f>IF(Tabela1[[#This Row],[LWAVR]]=-1,-1,Tabela1[[#This Row],[PopulacaoL]])</f>
        <v>4.0154016737029492</v>
      </c>
      <c r="U396" s="2">
        <f>IF(Tabela1[[#This Row],[LSPLE]]=-1,-1,Tabela1[[#This Row],[Altitude]])</f>
        <v>-1</v>
      </c>
      <c r="V396" s="2">
        <f>IF(Tabela1[[#This Row],[LSPLE]]=-1,-1,Tabela1[[#This Row],[AreaL]])</f>
        <v>-1</v>
      </c>
      <c r="W396" s="2">
        <f>IF(Tabela1[[#This Row],[LSPLR]]=-1,-1,Tabela1[[#This Row],[PopulacaoL]])</f>
        <v>-1</v>
      </c>
    </row>
    <row r="397" spans="1:23" x14ac:dyDescent="0.3">
      <c r="A397" t="s">
        <v>402</v>
      </c>
      <c r="B397">
        <v>3534906</v>
      </c>
      <c r="C397">
        <v>429.05030900000003</v>
      </c>
      <c r="D397">
        <v>-21.560078499354503</v>
      </c>
      <c r="E397">
        <v>-51.265201519932354</v>
      </c>
      <c r="F397">
        <v>2.5306798469329221</v>
      </c>
      <c r="G397">
        <v>4.1521965823342093</v>
      </c>
      <c r="H397" s="1">
        <v>12</v>
      </c>
      <c r="I397" s="1">
        <v>0</v>
      </c>
      <c r="J397" s="1">
        <v>12</v>
      </c>
      <c r="K397" s="1">
        <v>0</v>
      </c>
      <c r="L397" s="2">
        <f t="shared" si="9"/>
        <v>1.0791812460476249</v>
      </c>
      <c r="M397" s="2">
        <f t="shared" si="9"/>
        <v>-1</v>
      </c>
      <c r="N397" s="2">
        <f t="shared" si="9"/>
        <v>1.0791812460476249</v>
      </c>
      <c r="O397" s="2">
        <f t="shared" si="9"/>
        <v>-1</v>
      </c>
      <c r="P397" s="2">
        <f>IF([1]!Tabela1[[#This Row],[SPLE]]&gt;0,[1]!Tabela1[[#This Row],[LWAVE]],[1]!Tabela1[[#This Row],[LSPLE]])</f>
        <v>-1</v>
      </c>
      <c r="Q397" s="2">
        <f>IF([1]!Tabela1[[#This Row],[SPLR]]&gt;0,[1]!Tabela1[[#This Row],[LWAVR]],[1]!Tabela1[[#This Row],[LSPLR]])</f>
        <v>-1</v>
      </c>
      <c r="R397" s="2">
        <f>IF(Tabela1[[#This Row],[LWAVE]]=-1,-1,Tabela1[[#This Row],[Altitude]])</f>
        <v>429.05030900000003</v>
      </c>
      <c r="S397" s="2">
        <f>IF(Tabela1[[#This Row],[LWAVR]]=-1,-1,Tabela1[[#This Row],[AreaL]])</f>
        <v>2.5306798469329221</v>
      </c>
      <c r="T397" s="2">
        <f>IF(Tabela1[[#This Row],[LWAVR]]=-1,-1,Tabela1[[#This Row],[PopulacaoL]])</f>
        <v>4.1521965823342093</v>
      </c>
      <c r="U397" s="2">
        <f>IF(Tabela1[[#This Row],[LSPLE]]=-1,-1,Tabela1[[#This Row],[Altitude]])</f>
        <v>-1</v>
      </c>
      <c r="V397" s="2">
        <f>IF(Tabela1[[#This Row],[LSPLE]]=-1,-1,Tabela1[[#This Row],[AreaL]])</f>
        <v>-1</v>
      </c>
      <c r="W397" s="2">
        <f>IF(Tabela1[[#This Row],[LSPLR]]=-1,-1,Tabela1[[#This Row],[PopulacaoL]])</f>
        <v>-1</v>
      </c>
    </row>
    <row r="398" spans="1:23" x14ac:dyDescent="0.3">
      <c r="A398" t="s">
        <v>403</v>
      </c>
      <c r="B398">
        <v>3535002</v>
      </c>
      <c r="C398">
        <v>555.54606899999999</v>
      </c>
      <c r="D398">
        <v>-20.390587470269804</v>
      </c>
      <c r="E398">
        <v>-49.433782399918428</v>
      </c>
      <c r="F398">
        <v>2.8436693454446313</v>
      </c>
      <c r="G398">
        <v>4.1125044587671606</v>
      </c>
      <c r="H398" s="1">
        <v>19</v>
      </c>
      <c r="I398" s="1">
        <v>0</v>
      </c>
      <c r="J398" s="1">
        <v>21</v>
      </c>
      <c r="K398" s="1">
        <v>0</v>
      </c>
      <c r="L398" s="2">
        <f t="shared" si="9"/>
        <v>1.2787536009528289</v>
      </c>
      <c r="M398" s="2">
        <f t="shared" si="9"/>
        <v>-1</v>
      </c>
      <c r="N398" s="2">
        <f t="shared" si="9"/>
        <v>1.3222192947339193</v>
      </c>
      <c r="O398" s="2">
        <f t="shared" si="9"/>
        <v>-1</v>
      </c>
      <c r="P398" s="2">
        <f>IF([1]!Tabela1[[#This Row],[SPLE]]&gt;0,[1]!Tabela1[[#This Row],[LWAVE]],[1]!Tabela1[[#This Row],[LSPLE]])</f>
        <v>-1</v>
      </c>
      <c r="Q398" s="2">
        <f>IF([1]!Tabela1[[#This Row],[SPLR]]&gt;0,[1]!Tabela1[[#This Row],[LWAVR]],[1]!Tabela1[[#This Row],[LSPLR]])</f>
        <v>-1</v>
      </c>
      <c r="R398" s="2">
        <f>IF(Tabela1[[#This Row],[LWAVE]]=-1,-1,Tabela1[[#This Row],[Altitude]])</f>
        <v>555.54606899999999</v>
      </c>
      <c r="S398" s="2">
        <f>IF(Tabela1[[#This Row],[LWAVR]]=-1,-1,Tabela1[[#This Row],[AreaL]])</f>
        <v>2.8436693454446313</v>
      </c>
      <c r="T398" s="2">
        <f>IF(Tabela1[[#This Row],[LWAVR]]=-1,-1,Tabela1[[#This Row],[PopulacaoL]])</f>
        <v>4.1125044587671606</v>
      </c>
      <c r="U398" s="2">
        <f>IF(Tabela1[[#This Row],[LSPLE]]=-1,-1,Tabela1[[#This Row],[Altitude]])</f>
        <v>-1</v>
      </c>
      <c r="V398" s="2">
        <f>IF(Tabela1[[#This Row],[LSPLE]]=-1,-1,Tabela1[[#This Row],[AreaL]])</f>
        <v>-1</v>
      </c>
      <c r="W398" s="2">
        <f>IF(Tabela1[[#This Row],[LSPLR]]=-1,-1,Tabela1[[#This Row],[PopulacaoL]])</f>
        <v>-1</v>
      </c>
    </row>
    <row r="399" spans="1:23" x14ac:dyDescent="0.3">
      <c r="A399" t="s">
        <v>404</v>
      </c>
      <c r="B399">
        <v>3535101</v>
      </c>
      <c r="C399">
        <v>507.21819599999998</v>
      </c>
      <c r="D399">
        <v>-21.082470691401152</v>
      </c>
      <c r="E399">
        <v>-48.801284626537182</v>
      </c>
      <c r="F399">
        <v>1.9144753825678371</v>
      </c>
      <c r="G399">
        <v>4.1230345297535065</v>
      </c>
      <c r="H399" s="1">
        <v>15</v>
      </c>
      <c r="I399" s="1">
        <v>0</v>
      </c>
      <c r="J399" s="1">
        <v>25</v>
      </c>
      <c r="K399" s="1">
        <v>0</v>
      </c>
      <c r="L399" s="2">
        <f t="shared" si="9"/>
        <v>1.1760912590556813</v>
      </c>
      <c r="M399" s="2">
        <f t="shared" si="9"/>
        <v>-1</v>
      </c>
      <c r="N399" s="2">
        <f t="shared" si="9"/>
        <v>1.3979400086720377</v>
      </c>
      <c r="O399" s="2">
        <f t="shared" si="9"/>
        <v>-1</v>
      </c>
      <c r="P399" s="2">
        <f>IF([1]!Tabela1[[#This Row],[SPLE]]&gt;0,[1]!Tabela1[[#This Row],[LWAVE]],[1]!Tabela1[[#This Row],[LSPLE]])</f>
        <v>-1</v>
      </c>
      <c r="Q399" s="2">
        <f>IF([1]!Tabela1[[#This Row],[SPLR]]&gt;0,[1]!Tabela1[[#This Row],[LWAVR]],[1]!Tabela1[[#This Row],[LSPLR]])</f>
        <v>-1</v>
      </c>
      <c r="R399" s="2">
        <f>IF(Tabela1[[#This Row],[LWAVE]]=-1,-1,Tabela1[[#This Row],[Altitude]])</f>
        <v>507.21819599999998</v>
      </c>
      <c r="S399" s="2">
        <f>IF(Tabela1[[#This Row],[LWAVR]]=-1,-1,Tabela1[[#This Row],[AreaL]])</f>
        <v>1.9144753825678371</v>
      </c>
      <c r="T399" s="2">
        <f>IF(Tabela1[[#This Row],[LWAVR]]=-1,-1,Tabela1[[#This Row],[PopulacaoL]])</f>
        <v>4.1230345297535065</v>
      </c>
      <c r="U399" s="2">
        <f>IF(Tabela1[[#This Row],[LSPLE]]=-1,-1,Tabela1[[#This Row],[Altitude]])</f>
        <v>-1</v>
      </c>
      <c r="V399" s="2">
        <f>IF(Tabela1[[#This Row],[LSPLE]]=-1,-1,Tabela1[[#This Row],[AreaL]])</f>
        <v>-1</v>
      </c>
      <c r="W399" s="2">
        <f>IF(Tabela1[[#This Row],[LSPLR]]=-1,-1,Tabela1[[#This Row],[PopulacaoL]])</f>
        <v>-1</v>
      </c>
    </row>
    <row r="400" spans="1:23" x14ac:dyDescent="0.3">
      <c r="A400" t="s">
        <v>405</v>
      </c>
      <c r="B400">
        <v>3535200</v>
      </c>
      <c r="C400">
        <v>427.004255</v>
      </c>
      <c r="D400">
        <v>-20.416217324696401</v>
      </c>
      <c r="E400">
        <v>-50.765987804946747</v>
      </c>
      <c r="F400">
        <v>2.5034365683033601</v>
      </c>
      <c r="G400">
        <v>3.9676883504533125</v>
      </c>
      <c r="H400" s="1">
        <v>27</v>
      </c>
      <c r="I400" s="1">
        <v>0</v>
      </c>
      <c r="J400" s="1">
        <v>35</v>
      </c>
      <c r="K400" s="1">
        <v>0</v>
      </c>
      <c r="L400" s="2">
        <f t="shared" si="9"/>
        <v>1.4313637641589874</v>
      </c>
      <c r="M400" s="2">
        <f t="shared" si="9"/>
        <v>-1</v>
      </c>
      <c r="N400" s="2">
        <f t="shared" si="9"/>
        <v>1.5440680443502757</v>
      </c>
      <c r="O400" s="2">
        <f t="shared" si="9"/>
        <v>-1</v>
      </c>
      <c r="P400" s="2">
        <f>IF([1]!Tabela1[[#This Row],[SPLE]]&gt;0,[1]!Tabela1[[#This Row],[LWAVE]],[1]!Tabela1[[#This Row],[LSPLE]])</f>
        <v>-1</v>
      </c>
      <c r="Q400" s="2">
        <f>IF([1]!Tabela1[[#This Row],[SPLR]]&gt;0,[1]!Tabela1[[#This Row],[LWAVR]],[1]!Tabela1[[#This Row],[LSPLR]])</f>
        <v>-1</v>
      </c>
      <c r="R400" s="2">
        <f>IF(Tabela1[[#This Row],[LWAVE]]=-1,-1,Tabela1[[#This Row],[Altitude]])</f>
        <v>427.004255</v>
      </c>
      <c r="S400" s="2">
        <f>IF(Tabela1[[#This Row],[LWAVR]]=-1,-1,Tabela1[[#This Row],[AreaL]])</f>
        <v>2.5034365683033601</v>
      </c>
      <c r="T400" s="2">
        <f>IF(Tabela1[[#This Row],[LWAVR]]=-1,-1,Tabela1[[#This Row],[PopulacaoL]])</f>
        <v>3.9676883504533125</v>
      </c>
      <c r="U400" s="2">
        <f>IF(Tabela1[[#This Row],[LSPLE]]=-1,-1,Tabela1[[#This Row],[Altitude]])</f>
        <v>-1</v>
      </c>
      <c r="V400" s="2">
        <f>IF(Tabela1[[#This Row],[LSPLE]]=-1,-1,Tabela1[[#This Row],[AreaL]])</f>
        <v>-1</v>
      </c>
      <c r="W400" s="2">
        <f>IF(Tabela1[[#This Row],[LSPLR]]=-1,-1,Tabela1[[#This Row],[PopulacaoL]])</f>
        <v>-1</v>
      </c>
    </row>
    <row r="401" spans="1:23" x14ac:dyDescent="0.3">
      <c r="A401" t="s">
        <v>406</v>
      </c>
      <c r="B401">
        <v>3535309</v>
      </c>
      <c r="C401">
        <v>509.997837</v>
      </c>
      <c r="D401">
        <v>-22.785592000000008</v>
      </c>
      <c r="E401">
        <v>-50.218790987722301</v>
      </c>
      <c r="F401">
        <v>2.7391029895929879</v>
      </c>
      <c r="G401">
        <v>4.3467635993712568</v>
      </c>
      <c r="H401" s="1">
        <v>16</v>
      </c>
      <c r="I401" s="1">
        <v>0</v>
      </c>
      <c r="J401" s="1">
        <v>18</v>
      </c>
      <c r="K401" s="1">
        <v>0</v>
      </c>
      <c r="L401" s="2">
        <f t="shared" si="9"/>
        <v>1.2041199826559248</v>
      </c>
      <c r="M401" s="2">
        <f t="shared" si="9"/>
        <v>-1</v>
      </c>
      <c r="N401" s="2">
        <f t="shared" si="9"/>
        <v>1.255272505103306</v>
      </c>
      <c r="O401" s="2">
        <f t="shared" si="9"/>
        <v>-1</v>
      </c>
      <c r="P401" s="2">
        <f>IF([1]!Tabela1[[#This Row],[SPLE]]&gt;0,[1]!Tabela1[[#This Row],[LWAVE]],[1]!Tabela1[[#This Row],[LSPLE]])</f>
        <v>-1</v>
      </c>
      <c r="Q401" s="2">
        <f>IF([1]!Tabela1[[#This Row],[SPLR]]&gt;0,[1]!Tabela1[[#This Row],[LWAVR]],[1]!Tabela1[[#This Row],[LSPLR]])</f>
        <v>-1</v>
      </c>
      <c r="R401" s="2">
        <f>IF(Tabela1[[#This Row],[LWAVE]]=-1,-1,Tabela1[[#This Row],[Altitude]])</f>
        <v>509.997837</v>
      </c>
      <c r="S401" s="2">
        <f>IF(Tabela1[[#This Row],[LWAVR]]=-1,-1,Tabela1[[#This Row],[AreaL]])</f>
        <v>2.7391029895929879</v>
      </c>
      <c r="T401" s="2">
        <f>IF(Tabela1[[#This Row],[LWAVR]]=-1,-1,Tabela1[[#This Row],[PopulacaoL]])</f>
        <v>4.3467635993712568</v>
      </c>
      <c r="U401" s="2">
        <f>IF(Tabela1[[#This Row],[LSPLE]]=-1,-1,Tabela1[[#This Row],[Altitude]])</f>
        <v>-1</v>
      </c>
      <c r="V401" s="2">
        <f>IF(Tabela1[[#This Row],[LSPLE]]=-1,-1,Tabela1[[#This Row],[AreaL]])</f>
        <v>-1</v>
      </c>
      <c r="W401" s="2">
        <f>IF(Tabela1[[#This Row],[LSPLR]]=-1,-1,Tabela1[[#This Row],[PopulacaoL]])</f>
        <v>-1</v>
      </c>
    </row>
    <row r="402" spans="1:23" x14ac:dyDescent="0.3">
      <c r="A402" t="s">
        <v>407</v>
      </c>
      <c r="B402">
        <v>3535408</v>
      </c>
      <c r="C402">
        <v>300.140829</v>
      </c>
      <c r="D402">
        <v>-21.360183557941006</v>
      </c>
      <c r="E402">
        <v>-51.856574161537743</v>
      </c>
      <c r="F402">
        <v>2.5515109901058177</v>
      </c>
      <c r="G402">
        <v>4.1980244255331201</v>
      </c>
      <c r="H402" s="1">
        <v>163</v>
      </c>
      <c r="I402" s="1">
        <v>0</v>
      </c>
      <c r="J402" s="1">
        <v>459</v>
      </c>
      <c r="K402" s="1">
        <v>0</v>
      </c>
      <c r="L402" s="2">
        <f t="shared" si="9"/>
        <v>2.2121876044039577</v>
      </c>
      <c r="M402" s="2">
        <f t="shared" si="9"/>
        <v>-1</v>
      </c>
      <c r="N402" s="2">
        <f t="shared" si="9"/>
        <v>2.661812685537261</v>
      </c>
      <c r="O402" s="2">
        <f t="shared" si="9"/>
        <v>-1</v>
      </c>
      <c r="P402" s="2">
        <f>IF([1]!Tabela1[[#This Row],[SPLE]]&gt;0,[1]!Tabela1[[#This Row],[LWAVE]],[1]!Tabela1[[#This Row],[LSPLE]])</f>
        <v>-1</v>
      </c>
      <c r="Q402" s="2">
        <f>IF([1]!Tabela1[[#This Row],[SPLR]]&gt;0,[1]!Tabela1[[#This Row],[LWAVR]],[1]!Tabela1[[#This Row],[LSPLR]])</f>
        <v>-1</v>
      </c>
      <c r="R402" s="2">
        <f>IF(Tabela1[[#This Row],[LWAVE]]=-1,-1,Tabela1[[#This Row],[Altitude]])</f>
        <v>300.140829</v>
      </c>
      <c r="S402" s="2">
        <f>IF(Tabela1[[#This Row],[LWAVR]]=-1,-1,Tabela1[[#This Row],[AreaL]])</f>
        <v>2.5515109901058177</v>
      </c>
      <c r="T402" s="2">
        <f>IF(Tabela1[[#This Row],[LWAVR]]=-1,-1,Tabela1[[#This Row],[PopulacaoL]])</f>
        <v>4.1980244255331201</v>
      </c>
      <c r="U402" s="2">
        <f>IF(Tabela1[[#This Row],[LSPLE]]=-1,-1,Tabela1[[#This Row],[Altitude]])</f>
        <v>-1</v>
      </c>
      <c r="V402" s="2">
        <f>IF(Tabela1[[#This Row],[LSPLE]]=-1,-1,Tabela1[[#This Row],[AreaL]])</f>
        <v>-1</v>
      </c>
      <c r="W402" s="2">
        <f>IF(Tabela1[[#This Row],[LSPLR]]=-1,-1,Tabela1[[#This Row],[PopulacaoL]])</f>
        <v>-1</v>
      </c>
    </row>
    <row r="403" spans="1:23" x14ac:dyDescent="0.3">
      <c r="A403" t="s">
        <v>408</v>
      </c>
      <c r="B403">
        <v>3535507</v>
      </c>
      <c r="C403">
        <v>503.90114799999998</v>
      </c>
      <c r="D403">
        <v>-22.417711020000006</v>
      </c>
      <c r="E403">
        <v>-50.575028530478257</v>
      </c>
      <c r="F403">
        <v>3.0006474844636122</v>
      </c>
      <c r="G403">
        <v>4.6599447086187205</v>
      </c>
      <c r="H403" s="1">
        <v>152</v>
      </c>
      <c r="I403" s="1">
        <v>0</v>
      </c>
      <c r="J403" s="1">
        <v>326</v>
      </c>
      <c r="K403" s="1">
        <v>0</v>
      </c>
      <c r="L403" s="2">
        <f t="shared" si="9"/>
        <v>2.1818435879447726</v>
      </c>
      <c r="M403" s="2">
        <f t="shared" si="9"/>
        <v>-1</v>
      </c>
      <c r="N403" s="2">
        <f t="shared" si="9"/>
        <v>2.5132176000679389</v>
      </c>
      <c r="O403" s="2">
        <f t="shared" si="9"/>
        <v>-1</v>
      </c>
      <c r="P403" s="2">
        <f>IF([1]!Tabela1[[#This Row],[SPLE]]&gt;0,[1]!Tabela1[[#This Row],[LWAVE]],[1]!Tabela1[[#This Row],[LSPLE]])</f>
        <v>-1</v>
      </c>
      <c r="Q403" s="2">
        <f>IF([1]!Tabela1[[#This Row],[SPLR]]&gt;0,[1]!Tabela1[[#This Row],[LWAVR]],[1]!Tabela1[[#This Row],[LSPLR]])</f>
        <v>-1</v>
      </c>
      <c r="R403" s="2">
        <f>IF(Tabela1[[#This Row],[LWAVE]]=-1,-1,Tabela1[[#This Row],[Altitude]])</f>
        <v>503.90114799999998</v>
      </c>
      <c r="S403" s="2">
        <f>IF(Tabela1[[#This Row],[LWAVR]]=-1,-1,Tabela1[[#This Row],[AreaL]])</f>
        <v>3.0006474844636122</v>
      </c>
      <c r="T403" s="2">
        <f>IF(Tabela1[[#This Row],[LWAVR]]=-1,-1,Tabela1[[#This Row],[PopulacaoL]])</f>
        <v>4.6599447086187205</v>
      </c>
      <c r="U403" s="2">
        <f>IF(Tabela1[[#This Row],[LSPLE]]=-1,-1,Tabela1[[#This Row],[Altitude]])</f>
        <v>-1</v>
      </c>
      <c r="V403" s="2">
        <f>IF(Tabela1[[#This Row],[LSPLE]]=-1,-1,Tabela1[[#This Row],[AreaL]])</f>
        <v>-1</v>
      </c>
      <c r="W403" s="2">
        <f>IF(Tabela1[[#This Row],[LSPLR]]=-1,-1,Tabela1[[#This Row],[PopulacaoL]])</f>
        <v>-1</v>
      </c>
    </row>
    <row r="404" spans="1:23" x14ac:dyDescent="0.3">
      <c r="A404" t="s">
        <v>409</v>
      </c>
      <c r="B404">
        <v>3535606</v>
      </c>
      <c r="C404">
        <v>636.606582</v>
      </c>
      <c r="D404">
        <v>-23.386261565928553</v>
      </c>
      <c r="E404">
        <v>-45.662864060550085</v>
      </c>
      <c r="F404">
        <v>2.908257624962546</v>
      </c>
      <c r="G404">
        <v>4.2605960423019091</v>
      </c>
      <c r="H404" s="1">
        <v>310</v>
      </c>
      <c r="I404" s="1">
        <v>0</v>
      </c>
      <c r="J404" s="1">
        <v>2243</v>
      </c>
      <c r="K404" s="1">
        <v>0</v>
      </c>
      <c r="L404" s="2">
        <f t="shared" si="9"/>
        <v>2.4913616938342726</v>
      </c>
      <c r="M404" s="2">
        <f t="shared" si="9"/>
        <v>-1</v>
      </c>
      <c r="N404" s="2">
        <f t="shared" si="9"/>
        <v>3.3508292735829679</v>
      </c>
      <c r="O404" s="2">
        <f t="shared" si="9"/>
        <v>-1</v>
      </c>
      <c r="P404" s="2">
        <f>IF([1]!Tabela1[[#This Row],[SPLE]]&gt;0,[1]!Tabela1[[#This Row],[LWAVE]],[1]!Tabela1[[#This Row],[LSPLE]])</f>
        <v>-1</v>
      </c>
      <c r="Q404" s="2">
        <f>IF([1]!Tabela1[[#This Row],[SPLR]]&gt;0,[1]!Tabela1[[#This Row],[LWAVR]],[1]!Tabela1[[#This Row],[LSPLR]])</f>
        <v>-1</v>
      </c>
      <c r="R404" s="2">
        <f>IF(Tabela1[[#This Row],[LWAVE]]=-1,-1,Tabela1[[#This Row],[Altitude]])</f>
        <v>636.606582</v>
      </c>
      <c r="S404" s="2">
        <f>IF(Tabela1[[#This Row],[LWAVR]]=-1,-1,Tabela1[[#This Row],[AreaL]])</f>
        <v>2.908257624962546</v>
      </c>
      <c r="T404" s="2">
        <f>IF(Tabela1[[#This Row],[LWAVR]]=-1,-1,Tabela1[[#This Row],[PopulacaoL]])</f>
        <v>4.2605960423019091</v>
      </c>
      <c r="U404" s="2">
        <f>IF(Tabela1[[#This Row],[LSPLE]]=-1,-1,Tabela1[[#This Row],[Altitude]])</f>
        <v>-1</v>
      </c>
      <c r="V404" s="2">
        <f>IF(Tabela1[[#This Row],[LSPLE]]=-1,-1,Tabela1[[#This Row],[AreaL]])</f>
        <v>-1</v>
      </c>
      <c r="W404" s="2">
        <f>IF(Tabela1[[#This Row],[LSPLR]]=-1,-1,Tabela1[[#This Row],[PopulacaoL]])</f>
        <v>-1</v>
      </c>
    </row>
    <row r="405" spans="1:23" x14ac:dyDescent="0.3">
      <c r="A405" t="s">
        <v>410</v>
      </c>
      <c r="B405">
        <v>3535705</v>
      </c>
      <c r="C405">
        <v>574.81024000000002</v>
      </c>
      <c r="D405">
        <v>-21.0157929993515</v>
      </c>
      <c r="E405">
        <v>-48.772528912749827</v>
      </c>
      <c r="F405">
        <v>2.1908525391064773</v>
      </c>
      <c r="G405">
        <v>3.8098289610678862</v>
      </c>
      <c r="H405" s="1">
        <v>29</v>
      </c>
      <c r="I405" s="1">
        <v>0</v>
      </c>
      <c r="J405" s="1">
        <v>48</v>
      </c>
      <c r="K405" s="1">
        <v>0</v>
      </c>
      <c r="L405" s="2">
        <f t="shared" si="9"/>
        <v>1.4623979978989561</v>
      </c>
      <c r="M405" s="2">
        <f t="shared" si="9"/>
        <v>-1</v>
      </c>
      <c r="N405" s="2">
        <f t="shared" si="9"/>
        <v>1.6812412373755872</v>
      </c>
      <c r="O405" s="2">
        <f t="shared" si="9"/>
        <v>-1</v>
      </c>
      <c r="P405" s="2">
        <f>IF([1]!Tabela1[[#This Row],[SPLE]]&gt;0,[1]!Tabela1[[#This Row],[LWAVE]],[1]!Tabela1[[#This Row],[LSPLE]])</f>
        <v>-1</v>
      </c>
      <c r="Q405" s="2">
        <f>IF([1]!Tabela1[[#This Row],[SPLR]]&gt;0,[1]!Tabela1[[#This Row],[LWAVR]],[1]!Tabela1[[#This Row],[LSPLR]])</f>
        <v>-1</v>
      </c>
      <c r="R405" s="2">
        <f>IF(Tabela1[[#This Row],[LWAVE]]=-1,-1,Tabela1[[#This Row],[Altitude]])</f>
        <v>574.81024000000002</v>
      </c>
      <c r="S405" s="2">
        <f>IF(Tabela1[[#This Row],[LWAVR]]=-1,-1,Tabela1[[#This Row],[AreaL]])</f>
        <v>2.1908525391064773</v>
      </c>
      <c r="T405" s="2">
        <f>IF(Tabela1[[#This Row],[LWAVR]]=-1,-1,Tabela1[[#This Row],[PopulacaoL]])</f>
        <v>3.8098289610678862</v>
      </c>
      <c r="U405" s="2">
        <f>IF(Tabela1[[#This Row],[LSPLE]]=-1,-1,Tabela1[[#This Row],[Altitude]])</f>
        <v>-1</v>
      </c>
      <c r="V405" s="2">
        <f>IF(Tabela1[[#This Row],[LSPLE]]=-1,-1,Tabela1[[#This Row],[AreaL]])</f>
        <v>-1</v>
      </c>
      <c r="W405" s="2">
        <f>IF(Tabela1[[#This Row],[LSPLR]]=-1,-1,Tabela1[[#This Row],[PopulacaoL]])</f>
        <v>-1</v>
      </c>
    </row>
    <row r="406" spans="1:23" x14ac:dyDescent="0.3">
      <c r="A406" t="s">
        <v>411</v>
      </c>
      <c r="B406">
        <v>3535804</v>
      </c>
      <c r="C406">
        <v>607.74558100000002</v>
      </c>
      <c r="D406">
        <v>-23.386927999311954</v>
      </c>
      <c r="E406">
        <v>-48.723676984127096</v>
      </c>
      <c r="F406">
        <v>3.0080565377719628</v>
      </c>
      <c r="G406">
        <v>4.305286865476126</v>
      </c>
      <c r="H406" s="1">
        <v>134</v>
      </c>
      <c r="I406" s="1">
        <v>1</v>
      </c>
      <c r="J406" s="1">
        <v>281</v>
      </c>
      <c r="K406" s="1">
        <v>1</v>
      </c>
      <c r="L406" s="2">
        <f t="shared" si="9"/>
        <v>2.1271047983648077</v>
      </c>
      <c r="M406" s="2">
        <f t="shared" si="9"/>
        <v>0</v>
      </c>
      <c r="N406" s="2">
        <f t="shared" si="9"/>
        <v>2.4487063199050798</v>
      </c>
      <c r="O406" s="2">
        <f t="shared" si="9"/>
        <v>0</v>
      </c>
      <c r="P406" s="2">
        <f>IF([1]!Tabela1[[#This Row],[SPLE]]&gt;0,[1]!Tabela1[[#This Row],[LWAVE]],[1]!Tabela1[[#This Row],[LSPLE]])</f>
        <v>2.1271047983648077</v>
      </c>
      <c r="Q406" s="2">
        <f>IF([1]!Tabela1[[#This Row],[SPLR]]&gt;0,[1]!Tabela1[[#This Row],[LWAVR]],[1]!Tabela1[[#This Row],[LSPLR]])</f>
        <v>2.4487063199050798</v>
      </c>
      <c r="R406" s="2">
        <f>IF(Tabela1[[#This Row],[LWAVE]]=-1,-1,Tabela1[[#This Row],[Altitude]])</f>
        <v>607.74558100000002</v>
      </c>
      <c r="S406" s="2">
        <f>IF(Tabela1[[#This Row],[LWAVR]]=-1,-1,Tabela1[[#This Row],[AreaL]])</f>
        <v>3.0080565377719628</v>
      </c>
      <c r="T406" s="2">
        <f>IF(Tabela1[[#This Row],[LWAVR]]=-1,-1,Tabela1[[#This Row],[PopulacaoL]])</f>
        <v>4.305286865476126</v>
      </c>
      <c r="U406" s="2">
        <f>IF(Tabela1[[#This Row],[LSPLE]]=-1,-1,Tabela1[[#This Row],[Altitude]])</f>
        <v>607.74558100000002</v>
      </c>
      <c r="V406" s="2">
        <f>IF(Tabela1[[#This Row],[LSPLE]]=-1,-1,Tabela1[[#This Row],[AreaL]])</f>
        <v>3.0080565377719628</v>
      </c>
      <c r="W406" s="2">
        <f>IF(Tabela1[[#This Row],[LSPLR]]=-1,-1,Tabela1[[#This Row],[PopulacaoL]])</f>
        <v>4.305286865476126</v>
      </c>
    </row>
    <row r="407" spans="1:23" x14ac:dyDescent="0.3">
      <c r="A407" t="s">
        <v>412</v>
      </c>
      <c r="B407">
        <v>3535903</v>
      </c>
      <c r="C407">
        <v>471.60355499999997</v>
      </c>
      <c r="D407">
        <v>-20.099805952458805</v>
      </c>
      <c r="E407">
        <v>-50.586718917995455</v>
      </c>
      <c r="F407">
        <v>2.1472247942641749</v>
      </c>
      <c r="G407">
        <v>3.6104472214421213</v>
      </c>
      <c r="H407" s="1">
        <v>56</v>
      </c>
      <c r="I407" s="1">
        <v>0</v>
      </c>
      <c r="J407" s="1">
        <v>76</v>
      </c>
      <c r="K407" s="1">
        <v>0</v>
      </c>
      <c r="L407" s="2">
        <f t="shared" si="9"/>
        <v>1.7481880270062005</v>
      </c>
      <c r="M407" s="2">
        <f t="shared" si="9"/>
        <v>-1</v>
      </c>
      <c r="N407" s="2">
        <f t="shared" si="9"/>
        <v>1.8808135922807914</v>
      </c>
      <c r="O407" s="2">
        <f t="shared" si="9"/>
        <v>-1</v>
      </c>
      <c r="P407" s="2">
        <f>IF([1]!Tabela1[[#This Row],[SPLE]]&gt;0,[1]!Tabela1[[#This Row],[LWAVE]],[1]!Tabela1[[#This Row],[LSPLE]])</f>
        <v>-1</v>
      </c>
      <c r="Q407" s="2">
        <f>IF([1]!Tabela1[[#This Row],[SPLR]]&gt;0,[1]!Tabela1[[#This Row],[LWAVR]],[1]!Tabela1[[#This Row],[LSPLR]])</f>
        <v>-1</v>
      </c>
      <c r="R407" s="2">
        <f>IF(Tabela1[[#This Row],[LWAVE]]=-1,-1,Tabela1[[#This Row],[Altitude]])</f>
        <v>471.60355499999997</v>
      </c>
      <c r="S407" s="2">
        <f>IF(Tabela1[[#This Row],[LWAVR]]=-1,-1,Tabela1[[#This Row],[AreaL]])</f>
        <v>2.1472247942641749</v>
      </c>
      <c r="T407" s="2">
        <f>IF(Tabela1[[#This Row],[LWAVR]]=-1,-1,Tabela1[[#This Row],[PopulacaoL]])</f>
        <v>3.6104472214421213</v>
      </c>
      <c r="U407" s="2">
        <f>IF(Tabela1[[#This Row],[LSPLE]]=-1,-1,Tabela1[[#This Row],[Altitude]])</f>
        <v>-1</v>
      </c>
      <c r="V407" s="2">
        <f>IF(Tabela1[[#This Row],[LSPLE]]=-1,-1,Tabela1[[#This Row],[AreaL]])</f>
        <v>-1</v>
      </c>
      <c r="W407" s="2">
        <f>IF(Tabela1[[#This Row],[LSPLR]]=-1,-1,Tabela1[[#This Row],[PopulacaoL]])</f>
        <v>-1</v>
      </c>
    </row>
    <row r="408" spans="1:23" x14ac:dyDescent="0.3">
      <c r="A408" t="s">
        <v>413</v>
      </c>
      <c r="B408">
        <v>3536000</v>
      </c>
      <c r="C408">
        <v>479.399565</v>
      </c>
      <c r="D408">
        <v>-21.779839143789101</v>
      </c>
      <c r="E408">
        <v>-50.793843843062461</v>
      </c>
      <c r="F408">
        <v>2.5642670874720288</v>
      </c>
      <c r="G408">
        <v>4.0399690268674604</v>
      </c>
      <c r="H408" s="1">
        <v>1</v>
      </c>
      <c r="I408" s="1">
        <v>0</v>
      </c>
      <c r="J408" s="1">
        <v>1</v>
      </c>
      <c r="K408" s="1">
        <v>0</v>
      </c>
      <c r="L408" s="2">
        <f t="shared" si="9"/>
        <v>0</v>
      </c>
      <c r="M408" s="2">
        <f t="shared" si="9"/>
        <v>-1</v>
      </c>
      <c r="N408" s="2">
        <f t="shared" si="9"/>
        <v>0</v>
      </c>
      <c r="O408" s="2">
        <f t="shared" si="9"/>
        <v>-1</v>
      </c>
      <c r="P408" s="2">
        <f>IF([1]!Tabela1[[#This Row],[SPLE]]&gt;0,[1]!Tabela1[[#This Row],[LWAVE]],[1]!Tabela1[[#This Row],[LSPLE]])</f>
        <v>-1</v>
      </c>
      <c r="Q408" s="2">
        <f>IF([1]!Tabela1[[#This Row],[SPLR]]&gt;0,[1]!Tabela1[[#This Row],[LWAVR]],[1]!Tabela1[[#This Row],[LSPLR]])</f>
        <v>-1</v>
      </c>
      <c r="R408" s="2">
        <f>IF(Tabela1[[#This Row],[LWAVE]]=-1,-1,Tabela1[[#This Row],[Altitude]])</f>
        <v>479.399565</v>
      </c>
      <c r="S408" s="2">
        <f>IF(Tabela1[[#This Row],[LWAVR]]=-1,-1,Tabela1[[#This Row],[AreaL]])</f>
        <v>2.5642670874720288</v>
      </c>
      <c r="T408" s="2">
        <f>IF(Tabela1[[#This Row],[LWAVR]]=-1,-1,Tabela1[[#This Row],[PopulacaoL]])</f>
        <v>4.0399690268674604</v>
      </c>
      <c r="U408" s="2">
        <f>IF(Tabela1[[#This Row],[LSPLE]]=-1,-1,Tabela1[[#This Row],[Altitude]])</f>
        <v>-1</v>
      </c>
      <c r="V408" s="2">
        <f>IF(Tabela1[[#This Row],[LSPLE]]=-1,-1,Tabela1[[#This Row],[AreaL]])</f>
        <v>-1</v>
      </c>
      <c r="W408" s="2">
        <f>IF(Tabela1[[#This Row],[LSPLR]]=-1,-1,Tabela1[[#This Row],[PopulacaoL]])</f>
        <v>-1</v>
      </c>
    </row>
    <row r="409" spans="1:23" x14ac:dyDescent="0.3">
      <c r="A409" t="s">
        <v>414</v>
      </c>
      <c r="B409">
        <v>3536109</v>
      </c>
      <c r="C409">
        <v>892.85883699999999</v>
      </c>
      <c r="D409">
        <v>-23.080318323936503</v>
      </c>
      <c r="E409">
        <v>-48.372876683655541</v>
      </c>
      <c r="F409">
        <v>2.322000024079613</v>
      </c>
      <c r="G409">
        <v>3.8085485512404054</v>
      </c>
      <c r="H409" s="1">
        <v>157</v>
      </c>
      <c r="I409" s="1">
        <v>0</v>
      </c>
      <c r="J409" s="1">
        <v>401</v>
      </c>
      <c r="K409" s="1">
        <v>0</v>
      </c>
      <c r="L409" s="2">
        <f t="shared" si="9"/>
        <v>2.1958996524092336</v>
      </c>
      <c r="M409" s="2">
        <f t="shared" si="9"/>
        <v>-1</v>
      </c>
      <c r="N409" s="2">
        <f t="shared" si="9"/>
        <v>2.6031443726201822</v>
      </c>
      <c r="O409" s="2">
        <f t="shared" si="9"/>
        <v>-1</v>
      </c>
      <c r="P409" s="2">
        <f>IF([1]!Tabela1[[#This Row],[SPLE]]&gt;0,[1]!Tabela1[[#This Row],[LWAVE]],[1]!Tabela1[[#This Row],[LSPLE]])</f>
        <v>-1</v>
      </c>
      <c r="Q409" s="2">
        <f>IF([1]!Tabela1[[#This Row],[SPLR]]&gt;0,[1]!Tabela1[[#This Row],[LWAVR]],[1]!Tabela1[[#This Row],[LSPLR]])</f>
        <v>-1</v>
      </c>
      <c r="R409" s="2">
        <f>IF(Tabela1[[#This Row],[LWAVE]]=-1,-1,Tabela1[[#This Row],[Altitude]])</f>
        <v>892.85883699999999</v>
      </c>
      <c r="S409" s="2">
        <f>IF(Tabela1[[#This Row],[LWAVR]]=-1,-1,Tabela1[[#This Row],[AreaL]])</f>
        <v>2.322000024079613</v>
      </c>
      <c r="T409" s="2">
        <f>IF(Tabela1[[#This Row],[LWAVR]]=-1,-1,Tabela1[[#This Row],[PopulacaoL]])</f>
        <v>3.8085485512404054</v>
      </c>
      <c r="U409" s="2">
        <f>IF(Tabela1[[#This Row],[LSPLE]]=-1,-1,Tabela1[[#This Row],[Altitude]])</f>
        <v>-1</v>
      </c>
      <c r="V409" s="2">
        <f>IF(Tabela1[[#This Row],[LSPLE]]=-1,-1,Tabela1[[#This Row],[AreaL]])</f>
        <v>-1</v>
      </c>
      <c r="W409" s="2">
        <f>IF(Tabela1[[#This Row],[LSPLR]]=-1,-1,Tabela1[[#This Row],[PopulacaoL]])</f>
        <v>-1</v>
      </c>
    </row>
    <row r="410" spans="1:23" x14ac:dyDescent="0.3">
      <c r="A410" t="s">
        <v>415</v>
      </c>
      <c r="B410">
        <v>3536208</v>
      </c>
      <c r="C410">
        <v>32.946368</v>
      </c>
      <c r="D410">
        <v>-24.712546630958105</v>
      </c>
      <c r="E410">
        <v>-47.879997602894392</v>
      </c>
      <c r="F410">
        <v>2.5555949898690256</v>
      </c>
      <c r="G410">
        <v>4.2933183494610736</v>
      </c>
      <c r="H410" s="1">
        <v>183</v>
      </c>
      <c r="I410" s="1">
        <v>38</v>
      </c>
      <c r="J410" s="1">
        <v>492</v>
      </c>
      <c r="K410" s="1">
        <v>1027</v>
      </c>
      <c r="L410" s="2">
        <f t="shared" si="9"/>
        <v>2.2624510897304293</v>
      </c>
      <c r="M410" s="2">
        <f t="shared" si="9"/>
        <v>1.5797835966168101</v>
      </c>
      <c r="N410" s="2">
        <f t="shared" si="9"/>
        <v>2.6919651027673601</v>
      </c>
      <c r="O410" s="2">
        <f t="shared" si="9"/>
        <v>3.0115704435972783</v>
      </c>
      <c r="P410" s="2">
        <f>IF([1]!Tabela1[[#This Row],[SPLE]]&gt;0,[1]!Tabela1[[#This Row],[LWAVE]],[1]!Tabela1[[#This Row],[LSPLE]])</f>
        <v>2.2624510897304293</v>
      </c>
      <c r="Q410" s="2">
        <f>IF([1]!Tabela1[[#This Row],[SPLR]]&gt;0,[1]!Tabela1[[#This Row],[LWAVR]],[1]!Tabela1[[#This Row],[LSPLR]])</f>
        <v>2.6919651027673601</v>
      </c>
      <c r="R410" s="2">
        <f>IF(Tabela1[[#This Row],[LWAVE]]=-1,-1,Tabela1[[#This Row],[Altitude]])</f>
        <v>32.946368</v>
      </c>
      <c r="S410" s="2">
        <f>IF(Tabela1[[#This Row],[LWAVR]]=-1,-1,Tabela1[[#This Row],[AreaL]])</f>
        <v>2.5555949898690256</v>
      </c>
      <c r="T410" s="2">
        <f>IF(Tabela1[[#This Row],[LWAVR]]=-1,-1,Tabela1[[#This Row],[PopulacaoL]])</f>
        <v>4.2933183494610736</v>
      </c>
      <c r="U410" s="2">
        <f>IF(Tabela1[[#This Row],[LSPLE]]=-1,-1,Tabela1[[#This Row],[Altitude]])</f>
        <v>32.946368</v>
      </c>
      <c r="V410" s="2">
        <f>IF(Tabela1[[#This Row],[LSPLE]]=-1,-1,Tabela1[[#This Row],[AreaL]])</f>
        <v>2.5555949898690256</v>
      </c>
      <c r="W410" s="2">
        <f>IF(Tabela1[[#This Row],[LSPLR]]=-1,-1,Tabela1[[#This Row],[PopulacaoL]])</f>
        <v>4.2933183494610736</v>
      </c>
    </row>
    <row r="411" spans="1:23" x14ac:dyDescent="0.3">
      <c r="A411" t="s">
        <v>416</v>
      </c>
      <c r="B411">
        <v>3536257</v>
      </c>
      <c r="C411">
        <v>511.12064600000002</v>
      </c>
      <c r="D411">
        <v>-20.302191175418304</v>
      </c>
      <c r="E411">
        <v>-50.012617830836952</v>
      </c>
      <c r="F411">
        <v>1.928073084322643</v>
      </c>
      <c r="G411">
        <v>3.3346547668832414</v>
      </c>
      <c r="H411" s="1">
        <v>6</v>
      </c>
      <c r="I411" s="1">
        <v>0</v>
      </c>
      <c r="J411" s="1">
        <v>7</v>
      </c>
      <c r="K411" s="1">
        <v>0</v>
      </c>
      <c r="L411" s="2">
        <f t="shared" si="9"/>
        <v>0.77815125038364363</v>
      </c>
      <c r="M411" s="2">
        <f t="shared" si="9"/>
        <v>-1</v>
      </c>
      <c r="N411" s="2">
        <f t="shared" si="9"/>
        <v>0.84509804001425681</v>
      </c>
      <c r="O411" s="2">
        <f t="shared" si="9"/>
        <v>-1</v>
      </c>
      <c r="P411" s="2">
        <f>IF([1]!Tabela1[[#This Row],[SPLE]]&gt;0,[1]!Tabela1[[#This Row],[LWAVE]],[1]!Tabela1[[#This Row],[LSPLE]])</f>
        <v>-1</v>
      </c>
      <c r="Q411" s="2">
        <f>IF([1]!Tabela1[[#This Row],[SPLR]]&gt;0,[1]!Tabela1[[#This Row],[LWAVR]],[1]!Tabela1[[#This Row],[LSPLR]])</f>
        <v>-1</v>
      </c>
      <c r="R411" s="2">
        <f>IF(Tabela1[[#This Row],[LWAVE]]=-1,-1,Tabela1[[#This Row],[Altitude]])</f>
        <v>511.12064600000002</v>
      </c>
      <c r="S411" s="2">
        <f>IF(Tabela1[[#This Row],[LWAVR]]=-1,-1,Tabela1[[#This Row],[AreaL]])</f>
        <v>1.928073084322643</v>
      </c>
      <c r="T411" s="2">
        <f>IF(Tabela1[[#This Row],[LWAVR]]=-1,-1,Tabela1[[#This Row],[PopulacaoL]])</f>
        <v>3.3346547668832414</v>
      </c>
      <c r="U411" s="2">
        <f>IF(Tabela1[[#This Row],[LSPLE]]=-1,-1,Tabela1[[#This Row],[Altitude]])</f>
        <v>-1</v>
      </c>
      <c r="V411" s="2">
        <f>IF(Tabela1[[#This Row],[LSPLE]]=-1,-1,Tabela1[[#This Row],[AreaL]])</f>
        <v>-1</v>
      </c>
      <c r="W411" s="2">
        <f>IF(Tabela1[[#This Row],[LSPLR]]=-1,-1,Tabela1[[#This Row],[PopulacaoL]])</f>
        <v>-1</v>
      </c>
    </row>
    <row r="412" spans="1:23" x14ac:dyDescent="0.3">
      <c r="A412" t="s">
        <v>417</v>
      </c>
      <c r="B412">
        <v>3536307</v>
      </c>
      <c r="C412">
        <v>748.62826600000005</v>
      </c>
      <c r="D412">
        <v>-20.641153402307655</v>
      </c>
      <c r="E412">
        <v>-47.283060090300175</v>
      </c>
      <c r="F412">
        <v>2.7802078244408741</v>
      </c>
      <c r="G412">
        <v>4.1664301138432824</v>
      </c>
      <c r="H412" s="1">
        <v>90</v>
      </c>
      <c r="I412" s="1">
        <v>2</v>
      </c>
      <c r="J412" s="1">
        <v>118</v>
      </c>
      <c r="K412" s="1">
        <v>2</v>
      </c>
      <c r="L412" s="2">
        <f t="shared" si="9"/>
        <v>1.954242509439325</v>
      </c>
      <c r="M412" s="2">
        <f t="shared" si="9"/>
        <v>0.3010299956639812</v>
      </c>
      <c r="N412" s="2">
        <f t="shared" si="9"/>
        <v>2.0718820073061255</v>
      </c>
      <c r="O412" s="2">
        <f t="shared" si="9"/>
        <v>0.3010299956639812</v>
      </c>
      <c r="P412" s="2">
        <f>IF([1]!Tabela1[[#This Row],[SPLE]]&gt;0,[1]!Tabela1[[#This Row],[LWAVE]],[1]!Tabela1[[#This Row],[LSPLE]])</f>
        <v>1.954242509439325</v>
      </c>
      <c r="Q412" s="2">
        <f>IF([1]!Tabela1[[#This Row],[SPLR]]&gt;0,[1]!Tabela1[[#This Row],[LWAVR]],[1]!Tabela1[[#This Row],[LSPLR]])</f>
        <v>2.0718820073061255</v>
      </c>
      <c r="R412" s="2">
        <f>IF(Tabela1[[#This Row],[LWAVE]]=-1,-1,Tabela1[[#This Row],[Altitude]])</f>
        <v>748.62826600000005</v>
      </c>
      <c r="S412" s="2">
        <f>IF(Tabela1[[#This Row],[LWAVR]]=-1,-1,Tabela1[[#This Row],[AreaL]])</f>
        <v>2.7802078244408741</v>
      </c>
      <c r="T412" s="2">
        <f>IF(Tabela1[[#This Row],[LWAVR]]=-1,-1,Tabela1[[#This Row],[PopulacaoL]])</f>
        <v>4.1664301138432824</v>
      </c>
      <c r="U412" s="2">
        <f>IF(Tabela1[[#This Row],[LSPLE]]=-1,-1,Tabela1[[#This Row],[Altitude]])</f>
        <v>748.62826600000005</v>
      </c>
      <c r="V412" s="2">
        <f>IF(Tabela1[[#This Row],[LSPLE]]=-1,-1,Tabela1[[#This Row],[AreaL]])</f>
        <v>2.7802078244408741</v>
      </c>
      <c r="W412" s="2">
        <f>IF(Tabela1[[#This Row],[LSPLR]]=-1,-1,Tabela1[[#This Row],[PopulacaoL]])</f>
        <v>4.1664301138432824</v>
      </c>
    </row>
    <row r="413" spans="1:23" x14ac:dyDescent="0.3">
      <c r="A413" t="s">
        <v>418</v>
      </c>
      <c r="B413">
        <v>3536406</v>
      </c>
      <c r="C413">
        <v>294.97141699999997</v>
      </c>
      <c r="D413">
        <v>-21.309275557982609</v>
      </c>
      <c r="E413">
        <v>-51.847139950941155</v>
      </c>
      <c r="F413">
        <v>2.5729772599294147</v>
      </c>
      <c r="G413">
        <v>3.8672317145188941</v>
      </c>
      <c r="H413" s="1">
        <v>95</v>
      </c>
      <c r="I413" s="1">
        <v>0</v>
      </c>
      <c r="J413" s="1">
        <v>155</v>
      </c>
      <c r="K413" s="1">
        <v>0</v>
      </c>
      <c r="L413" s="2">
        <f t="shared" si="9"/>
        <v>1.9777236052888478</v>
      </c>
      <c r="M413" s="2">
        <f t="shared" si="9"/>
        <v>-1</v>
      </c>
      <c r="N413" s="2">
        <f t="shared" si="9"/>
        <v>2.1903316981702914</v>
      </c>
      <c r="O413" s="2">
        <f t="shared" si="9"/>
        <v>-1</v>
      </c>
      <c r="P413" s="2">
        <f>IF([1]!Tabela1[[#This Row],[SPLE]]&gt;0,[1]!Tabela1[[#This Row],[LWAVE]],[1]!Tabela1[[#This Row],[LSPLE]])</f>
        <v>-1</v>
      </c>
      <c r="Q413" s="2">
        <f>IF([1]!Tabela1[[#This Row],[SPLR]]&gt;0,[1]!Tabela1[[#This Row],[LWAVR]],[1]!Tabela1[[#This Row],[LSPLR]])</f>
        <v>-1</v>
      </c>
      <c r="R413" s="2">
        <f>IF(Tabela1[[#This Row],[LWAVE]]=-1,-1,Tabela1[[#This Row],[Altitude]])</f>
        <v>294.97141699999997</v>
      </c>
      <c r="S413" s="2">
        <f>IF(Tabela1[[#This Row],[LWAVR]]=-1,-1,Tabela1[[#This Row],[AreaL]])</f>
        <v>2.5729772599294147</v>
      </c>
      <c r="T413" s="2">
        <f>IF(Tabela1[[#This Row],[LWAVR]]=-1,-1,Tabela1[[#This Row],[PopulacaoL]])</f>
        <v>3.8672317145188941</v>
      </c>
      <c r="U413" s="2">
        <f>IF(Tabela1[[#This Row],[LSPLE]]=-1,-1,Tabela1[[#This Row],[Altitude]])</f>
        <v>-1</v>
      </c>
      <c r="V413" s="2">
        <f>IF(Tabela1[[#This Row],[LSPLE]]=-1,-1,Tabela1[[#This Row],[AreaL]])</f>
        <v>-1</v>
      </c>
      <c r="W413" s="2">
        <f>IF(Tabela1[[#This Row],[LSPLR]]=-1,-1,Tabela1[[#This Row],[PopulacaoL]])</f>
        <v>-1</v>
      </c>
    </row>
    <row r="414" spans="1:23" x14ac:dyDescent="0.3">
      <c r="A414" t="s">
        <v>419</v>
      </c>
      <c r="B414">
        <v>3536505</v>
      </c>
      <c r="C414">
        <v>590.39793199999997</v>
      </c>
      <c r="D414">
        <v>-22.759921699999953</v>
      </c>
      <c r="E414">
        <v>-47.154385800969493</v>
      </c>
      <c r="F414">
        <v>2.1423174949316941</v>
      </c>
      <c r="G414">
        <v>5.0391125863889545</v>
      </c>
      <c r="H414" s="1">
        <v>222</v>
      </c>
      <c r="I414" s="1">
        <v>3</v>
      </c>
      <c r="J414" s="1">
        <v>2646</v>
      </c>
      <c r="K414" s="1">
        <v>3</v>
      </c>
      <c r="L414" s="2">
        <f t="shared" si="9"/>
        <v>2.3463529744506388</v>
      </c>
      <c r="M414" s="2">
        <f t="shared" si="9"/>
        <v>0.47712125471966244</v>
      </c>
      <c r="N414" s="2">
        <f t="shared" si="9"/>
        <v>3.422589839851482</v>
      </c>
      <c r="O414" s="2">
        <f t="shared" si="9"/>
        <v>0.47712125471966244</v>
      </c>
      <c r="P414" s="2">
        <f>IF([1]!Tabela1[[#This Row],[SPLE]]&gt;0,[1]!Tabela1[[#This Row],[LWAVE]],[1]!Tabela1[[#This Row],[LSPLE]])</f>
        <v>2.3463529744506388</v>
      </c>
      <c r="Q414" s="2">
        <f>IF([1]!Tabela1[[#This Row],[SPLR]]&gt;0,[1]!Tabela1[[#This Row],[LWAVR]],[1]!Tabela1[[#This Row],[LSPLR]])</f>
        <v>3.422589839851482</v>
      </c>
      <c r="R414" s="2">
        <f>IF(Tabela1[[#This Row],[LWAVE]]=-1,-1,Tabela1[[#This Row],[Altitude]])</f>
        <v>590.39793199999997</v>
      </c>
      <c r="S414" s="2">
        <f>IF(Tabela1[[#This Row],[LWAVR]]=-1,-1,Tabela1[[#This Row],[AreaL]])</f>
        <v>2.1423174949316941</v>
      </c>
      <c r="T414" s="2">
        <f>IF(Tabela1[[#This Row],[LWAVR]]=-1,-1,Tabela1[[#This Row],[PopulacaoL]])</f>
        <v>5.0391125863889545</v>
      </c>
      <c r="U414" s="2">
        <f>IF(Tabela1[[#This Row],[LSPLE]]=-1,-1,Tabela1[[#This Row],[Altitude]])</f>
        <v>590.39793199999997</v>
      </c>
      <c r="V414" s="2">
        <f>IF(Tabela1[[#This Row],[LSPLE]]=-1,-1,Tabela1[[#This Row],[AreaL]])</f>
        <v>2.1423174949316941</v>
      </c>
      <c r="W414" s="2">
        <f>IF(Tabela1[[#This Row],[LSPLR]]=-1,-1,Tabela1[[#This Row],[PopulacaoL]])</f>
        <v>5.0391125863889545</v>
      </c>
    </row>
    <row r="415" spans="1:23" x14ac:dyDescent="0.3">
      <c r="A415" t="s">
        <v>420</v>
      </c>
      <c r="B415">
        <v>3536570</v>
      </c>
      <c r="C415">
        <v>556.12801000000002</v>
      </c>
      <c r="D415">
        <v>-22.57430074801</v>
      </c>
      <c r="E415">
        <v>-49.399038346137544</v>
      </c>
      <c r="F415">
        <v>2.4085418307605453</v>
      </c>
      <c r="G415">
        <v>3.2631624649622166</v>
      </c>
      <c r="H415" s="1">
        <v>11</v>
      </c>
      <c r="I415" s="1">
        <v>0</v>
      </c>
      <c r="J415" s="1">
        <v>13</v>
      </c>
      <c r="K415" s="1">
        <v>0</v>
      </c>
      <c r="L415" s="2">
        <f t="shared" si="9"/>
        <v>1.0413926851582251</v>
      </c>
      <c r="M415" s="2">
        <f t="shared" si="9"/>
        <v>-1</v>
      </c>
      <c r="N415" s="2">
        <f t="shared" si="9"/>
        <v>1.1139433523068367</v>
      </c>
      <c r="O415" s="2">
        <f t="shared" si="9"/>
        <v>-1</v>
      </c>
      <c r="P415" s="2">
        <f>IF([1]!Tabela1[[#This Row],[SPLE]]&gt;0,[1]!Tabela1[[#This Row],[LWAVE]],[1]!Tabela1[[#This Row],[LSPLE]])</f>
        <v>-1</v>
      </c>
      <c r="Q415" s="2">
        <f>IF([1]!Tabela1[[#This Row],[SPLR]]&gt;0,[1]!Tabela1[[#This Row],[LWAVR]],[1]!Tabela1[[#This Row],[LSPLR]])</f>
        <v>-1</v>
      </c>
      <c r="R415" s="2">
        <f>IF(Tabela1[[#This Row],[LWAVE]]=-1,-1,Tabela1[[#This Row],[Altitude]])</f>
        <v>556.12801000000002</v>
      </c>
      <c r="S415" s="2">
        <f>IF(Tabela1[[#This Row],[LWAVR]]=-1,-1,Tabela1[[#This Row],[AreaL]])</f>
        <v>2.4085418307605453</v>
      </c>
      <c r="T415" s="2">
        <f>IF(Tabela1[[#This Row],[LWAVR]]=-1,-1,Tabela1[[#This Row],[PopulacaoL]])</f>
        <v>3.2631624649622166</v>
      </c>
      <c r="U415" s="2">
        <f>IF(Tabela1[[#This Row],[LSPLE]]=-1,-1,Tabela1[[#This Row],[Altitude]])</f>
        <v>-1</v>
      </c>
      <c r="V415" s="2">
        <f>IF(Tabela1[[#This Row],[LSPLE]]=-1,-1,Tabela1[[#This Row],[AreaL]])</f>
        <v>-1</v>
      </c>
      <c r="W415" s="2">
        <f>IF(Tabela1[[#This Row],[LSPLR]]=-1,-1,Tabela1[[#This Row],[PopulacaoL]])</f>
        <v>-1</v>
      </c>
    </row>
    <row r="416" spans="1:23" x14ac:dyDescent="0.3">
      <c r="A416" t="s">
        <v>421</v>
      </c>
      <c r="B416">
        <v>3536604</v>
      </c>
      <c r="C416">
        <v>447.690067</v>
      </c>
      <c r="D416">
        <v>-20.029300027799255</v>
      </c>
      <c r="E416">
        <v>-49.399551886382483</v>
      </c>
      <c r="F416">
        <v>2.8680481230961878</v>
      </c>
      <c r="G416">
        <v>3.9515803449033919</v>
      </c>
      <c r="H416" s="1">
        <v>31</v>
      </c>
      <c r="I416" s="1">
        <v>0</v>
      </c>
      <c r="J416" s="1">
        <v>33</v>
      </c>
      <c r="K416" s="1">
        <v>0</v>
      </c>
      <c r="L416" s="2">
        <f t="shared" si="9"/>
        <v>1.4913616938342726</v>
      </c>
      <c r="M416" s="2">
        <f t="shared" si="9"/>
        <v>-1</v>
      </c>
      <c r="N416" s="2">
        <f t="shared" si="9"/>
        <v>1.5185139398778875</v>
      </c>
      <c r="O416" s="2">
        <f t="shared" si="9"/>
        <v>-1</v>
      </c>
      <c r="P416" s="2">
        <f>IF([1]!Tabela1[[#This Row],[SPLE]]&gt;0,[1]!Tabela1[[#This Row],[LWAVE]],[1]!Tabela1[[#This Row],[LSPLE]])</f>
        <v>-1</v>
      </c>
      <c r="Q416" s="2">
        <f>IF([1]!Tabela1[[#This Row],[SPLR]]&gt;0,[1]!Tabela1[[#This Row],[LWAVR]],[1]!Tabela1[[#This Row],[LSPLR]])</f>
        <v>-1</v>
      </c>
      <c r="R416" s="2">
        <f>IF(Tabela1[[#This Row],[LWAVE]]=-1,-1,Tabela1[[#This Row],[Altitude]])</f>
        <v>447.690067</v>
      </c>
      <c r="S416" s="2">
        <f>IF(Tabela1[[#This Row],[LWAVR]]=-1,-1,Tabela1[[#This Row],[AreaL]])</f>
        <v>2.8680481230961878</v>
      </c>
      <c r="T416" s="2">
        <f>IF(Tabela1[[#This Row],[LWAVR]]=-1,-1,Tabela1[[#This Row],[PopulacaoL]])</f>
        <v>3.9515803449033919</v>
      </c>
      <c r="U416" s="2">
        <f>IF(Tabela1[[#This Row],[LSPLE]]=-1,-1,Tabela1[[#This Row],[Altitude]])</f>
        <v>-1</v>
      </c>
      <c r="V416" s="2">
        <f>IF(Tabela1[[#This Row],[LSPLE]]=-1,-1,Tabela1[[#This Row],[AreaL]])</f>
        <v>-1</v>
      </c>
      <c r="W416" s="2">
        <f>IF(Tabela1[[#This Row],[LSPLR]]=-1,-1,Tabela1[[#This Row],[PopulacaoL]])</f>
        <v>-1</v>
      </c>
    </row>
    <row r="417" spans="1:23" x14ac:dyDescent="0.3">
      <c r="A417" t="s">
        <v>422</v>
      </c>
      <c r="B417">
        <v>3536703</v>
      </c>
      <c r="C417">
        <v>499.65328299999999</v>
      </c>
      <c r="D417">
        <v>-22.355491500000007</v>
      </c>
      <c r="E417">
        <v>-48.77968096362126</v>
      </c>
      <c r="F417">
        <v>2.8625696285090627</v>
      </c>
      <c r="G417">
        <v>4.6691959680557797</v>
      </c>
      <c r="H417" s="1">
        <v>164</v>
      </c>
      <c r="I417" s="1">
        <v>0</v>
      </c>
      <c r="J417" s="1">
        <v>537</v>
      </c>
      <c r="K417" s="1">
        <v>0</v>
      </c>
      <c r="L417" s="2">
        <f t="shared" si="9"/>
        <v>2.214843848047698</v>
      </c>
      <c r="M417" s="2">
        <f t="shared" si="9"/>
        <v>-1</v>
      </c>
      <c r="N417" s="2">
        <f t="shared" si="9"/>
        <v>2.7299742856995555</v>
      </c>
      <c r="O417" s="2">
        <f t="shared" si="9"/>
        <v>-1</v>
      </c>
      <c r="P417" s="2">
        <f>IF([1]!Tabela1[[#This Row],[SPLE]]&gt;0,[1]!Tabela1[[#This Row],[LWAVE]],[1]!Tabela1[[#This Row],[LSPLE]])</f>
        <v>-1</v>
      </c>
      <c r="Q417" s="2">
        <f>IF([1]!Tabela1[[#This Row],[SPLR]]&gt;0,[1]!Tabela1[[#This Row],[LWAVR]],[1]!Tabela1[[#This Row],[LSPLR]])</f>
        <v>-1</v>
      </c>
      <c r="R417" s="2">
        <f>IF(Tabela1[[#This Row],[LWAVE]]=-1,-1,Tabela1[[#This Row],[Altitude]])</f>
        <v>499.65328299999999</v>
      </c>
      <c r="S417" s="2">
        <f>IF(Tabela1[[#This Row],[LWAVR]]=-1,-1,Tabela1[[#This Row],[AreaL]])</f>
        <v>2.8625696285090627</v>
      </c>
      <c r="T417" s="2">
        <f>IF(Tabela1[[#This Row],[LWAVR]]=-1,-1,Tabela1[[#This Row],[PopulacaoL]])</f>
        <v>4.6691959680557797</v>
      </c>
      <c r="U417" s="2">
        <f>IF(Tabela1[[#This Row],[LSPLE]]=-1,-1,Tabela1[[#This Row],[Altitude]])</f>
        <v>-1</v>
      </c>
      <c r="V417" s="2">
        <f>IF(Tabela1[[#This Row],[LSPLE]]=-1,-1,Tabela1[[#This Row],[AreaL]])</f>
        <v>-1</v>
      </c>
      <c r="W417" s="2">
        <f>IF(Tabela1[[#This Row],[LSPLR]]=-1,-1,Tabela1[[#This Row],[PopulacaoL]])</f>
        <v>-1</v>
      </c>
    </row>
    <row r="418" spans="1:23" x14ac:dyDescent="0.3">
      <c r="A418" t="s">
        <v>423</v>
      </c>
      <c r="B418">
        <v>3536802</v>
      </c>
      <c r="C418">
        <v>1102.2691150000001</v>
      </c>
      <c r="D418">
        <v>-22.791384351859904</v>
      </c>
      <c r="E418">
        <v>-46.442030947329137</v>
      </c>
      <c r="F418">
        <v>2.200267583614222</v>
      </c>
      <c r="G418">
        <v>3.784831178124469</v>
      </c>
      <c r="H418" s="1">
        <v>124</v>
      </c>
      <c r="I418" s="1">
        <v>0</v>
      </c>
      <c r="J418" s="1">
        <v>368</v>
      </c>
      <c r="K418" s="1">
        <v>0</v>
      </c>
      <c r="L418" s="2">
        <f t="shared" si="9"/>
        <v>2.0934216851622351</v>
      </c>
      <c r="M418" s="2">
        <f t="shared" si="9"/>
        <v>-1</v>
      </c>
      <c r="N418" s="2">
        <f t="shared" si="9"/>
        <v>2.5658478186735176</v>
      </c>
      <c r="O418" s="2">
        <f t="shared" si="9"/>
        <v>-1</v>
      </c>
      <c r="P418" s="2">
        <f>IF([1]!Tabela1[[#This Row],[SPLE]]&gt;0,[1]!Tabela1[[#This Row],[LWAVE]],[1]!Tabela1[[#This Row],[LSPLE]])</f>
        <v>-1</v>
      </c>
      <c r="Q418" s="2">
        <f>IF([1]!Tabela1[[#This Row],[SPLR]]&gt;0,[1]!Tabela1[[#This Row],[LWAVR]],[1]!Tabela1[[#This Row],[LSPLR]])</f>
        <v>-1</v>
      </c>
      <c r="R418" s="2">
        <f>IF(Tabela1[[#This Row],[LWAVE]]=-1,-1,Tabela1[[#This Row],[Altitude]])</f>
        <v>1102.2691150000001</v>
      </c>
      <c r="S418" s="2">
        <f>IF(Tabela1[[#This Row],[LWAVR]]=-1,-1,Tabela1[[#This Row],[AreaL]])</f>
        <v>2.200267583614222</v>
      </c>
      <c r="T418" s="2">
        <f>IF(Tabela1[[#This Row],[LWAVR]]=-1,-1,Tabela1[[#This Row],[PopulacaoL]])</f>
        <v>3.784831178124469</v>
      </c>
      <c r="U418" s="2">
        <f>IF(Tabela1[[#This Row],[LSPLE]]=-1,-1,Tabela1[[#This Row],[Altitude]])</f>
        <v>-1</v>
      </c>
      <c r="V418" s="2">
        <f>IF(Tabela1[[#This Row],[LSPLE]]=-1,-1,Tabela1[[#This Row],[AreaL]])</f>
        <v>-1</v>
      </c>
      <c r="W418" s="2">
        <f>IF(Tabela1[[#This Row],[LSPLR]]=-1,-1,Tabela1[[#This Row],[PopulacaoL]])</f>
        <v>-1</v>
      </c>
    </row>
    <row r="419" spans="1:23" x14ac:dyDescent="0.3">
      <c r="A419" t="s">
        <v>424</v>
      </c>
      <c r="B419">
        <v>3536901</v>
      </c>
      <c r="C419">
        <v>475.54750100000001</v>
      </c>
      <c r="D419">
        <v>-20.247646667245352</v>
      </c>
      <c r="E419">
        <v>-50.112390282897117</v>
      </c>
      <c r="F419">
        <v>2.4151420219138546</v>
      </c>
      <c r="G419">
        <v>3.396896449142524</v>
      </c>
      <c r="H419" s="1">
        <v>4</v>
      </c>
      <c r="I419" s="1">
        <v>0</v>
      </c>
      <c r="J419" s="1">
        <v>7</v>
      </c>
      <c r="K419" s="1">
        <v>0</v>
      </c>
      <c r="L419" s="2">
        <f t="shared" si="9"/>
        <v>0.6020599913279624</v>
      </c>
      <c r="M419" s="2">
        <f t="shared" si="9"/>
        <v>-1</v>
      </c>
      <c r="N419" s="2">
        <f t="shared" si="9"/>
        <v>0.84509804001425681</v>
      </c>
      <c r="O419" s="2">
        <f t="shared" si="9"/>
        <v>-1</v>
      </c>
      <c r="P419" s="2">
        <f>IF([1]!Tabela1[[#This Row],[SPLE]]&gt;0,[1]!Tabela1[[#This Row],[LWAVE]],[1]!Tabela1[[#This Row],[LSPLE]])</f>
        <v>-1</v>
      </c>
      <c r="Q419" s="2">
        <f>IF([1]!Tabela1[[#This Row],[SPLR]]&gt;0,[1]!Tabela1[[#This Row],[LWAVR]],[1]!Tabela1[[#This Row],[LSPLR]])</f>
        <v>-1</v>
      </c>
      <c r="R419" s="2">
        <f>IF(Tabela1[[#This Row],[LWAVE]]=-1,-1,Tabela1[[#This Row],[Altitude]])</f>
        <v>475.54750100000001</v>
      </c>
      <c r="S419" s="2">
        <f>IF(Tabela1[[#This Row],[LWAVR]]=-1,-1,Tabela1[[#This Row],[AreaL]])</f>
        <v>2.4151420219138546</v>
      </c>
      <c r="T419" s="2">
        <f>IF(Tabela1[[#This Row],[LWAVR]]=-1,-1,Tabela1[[#This Row],[PopulacaoL]])</f>
        <v>3.396896449142524</v>
      </c>
      <c r="U419" s="2">
        <f>IF(Tabela1[[#This Row],[LSPLE]]=-1,-1,Tabela1[[#This Row],[Altitude]])</f>
        <v>-1</v>
      </c>
      <c r="V419" s="2">
        <f>IF(Tabela1[[#This Row],[LSPLE]]=-1,-1,Tabela1[[#This Row],[AreaL]])</f>
        <v>-1</v>
      </c>
      <c r="W419" s="2">
        <f>IF(Tabela1[[#This Row],[LSPLR]]=-1,-1,Tabela1[[#This Row],[PopulacaoL]])</f>
        <v>-1</v>
      </c>
    </row>
    <row r="420" spans="1:23" x14ac:dyDescent="0.3">
      <c r="A420" t="s">
        <v>425</v>
      </c>
      <c r="B420">
        <v>3537008</v>
      </c>
      <c r="C420">
        <v>1010.482816</v>
      </c>
      <c r="D420">
        <v>-20.256870999386454</v>
      </c>
      <c r="E420">
        <v>-47.481794969120699</v>
      </c>
      <c r="F420">
        <v>2.8528482558104669</v>
      </c>
      <c r="G420">
        <v>4.2238592153306298</v>
      </c>
      <c r="H420" s="1">
        <v>151</v>
      </c>
      <c r="I420" s="1">
        <v>0</v>
      </c>
      <c r="J420" s="1">
        <v>373</v>
      </c>
      <c r="K420" s="1">
        <v>0</v>
      </c>
      <c r="L420" s="2">
        <f t="shared" si="9"/>
        <v>2.1789769472931693</v>
      </c>
      <c r="M420" s="2">
        <f t="shared" si="9"/>
        <v>-1</v>
      </c>
      <c r="N420" s="2">
        <f t="shared" si="9"/>
        <v>2.5717088318086878</v>
      </c>
      <c r="O420" s="2">
        <f t="shared" si="9"/>
        <v>-1</v>
      </c>
      <c r="P420" s="2">
        <f>IF([1]!Tabela1[[#This Row],[SPLE]]&gt;0,[1]!Tabela1[[#This Row],[LWAVE]],[1]!Tabela1[[#This Row],[LSPLE]])</f>
        <v>-1</v>
      </c>
      <c r="Q420" s="2">
        <f>IF([1]!Tabela1[[#This Row],[SPLR]]&gt;0,[1]!Tabela1[[#This Row],[LWAVR]],[1]!Tabela1[[#This Row],[LSPLR]])</f>
        <v>-1</v>
      </c>
      <c r="R420" s="2">
        <f>IF(Tabela1[[#This Row],[LWAVE]]=-1,-1,Tabela1[[#This Row],[Altitude]])</f>
        <v>1010.482816</v>
      </c>
      <c r="S420" s="2">
        <f>IF(Tabela1[[#This Row],[LWAVR]]=-1,-1,Tabela1[[#This Row],[AreaL]])</f>
        <v>2.8528482558104669</v>
      </c>
      <c r="T420" s="2">
        <f>IF(Tabela1[[#This Row],[LWAVR]]=-1,-1,Tabela1[[#This Row],[PopulacaoL]])</f>
        <v>4.2238592153306298</v>
      </c>
      <c r="U420" s="2">
        <f>IF(Tabela1[[#This Row],[LSPLE]]=-1,-1,Tabela1[[#This Row],[Altitude]])</f>
        <v>-1</v>
      </c>
      <c r="V420" s="2">
        <f>IF(Tabela1[[#This Row],[LSPLE]]=-1,-1,Tabela1[[#This Row],[AreaL]])</f>
        <v>-1</v>
      </c>
      <c r="W420" s="2">
        <f>IF(Tabela1[[#This Row],[LSPLR]]=-1,-1,Tabela1[[#This Row],[PopulacaoL]])</f>
        <v>-1</v>
      </c>
    </row>
    <row r="421" spans="1:23" x14ac:dyDescent="0.3">
      <c r="A421" t="s">
        <v>426</v>
      </c>
      <c r="B421">
        <v>3537107</v>
      </c>
      <c r="C421">
        <v>600.41107999999997</v>
      </c>
      <c r="D421">
        <v>-22.743771000000002</v>
      </c>
      <c r="E421">
        <v>-46.897802090290753</v>
      </c>
      <c r="F421">
        <v>2.0366967485740641</v>
      </c>
      <c r="G421">
        <v>4.6805077463801403</v>
      </c>
      <c r="H421" s="1">
        <v>228</v>
      </c>
      <c r="I421" s="1">
        <v>1</v>
      </c>
      <c r="J421" s="1">
        <v>1929</v>
      </c>
      <c r="K421" s="1">
        <v>1</v>
      </c>
      <c r="L421" s="2">
        <f t="shared" si="9"/>
        <v>2.357934847000454</v>
      </c>
      <c r="M421" s="2">
        <f t="shared" si="9"/>
        <v>0</v>
      </c>
      <c r="N421" s="2">
        <f t="shared" si="9"/>
        <v>3.2853322276438846</v>
      </c>
      <c r="O421" s="2">
        <f t="shared" si="9"/>
        <v>0</v>
      </c>
      <c r="P421" s="2">
        <f>IF([1]!Tabela1[[#This Row],[SPLE]]&gt;0,[1]!Tabela1[[#This Row],[LWAVE]],[1]!Tabela1[[#This Row],[LSPLE]])</f>
        <v>2.357934847000454</v>
      </c>
      <c r="Q421" s="2">
        <f>IF([1]!Tabela1[[#This Row],[SPLR]]&gt;0,[1]!Tabela1[[#This Row],[LWAVR]],[1]!Tabela1[[#This Row],[LSPLR]])</f>
        <v>3.2853322276438846</v>
      </c>
      <c r="R421" s="2">
        <f>IF(Tabela1[[#This Row],[LWAVE]]=-1,-1,Tabela1[[#This Row],[Altitude]])</f>
        <v>600.41107999999997</v>
      </c>
      <c r="S421" s="2">
        <f>IF(Tabela1[[#This Row],[LWAVR]]=-1,-1,Tabela1[[#This Row],[AreaL]])</f>
        <v>2.0366967485740641</v>
      </c>
      <c r="T421" s="2">
        <f>IF(Tabela1[[#This Row],[LWAVR]]=-1,-1,Tabela1[[#This Row],[PopulacaoL]])</f>
        <v>4.6805077463801403</v>
      </c>
      <c r="U421" s="2">
        <f>IF(Tabela1[[#This Row],[LSPLE]]=-1,-1,Tabela1[[#This Row],[Altitude]])</f>
        <v>600.41107999999997</v>
      </c>
      <c r="V421" s="2">
        <f>IF(Tabela1[[#This Row],[LSPLE]]=-1,-1,Tabela1[[#This Row],[AreaL]])</f>
        <v>2.0366967485740641</v>
      </c>
      <c r="W421" s="2">
        <f>IF(Tabela1[[#This Row],[LSPLR]]=-1,-1,Tabela1[[#This Row],[PopulacaoL]])</f>
        <v>4.6805077463801403</v>
      </c>
    </row>
    <row r="422" spans="1:23" x14ac:dyDescent="0.3">
      <c r="A422" t="s">
        <v>427</v>
      </c>
      <c r="B422">
        <v>3537156</v>
      </c>
      <c r="C422">
        <v>351.82605000000001</v>
      </c>
      <c r="D422">
        <v>-22.811215213632</v>
      </c>
      <c r="E422">
        <v>-50.792165655456955</v>
      </c>
      <c r="F422">
        <v>2.1827255667296934</v>
      </c>
      <c r="G422">
        <v>3.4903799200031789</v>
      </c>
      <c r="H422" s="1">
        <v>122</v>
      </c>
      <c r="I422" s="1">
        <v>0</v>
      </c>
      <c r="J422" s="1">
        <v>152</v>
      </c>
      <c r="K422" s="1">
        <v>0</v>
      </c>
      <c r="L422" s="2">
        <f t="shared" si="9"/>
        <v>2.0863598306747484</v>
      </c>
      <c r="M422" s="2">
        <f t="shared" si="9"/>
        <v>-1</v>
      </c>
      <c r="N422" s="2">
        <f t="shared" si="9"/>
        <v>2.1818435879447726</v>
      </c>
      <c r="O422" s="2">
        <f t="shared" si="9"/>
        <v>-1</v>
      </c>
      <c r="P422" s="2">
        <f>IF([1]!Tabela1[[#This Row],[SPLE]]&gt;0,[1]!Tabela1[[#This Row],[LWAVE]],[1]!Tabela1[[#This Row],[LSPLE]])</f>
        <v>-1</v>
      </c>
      <c r="Q422" s="2">
        <f>IF([1]!Tabela1[[#This Row],[SPLR]]&gt;0,[1]!Tabela1[[#This Row],[LWAVR]],[1]!Tabela1[[#This Row],[LSPLR]])</f>
        <v>-1</v>
      </c>
      <c r="R422" s="2">
        <f>IF(Tabela1[[#This Row],[LWAVE]]=-1,-1,Tabela1[[#This Row],[Altitude]])</f>
        <v>351.82605000000001</v>
      </c>
      <c r="S422" s="2">
        <f>IF(Tabela1[[#This Row],[LWAVR]]=-1,-1,Tabela1[[#This Row],[AreaL]])</f>
        <v>2.1827255667296934</v>
      </c>
      <c r="T422" s="2">
        <f>IF(Tabela1[[#This Row],[LWAVR]]=-1,-1,Tabela1[[#This Row],[PopulacaoL]])</f>
        <v>3.4903799200031789</v>
      </c>
      <c r="U422" s="2">
        <f>IF(Tabela1[[#This Row],[LSPLE]]=-1,-1,Tabela1[[#This Row],[Altitude]])</f>
        <v>-1</v>
      </c>
      <c r="V422" s="2">
        <f>IF(Tabela1[[#This Row],[LSPLE]]=-1,-1,Tabela1[[#This Row],[AreaL]])</f>
        <v>-1</v>
      </c>
      <c r="W422" s="2">
        <f>IF(Tabela1[[#This Row],[LSPLR]]=-1,-1,Tabela1[[#This Row],[PopulacaoL]])</f>
        <v>-1</v>
      </c>
    </row>
    <row r="423" spans="1:23" x14ac:dyDescent="0.3">
      <c r="A423" t="s">
        <v>428</v>
      </c>
      <c r="B423">
        <v>3537206</v>
      </c>
      <c r="C423">
        <v>62.710276</v>
      </c>
      <c r="D423">
        <v>-24.272800673545394</v>
      </c>
      <c r="E423">
        <v>-47.229076349741732</v>
      </c>
      <c r="F423">
        <v>2.8263599174077894</v>
      </c>
      <c r="G423">
        <v>4.0542682395471878</v>
      </c>
      <c r="H423" s="1">
        <v>252</v>
      </c>
      <c r="I423" s="1">
        <v>0</v>
      </c>
      <c r="J423" s="1">
        <v>1491</v>
      </c>
      <c r="K423" s="1">
        <v>0</v>
      </c>
      <c r="L423" s="2">
        <f t="shared" si="9"/>
        <v>2.4014005407815442</v>
      </c>
      <c r="M423" s="2">
        <f t="shared" si="9"/>
        <v>-1</v>
      </c>
      <c r="N423" s="2">
        <f t="shared" si="9"/>
        <v>3.1734776434529945</v>
      </c>
      <c r="O423" s="2">
        <f t="shared" si="9"/>
        <v>-1</v>
      </c>
      <c r="P423" s="2">
        <f>IF([1]!Tabela1[[#This Row],[SPLE]]&gt;0,[1]!Tabela1[[#This Row],[LWAVE]],[1]!Tabela1[[#This Row],[LSPLE]])</f>
        <v>-1</v>
      </c>
      <c r="Q423" s="2">
        <f>IF([1]!Tabela1[[#This Row],[SPLR]]&gt;0,[1]!Tabela1[[#This Row],[LWAVR]],[1]!Tabela1[[#This Row],[LSPLR]])</f>
        <v>-1</v>
      </c>
      <c r="R423" s="2">
        <f>IF(Tabela1[[#This Row],[LWAVE]]=-1,-1,Tabela1[[#This Row],[Altitude]])</f>
        <v>62.710276</v>
      </c>
      <c r="S423" s="2">
        <f>IF(Tabela1[[#This Row],[LWAVR]]=-1,-1,Tabela1[[#This Row],[AreaL]])</f>
        <v>2.8263599174077894</v>
      </c>
      <c r="T423" s="2">
        <f>IF(Tabela1[[#This Row],[LWAVR]]=-1,-1,Tabela1[[#This Row],[PopulacaoL]])</f>
        <v>4.0542682395471878</v>
      </c>
      <c r="U423" s="2">
        <f>IF(Tabela1[[#This Row],[LSPLE]]=-1,-1,Tabela1[[#This Row],[Altitude]])</f>
        <v>-1</v>
      </c>
      <c r="V423" s="2">
        <f>IF(Tabela1[[#This Row],[LSPLE]]=-1,-1,Tabela1[[#This Row],[AreaL]])</f>
        <v>-1</v>
      </c>
      <c r="W423" s="2">
        <f>IF(Tabela1[[#This Row],[LSPLR]]=-1,-1,Tabela1[[#This Row],[PopulacaoL]])</f>
        <v>-1</v>
      </c>
    </row>
    <row r="424" spans="1:23" x14ac:dyDescent="0.3">
      <c r="A424" t="s">
        <v>429</v>
      </c>
      <c r="B424">
        <v>3537305</v>
      </c>
      <c r="C424">
        <v>415.20048700000001</v>
      </c>
      <c r="D424">
        <v>-21.418383015</v>
      </c>
      <c r="E424">
        <v>-50.07303627502921</v>
      </c>
      <c r="F424">
        <v>2.8520619670677942</v>
      </c>
      <c r="G424">
        <v>4.8021372057296654</v>
      </c>
      <c r="H424" s="1">
        <v>64</v>
      </c>
      <c r="I424" s="1">
        <v>2</v>
      </c>
      <c r="J424" s="1">
        <v>102</v>
      </c>
      <c r="K424" s="1">
        <v>2</v>
      </c>
      <c r="L424" s="2">
        <f t="shared" si="9"/>
        <v>1.8061799739838871</v>
      </c>
      <c r="M424" s="2">
        <f t="shared" si="9"/>
        <v>0.3010299956639812</v>
      </c>
      <c r="N424" s="2">
        <f t="shared" si="9"/>
        <v>2.0086001717619175</v>
      </c>
      <c r="O424" s="2">
        <f t="shared" si="9"/>
        <v>0.3010299956639812</v>
      </c>
      <c r="P424" s="2">
        <f>IF([1]!Tabela1[[#This Row],[SPLE]]&gt;0,[1]!Tabela1[[#This Row],[LWAVE]],[1]!Tabela1[[#This Row],[LSPLE]])</f>
        <v>1.8061799739838871</v>
      </c>
      <c r="Q424" s="2">
        <f>IF([1]!Tabela1[[#This Row],[SPLR]]&gt;0,[1]!Tabela1[[#This Row],[LWAVR]],[1]!Tabela1[[#This Row],[LSPLR]])</f>
        <v>2.0086001717619175</v>
      </c>
      <c r="R424" s="2">
        <f>IF(Tabela1[[#This Row],[LWAVE]]=-1,-1,Tabela1[[#This Row],[Altitude]])</f>
        <v>415.20048700000001</v>
      </c>
      <c r="S424" s="2">
        <f>IF(Tabela1[[#This Row],[LWAVR]]=-1,-1,Tabela1[[#This Row],[AreaL]])</f>
        <v>2.8520619670677942</v>
      </c>
      <c r="T424" s="2">
        <f>IF(Tabela1[[#This Row],[LWAVR]]=-1,-1,Tabela1[[#This Row],[PopulacaoL]])</f>
        <v>4.8021372057296654</v>
      </c>
      <c r="U424" s="2">
        <f>IF(Tabela1[[#This Row],[LSPLE]]=-1,-1,Tabela1[[#This Row],[Altitude]])</f>
        <v>415.20048700000001</v>
      </c>
      <c r="V424" s="2">
        <f>IF(Tabela1[[#This Row],[LSPLE]]=-1,-1,Tabela1[[#This Row],[AreaL]])</f>
        <v>2.8520619670677942</v>
      </c>
      <c r="W424" s="2">
        <f>IF(Tabela1[[#This Row],[LSPLR]]=-1,-1,Tabela1[[#This Row],[PopulacaoL]])</f>
        <v>4.8021372057296654</v>
      </c>
    </row>
    <row r="425" spans="1:23" x14ac:dyDescent="0.3">
      <c r="A425" t="s">
        <v>430</v>
      </c>
      <c r="B425">
        <v>3537404</v>
      </c>
      <c r="C425">
        <v>363.98671899999999</v>
      </c>
      <c r="D425">
        <v>-20.636668999377008</v>
      </c>
      <c r="E425">
        <v>-51.106661019946934</v>
      </c>
      <c r="F425">
        <v>2.988669077143248</v>
      </c>
      <c r="G425">
        <v>4.4094089499748597</v>
      </c>
      <c r="H425" s="1">
        <v>66</v>
      </c>
      <c r="I425" s="1">
        <v>4</v>
      </c>
      <c r="J425" s="1">
        <v>132</v>
      </c>
      <c r="K425" s="1">
        <v>7</v>
      </c>
      <c r="L425" s="2">
        <f t="shared" si="9"/>
        <v>1.8195439355418688</v>
      </c>
      <c r="M425" s="2">
        <f t="shared" si="9"/>
        <v>0.6020599913279624</v>
      </c>
      <c r="N425" s="2">
        <f t="shared" si="9"/>
        <v>2.12057393120585</v>
      </c>
      <c r="O425" s="2">
        <f t="shared" si="9"/>
        <v>0.84509804001425681</v>
      </c>
      <c r="P425" s="2">
        <f>IF([1]!Tabela1[[#This Row],[SPLE]]&gt;0,[1]!Tabela1[[#This Row],[LWAVE]],[1]!Tabela1[[#This Row],[LSPLE]])</f>
        <v>1.8195439355418688</v>
      </c>
      <c r="Q425" s="2">
        <f>IF([1]!Tabela1[[#This Row],[SPLR]]&gt;0,[1]!Tabela1[[#This Row],[LWAVR]],[1]!Tabela1[[#This Row],[LSPLR]])</f>
        <v>2.12057393120585</v>
      </c>
      <c r="R425" s="2">
        <f>IF(Tabela1[[#This Row],[LWAVE]]=-1,-1,Tabela1[[#This Row],[Altitude]])</f>
        <v>363.98671899999999</v>
      </c>
      <c r="S425" s="2">
        <f>IF(Tabela1[[#This Row],[LWAVR]]=-1,-1,Tabela1[[#This Row],[AreaL]])</f>
        <v>2.988669077143248</v>
      </c>
      <c r="T425" s="2">
        <f>IF(Tabela1[[#This Row],[LWAVR]]=-1,-1,Tabela1[[#This Row],[PopulacaoL]])</f>
        <v>4.4094089499748597</v>
      </c>
      <c r="U425" s="2">
        <f>IF(Tabela1[[#This Row],[LSPLE]]=-1,-1,Tabela1[[#This Row],[Altitude]])</f>
        <v>363.98671899999999</v>
      </c>
      <c r="V425" s="2">
        <f>IF(Tabela1[[#This Row],[LSPLE]]=-1,-1,Tabela1[[#This Row],[AreaL]])</f>
        <v>2.988669077143248</v>
      </c>
      <c r="W425" s="2">
        <f>IF(Tabela1[[#This Row],[LSPLR]]=-1,-1,Tabela1[[#This Row],[PopulacaoL]])</f>
        <v>4.4094089499748597</v>
      </c>
    </row>
    <row r="426" spans="1:23" x14ac:dyDescent="0.3">
      <c r="A426" t="s">
        <v>431</v>
      </c>
      <c r="B426">
        <v>3537503</v>
      </c>
      <c r="C426">
        <v>522.01582900000005</v>
      </c>
      <c r="D426">
        <v>-23.072852335940709</v>
      </c>
      <c r="E426">
        <v>-47.967866772984912</v>
      </c>
      <c r="F426">
        <v>2.3485696435248244</v>
      </c>
      <c r="G426">
        <v>3.9379189026477803</v>
      </c>
      <c r="H426" s="1">
        <v>18</v>
      </c>
      <c r="I426" s="1">
        <v>0</v>
      </c>
      <c r="J426" s="1">
        <v>25</v>
      </c>
      <c r="K426" s="1">
        <v>0</v>
      </c>
      <c r="L426" s="2">
        <f t="shared" si="9"/>
        <v>1.255272505103306</v>
      </c>
      <c r="M426" s="2">
        <f t="shared" si="9"/>
        <v>-1</v>
      </c>
      <c r="N426" s="2">
        <f t="shared" si="9"/>
        <v>1.3979400086720377</v>
      </c>
      <c r="O426" s="2">
        <f t="shared" si="9"/>
        <v>-1</v>
      </c>
      <c r="P426" s="2">
        <f>IF([1]!Tabela1[[#This Row],[SPLE]]&gt;0,[1]!Tabela1[[#This Row],[LWAVE]],[1]!Tabela1[[#This Row],[LSPLE]])</f>
        <v>-1</v>
      </c>
      <c r="Q426" s="2">
        <f>IF([1]!Tabela1[[#This Row],[SPLR]]&gt;0,[1]!Tabela1[[#This Row],[LWAVR]],[1]!Tabela1[[#This Row],[LSPLR]])</f>
        <v>-1</v>
      </c>
      <c r="R426" s="2">
        <f>IF(Tabela1[[#This Row],[LWAVE]]=-1,-1,Tabela1[[#This Row],[Altitude]])</f>
        <v>522.01582900000005</v>
      </c>
      <c r="S426" s="2">
        <f>IF(Tabela1[[#This Row],[LWAVR]]=-1,-1,Tabela1[[#This Row],[AreaL]])</f>
        <v>2.3485696435248244</v>
      </c>
      <c r="T426" s="2">
        <f>IF(Tabela1[[#This Row],[LWAVR]]=-1,-1,Tabela1[[#This Row],[PopulacaoL]])</f>
        <v>3.9379189026477803</v>
      </c>
      <c r="U426" s="2">
        <f>IF(Tabela1[[#This Row],[LSPLE]]=-1,-1,Tabela1[[#This Row],[Altitude]])</f>
        <v>-1</v>
      </c>
      <c r="V426" s="2">
        <f>IF(Tabela1[[#This Row],[LSPLE]]=-1,-1,Tabela1[[#This Row],[AreaL]])</f>
        <v>-1</v>
      </c>
      <c r="W426" s="2">
        <f>IF(Tabela1[[#This Row],[LSPLR]]=-1,-1,Tabela1[[#This Row],[PopulacaoL]])</f>
        <v>-1</v>
      </c>
    </row>
    <row r="427" spans="1:23" x14ac:dyDescent="0.3">
      <c r="A427" t="s">
        <v>432</v>
      </c>
      <c r="B427">
        <v>3537602</v>
      </c>
      <c r="C427">
        <v>11.33502</v>
      </c>
      <c r="D427">
        <v>-24.319508883999905</v>
      </c>
      <c r="E427">
        <v>-46.997301864512337</v>
      </c>
      <c r="F427">
        <v>2.5135052581797321</v>
      </c>
      <c r="G427">
        <v>4.8343189536706639</v>
      </c>
      <c r="H427" s="1">
        <v>438</v>
      </c>
      <c r="I427" s="1">
        <v>98</v>
      </c>
      <c r="J427" s="1">
        <v>17059</v>
      </c>
      <c r="K427" s="1">
        <v>879</v>
      </c>
      <c r="L427" s="2">
        <f t="shared" si="9"/>
        <v>2.6414741105040997</v>
      </c>
      <c r="M427" s="2">
        <f t="shared" si="9"/>
        <v>1.9912260756924949</v>
      </c>
      <c r="N427" s="2">
        <f t="shared" si="9"/>
        <v>4.2319535691989811</v>
      </c>
      <c r="O427" s="2">
        <f t="shared" si="9"/>
        <v>2.9439888750737717</v>
      </c>
      <c r="P427" s="2">
        <f>IF([1]!Tabela1[[#This Row],[SPLE]]&gt;0,[1]!Tabela1[[#This Row],[LWAVE]],[1]!Tabela1[[#This Row],[LSPLE]])</f>
        <v>2.6414741105040997</v>
      </c>
      <c r="Q427" s="2">
        <f>IF([1]!Tabela1[[#This Row],[SPLR]]&gt;0,[1]!Tabela1[[#This Row],[LWAVR]],[1]!Tabela1[[#This Row],[LSPLR]])</f>
        <v>4.2319535691989811</v>
      </c>
      <c r="R427" s="2">
        <f>IF(Tabela1[[#This Row],[LWAVE]]=-1,-1,Tabela1[[#This Row],[Altitude]])</f>
        <v>11.33502</v>
      </c>
      <c r="S427" s="2">
        <f>IF(Tabela1[[#This Row],[LWAVR]]=-1,-1,Tabela1[[#This Row],[AreaL]])</f>
        <v>2.5135052581797321</v>
      </c>
      <c r="T427" s="2">
        <f>IF(Tabela1[[#This Row],[LWAVR]]=-1,-1,Tabela1[[#This Row],[PopulacaoL]])</f>
        <v>4.8343189536706639</v>
      </c>
      <c r="U427" s="2">
        <f>IF(Tabela1[[#This Row],[LSPLE]]=-1,-1,Tabela1[[#This Row],[Altitude]])</f>
        <v>11.33502</v>
      </c>
      <c r="V427" s="2">
        <f>IF(Tabela1[[#This Row],[LSPLE]]=-1,-1,Tabela1[[#This Row],[AreaL]])</f>
        <v>2.5135052581797321</v>
      </c>
      <c r="W427" s="2">
        <f>IF(Tabela1[[#This Row],[LSPLR]]=-1,-1,Tabela1[[#This Row],[PopulacaoL]])</f>
        <v>4.8343189536706639</v>
      </c>
    </row>
    <row r="428" spans="1:23" x14ac:dyDescent="0.3">
      <c r="A428" t="s">
        <v>433</v>
      </c>
      <c r="B428">
        <v>3537701</v>
      </c>
      <c r="C428">
        <v>435.26418000000001</v>
      </c>
      <c r="D428">
        <v>-21.5953916792139</v>
      </c>
      <c r="E428">
        <v>-50.599425717222353</v>
      </c>
      <c r="F428">
        <v>2.3664005414484302</v>
      </c>
      <c r="G428">
        <v>3.7767011839884108</v>
      </c>
      <c r="H428" s="1">
        <v>2</v>
      </c>
      <c r="I428" s="1">
        <v>1</v>
      </c>
      <c r="J428" s="1">
        <v>2</v>
      </c>
      <c r="K428" s="1">
        <v>1</v>
      </c>
      <c r="L428" s="2">
        <f t="shared" si="9"/>
        <v>0.3010299956639812</v>
      </c>
      <c r="M428" s="2">
        <f t="shared" si="9"/>
        <v>0</v>
      </c>
      <c r="N428" s="2">
        <f t="shared" si="9"/>
        <v>0.3010299956639812</v>
      </c>
      <c r="O428" s="2">
        <f t="shared" si="9"/>
        <v>0</v>
      </c>
      <c r="P428" s="2">
        <f>IF([1]!Tabela1[[#This Row],[SPLE]]&gt;0,[1]!Tabela1[[#This Row],[LWAVE]],[1]!Tabela1[[#This Row],[LSPLE]])</f>
        <v>0.3010299956639812</v>
      </c>
      <c r="Q428" s="2">
        <f>IF([1]!Tabela1[[#This Row],[SPLR]]&gt;0,[1]!Tabela1[[#This Row],[LWAVR]],[1]!Tabela1[[#This Row],[LSPLR]])</f>
        <v>0.3010299956639812</v>
      </c>
      <c r="R428" s="2">
        <f>IF(Tabela1[[#This Row],[LWAVE]]=-1,-1,Tabela1[[#This Row],[Altitude]])</f>
        <v>435.26418000000001</v>
      </c>
      <c r="S428" s="2">
        <f>IF(Tabela1[[#This Row],[LWAVR]]=-1,-1,Tabela1[[#This Row],[AreaL]])</f>
        <v>2.3664005414484302</v>
      </c>
      <c r="T428" s="2">
        <f>IF(Tabela1[[#This Row],[LWAVR]]=-1,-1,Tabela1[[#This Row],[PopulacaoL]])</f>
        <v>3.7767011839884108</v>
      </c>
      <c r="U428" s="2">
        <f>IF(Tabela1[[#This Row],[LSPLE]]=-1,-1,Tabela1[[#This Row],[Altitude]])</f>
        <v>435.26418000000001</v>
      </c>
      <c r="V428" s="2">
        <f>IF(Tabela1[[#This Row],[LSPLE]]=-1,-1,Tabela1[[#This Row],[AreaL]])</f>
        <v>2.3664005414484302</v>
      </c>
      <c r="W428" s="2">
        <f>IF(Tabela1[[#This Row],[LSPLR]]=-1,-1,Tabela1[[#This Row],[PopulacaoL]])</f>
        <v>3.7767011839884108</v>
      </c>
    </row>
    <row r="429" spans="1:23" x14ac:dyDescent="0.3">
      <c r="A429" t="s">
        <v>434</v>
      </c>
      <c r="B429">
        <v>3537800</v>
      </c>
      <c r="C429">
        <v>805.44356400000004</v>
      </c>
      <c r="D429">
        <v>-23.714202222999905</v>
      </c>
      <c r="E429">
        <v>-47.418015150930991</v>
      </c>
      <c r="F429">
        <v>2.8732438522340966</v>
      </c>
      <c r="G429">
        <v>4.7431019322670114</v>
      </c>
      <c r="H429" s="1">
        <v>289</v>
      </c>
      <c r="I429" s="1">
        <v>6</v>
      </c>
      <c r="J429" s="1">
        <v>1235</v>
      </c>
      <c r="K429" s="1">
        <v>6</v>
      </c>
      <c r="L429" s="2">
        <f t="shared" si="9"/>
        <v>2.4608978427565478</v>
      </c>
      <c r="M429" s="2">
        <f t="shared" si="9"/>
        <v>0.77815125038364363</v>
      </c>
      <c r="N429" s="2">
        <f t="shared" si="9"/>
        <v>3.0916669575956846</v>
      </c>
      <c r="O429" s="2">
        <f t="shared" si="9"/>
        <v>0.77815125038364363</v>
      </c>
      <c r="P429" s="2">
        <f>IF([1]!Tabela1[[#This Row],[SPLE]]&gt;0,[1]!Tabela1[[#This Row],[LWAVE]],[1]!Tabela1[[#This Row],[LSPLE]])</f>
        <v>2.4608978427565478</v>
      </c>
      <c r="Q429" s="2">
        <f>IF([1]!Tabela1[[#This Row],[SPLR]]&gt;0,[1]!Tabela1[[#This Row],[LWAVR]],[1]!Tabela1[[#This Row],[LSPLR]])</f>
        <v>3.0916669575956846</v>
      </c>
      <c r="R429" s="2">
        <f>IF(Tabela1[[#This Row],[LWAVE]]=-1,-1,Tabela1[[#This Row],[Altitude]])</f>
        <v>805.44356400000004</v>
      </c>
      <c r="S429" s="2">
        <f>IF(Tabela1[[#This Row],[LWAVR]]=-1,-1,Tabela1[[#This Row],[AreaL]])</f>
        <v>2.8732438522340966</v>
      </c>
      <c r="T429" s="2">
        <f>IF(Tabela1[[#This Row],[LWAVR]]=-1,-1,Tabela1[[#This Row],[PopulacaoL]])</f>
        <v>4.7431019322670114</v>
      </c>
      <c r="U429" s="2">
        <f>IF(Tabela1[[#This Row],[LSPLE]]=-1,-1,Tabela1[[#This Row],[Altitude]])</f>
        <v>805.44356400000004</v>
      </c>
      <c r="V429" s="2">
        <f>IF(Tabela1[[#This Row],[LSPLE]]=-1,-1,Tabela1[[#This Row],[AreaL]])</f>
        <v>2.8732438522340966</v>
      </c>
      <c r="W429" s="2">
        <f>IF(Tabela1[[#This Row],[LSPLR]]=-1,-1,Tabela1[[#This Row],[PopulacaoL]])</f>
        <v>4.7431019322670114</v>
      </c>
    </row>
    <row r="430" spans="1:23" x14ac:dyDescent="0.3">
      <c r="A430" t="s">
        <v>435</v>
      </c>
      <c r="B430">
        <v>3537909</v>
      </c>
      <c r="C430">
        <v>693.03119100000004</v>
      </c>
      <c r="D430">
        <v>-23.814612000000004</v>
      </c>
      <c r="E430">
        <v>-47.71550771583852</v>
      </c>
      <c r="F430">
        <v>2.8333052402898531</v>
      </c>
      <c r="G430">
        <v>4.4651596976461789</v>
      </c>
      <c r="H430" s="1">
        <v>134</v>
      </c>
      <c r="I430" s="1">
        <v>0</v>
      </c>
      <c r="J430" s="1">
        <v>224</v>
      </c>
      <c r="K430" s="1">
        <v>0</v>
      </c>
      <c r="L430" s="2">
        <f t="shared" si="9"/>
        <v>2.1271047983648077</v>
      </c>
      <c r="M430" s="2">
        <f t="shared" si="9"/>
        <v>-1</v>
      </c>
      <c r="N430" s="2">
        <f t="shared" si="9"/>
        <v>2.3502480183341627</v>
      </c>
      <c r="O430" s="2">
        <f t="shared" si="9"/>
        <v>-1</v>
      </c>
      <c r="P430" s="2">
        <f>IF([1]!Tabela1[[#This Row],[SPLE]]&gt;0,[1]!Tabela1[[#This Row],[LWAVE]],[1]!Tabela1[[#This Row],[LSPLE]])</f>
        <v>-1</v>
      </c>
      <c r="Q430" s="2">
        <f>IF([1]!Tabela1[[#This Row],[SPLR]]&gt;0,[1]!Tabela1[[#This Row],[LWAVR]],[1]!Tabela1[[#This Row],[LSPLR]])</f>
        <v>-1</v>
      </c>
      <c r="R430" s="2">
        <f>IF(Tabela1[[#This Row],[LWAVE]]=-1,-1,Tabela1[[#This Row],[Altitude]])</f>
        <v>693.03119100000004</v>
      </c>
      <c r="S430" s="2">
        <f>IF(Tabela1[[#This Row],[LWAVR]]=-1,-1,Tabela1[[#This Row],[AreaL]])</f>
        <v>2.8333052402898531</v>
      </c>
      <c r="T430" s="2">
        <f>IF(Tabela1[[#This Row],[LWAVR]]=-1,-1,Tabela1[[#This Row],[PopulacaoL]])</f>
        <v>4.4651596976461789</v>
      </c>
      <c r="U430" s="2">
        <f>IF(Tabela1[[#This Row],[LSPLE]]=-1,-1,Tabela1[[#This Row],[Altitude]])</f>
        <v>-1</v>
      </c>
      <c r="V430" s="2">
        <f>IF(Tabela1[[#This Row],[LSPLE]]=-1,-1,Tabela1[[#This Row],[AreaL]])</f>
        <v>-1</v>
      </c>
      <c r="W430" s="2">
        <f>IF(Tabela1[[#This Row],[LSPLR]]=-1,-1,Tabela1[[#This Row],[PopulacaoL]])</f>
        <v>-1</v>
      </c>
    </row>
    <row r="431" spans="1:23" x14ac:dyDescent="0.3">
      <c r="A431" t="s">
        <v>436</v>
      </c>
      <c r="B431">
        <v>3538006</v>
      </c>
      <c r="C431">
        <v>559.00517500000001</v>
      </c>
      <c r="D431">
        <v>-22.926668725898853</v>
      </c>
      <c r="E431">
        <v>-45.46204884623041</v>
      </c>
      <c r="F431">
        <v>2.8633216702709303</v>
      </c>
      <c r="G431">
        <v>5.2261563633558481</v>
      </c>
      <c r="H431" s="1">
        <v>385</v>
      </c>
      <c r="I431" s="1">
        <v>8</v>
      </c>
      <c r="J431" s="1">
        <v>4304</v>
      </c>
      <c r="K431" s="1">
        <v>9</v>
      </c>
      <c r="L431" s="2">
        <f t="shared" si="9"/>
        <v>2.5854607295085006</v>
      </c>
      <c r="M431" s="2">
        <f t="shared" si="9"/>
        <v>0.90308998699194354</v>
      </c>
      <c r="N431" s="2">
        <f t="shared" si="9"/>
        <v>3.6338722626583326</v>
      </c>
      <c r="O431" s="2">
        <f t="shared" si="9"/>
        <v>0.95424250943932487</v>
      </c>
      <c r="P431" s="2">
        <f>IF([1]!Tabela1[[#This Row],[SPLE]]&gt;0,[1]!Tabela1[[#This Row],[LWAVE]],[1]!Tabela1[[#This Row],[LSPLE]])</f>
        <v>2.5854607295085006</v>
      </c>
      <c r="Q431" s="2">
        <f>IF([1]!Tabela1[[#This Row],[SPLR]]&gt;0,[1]!Tabela1[[#This Row],[LWAVR]],[1]!Tabela1[[#This Row],[LSPLR]])</f>
        <v>3.6338722626583326</v>
      </c>
      <c r="R431" s="2">
        <f>IF(Tabela1[[#This Row],[LWAVE]]=-1,-1,Tabela1[[#This Row],[Altitude]])</f>
        <v>559.00517500000001</v>
      </c>
      <c r="S431" s="2">
        <f>IF(Tabela1[[#This Row],[LWAVR]]=-1,-1,Tabela1[[#This Row],[AreaL]])</f>
        <v>2.8633216702709303</v>
      </c>
      <c r="T431" s="2">
        <f>IF(Tabela1[[#This Row],[LWAVR]]=-1,-1,Tabela1[[#This Row],[PopulacaoL]])</f>
        <v>5.2261563633558481</v>
      </c>
      <c r="U431" s="2">
        <f>IF(Tabela1[[#This Row],[LSPLE]]=-1,-1,Tabela1[[#This Row],[Altitude]])</f>
        <v>559.00517500000001</v>
      </c>
      <c r="V431" s="2">
        <f>IF(Tabela1[[#This Row],[LSPLE]]=-1,-1,Tabela1[[#This Row],[AreaL]])</f>
        <v>2.8633216702709303</v>
      </c>
      <c r="W431" s="2">
        <f>IF(Tabela1[[#This Row],[LSPLR]]=-1,-1,Tabela1[[#This Row],[PopulacaoL]])</f>
        <v>5.2261563633558481</v>
      </c>
    </row>
    <row r="432" spans="1:23" x14ac:dyDescent="0.3">
      <c r="A432" t="s">
        <v>437</v>
      </c>
      <c r="B432">
        <v>3538105</v>
      </c>
      <c r="C432">
        <v>514.94505800000002</v>
      </c>
      <c r="D432">
        <v>-21.18598848855255</v>
      </c>
      <c r="E432">
        <v>-48.90563753529365</v>
      </c>
      <c r="F432">
        <v>2.2667607148695548</v>
      </c>
      <c r="G432">
        <v>4.2316989107643925</v>
      </c>
      <c r="H432" s="1">
        <v>121</v>
      </c>
      <c r="I432" s="1">
        <v>0</v>
      </c>
      <c r="J432" s="1">
        <v>233</v>
      </c>
      <c r="K432" s="1">
        <v>0</v>
      </c>
      <c r="L432" s="2">
        <f t="shared" si="9"/>
        <v>2.0827853703164503</v>
      </c>
      <c r="M432" s="2">
        <f t="shared" si="9"/>
        <v>-1</v>
      </c>
      <c r="N432" s="2">
        <f t="shared" si="9"/>
        <v>2.3673559210260189</v>
      </c>
      <c r="O432" s="2">
        <f t="shared" si="9"/>
        <v>-1</v>
      </c>
      <c r="P432" s="2">
        <f>IF([1]!Tabela1[[#This Row],[SPLE]]&gt;0,[1]!Tabela1[[#This Row],[LWAVE]],[1]!Tabela1[[#This Row],[LSPLE]])</f>
        <v>-1</v>
      </c>
      <c r="Q432" s="2">
        <f>IF([1]!Tabela1[[#This Row],[SPLR]]&gt;0,[1]!Tabela1[[#This Row],[LWAVR]],[1]!Tabela1[[#This Row],[LSPLR]])</f>
        <v>-1</v>
      </c>
      <c r="R432" s="2">
        <f>IF(Tabela1[[#This Row],[LWAVE]]=-1,-1,Tabela1[[#This Row],[Altitude]])</f>
        <v>514.94505800000002</v>
      </c>
      <c r="S432" s="2">
        <f>IF(Tabela1[[#This Row],[LWAVR]]=-1,-1,Tabela1[[#This Row],[AreaL]])</f>
        <v>2.2667607148695548</v>
      </c>
      <c r="T432" s="2">
        <f>IF(Tabela1[[#This Row],[LWAVR]]=-1,-1,Tabela1[[#This Row],[PopulacaoL]])</f>
        <v>4.2316989107643925</v>
      </c>
      <c r="U432" s="2">
        <f>IF(Tabela1[[#This Row],[LSPLE]]=-1,-1,Tabela1[[#This Row],[Altitude]])</f>
        <v>-1</v>
      </c>
      <c r="V432" s="2">
        <f>IF(Tabela1[[#This Row],[LSPLE]]=-1,-1,Tabela1[[#This Row],[AreaL]])</f>
        <v>-1</v>
      </c>
      <c r="W432" s="2">
        <f>IF(Tabela1[[#This Row],[LSPLR]]=-1,-1,Tabela1[[#This Row],[PopulacaoL]])</f>
        <v>-1</v>
      </c>
    </row>
    <row r="433" spans="1:23" x14ac:dyDescent="0.3">
      <c r="A433" t="s">
        <v>438</v>
      </c>
      <c r="B433">
        <v>3538204</v>
      </c>
      <c r="C433">
        <v>938.50386400000002</v>
      </c>
      <c r="D433">
        <v>-22.780796068516207</v>
      </c>
      <c r="E433">
        <v>-46.590577318931651</v>
      </c>
      <c r="F433">
        <v>2.1890128046002415</v>
      </c>
      <c r="G433">
        <v>4.1820435459430643</v>
      </c>
      <c r="H433" s="1">
        <v>210</v>
      </c>
      <c r="I433" s="1">
        <v>0</v>
      </c>
      <c r="J433" s="1">
        <v>596</v>
      </c>
      <c r="K433" s="1">
        <v>0</v>
      </c>
      <c r="L433" s="2">
        <f t="shared" si="9"/>
        <v>2.3222192947339191</v>
      </c>
      <c r="M433" s="2">
        <f t="shared" si="9"/>
        <v>-1</v>
      </c>
      <c r="N433" s="2">
        <f t="shared" si="9"/>
        <v>2.7752462597402365</v>
      </c>
      <c r="O433" s="2">
        <f t="shared" si="9"/>
        <v>-1</v>
      </c>
      <c r="P433" s="2">
        <f>IF([1]!Tabela1[[#This Row],[SPLE]]&gt;0,[1]!Tabela1[[#This Row],[LWAVE]],[1]!Tabela1[[#This Row],[LSPLE]])</f>
        <v>-1</v>
      </c>
      <c r="Q433" s="2">
        <f>IF([1]!Tabela1[[#This Row],[SPLR]]&gt;0,[1]!Tabela1[[#This Row],[LWAVR]],[1]!Tabela1[[#This Row],[LSPLR]])</f>
        <v>-1</v>
      </c>
      <c r="R433" s="2">
        <f>IF(Tabela1[[#This Row],[LWAVE]]=-1,-1,Tabela1[[#This Row],[Altitude]])</f>
        <v>938.50386400000002</v>
      </c>
      <c r="S433" s="2">
        <f>IF(Tabela1[[#This Row],[LWAVR]]=-1,-1,Tabela1[[#This Row],[AreaL]])</f>
        <v>2.1890128046002415</v>
      </c>
      <c r="T433" s="2">
        <f>IF(Tabela1[[#This Row],[LWAVR]]=-1,-1,Tabela1[[#This Row],[PopulacaoL]])</f>
        <v>4.1820435459430643</v>
      </c>
      <c r="U433" s="2">
        <f>IF(Tabela1[[#This Row],[LSPLE]]=-1,-1,Tabela1[[#This Row],[Altitude]])</f>
        <v>-1</v>
      </c>
      <c r="V433" s="2">
        <f>IF(Tabela1[[#This Row],[LSPLE]]=-1,-1,Tabela1[[#This Row],[AreaL]])</f>
        <v>-1</v>
      </c>
      <c r="W433" s="2">
        <f>IF(Tabela1[[#This Row],[LSPLR]]=-1,-1,Tabela1[[#This Row],[PopulacaoL]])</f>
        <v>-1</v>
      </c>
    </row>
    <row r="434" spans="1:23" x14ac:dyDescent="0.3">
      <c r="A434" t="s">
        <v>439</v>
      </c>
      <c r="B434">
        <v>3538303</v>
      </c>
      <c r="C434">
        <v>436.11788300000001</v>
      </c>
      <c r="D434">
        <v>-21.884989698814802</v>
      </c>
      <c r="E434">
        <v>-51.731626903764202</v>
      </c>
      <c r="F434">
        <v>2.6837393750102678</v>
      </c>
      <c r="G434">
        <v>3.5672616923538745</v>
      </c>
      <c r="H434" s="1">
        <v>11</v>
      </c>
      <c r="I434" s="1">
        <v>0</v>
      </c>
      <c r="J434" s="1">
        <v>17</v>
      </c>
      <c r="K434" s="1">
        <v>0</v>
      </c>
      <c r="L434" s="2">
        <f t="shared" si="9"/>
        <v>1.0413926851582251</v>
      </c>
      <c r="M434" s="2">
        <f t="shared" si="9"/>
        <v>-1</v>
      </c>
      <c r="N434" s="2">
        <f t="shared" si="9"/>
        <v>1.2304489213782739</v>
      </c>
      <c r="O434" s="2">
        <f t="shared" si="9"/>
        <v>-1</v>
      </c>
      <c r="P434" s="2">
        <f>IF([1]!Tabela1[[#This Row],[SPLE]]&gt;0,[1]!Tabela1[[#This Row],[LWAVE]],[1]!Tabela1[[#This Row],[LSPLE]])</f>
        <v>-1</v>
      </c>
      <c r="Q434" s="2">
        <f>IF([1]!Tabela1[[#This Row],[SPLR]]&gt;0,[1]!Tabela1[[#This Row],[LWAVR]],[1]!Tabela1[[#This Row],[LSPLR]])</f>
        <v>-1</v>
      </c>
      <c r="R434" s="2">
        <f>IF(Tabela1[[#This Row],[LWAVE]]=-1,-1,Tabela1[[#This Row],[Altitude]])</f>
        <v>436.11788300000001</v>
      </c>
      <c r="S434" s="2">
        <f>IF(Tabela1[[#This Row],[LWAVR]]=-1,-1,Tabela1[[#This Row],[AreaL]])</f>
        <v>2.6837393750102678</v>
      </c>
      <c r="T434" s="2">
        <f>IF(Tabela1[[#This Row],[LWAVR]]=-1,-1,Tabela1[[#This Row],[PopulacaoL]])</f>
        <v>3.5672616923538745</v>
      </c>
      <c r="U434" s="2">
        <f>IF(Tabela1[[#This Row],[LSPLE]]=-1,-1,Tabela1[[#This Row],[Altitude]])</f>
        <v>-1</v>
      </c>
      <c r="V434" s="2">
        <f>IF(Tabela1[[#This Row],[LSPLE]]=-1,-1,Tabela1[[#This Row],[AreaL]])</f>
        <v>-1</v>
      </c>
      <c r="W434" s="2">
        <f>IF(Tabela1[[#This Row],[LSPLR]]=-1,-1,Tabela1[[#This Row],[PopulacaoL]])</f>
        <v>-1</v>
      </c>
    </row>
    <row r="435" spans="1:23" x14ac:dyDescent="0.3">
      <c r="A435" t="s">
        <v>440</v>
      </c>
      <c r="B435">
        <v>3538501</v>
      </c>
      <c r="C435">
        <v>638.54311600000005</v>
      </c>
      <c r="D435">
        <v>-22.611166885180054</v>
      </c>
      <c r="E435">
        <v>-45.183569424497712</v>
      </c>
      <c r="F435">
        <v>2.245502797372851</v>
      </c>
      <c r="G435">
        <v>4.1353553094087747</v>
      </c>
      <c r="H435" s="1">
        <v>169</v>
      </c>
      <c r="I435" s="1">
        <v>4</v>
      </c>
      <c r="J435" s="1">
        <v>422</v>
      </c>
      <c r="K435" s="1">
        <v>4</v>
      </c>
      <c r="L435" s="2">
        <f t="shared" si="9"/>
        <v>2.2278867046136734</v>
      </c>
      <c r="M435" s="2">
        <f t="shared" si="9"/>
        <v>0.6020599913279624</v>
      </c>
      <c r="N435" s="2">
        <f t="shared" si="9"/>
        <v>2.6253124509616739</v>
      </c>
      <c r="O435" s="2">
        <f t="shared" si="9"/>
        <v>0.6020599913279624</v>
      </c>
      <c r="P435" s="2">
        <f>IF([1]!Tabela1[[#This Row],[SPLE]]&gt;0,[1]!Tabela1[[#This Row],[LWAVE]],[1]!Tabela1[[#This Row],[LSPLE]])</f>
        <v>2.2278867046136734</v>
      </c>
      <c r="Q435" s="2">
        <f>IF([1]!Tabela1[[#This Row],[SPLR]]&gt;0,[1]!Tabela1[[#This Row],[LWAVR]],[1]!Tabela1[[#This Row],[LSPLR]])</f>
        <v>2.6253124509616739</v>
      </c>
      <c r="R435" s="2">
        <f>IF(Tabela1[[#This Row],[LWAVE]]=-1,-1,Tabela1[[#This Row],[Altitude]])</f>
        <v>638.54311600000005</v>
      </c>
      <c r="S435" s="2">
        <f>IF(Tabela1[[#This Row],[LWAVR]]=-1,-1,Tabela1[[#This Row],[AreaL]])</f>
        <v>2.245502797372851</v>
      </c>
      <c r="T435" s="2">
        <f>IF(Tabela1[[#This Row],[LWAVR]]=-1,-1,Tabela1[[#This Row],[PopulacaoL]])</f>
        <v>4.1353553094087747</v>
      </c>
      <c r="U435" s="2">
        <f>IF(Tabela1[[#This Row],[LSPLE]]=-1,-1,Tabela1[[#This Row],[Altitude]])</f>
        <v>638.54311600000005</v>
      </c>
      <c r="V435" s="2">
        <f>IF(Tabela1[[#This Row],[LSPLE]]=-1,-1,Tabela1[[#This Row],[AreaL]])</f>
        <v>2.245502797372851</v>
      </c>
      <c r="W435" s="2">
        <f>IF(Tabela1[[#This Row],[LSPLR]]=-1,-1,Tabela1[[#This Row],[PopulacaoL]])</f>
        <v>4.1353553094087747</v>
      </c>
    </row>
    <row r="436" spans="1:23" x14ac:dyDescent="0.3">
      <c r="A436" t="s">
        <v>441</v>
      </c>
      <c r="B436">
        <v>3538600</v>
      </c>
      <c r="C436">
        <v>793.71493199999998</v>
      </c>
      <c r="D436">
        <v>-23.050499000000006</v>
      </c>
      <c r="E436">
        <v>-46.358755200469574</v>
      </c>
      <c r="F436">
        <v>2.586100982699389</v>
      </c>
      <c r="G436">
        <v>4.4362103690870542</v>
      </c>
      <c r="H436" s="1">
        <v>176</v>
      </c>
      <c r="I436" s="1">
        <v>0</v>
      </c>
      <c r="J436" s="1">
        <v>511</v>
      </c>
      <c r="K436" s="1">
        <v>0</v>
      </c>
      <c r="L436" s="2">
        <f t="shared" si="9"/>
        <v>2.2455126678141499</v>
      </c>
      <c r="M436" s="2">
        <f t="shared" si="9"/>
        <v>-1</v>
      </c>
      <c r="N436" s="2">
        <f t="shared" si="9"/>
        <v>2.7084209001347128</v>
      </c>
      <c r="O436" s="2">
        <f t="shared" si="9"/>
        <v>-1</v>
      </c>
      <c r="P436" s="2">
        <f>IF([1]!Tabela1[[#This Row],[SPLE]]&gt;0,[1]!Tabela1[[#This Row],[LWAVE]],[1]!Tabela1[[#This Row],[LSPLE]])</f>
        <v>-1</v>
      </c>
      <c r="Q436" s="2">
        <f>IF([1]!Tabela1[[#This Row],[SPLR]]&gt;0,[1]!Tabela1[[#This Row],[LWAVR]],[1]!Tabela1[[#This Row],[LSPLR]])</f>
        <v>-1</v>
      </c>
      <c r="R436" s="2">
        <f>IF(Tabela1[[#This Row],[LWAVE]]=-1,-1,Tabela1[[#This Row],[Altitude]])</f>
        <v>793.71493199999998</v>
      </c>
      <c r="S436" s="2">
        <f>IF(Tabela1[[#This Row],[LWAVR]]=-1,-1,Tabela1[[#This Row],[AreaL]])</f>
        <v>2.586100982699389</v>
      </c>
      <c r="T436" s="2">
        <f>IF(Tabela1[[#This Row],[LWAVR]]=-1,-1,Tabela1[[#This Row],[PopulacaoL]])</f>
        <v>4.4362103690870542</v>
      </c>
      <c r="U436" s="2">
        <f>IF(Tabela1[[#This Row],[LSPLE]]=-1,-1,Tabela1[[#This Row],[Altitude]])</f>
        <v>-1</v>
      </c>
      <c r="V436" s="2">
        <f>IF(Tabela1[[#This Row],[LSPLE]]=-1,-1,Tabela1[[#This Row],[AreaL]])</f>
        <v>-1</v>
      </c>
      <c r="W436" s="2">
        <f>IF(Tabela1[[#This Row],[LSPLR]]=-1,-1,Tabela1[[#This Row],[PopulacaoL]])</f>
        <v>-1</v>
      </c>
    </row>
    <row r="437" spans="1:23" x14ac:dyDescent="0.3">
      <c r="A437" t="s">
        <v>442</v>
      </c>
      <c r="B437">
        <v>3538709</v>
      </c>
      <c r="C437">
        <v>527.09938799999998</v>
      </c>
      <c r="D437">
        <v>-22.723722000000002</v>
      </c>
      <c r="E437">
        <v>-47.646846236158197</v>
      </c>
      <c r="F437">
        <v>3.1392709632675655</v>
      </c>
      <c r="G437">
        <v>5.6065339863505974</v>
      </c>
      <c r="H437" s="1">
        <v>347</v>
      </c>
      <c r="I437" s="1">
        <v>28</v>
      </c>
      <c r="J437" s="1">
        <v>14240</v>
      </c>
      <c r="K437" s="1">
        <v>56</v>
      </c>
      <c r="L437" s="2">
        <f t="shared" si="9"/>
        <v>2.5403294747908736</v>
      </c>
      <c r="M437" s="2">
        <f t="shared" si="9"/>
        <v>1.4471580313422192</v>
      </c>
      <c r="N437" s="2">
        <f t="shared" si="9"/>
        <v>4.1535099893008374</v>
      </c>
      <c r="O437" s="2">
        <f t="shared" si="9"/>
        <v>1.7481880270062005</v>
      </c>
      <c r="P437" s="2">
        <f>IF([1]!Tabela1[[#This Row],[SPLE]]&gt;0,[1]!Tabela1[[#This Row],[LWAVE]],[1]!Tabela1[[#This Row],[LSPLE]])</f>
        <v>2.5403294747908736</v>
      </c>
      <c r="Q437" s="2">
        <f>IF([1]!Tabela1[[#This Row],[SPLR]]&gt;0,[1]!Tabela1[[#This Row],[LWAVR]],[1]!Tabela1[[#This Row],[LSPLR]])</f>
        <v>4.1535099893008374</v>
      </c>
      <c r="R437" s="2">
        <f>IF(Tabela1[[#This Row],[LWAVE]]=-1,-1,Tabela1[[#This Row],[Altitude]])</f>
        <v>527.09938799999998</v>
      </c>
      <c r="S437" s="2">
        <f>IF(Tabela1[[#This Row],[LWAVR]]=-1,-1,Tabela1[[#This Row],[AreaL]])</f>
        <v>3.1392709632675655</v>
      </c>
      <c r="T437" s="2">
        <f>IF(Tabela1[[#This Row],[LWAVR]]=-1,-1,Tabela1[[#This Row],[PopulacaoL]])</f>
        <v>5.6065339863505974</v>
      </c>
      <c r="U437" s="2">
        <f>IF(Tabela1[[#This Row],[LSPLE]]=-1,-1,Tabela1[[#This Row],[Altitude]])</f>
        <v>527.09938799999998</v>
      </c>
      <c r="V437" s="2">
        <f>IF(Tabela1[[#This Row],[LSPLE]]=-1,-1,Tabela1[[#This Row],[AreaL]])</f>
        <v>3.1392709632675655</v>
      </c>
      <c r="W437" s="2">
        <f>IF(Tabela1[[#This Row],[LSPLR]]=-1,-1,Tabela1[[#This Row],[PopulacaoL]])</f>
        <v>5.6065339863505974</v>
      </c>
    </row>
    <row r="438" spans="1:23" x14ac:dyDescent="0.3">
      <c r="A438" t="s">
        <v>443</v>
      </c>
      <c r="B438">
        <v>3538808</v>
      </c>
      <c r="C438">
        <v>555.89249900000004</v>
      </c>
      <c r="D438">
        <v>-23.192991495000008</v>
      </c>
      <c r="E438">
        <v>-49.383974489660609</v>
      </c>
      <c r="F438">
        <v>2.7029395000753436</v>
      </c>
      <c r="G438">
        <v>4.4743036971165608</v>
      </c>
      <c r="H438" s="1">
        <v>352</v>
      </c>
      <c r="I438" s="1">
        <v>1</v>
      </c>
      <c r="J438" s="1">
        <v>12158</v>
      </c>
      <c r="K438" s="1">
        <v>1</v>
      </c>
      <c r="L438" s="2">
        <f t="shared" si="9"/>
        <v>2.5465426634781312</v>
      </c>
      <c r="M438" s="2">
        <f t="shared" si="9"/>
        <v>0</v>
      </c>
      <c r="N438" s="2">
        <f t="shared" si="9"/>
        <v>4.0848621390484219</v>
      </c>
      <c r="O438" s="2">
        <f t="shared" si="9"/>
        <v>0</v>
      </c>
      <c r="P438" s="2">
        <f>IF([1]!Tabela1[[#This Row],[SPLE]]&gt;0,[1]!Tabela1[[#This Row],[LWAVE]],[1]!Tabela1[[#This Row],[LSPLE]])</f>
        <v>2.5465426634781312</v>
      </c>
      <c r="Q438" s="2">
        <f>IF([1]!Tabela1[[#This Row],[SPLR]]&gt;0,[1]!Tabela1[[#This Row],[LWAVR]],[1]!Tabela1[[#This Row],[LSPLR]])</f>
        <v>4.0848621390484219</v>
      </c>
      <c r="R438" s="2">
        <f>IF(Tabela1[[#This Row],[LWAVE]]=-1,-1,Tabela1[[#This Row],[Altitude]])</f>
        <v>555.89249900000004</v>
      </c>
      <c r="S438" s="2">
        <f>IF(Tabela1[[#This Row],[LWAVR]]=-1,-1,Tabela1[[#This Row],[AreaL]])</f>
        <v>2.7029395000753436</v>
      </c>
      <c r="T438" s="2">
        <f>IF(Tabela1[[#This Row],[LWAVR]]=-1,-1,Tabela1[[#This Row],[PopulacaoL]])</f>
        <v>4.4743036971165608</v>
      </c>
      <c r="U438" s="2">
        <f>IF(Tabela1[[#This Row],[LSPLE]]=-1,-1,Tabela1[[#This Row],[Altitude]])</f>
        <v>555.89249900000004</v>
      </c>
      <c r="V438" s="2">
        <f>IF(Tabela1[[#This Row],[LSPLE]]=-1,-1,Tabela1[[#This Row],[AreaL]])</f>
        <v>2.7029395000753436</v>
      </c>
      <c r="W438" s="2">
        <f>IF(Tabela1[[#This Row],[LSPLR]]=-1,-1,Tabela1[[#This Row],[PopulacaoL]])</f>
        <v>4.4743036971165608</v>
      </c>
    </row>
    <row r="439" spans="1:23" x14ac:dyDescent="0.3">
      <c r="A439" t="s">
        <v>444</v>
      </c>
      <c r="B439">
        <v>3538907</v>
      </c>
      <c r="C439">
        <v>481.45619599999998</v>
      </c>
      <c r="D439">
        <v>-21.993447000000003</v>
      </c>
      <c r="E439">
        <v>-49.456642433369588</v>
      </c>
      <c r="F439">
        <v>2.9157996453125179</v>
      </c>
      <c r="G439">
        <v>4.4064039098078283</v>
      </c>
      <c r="H439" s="1">
        <v>235</v>
      </c>
      <c r="I439" s="1">
        <v>0</v>
      </c>
      <c r="J439" s="1">
        <v>964</v>
      </c>
      <c r="K439" s="1">
        <v>0</v>
      </c>
      <c r="L439" s="2">
        <f t="shared" si="9"/>
        <v>2.3710678622717363</v>
      </c>
      <c r="M439" s="2">
        <f t="shared" si="9"/>
        <v>-1</v>
      </c>
      <c r="N439" s="2">
        <f t="shared" si="9"/>
        <v>2.9840770339028309</v>
      </c>
      <c r="O439" s="2">
        <f t="shared" si="9"/>
        <v>-1</v>
      </c>
      <c r="P439" s="2">
        <f>IF([1]!Tabela1[[#This Row],[SPLE]]&gt;0,[1]!Tabela1[[#This Row],[LWAVE]],[1]!Tabela1[[#This Row],[LSPLE]])</f>
        <v>-1</v>
      </c>
      <c r="Q439" s="2">
        <f>IF([1]!Tabela1[[#This Row],[SPLR]]&gt;0,[1]!Tabela1[[#This Row],[LWAVR]],[1]!Tabela1[[#This Row],[LSPLR]])</f>
        <v>-1</v>
      </c>
      <c r="R439" s="2">
        <f>IF(Tabela1[[#This Row],[LWAVE]]=-1,-1,Tabela1[[#This Row],[Altitude]])</f>
        <v>481.45619599999998</v>
      </c>
      <c r="S439" s="2">
        <f>IF(Tabela1[[#This Row],[LWAVR]]=-1,-1,Tabela1[[#This Row],[AreaL]])</f>
        <v>2.9157996453125179</v>
      </c>
      <c r="T439" s="2">
        <f>IF(Tabela1[[#This Row],[LWAVR]]=-1,-1,Tabela1[[#This Row],[PopulacaoL]])</f>
        <v>4.4064039098078283</v>
      </c>
      <c r="U439" s="2">
        <f>IF(Tabela1[[#This Row],[LSPLE]]=-1,-1,Tabela1[[#This Row],[Altitude]])</f>
        <v>-1</v>
      </c>
      <c r="V439" s="2">
        <f>IF(Tabela1[[#This Row],[LSPLE]]=-1,-1,Tabela1[[#This Row],[AreaL]])</f>
        <v>-1</v>
      </c>
      <c r="W439" s="2">
        <f>IF(Tabela1[[#This Row],[LSPLR]]=-1,-1,Tabela1[[#This Row],[PopulacaoL]])</f>
        <v>-1</v>
      </c>
    </row>
    <row r="440" spans="1:23" x14ac:dyDescent="0.3">
      <c r="A440" t="s">
        <v>445</v>
      </c>
      <c r="B440">
        <v>3539004</v>
      </c>
      <c r="C440">
        <v>579.64226299999996</v>
      </c>
      <c r="D440">
        <v>-21.099631662599752</v>
      </c>
      <c r="E440">
        <v>-48.669841932561816</v>
      </c>
      <c r="F440">
        <v>2.3340695523433408</v>
      </c>
      <c r="G440">
        <v>4.0575520010545327</v>
      </c>
      <c r="H440" s="1">
        <v>65</v>
      </c>
      <c r="I440" s="1">
        <v>0</v>
      </c>
      <c r="J440" s="1">
        <v>114</v>
      </c>
      <c r="K440" s="1">
        <v>0</v>
      </c>
      <c r="L440" s="2">
        <f t="shared" si="9"/>
        <v>1.8129133566428555</v>
      </c>
      <c r="M440" s="2">
        <f t="shared" si="9"/>
        <v>-1</v>
      </c>
      <c r="N440" s="2">
        <f t="shared" si="9"/>
        <v>2.0569048513364727</v>
      </c>
      <c r="O440" s="2">
        <f t="shared" si="9"/>
        <v>-1</v>
      </c>
      <c r="P440" s="2">
        <f>IF([1]!Tabela1[[#This Row],[SPLE]]&gt;0,[1]!Tabela1[[#This Row],[LWAVE]],[1]!Tabela1[[#This Row],[LSPLE]])</f>
        <v>-1</v>
      </c>
      <c r="Q440" s="2">
        <f>IF([1]!Tabela1[[#This Row],[SPLR]]&gt;0,[1]!Tabela1[[#This Row],[LWAVR]],[1]!Tabela1[[#This Row],[LSPLR]])</f>
        <v>-1</v>
      </c>
      <c r="R440" s="2">
        <f>IF(Tabela1[[#This Row],[LWAVE]]=-1,-1,Tabela1[[#This Row],[Altitude]])</f>
        <v>579.64226299999996</v>
      </c>
      <c r="S440" s="2">
        <f>IF(Tabela1[[#This Row],[LWAVR]]=-1,-1,Tabela1[[#This Row],[AreaL]])</f>
        <v>2.3340695523433408</v>
      </c>
      <c r="T440" s="2">
        <f>IF(Tabela1[[#This Row],[LWAVR]]=-1,-1,Tabela1[[#This Row],[PopulacaoL]])</f>
        <v>4.0575520010545327</v>
      </c>
      <c r="U440" s="2">
        <f>IF(Tabela1[[#This Row],[LSPLE]]=-1,-1,Tabela1[[#This Row],[Altitude]])</f>
        <v>-1</v>
      </c>
      <c r="V440" s="2">
        <f>IF(Tabela1[[#This Row],[LSPLE]]=-1,-1,Tabela1[[#This Row],[AreaL]])</f>
        <v>-1</v>
      </c>
      <c r="W440" s="2">
        <f>IF(Tabela1[[#This Row],[LSPLR]]=-1,-1,Tabela1[[#This Row],[PopulacaoL]])</f>
        <v>-1</v>
      </c>
    </row>
    <row r="441" spans="1:23" x14ac:dyDescent="0.3">
      <c r="A441" t="s">
        <v>446</v>
      </c>
      <c r="B441">
        <v>3539103</v>
      </c>
      <c r="C441">
        <v>705.50592800000004</v>
      </c>
      <c r="D441">
        <v>-23.397523307901903</v>
      </c>
      <c r="E441">
        <v>-47.000967568744898</v>
      </c>
      <c r="F441">
        <v>2.035385706097161</v>
      </c>
      <c r="G441">
        <v>4.2763468962530329</v>
      </c>
      <c r="H441" s="1">
        <v>109</v>
      </c>
      <c r="I441" s="1">
        <v>0</v>
      </c>
      <c r="J441" s="1">
        <v>174</v>
      </c>
      <c r="K441" s="1">
        <v>0</v>
      </c>
      <c r="L441" s="2">
        <f t="shared" si="9"/>
        <v>2.0374264979406238</v>
      </c>
      <c r="M441" s="2">
        <f t="shared" si="9"/>
        <v>-1</v>
      </c>
      <c r="N441" s="2">
        <f t="shared" si="9"/>
        <v>2.2405492482825999</v>
      </c>
      <c r="O441" s="2">
        <f t="shared" si="9"/>
        <v>-1</v>
      </c>
      <c r="P441" s="2">
        <f>IF([1]!Tabela1[[#This Row],[SPLE]]&gt;0,[1]!Tabela1[[#This Row],[LWAVE]],[1]!Tabela1[[#This Row],[LSPLE]])</f>
        <v>-1</v>
      </c>
      <c r="Q441" s="2">
        <f>IF([1]!Tabela1[[#This Row],[SPLR]]&gt;0,[1]!Tabela1[[#This Row],[LWAVR]],[1]!Tabela1[[#This Row],[LSPLR]])</f>
        <v>-1</v>
      </c>
      <c r="R441" s="2">
        <f>IF(Tabela1[[#This Row],[LWAVE]]=-1,-1,Tabela1[[#This Row],[Altitude]])</f>
        <v>705.50592800000004</v>
      </c>
      <c r="S441" s="2">
        <f>IF(Tabela1[[#This Row],[LWAVR]]=-1,-1,Tabela1[[#This Row],[AreaL]])</f>
        <v>2.035385706097161</v>
      </c>
      <c r="T441" s="2">
        <f>IF(Tabela1[[#This Row],[LWAVR]]=-1,-1,Tabela1[[#This Row],[PopulacaoL]])</f>
        <v>4.2763468962530329</v>
      </c>
      <c r="U441" s="2">
        <f>IF(Tabela1[[#This Row],[LSPLE]]=-1,-1,Tabela1[[#This Row],[Altitude]])</f>
        <v>-1</v>
      </c>
      <c r="V441" s="2">
        <f>IF(Tabela1[[#This Row],[LSPLE]]=-1,-1,Tabela1[[#This Row],[AreaL]])</f>
        <v>-1</v>
      </c>
      <c r="W441" s="2">
        <f>IF(Tabela1[[#This Row],[LSPLR]]=-1,-1,Tabela1[[#This Row],[PopulacaoL]])</f>
        <v>-1</v>
      </c>
    </row>
    <row r="442" spans="1:23" x14ac:dyDescent="0.3">
      <c r="A442" t="s">
        <v>447</v>
      </c>
      <c r="B442">
        <v>3539202</v>
      </c>
      <c r="C442">
        <v>486.94915099999997</v>
      </c>
      <c r="D442">
        <v>-22.276675485000002</v>
      </c>
      <c r="E442">
        <v>-51.499584290089487</v>
      </c>
      <c r="F442">
        <v>2.6791306939054929</v>
      </c>
      <c r="G442">
        <v>4.439758882863007</v>
      </c>
      <c r="H442" s="1">
        <v>15</v>
      </c>
      <c r="I442" s="1">
        <v>0</v>
      </c>
      <c r="J442" s="1">
        <v>20</v>
      </c>
      <c r="K442" s="1">
        <v>0</v>
      </c>
      <c r="L442" s="2">
        <f t="shared" si="9"/>
        <v>1.1760912590556813</v>
      </c>
      <c r="M442" s="2">
        <f t="shared" si="9"/>
        <v>-1</v>
      </c>
      <c r="N442" s="2">
        <f t="shared" si="9"/>
        <v>1.3010299956639813</v>
      </c>
      <c r="O442" s="2">
        <f t="shared" si="9"/>
        <v>-1</v>
      </c>
      <c r="P442" s="2">
        <f>IF([1]!Tabela1[[#This Row],[SPLE]]&gt;0,[1]!Tabela1[[#This Row],[LWAVE]],[1]!Tabela1[[#This Row],[LSPLE]])</f>
        <v>-1</v>
      </c>
      <c r="Q442" s="2">
        <f>IF([1]!Tabela1[[#This Row],[SPLR]]&gt;0,[1]!Tabela1[[#This Row],[LWAVR]],[1]!Tabela1[[#This Row],[LSPLR]])</f>
        <v>-1</v>
      </c>
      <c r="R442" s="2">
        <f>IF(Tabela1[[#This Row],[LWAVE]]=-1,-1,Tabela1[[#This Row],[Altitude]])</f>
        <v>486.94915099999997</v>
      </c>
      <c r="S442" s="2">
        <f>IF(Tabela1[[#This Row],[LWAVR]]=-1,-1,Tabela1[[#This Row],[AreaL]])</f>
        <v>2.6791306939054929</v>
      </c>
      <c r="T442" s="2">
        <f>IF(Tabela1[[#This Row],[LWAVR]]=-1,-1,Tabela1[[#This Row],[PopulacaoL]])</f>
        <v>4.439758882863007</v>
      </c>
      <c r="U442" s="2">
        <f>IF(Tabela1[[#This Row],[LSPLE]]=-1,-1,Tabela1[[#This Row],[Altitude]])</f>
        <v>-1</v>
      </c>
      <c r="V442" s="2">
        <f>IF(Tabela1[[#This Row],[LSPLE]]=-1,-1,Tabela1[[#This Row],[AreaL]])</f>
        <v>-1</v>
      </c>
      <c r="W442" s="2">
        <f>IF(Tabela1[[#This Row],[LSPLR]]=-1,-1,Tabela1[[#This Row],[PopulacaoL]])</f>
        <v>-1</v>
      </c>
    </row>
    <row r="443" spans="1:23" x14ac:dyDescent="0.3">
      <c r="A443" t="s">
        <v>448</v>
      </c>
      <c r="B443">
        <v>3539301</v>
      </c>
      <c r="C443">
        <v>626.16231400000004</v>
      </c>
      <c r="D443">
        <v>-21.994049295000003</v>
      </c>
      <c r="E443">
        <v>-47.425172881653872</v>
      </c>
      <c r="F443">
        <v>2.861604895852659</v>
      </c>
      <c r="G443">
        <v>4.8831445159072819</v>
      </c>
      <c r="H443" s="1">
        <v>233</v>
      </c>
      <c r="I443" s="1">
        <v>7</v>
      </c>
      <c r="J443" s="1">
        <v>1307</v>
      </c>
      <c r="K443" s="1">
        <v>20</v>
      </c>
      <c r="L443" s="2">
        <f t="shared" si="9"/>
        <v>2.3673559210260189</v>
      </c>
      <c r="M443" s="2">
        <f t="shared" si="9"/>
        <v>0.84509804001425681</v>
      </c>
      <c r="N443" s="2">
        <f t="shared" si="9"/>
        <v>3.1162755875805441</v>
      </c>
      <c r="O443" s="2">
        <f t="shared" si="9"/>
        <v>1.3010299956639813</v>
      </c>
      <c r="P443" s="2">
        <f>IF([1]!Tabela1[[#This Row],[SPLE]]&gt;0,[1]!Tabela1[[#This Row],[LWAVE]],[1]!Tabela1[[#This Row],[LSPLE]])</f>
        <v>2.3673559210260189</v>
      </c>
      <c r="Q443" s="2">
        <f>IF([1]!Tabela1[[#This Row],[SPLR]]&gt;0,[1]!Tabela1[[#This Row],[LWAVR]],[1]!Tabela1[[#This Row],[LSPLR]])</f>
        <v>3.1162755875805441</v>
      </c>
      <c r="R443" s="2">
        <f>IF(Tabela1[[#This Row],[LWAVE]]=-1,-1,Tabela1[[#This Row],[Altitude]])</f>
        <v>626.16231400000004</v>
      </c>
      <c r="S443" s="2">
        <f>IF(Tabela1[[#This Row],[LWAVR]]=-1,-1,Tabela1[[#This Row],[AreaL]])</f>
        <v>2.861604895852659</v>
      </c>
      <c r="T443" s="2">
        <f>IF(Tabela1[[#This Row],[LWAVR]]=-1,-1,Tabela1[[#This Row],[PopulacaoL]])</f>
        <v>4.8831445159072819</v>
      </c>
      <c r="U443" s="2">
        <f>IF(Tabela1[[#This Row],[LSPLE]]=-1,-1,Tabela1[[#This Row],[Altitude]])</f>
        <v>626.16231400000004</v>
      </c>
      <c r="V443" s="2">
        <f>IF(Tabela1[[#This Row],[LSPLE]]=-1,-1,Tabela1[[#This Row],[AreaL]])</f>
        <v>2.861604895852659</v>
      </c>
      <c r="W443" s="2">
        <f>IF(Tabela1[[#This Row],[LSPLR]]=-1,-1,Tabela1[[#This Row],[PopulacaoL]])</f>
        <v>4.8831445159072819</v>
      </c>
    </row>
    <row r="444" spans="1:23" x14ac:dyDescent="0.3">
      <c r="A444" t="s">
        <v>449</v>
      </c>
      <c r="B444">
        <v>3539400</v>
      </c>
      <c r="C444">
        <v>516.61361999999997</v>
      </c>
      <c r="D444">
        <v>-22.412065944821105</v>
      </c>
      <c r="E444">
        <v>-49.137252216790841</v>
      </c>
      <c r="F444">
        <v>2.6046676852850172</v>
      </c>
      <c r="G444">
        <v>4.1346869925568539</v>
      </c>
      <c r="H444" s="1">
        <v>77</v>
      </c>
      <c r="I444" s="1">
        <v>0</v>
      </c>
      <c r="J444" s="1">
        <v>125</v>
      </c>
      <c r="K444" s="1">
        <v>0</v>
      </c>
      <c r="L444" s="2">
        <f t="shared" si="9"/>
        <v>1.8864907251724818</v>
      </c>
      <c r="M444" s="2">
        <f t="shared" si="9"/>
        <v>-1</v>
      </c>
      <c r="N444" s="2">
        <f t="shared" si="9"/>
        <v>2.0969100130080562</v>
      </c>
      <c r="O444" s="2">
        <f t="shared" si="9"/>
        <v>-1</v>
      </c>
      <c r="P444" s="2">
        <f>IF([1]!Tabela1[[#This Row],[SPLE]]&gt;0,[1]!Tabela1[[#This Row],[LWAVE]],[1]!Tabela1[[#This Row],[LSPLE]])</f>
        <v>-1</v>
      </c>
      <c r="Q444" s="2">
        <f>IF([1]!Tabela1[[#This Row],[SPLR]]&gt;0,[1]!Tabela1[[#This Row],[LWAVR]],[1]!Tabela1[[#This Row],[LSPLR]])</f>
        <v>-1</v>
      </c>
      <c r="R444" s="2">
        <f>IF(Tabela1[[#This Row],[LWAVE]]=-1,-1,Tabela1[[#This Row],[Altitude]])</f>
        <v>516.61361999999997</v>
      </c>
      <c r="S444" s="2">
        <f>IF(Tabela1[[#This Row],[LWAVR]]=-1,-1,Tabela1[[#This Row],[AreaL]])</f>
        <v>2.6046676852850172</v>
      </c>
      <c r="T444" s="2">
        <f>IF(Tabela1[[#This Row],[LWAVR]]=-1,-1,Tabela1[[#This Row],[PopulacaoL]])</f>
        <v>4.1346869925568539</v>
      </c>
      <c r="U444" s="2">
        <f>IF(Tabela1[[#This Row],[LSPLE]]=-1,-1,Tabela1[[#This Row],[Altitude]])</f>
        <v>-1</v>
      </c>
      <c r="V444" s="2">
        <f>IF(Tabela1[[#This Row],[LSPLE]]=-1,-1,Tabela1[[#This Row],[AreaL]])</f>
        <v>-1</v>
      </c>
      <c r="W444" s="2">
        <f>IF(Tabela1[[#This Row],[LSPLR]]=-1,-1,Tabela1[[#This Row],[PopulacaoL]])</f>
        <v>-1</v>
      </c>
    </row>
    <row r="445" spans="1:23" x14ac:dyDescent="0.3">
      <c r="A445" t="s">
        <v>450</v>
      </c>
      <c r="B445">
        <v>3539509</v>
      </c>
      <c r="C445">
        <v>515.81715599999995</v>
      </c>
      <c r="D445">
        <v>-21.010999499367802</v>
      </c>
      <c r="E445">
        <v>-48.222265751502015</v>
      </c>
      <c r="F445">
        <v>2.6341123498306187</v>
      </c>
      <c r="G445">
        <v>4.5989983057863615</v>
      </c>
      <c r="H445" s="1">
        <v>110</v>
      </c>
      <c r="I445" s="1">
        <v>105</v>
      </c>
      <c r="J445" s="1">
        <v>141</v>
      </c>
      <c r="K445" s="1">
        <v>665</v>
      </c>
      <c r="L445" s="2">
        <f t="shared" si="9"/>
        <v>2.0413926851582249</v>
      </c>
      <c r="M445" s="2">
        <f t="shared" si="9"/>
        <v>2.0211892990699383</v>
      </c>
      <c r="N445" s="2">
        <f t="shared" si="9"/>
        <v>2.1492191126553797</v>
      </c>
      <c r="O445" s="2">
        <f t="shared" si="9"/>
        <v>2.8228216453031045</v>
      </c>
      <c r="P445" s="2">
        <f>IF([1]!Tabela1[[#This Row],[SPLE]]&gt;0,[1]!Tabela1[[#This Row],[LWAVE]],[1]!Tabela1[[#This Row],[LSPLE]])</f>
        <v>2.0413926851582249</v>
      </c>
      <c r="Q445" s="2">
        <f>IF([1]!Tabela1[[#This Row],[SPLR]]&gt;0,[1]!Tabela1[[#This Row],[LWAVR]],[1]!Tabela1[[#This Row],[LSPLR]])</f>
        <v>2.1492191126553797</v>
      </c>
      <c r="R445" s="2">
        <f>IF(Tabela1[[#This Row],[LWAVE]]=-1,-1,Tabela1[[#This Row],[Altitude]])</f>
        <v>515.81715599999995</v>
      </c>
      <c r="S445" s="2">
        <f>IF(Tabela1[[#This Row],[LWAVR]]=-1,-1,Tabela1[[#This Row],[AreaL]])</f>
        <v>2.6341123498306187</v>
      </c>
      <c r="T445" s="2">
        <f>IF(Tabela1[[#This Row],[LWAVR]]=-1,-1,Tabela1[[#This Row],[PopulacaoL]])</f>
        <v>4.5989983057863615</v>
      </c>
      <c r="U445" s="2">
        <f>IF(Tabela1[[#This Row],[LSPLE]]=-1,-1,Tabela1[[#This Row],[Altitude]])</f>
        <v>515.81715599999995</v>
      </c>
      <c r="V445" s="2">
        <f>IF(Tabela1[[#This Row],[LSPLE]]=-1,-1,Tabela1[[#This Row],[AreaL]])</f>
        <v>2.6341123498306187</v>
      </c>
      <c r="W445" s="2">
        <f>IF(Tabela1[[#This Row],[LSPLR]]=-1,-1,Tabela1[[#This Row],[PopulacaoL]])</f>
        <v>4.5989983057863615</v>
      </c>
    </row>
    <row r="446" spans="1:23" x14ac:dyDescent="0.3">
      <c r="A446" t="s">
        <v>451</v>
      </c>
      <c r="B446">
        <v>3539608</v>
      </c>
      <c r="C446">
        <v>436.45196800000002</v>
      </c>
      <c r="D446">
        <v>-21.032328202496551</v>
      </c>
      <c r="E446">
        <v>-49.925719799208963</v>
      </c>
      <c r="F446">
        <v>2.4621358445366801</v>
      </c>
      <c r="G446">
        <v>3.7190825739014861</v>
      </c>
      <c r="H446" s="1">
        <v>99</v>
      </c>
      <c r="I446" s="1">
        <v>0</v>
      </c>
      <c r="J446" s="1">
        <v>171</v>
      </c>
      <c r="K446" s="1">
        <v>0</v>
      </c>
      <c r="L446" s="2">
        <f t="shared" si="9"/>
        <v>1.9956351945975499</v>
      </c>
      <c r="M446" s="2">
        <f t="shared" si="9"/>
        <v>-1</v>
      </c>
      <c r="N446" s="2">
        <f t="shared" si="9"/>
        <v>2.2329961103921536</v>
      </c>
      <c r="O446" s="2">
        <f t="shared" si="9"/>
        <v>-1</v>
      </c>
      <c r="P446" s="2">
        <f>IF([1]!Tabela1[[#This Row],[SPLE]]&gt;0,[1]!Tabela1[[#This Row],[LWAVE]],[1]!Tabela1[[#This Row],[LSPLE]])</f>
        <v>-1</v>
      </c>
      <c r="Q446" s="2">
        <f>IF([1]!Tabela1[[#This Row],[SPLR]]&gt;0,[1]!Tabela1[[#This Row],[LWAVR]],[1]!Tabela1[[#This Row],[LSPLR]])</f>
        <v>-1</v>
      </c>
      <c r="R446" s="2">
        <f>IF(Tabela1[[#This Row],[LWAVE]]=-1,-1,Tabela1[[#This Row],[Altitude]])</f>
        <v>436.45196800000002</v>
      </c>
      <c r="S446" s="2">
        <f>IF(Tabela1[[#This Row],[LWAVR]]=-1,-1,Tabela1[[#This Row],[AreaL]])</f>
        <v>2.4621358445366801</v>
      </c>
      <c r="T446" s="2">
        <f>IF(Tabela1[[#This Row],[LWAVR]]=-1,-1,Tabela1[[#This Row],[PopulacaoL]])</f>
        <v>3.7190825739014861</v>
      </c>
      <c r="U446" s="2">
        <f>IF(Tabela1[[#This Row],[LSPLE]]=-1,-1,Tabela1[[#This Row],[Altitude]])</f>
        <v>-1</v>
      </c>
      <c r="V446" s="2">
        <f>IF(Tabela1[[#This Row],[LSPLE]]=-1,-1,Tabela1[[#This Row],[AreaL]])</f>
        <v>-1</v>
      </c>
      <c r="W446" s="2">
        <f>IF(Tabela1[[#This Row],[LSPLR]]=-1,-1,Tabela1[[#This Row],[PopulacaoL]])</f>
        <v>-1</v>
      </c>
    </row>
    <row r="447" spans="1:23" x14ac:dyDescent="0.3">
      <c r="A447" t="s">
        <v>452</v>
      </c>
      <c r="B447">
        <v>3539707</v>
      </c>
      <c r="C447">
        <v>485.544939</v>
      </c>
      <c r="D447">
        <v>-22.633457258333753</v>
      </c>
      <c r="E447">
        <v>-50.208934535832</v>
      </c>
      <c r="F447">
        <v>2.5151847817175215</v>
      </c>
      <c r="G447">
        <v>3.5502283530550942</v>
      </c>
      <c r="H447" s="1">
        <v>25</v>
      </c>
      <c r="I447" s="1">
        <v>0</v>
      </c>
      <c r="J447" s="1">
        <v>25</v>
      </c>
      <c r="K447" s="1">
        <v>0</v>
      </c>
      <c r="L447" s="2">
        <f t="shared" si="9"/>
        <v>1.3979400086720377</v>
      </c>
      <c r="M447" s="2">
        <f t="shared" si="9"/>
        <v>-1</v>
      </c>
      <c r="N447" s="2">
        <f t="shared" si="9"/>
        <v>1.3979400086720377</v>
      </c>
      <c r="O447" s="2">
        <f t="shared" si="9"/>
        <v>-1</v>
      </c>
      <c r="P447" s="2">
        <f>IF([1]!Tabela1[[#This Row],[SPLE]]&gt;0,[1]!Tabela1[[#This Row],[LWAVE]],[1]!Tabela1[[#This Row],[LSPLE]])</f>
        <v>-1</v>
      </c>
      <c r="Q447" s="2">
        <f>IF([1]!Tabela1[[#This Row],[SPLR]]&gt;0,[1]!Tabela1[[#This Row],[LWAVR]],[1]!Tabela1[[#This Row],[LSPLR]])</f>
        <v>-1</v>
      </c>
      <c r="R447" s="2">
        <f>IF(Tabela1[[#This Row],[LWAVE]]=-1,-1,Tabela1[[#This Row],[Altitude]])</f>
        <v>485.544939</v>
      </c>
      <c r="S447" s="2">
        <f>IF(Tabela1[[#This Row],[LWAVR]]=-1,-1,Tabela1[[#This Row],[AreaL]])</f>
        <v>2.5151847817175215</v>
      </c>
      <c r="T447" s="2">
        <f>IF(Tabela1[[#This Row],[LWAVR]]=-1,-1,Tabela1[[#This Row],[PopulacaoL]])</f>
        <v>3.5502283530550942</v>
      </c>
      <c r="U447" s="2">
        <f>IF(Tabela1[[#This Row],[LSPLE]]=-1,-1,Tabela1[[#This Row],[Altitude]])</f>
        <v>-1</v>
      </c>
      <c r="V447" s="2">
        <f>IF(Tabela1[[#This Row],[LSPLE]]=-1,-1,Tabela1[[#This Row],[AreaL]])</f>
        <v>-1</v>
      </c>
      <c r="W447" s="2">
        <f>IF(Tabela1[[#This Row],[LSPLR]]=-1,-1,Tabela1[[#This Row],[PopulacaoL]])</f>
        <v>-1</v>
      </c>
    </row>
    <row r="448" spans="1:23" x14ac:dyDescent="0.3">
      <c r="A448" t="s">
        <v>453</v>
      </c>
      <c r="B448">
        <v>3539806</v>
      </c>
      <c r="C448">
        <v>755.62460599999997</v>
      </c>
      <c r="D448">
        <v>-23.528626567661505</v>
      </c>
      <c r="E448">
        <v>-46.346220388658651</v>
      </c>
      <c r="F448">
        <v>1.2371414273388355</v>
      </c>
      <c r="G448">
        <v>5.0698604164441354</v>
      </c>
      <c r="H448" s="1">
        <v>38</v>
      </c>
      <c r="I448" s="1">
        <v>0</v>
      </c>
      <c r="J448" s="1">
        <v>50</v>
      </c>
      <c r="K448" s="1">
        <v>0</v>
      </c>
      <c r="L448" s="2">
        <f t="shared" si="9"/>
        <v>1.5797835966168101</v>
      </c>
      <c r="M448" s="2">
        <f t="shared" si="9"/>
        <v>-1</v>
      </c>
      <c r="N448" s="2">
        <f t="shared" si="9"/>
        <v>1.6989700043360187</v>
      </c>
      <c r="O448" s="2">
        <f t="shared" si="9"/>
        <v>-1</v>
      </c>
      <c r="P448" s="2">
        <f>IF([1]!Tabela1[[#This Row],[SPLE]]&gt;0,[1]!Tabela1[[#This Row],[LWAVE]],[1]!Tabela1[[#This Row],[LSPLE]])</f>
        <v>-1</v>
      </c>
      <c r="Q448" s="2">
        <f>IF([1]!Tabela1[[#This Row],[SPLR]]&gt;0,[1]!Tabela1[[#This Row],[LWAVR]],[1]!Tabela1[[#This Row],[LSPLR]])</f>
        <v>-1</v>
      </c>
      <c r="R448" s="2">
        <f>IF(Tabela1[[#This Row],[LWAVE]]=-1,-1,Tabela1[[#This Row],[Altitude]])</f>
        <v>755.62460599999997</v>
      </c>
      <c r="S448" s="2">
        <f>IF(Tabela1[[#This Row],[LWAVR]]=-1,-1,Tabela1[[#This Row],[AreaL]])</f>
        <v>1.2371414273388355</v>
      </c>
      <c r="T448" s="2">
        <f>IF(Tabela1[[#This Row],[LWAVR]]=-1,-1,Tabela1[[#This Row],[PopulacaoL]])</f>
        <v>5.0698604164441354</v>
      </c>
      <c r="U448" s="2">
        <f>IF(Tabela1[[#This Row],[LSPLE]]=-1,-1,Tabela1[[#This Row],[Altitude]])</f>
        <v>-1</v>
      </c>
      <c r="V448" s="2">
        <f>IF(Tabela1[[#This Row],[LSPLE]]=-1,-1,Tabela1[[#This Row],[AreaL]])</f>
        <v>-1</v>
      </c>
      <c r="W448" s="2">
        <f>IF(Tabela1[[#This Row],[LSPLR]]=-1,-1,Tabela1[[#This Row],[PopulacaoL]])</f>
        <v>-1</v>
      </c>
    </row>
    <row r="449" spans="1:23" x14ac:dyDescent="0.3">
      <c r="A449" t="s">
        <v>454</v>
      </c>
      <c r="B449">
        <v>3539905</v>
      </c>
      <c r="C449">
        <v>529.59821599999998</v>
      </c>
      <c r="D449">
        <v>-20.785857750580252</v>
      </c>
      <c r="E449">
        <v>-49.813894906677447</v>
      </c>
      <c r="F449">
        <v>2.1307196365629522</v>
      </c>
      <c r="G449">
        <v>3.7824009524965296</v>
      </c>
      <c r="H449" s="1">
        <v>14</v>
      </c>
      <c r="I449" s="1">
        <v>0</v>
      </c>
      <c r="J449" s="1">
        <v>14</v>
      </c>
      <c r="K449" s="1">
        <v>0</v>
      </c>
      <c r="L449" s="2">
        <f t="shared" si="9"/>
        <v>1.146128035678238</v>
      </c>
      <c r="M449" s="2">
        <f t="shared" si="9"/>
        <v>-1</v>
      </c>
      <c r="N449" s="2">
        <f t="shared" si="9"/>
        <v>1.146128035678238</v>
      </c>
      <c r="O449" s="2">
        <f t="shared" ref="O449:O512" si="10">IFERROR(LOG10(K449),-1)</f>
        <v>-1</v>
      </c>
      <c r="P449" s="2">
        <f>IF([1]!Tabela1[[#This Row],[SPLE]]&gt;0,[1]!Tabela1[[#This Row],[LWAVE]],[1]!Tabela1[[#This Row],[LSPLE]])</f>
        <v>-1</v>
      </c>
      <c r="Q449" s="2">
        <f>IF([1]!Tabela1[[#This Row],[SPLR]]&gt;0,[1]!Tabela1[[#This Row],[LWAVR]],[1]!Tabela1[[#This Row],[LSPLR]])</f>
        <v>-1</v>
      </c>
      <c r="R449" s="2">
        <f>IF(Tabela1[[#This Row],[LWAVE]]=-1,-1,Tabela1[[#This Row],[Altitude]])</f>
        <v>529.59821599999998</v>
      </c>
      <c r="S449" s="2">
        <f>IF(Tabela1[[#This Row],[LWAVR]]=-1,-1,Tabela1[[#This Row],[AreaL]])</f>
        <v>2.1307196365629522</v>
      </c>
      <c r="T449" s="2">
        <f>IF(Tabela1[[#This Row],[LWAVR]]=-1,-1,Tabela1[[#This Row],[PopulacaoL]])</f>
        <v>3.7824009524965296</v>
      </c>
      <c r="U449" s="2">
        <f>IF(Tabela1[[#This Row],[LSPLE]]=-1,-1,Tabela1[[#This Row],[Altitude]])</f>
        <v>-1</v>
      </c>
      <c r="V449" s="2">
        <f>IF(Tabela1[[#This Row],[LSPLE]]=-1,-1,Tabela1[[#This Row],[AreaL]])</f>
        <v>-1</v>
      </c>
      <c r="W449" s="2">
        <f>IF(Tabela1[[#This Row],[LSPLR]]=-1,-1,Tabela1[[#This Row],[PopulacaoL]])</f>
        <v>-1</v>
      </c>
    </row>
    <row r="450" spans="1:23" x14ac:dyDescent="0.3">
      <c r="A450" t="s">
        <v>455</v>
      </c>
      <c r="B450">
        <v>3540002</v>
      </c>
      <c r="C450">
        <v>599.188267</v>
      </c>
      <c r="D450">
        <v>-22.106145654078301</v>
      </c>
      <c r="E450">
        <v>-50.176028054852985</v>
      </c>
      <c r="F450">
        <v>2.8946892625957208</v>
      </c>
      <c r="G450">
        <v>4.3426989621395915</v>
      </c>
      <c r="H450" s="1">
        <v>16</v>
      </c>
      <c r="I450" s="1">
        <v>0</v>
      </c>
      <c r="J450" s="1">
        <v>18</v>
      </c>
      <c r="K450" s="1">
        <v>0</v>
      </c>
      <c r="L450" s="2">
        <f t="shared" ref="L450:O513" si="11">IFERROR(LOG10(H450),-1)</f>
        <v>1.2041199826559248</v>
      </c>
      <c r="M450" s="2">
        <f t="shared" si="11"/>
        <v>-1</v>
      </c>
      <c r="N450" s="2">
        <f t="shared" si="11"/>
        <v>1.255272505103306</v>
      </c>
      <c r="O450" s="2">
        <f t="shared" si="10"/>
        <v>-1</v>
      </c>
      <c r="P450" s="2">
        <f>IF([1]!Tabela1[[#This Row],[SPLE]]&gt;0,[1]!Tabela1[[#This Row],[LWAVE]],[1]!Tabela1[[#This Row],[LSPLE]])</f>
        <v>-1</v>
      </c>
      <c r="Q450" s="2">
        <f>IF([1]!Tabela1[[#This Row],[SPLR]]&gt;0,[1]!Tabela1[[#This Row],[LWAVR]],[1]!Tabela1[[#This Row],[LSPLR]])</f>
        <v>-1</v>
      </c>
      <c r="R450" s="2">
        <f>IF(Tabela1[[#This Row],[LWAVE]]=-1,-1,Tabela1[[#This Row],[Altitude]])</f>
        <v>599.188267</v>
      </c>
      <c r="S450" s="2">
        <f>IF(Tabela1[[#This Row],[LWAVR]]=-1,-1,Tabela1[[#This Row],[AreaL]])</f>
        <v>2.8946892625957208</v>
      </c>
      <c r="T450" s="2">
        <f>IF(Tabela1[[#This Row],[LWAVR]]=-1,-1,Tabela1[[#This Row],[PopulacaoL]])</f>
        <v>4.3426989621395915</v>
      </c>
      <c r="U450" s="2">
        <f>IF(Tabela1[[#This Row],[LSPLE]]=-1,-1,Tabela1[[#This Row],[Altitude]])</f>
        <v>-1</v>
      </c>
      <c r="V450" s="2">
        <f>IF(Tabela1[[#This Row],[LSPLE]]=-1,-1,Tabela1[[#This Row],[AreaL]])</f>
        <v>-1</v>
      </c>
      <c r="W450" s="2">
        <f>IF(Tabela1[[#This Row],[LSPLR]]=-1,-1,Tabela1[[#This Row],[PopulacaoL]])</f>
        <v>-1</v>
      </c>
    </row>
    <row r="451" spans="1:23" x14ac:dyDescent="0.3">
      <c r="A451" t="s">
        <v>456</v>
      </c>
      <c r="B451">
        <v>3540101</v>
      </c>
      <c r="C451">
        <v>414.678968</v>
      </c>
      <c r="D451">
        <v>-21.7361764725485</v>
      </c>
      <c r="E451">
        <v>-49.360870074892581</v>
      </c>
      <c r="F451">
        <v>2.2633969633096518</v>
      </c>
      <c r="G451">
        <v>3.5335178620169674</v>
      </c>
      <c r="H451" s="1">
        <v>55</v>
      </c>
      <c r="I451" s="1">
        <v>0</v>
      </c>
      <c r="J451" s="1">
        <v>108</v>
      </c>
      <c r="K451" s="1">
        <v>0</v>
      </c>
      <c r="L451" s="2">
        <f t="shared" si="11"/>
        <v>1.7403626894942439</v>
      </c>
      <c r="M451" s="2">
        <f t="shared" si="11"/>
        <v>-1</v>
      </c>
      <c r="N451" s="2">
        <f t="shared" si="11"/>
        <v>2.0334237554869499</v>
      </c>
      <c r="O451" s="2">
        <f t="shared" si="10"/>
        <v>-1</v>
      </c>
      <c r="P451" s="2">
        <f>IF([1]!Tabela1[[#This Row],[SPLE]]&gt;0,[1]!Tabela1[[#This Row],[LWAVE]],[1]!Tabela1[[#This Row],[LSPLE]])</f>
        <v>-1</v>
      </c>
      <c r="Q451" s="2">
        <f>IF([1]!Tabela1[[#This Row],[SPLR]]&gt;0,[1]!Tabela1[[#This Row],[LWAVR]],[1]!Tabela1[[#This Row],[LSPLR]])</f>
        <v>-1</v>
      </c>
      <c r="R451" s="2">
        <f>IF(Tabela1[[#This Row],[LWAVE]]=-1,-1,Tabela1[[#This Row],[Altitude]])</f>
        <v>414.678968</v>
      </c>
      <c r="S451" s="2">
        <f>IF(Tabela1[[#This Row],[LWAVR]]=-1,-1,Tabela1[[#This Row],[AreaL]])</f>
        <v>2.2633969633096518</v>
      </c>
      <c r="T451" s="2">
        <f>IF(Tabela1[[#This Row],[LWAVR]]=-1,-1,Tabela1[[#This Row],[PopulacaoL]])</f>
        <v>3.5335178620169674</v>
      </c>
      <c r="U451" s="2">
        <f>IF(Tabela1[[#This Row],[LSPLE]]=-1,-1,Tabela1[[#This Row],[Altitude]])</f>
        <v>-1</v>
      </c>
      <c r="V451" s="2">
        <f>IF(Tabela1[[#This Row],[LSPLE]]=-1,-1,Tabela1[[#This Row],[AreaL]])</f>
        <v>-1</v>
      </c>
      <c r="W451" s="2">
        <f>IF(Tabela1[[#This Row],[LSPLR]]=-1,-1,Tabela1[[#This Row],[PopulacaoL]])</f>
        <v>-1</v>
      </c>
    </row>
    <row r="452" spans="1:23" x14ac:dyDescent="0.3">
      <c r="A452" t="s">
        <v>457</v>
      </c>
      <c r="B452">
        <v>3540200</v>
      </c>
      <c r="C452">
        <v>533.05990099999997</v>
      </c>
      <c r="D452">
        <v>-21.02571</v>
      </c>
      <c r="E452">
        <v>-48.037837302541938</v>
      </c>
      <c r="F452">
        <v>2.5519023557116185</v>
      </c>
      <c r="G452">
        <v>4.6986311224590143</v>
      </c>
      <c r="H452" s="1">
        <v>85</v>
      </c>
      <c r="I452" s="1">
        <v>0</v>
      </c>
      <c r="J452" s="1">
        <v>99</v>
      </c>
      <c r="K452" s="1">
        <v>0</v>
      </c>
      <c r="L452" s="2">
        <f t="shared" si="11"/>
        <v>1.9294189257142926</v>
      </c>
      <c r="M452" s="2">
        <f t="shared" si="11"/>
        <v>-1</v>
      </c>
      <c r="N452" s="2">
        <f t="shared" si="11"/>
        <v>1.9956351945975499</v>
      </c>
      <c r="O452" s="2">
        <f t="shared" si="10"/>
        <v>-1</v>
      </c>
      <c r="P452" s="2">
        <f>IF([1]!Tabela1[[#This Row],[SPLE]]&gt;0,[1]!Tabela1[[#This Row],[LWAVE]],[1]!Tabela1[[#This Row],[LSPLE]])</f>
        <v>-1</v>
      </c>
      <c r="Q452" s="2">
        <f>IF([1]!Tabela1[[#This Row],[SPLR]]&gt;0,[1]!Tabela1[[#This Row],[LWAVR]],[1]!Tabela1[[#This Row],[LSPLR]])</f>
        <v>-1</v>
      </c>
      <c r="R452" s="2">
        <f>IF(Tabela1[[#This Row],[LWAVE]]=-1,-1,Tabela1[[#This Row],[Altitude]])</f>
        <v>533.05990099999997</v>
      </c>
      <c r="S452" s="2">
        <f>IF(Tabela1[[#This Row],[LWAVR]]=-1,-1,Tabela1[[#This Row],[AreaL]])</f>
        <v>2.5519023557116185</v>
      </c>
      <c r="T452" s="2">
        <f>IF(Tabela1[[#This Row],[LWAVR]]=-1,-1,Tabela1[[#This Row],[PopulacaoL]])</f>
        <v>4.6986311224590143</v>
      </c>
      <c r="U452" s="2">
        <f>IF(Tabela1[[#This Row],[LSPLE]]=-1,-1,Tabela1[[#This Row],[Altitude]])</f>
        <v>-1</v>
      </c>
      <c r="V452" s="2">
        <f>IF(Tabela1[[#This Row],[LSPLE]]=-1,-1,Tabela1[[#This Row],[AreaL]])</f>
        <v>-1</v>
      </c>
      <c r="W452" s="2">
        <f>IF(Tabela1[[#This Row],[LSPLR]]=-1,-1,Tabela1[[#This Row],[PopulacaoL]])</f>
        <v>-1</v>
      </c>
    </row>
    <row r="453" spans="1:23" x14ac:dyDescent="0.3">
      <c r="A453" t="s">
        <v>458</v>
      </c>
      <c r="B453">
        <v>3540259</v>
      </c>
      <c r="C453">
        <v>396.90904899999998</v>
      </c>
      <c r="D453">
        <v>-20.440833842943853</v>
      </c>
      <c r="E453">
        <v>-50.524602015676024</v>
      </c>
      <c r="F453">
        <v>2.3212358493275413</v>
      </c>
      <c r="G453">
        <v>3.6653933502797118</v>
      </c>
      <c r="H453" s="1">
        <v>3</v>
      </c>
      <c r="I453" s="1">
        <v>0</v>
      </c>
      <c r="J453" s="1">
        <v>3</v>
      </c>
      <c r="K453" s="1">
        <v>0</v>
      </c>
      <c r="L453" s="2">
        <f t="shared" si="11"/>
        <v>0.47712125471966244</v>
      </c>
      <c r="M453" s="2">
        <f t="shared" si="11"/>
        <v>-1</v>
      </c>
      <c r="N453" s="2">
        <f t="shared" si="11"/>
        <v>0.47712125471966244</v>
      </c>
      <c r="O453" s="2">
        <f t="shared" si="10"/>
        <v>-1</v>
      </c>
      <c r="P453" s="2">
        <f>IF([1]!Tabela1[[#This Row],[SPLE]]&gt;0,[1]!Tabela1[[#This Row],[LWAVE]],[1]!Tabela1[[#This Row],[LSPLE]])</f>
        <v>-1</v>
      </c>
      <c r="Q453" s="2">
        <f>IF([1]!Tabela1[[#This Row],[SPLR]]&gt;0,[1]!Tabela1[[#This Row],[LWAVR]],[1]!Tabela1[[#This Row],[LSPLR]])</f>
        <v>-1</v>
      </c>
      <c r="R453" s="2">
        <f>IF(Tabela1[[#This Row],[LWAVE]]=-1,-1,Tabela1[[#This Row],[Altitude]])</f>
        <v>396.90904899999998</v>
      </c>
      <c r="S453" s="2">
        <f>IF(Tabela1[[#This Row],[LWAVR]]=-1,-1,Tabela1[[#This Row],[AreaL]])</f>
        <v>2.3212358493275413</v>
      </c>
      <c r="T453" s="2">
        <f>IF(Tabela1[[#This Row],[LWAVR]]=-1,-1,Tabela1[[#This Row],[PopulacaoL]])</f>
        <v>3.6653933502797118</v>
      </c>
      <c r="U453" s="2">
        <f>IF(Tabela1[[#This Row],[LSPLE]]=-1,-1,Tabela1[[#This Row],[Altitude]])</f>
        <v>-1</v>
      </c>
      <c r="V453" s="2">
        <f>IF(Tabela1[[#This Row],[LSPLE]]=-1,-1,Tabela1[[#This Row],[AreaL]])</f>
        <v>-1</v>
      </c>
      <c r="W453" s="2">
        <f>IF(Tabela1[[#This Row],[LSPLR]]=-1,-1,Tabela1[[#This Row],[PopulacaoL]])</f>
        <v>-1</v>
      </c>
    </row>
    <row r="454" spans="1:23" x14ac:dyDescent="0.3">
      <c r="A454" t="s">
        <v>459</v>
      </c>
      <c r="B454">
        <v>3540309</v>
      </c>
      <c r="C454">
        <v>451.92222800000002</v>
      </c>
      <c r="D454">
        <v>-20.182363106209657</v>
      </c>
      <c r="E454">
        <v>-49.703552355833949</v>
      </c>
      <c r="F454">
        <v>2.3374692449570951</v>
      </c>
      <c r="G454">
        <v>3.4111144185509046</v>
      </c>
      <c r="H454" s="1">
        <v>44</v>
      </c>
      <c r="I454" s="1">
        <v>0</v>
      </c>
      <c r="J454" s="1">
        <v>66</v>
      </c>
      <c r="K454" s="1">
        <v>0</v>
      </c>
      <c r="L454" s="2">
        <f t="shared" si="11"/>
        <v>1.6434526764861874</v>
      </c>
      <c r="M454" s="2">
        <f t="shared" si="11"/>
        <v>-1</v>
      </c>
      <c r="N454" s="2">
        <f t="shared" si="11"/>
        <v>1.8195439355418688</v>
      </c>
      <c r="O454" s="2">
        <f t="shared" si="10"/>
        <v>-1</v>
      </c>
      <c r="P454" s="2">
        <f>IF([1]!Tabela1[[#This Row],[SPLE]]&gt;0,[1]!Tabela1[[#This Row],[LWAVE]],[1]!Tabela1[[#This Row],[LSPLE]])</f>
        <v>-1</v>
      </c>
      <c r="Q454" s="2">
        <f>IF([1]!Tabela1[[#This Row],[SPLR]]&gt;0,[1]!Tabela1[[#This Row],[LWAVR]],[1]!Tabela1[[#This Row],[LSPLR]])</f>
        <v>-1</v>
      </c>
      <c r="R454" s="2">
        <f>IF(Tabela1[[#This Row],[LWAVE]]=-1,-1,Tabela1[[#This Row],[Altitude]])</f>
        <v>451.92222800000002</v>
      </c>
      <c r="S454" s="2">
        <f>IF(Tabela1[[#This Row],[LWAVR]]=-1,-1,Tabela1[[#This Row],[AreaL]])</f>
        <v>2.3374692449570951</v>
      </c>
      <c r="T454" s="2">
        <f>IF(Tabela1[[#This Row],[LWAVR]]=-1,-1,Tabela1[[#This Row],[PopulacaoL]])</f>
        <v>3.4111144185509046</v>
      </c>
      <c r="U454" s="2">
        <f>IF(Tabela1[[#This Row],[LSPLE]]=-1,-1,Tabela1[[#This Row],[Altitude]])</f>
        <v>-1</v>
      </c>
      <c r="V454" s="2">
        <f>IF(Tabela1[[#This Row],[LSPLE]]=-1,-1,Tabela1[[#This Row],[AreaL]])</f>
        <v>-1</v>
      </c>
      <c r="W454" s="2">
        <f>IF(Tabela1[[#This Row],[LSPLR]]=-1,-1,Tabela1[[#This Row],[PopulacaoL]])</f>
        <v>-1</v>
      </c>
    </row>
    <row r="455" spans="1:23" x14ac:dyDescent="0.3">
      <c r="A455" t="s">
        <v>460</v>
      </c>
      <c r="B455">
        <v>3540408</v>
      </c>
      <c r="C455">
        <v>435.026816</v>
      </c>
      <c r="D455">
        <v>-19.944333130697753</v>
      </c>
      <c r="E455">
        <v>-50.536853115436664</v>
      </c>
      <c r="F455">
        <v>2.4996018645813041</v>
      </c>
      <c r="G455">
        <v>3.6200318951262975</v>
      </c>
      <c r="H455" s="1">
        <v>6</v>
      </c>
      <c r="I455" s="1">
        <v>0</v>
      </c>
      <c r="J455" s="1">
        <v>6</v>
      </c>
      <c r="K455" s="1">
        <v>0</v>
      </c>
      <c r="L455" s="2">
        <f t="shared" si="11"/>
        <v>0.77815125038364363</v>
      </c>
      <c r="M455" s="2">
        <f t="shared" si="11"/>
        <v>-1</v>
      </c>
      <c r="N455" s="2">
        <f t="shared" si="11"/>
        <v>0.77815125038364363</v>
      </c>
      <c r="O455" s="2">
        <f t="shared" si="10"/>
        <v>-1</v>
      </c>
      <c r="P455" s="2">
        <f>IF([1]!Tabela1[[#This Row],[SPLE]]&gt;0,[1]!Tabela1[[#This Row],[LWAVE]],[1]!Tabela1[[#This Row],[LSPLE]])</f>
        <v>-1</v>
      </c>
      <c r="Q455" s="2">
        <f>IF([1]!Tabela1[[#This Row],[SPLR]]&gt;0,[1]!Tabela1[[#This Row],[LWAVR]],[1]!Tabela1[[#This Row],[LSPLR]])</f>
        <v>-1</v>
      </c>
      <c r="R455" s="2">
        <f>IF(Tabela1[[#This Row],[LWAVE]]=-1,-1,Tabela1[[#This Row],[Altitude]])</f>
        <v>435.026816</v>
      </c>
      <c r="S455" s="2">
        <f>IF(Tabela1[[#This Row],[LWAVR]]=-1,-1,Tabela1[[#This Row],[AreaL]])</f>
        <v>2.4996018645813041</v>
      </c>
      <c r="T455" s="2">
        <f>IF(Tabela1[[#This Row],[LWAVR]]=-1,-1,Tabela1[[#This Row],[PopulacaoL]])</f>
        <v>3.6200318951262975</v>
      </c>
      <c r="U455" s="2">
        <f>IF(Tabela1[[#This Row],[LSPLE]]=-1,-1,Tabela1[[#This Row],[Altitude]])</f>
        <v>-1</v>
      </c>
      <c r="V455" s="2">
        <f>IF(Tabela1[[#This Row],[LSPLE]]=-1,-1,Tabela1[[#This Row],[AreaL]])</f>
        <v>-1</v>
      </c>
      <c r="W455" s="2">
        <f>IF(Tabela1[[#This Row],[LSPLR]]=-1,-1,Tabela1[[#This Row],[PopulacaoL]])</f>
        <v>-1</v>
      </c>
    </row>
    <row r="456" spans="1:23" x14ac:dyDescent="0.3">
      <c r="A456" t="s">
        <v>461</v>
      </c>
      <c r="B456">
        <v>3540507</v>
      </c>
      <c r="C456">
        <v>532.19377699999995</v>
      </c>
      <c r="D456">
        <v>-23.175387499316702</v>
      </c>
      <c r="E456">
        <v>-48.126767435800161</v>
      </c>
      <c r="F456">
        <v>2.4243735742138428</v>
      </c>
      <c r="G456">
        <v>3.9967305154351527</v>
      </c>
      <c r="H456" s="1">
        <v>135</v>
      </c>
      <c r="I456" s="1">
        <v>0</v>
      </c>
      <c r="J456" s="1">
        <v>262</v>
      </c>
      <c r="K456" s="1">
        <v>0</v>
      </c>
      <c r="L456" s="2">
        <f t="shared" si="11"/>
        <v>2.1303337684950061</v>
      </c>
      <c r="M456" s="2">
        <f t="shared" si="11"/>
        <v>-1</v>
      </c>
      <c r="N456" s="2">
        <f t="shared" si="11"/>
        <v>2.4183012913197452</v>
      </c>
      <c r="O456" s="2">
        <f t="shared" si="10"/>
        <v>-1</v>
      </c>
      <c r="P456" s="2">
        <f>IF([1]!Tabela1[[#This Row],[SPLE]]&gt;0,[1]!Tabela1[[#This Row],[LWAVE]],[1]!Tabela1[[#This Row],[LSPLE]])</f>
        <v>-1</v>
      </c>
      <c r="Q456" s="2">
        <f>IF([1]!Tabela1[[#This Row],[SPLR]]&gt;0,[1]!Tabela1[[#This Row],[LWAVR]],[1]!Tabela1[[#This Row],[LSPLR]])</f>
        <v>-1</v>
      </c>
      <c r="R456" s="2">
        <f>IF(Tabela1[[#This Row],[LWAVE]]=-1,-1,Tabela1[[#This Row],[Altitude]])</f>
        <v>532.19377699999995</v>
      </c>
      <c r="S456" s="2">
        <f>IF(Tabela1[[#This Row],[LWAVR]]=-1,-1,Tabela1[[#This Row],[AreaL]])</f>
        <v>2.4243735742138428</v>
      </c>
      <c r="T456" s="2">
        <f>IF(Tabela1[[#This Row],[LWAVR]]=-1,-1,Tabela1[[#This Row],[PopulacaoL]])</f>
        <v>3.9967305154351527</v>
      </c>
      <c r="U456" s="2">
        <f>IF(Tabela1[[#This Row],[LSPLE]]=-1,-1,Tabela1[[#This Row],[Altitude]])</f>
        <v>-1</v>
      </c>
      <c r="V456" s="2">
        <f>IF(Tabela1[[#This Row],[LSPLE]]=-1,-1,Tabela1[[#This Row],[AreaL]])</f>
        <v>-1</v>
      </c>
      <c r="W456" s="2">
        <f>IF(Tabela1[[#This Row],[LSPLR]]=-1,-1,Tabela1[[#This Row],[PopulacaoL]])</f>
        <v>-1</v>
      </c>
    </row>
    <row r="457" spans="1:23" x14ac:dyDescent="0.3">
      <c r="A457" t="s">
        <v>462</v>
      </c>
      <c r="B457">
        <v>3540606</v>
      </c>
      <c r="C457">
        <v>541.442588</v>
      </c>
      <c r="D457">
        <v>-23.214412267999901</v>
      </c>
      <c r="E457">
        <v>-47.524596573065608</v>
      </c>
      <c r="F457">
        <v>2.7456259020197988</v>
      </c>
      <c r="G457">
        <v>4.7250781631658034</v>
      </c>
      <c r="H457" s="1">
        <v>146</v>
      </c>
      <c r="I457" s="1">
        <v>0</v>
      </c>
      <c r="J457" s="1">
        <v>376</v>
      </c>
      <c r="K457" s="1">
        <v>0</v>
      </c>
      <c r="L457" s="2">
        <f t="shared" si="11"/>
        <v>2.1643528557844371</v>
      </c>
      <c r="M457" s="2">
        <f t="shared" si="11"/>
        <v>-1</v>
      </c>
      <c r="N457" s="2">
        <f t="shared" si="11"/>
        <v>2.5751878449276608</v>
      </c>
      <c r="O457" s="2">
        <f t="shared" si="10"/>
        <v>-1</v>
      </c>
      <c r="P457" s="2">
        <f>IF([1]!Tabela1[[#This Row],[SPLE]]&gt;0,[1]!Tabela1[[#This Row],[LWAVE]],[1]!Tabela1[[#This Row],[LSPLE]])</f>
        <v>-1</v>
      </c>
      <c r="Q457" s="2">
        <f>IF([1]!Tabela1[[#This Row],[SPLR]]&gt;0,[1]!Tabela1[[#This Row],[LWAVR]],[1]!Tabela1[[#This Row],[LSPLR]])</f>
        <v>-1</v>
      </c>
      <c r="R457" s="2">
        <f>IF(Tabela1[[#This Row],[LWAVE]]=-1,-1,Tabela1[[#This Row],[Altitude]])</f>
        <v>541.442588</v>
      </c>
      <c r="S457" s="2">
        <f>IF(Tabela1[[#This Row],[LWAVR]]=-1,-1,Tabela1[[#This Row],[AreaL]])</f>
        <v>2.7456259020197988</v>
      </c>
      <c r="T457" s="2">
        <f>IF(Tabela1[[#This Row],[LWAVR]]=-1,-1,Tabela1[[#This Row],[PopulacaoL]])</f>
        <v>4.7250781631658034</v>
      </c>
      <c r="U457" s="2">
        <f>IF(Tabela1[[#This Row],[LSPLE]]=-1,-1,Tabela1[[#This Row],[Altitude]])</f>
        <v>-1</v>
      </c>
      <c r="V457" s="2">
        <f>IF(Tabela1[[#This Row],[LSPLE]]=-1,-1,Tabela1[[#This Row],[AreaL]])</f>
        <v>-1</v>
      </c>
      <c r="W457" s="2">
        <f>IF(Tabela1[[#This Row],[LSPLR]]=-1,-1,Tabela1[[#This Row],[PopulacaoL]])</f>
        <v>-1</v>
      </c>
    </row>
    <row r="458" spans="1:23" x14ac:dyDescent="0.3">
      <c r="A458" t="s">
        <v>463</v>
      </c>
      <c r="B458">
        <v>3540705</v>
      </c>
      <c r="C458">
        <v>586.68104000000005</v>
      </c>
      <c r="D458">
        <v>-21.858362505000006</v>
      </c>
      <c r="E458">
        <v>-47.48140964335802</v>
      </c>
      <c r="F458">
        <v>2.3889994251205149</v>
      </c>
      <c r="G458">
        <v>4.7493497605974762</v>
      </c>
      <c r="H458" s="1">
        <v>189</v>
      </c>
      <c r="I458" s="1">
        <v>30</v>
      </c>
      <c r="J458" s="1">
        <v>608</v>
      </c>
      <c r="K458" s="1">
        <v>41</v>
      </c>
      <c r="L458" s="2">
        <f t="shared" si="11"/>
        <v>2.2764618041732443</v>
      </c>
      <c r="M458" s="2">
        <f t="shared" si="11"/>
        <v>1.4771212547196624</v>
      </c>
      <c r="N458" s="2">
        <f t="shared" si="11"/>
        <v>2.7839035792727351</v>
      </c>
      <c r="O458" s="2">
        <f t="shared" si="10"/>
        <v>1.6127838567197355</v>
      </c>
      <c r="P458" s="2">
        <f>IF([1]!Tabela1[[#This Row],[SPLE]]&gt;0,[1]!Tabela1[[#This Row],[LWAVE]],[1]!Tabela1[[#This Row],[LSPLE]])</f>
        <v>2.2764618041732443</v>
      </c>
      <c r="Q458" s="2">
        <f>IF([1]!Tabela1[[#This Row],[SPLR]]&gt;0,[1]!Tabela1[[#This Row],[LWAVR]],[1]!Tabela1[[#This Row],[LSPLR]])</f>
        <v>2.7839035792727351</v>
      </c>
      <c r="R458" s="2">
        <f>IF(Tabela1[[#This Row],[LWAVE]]=-1,-1,Tabela1[[#This Row],[Altitude]])</f>
        <v>586.68104000000005</v>
      </c>
      <c r="S458" s="2">
        <f>IF(Tabela1[[#This Row],[LWAVR]]=-1,-1,Tabela1[[#This Row],[AreaL]])</f>
        <v>2.3889994251205149</v>
      </c>
      <c r="T458" s="2">
        <f>IF(Tabela1[[#This Row],[LWAVR]]=-1,-1,Tabela1[[#This Row],[PopulacaoL]])</f>
        <v>4.7493497605974762</v>
      </c>
      <c r="U458" s="2">
        <f>IF(Tabela1[[#This Row],[LSPLE]]=-1,-1,Tabela1[[#This Row],[Altitude]])</f>
        <v>586.68104000000005</v>
      </c>
      <c r="V458" s="2">
        <f>IF(Tabela1[[#This Row],[LSPLE]]=-1,-1,Tabela1[[#This Row],[AreaL]])</f>
        <v>2.3889994251205149</v>
      </c>
      <c r="W458" s="2">
        <f>IF(Tabela1[[#This Row],[LSPLR]]=-1,-1,Tabela1[[#This Row],[PopulacaoL]])</f>
        <v>4.7493497605974762</v>
      </c>
    </row>
    <row r="459" spans="1:23" x14ac:dyDescent="0.3">
      <c r="A459" t="s">
        <v>464</v>
      </c>
      <c r="B459">
        <v>3540754</v>
      </c>
      <c r="C459">
        <v>536</v>
      </c>
      <c r="D459">
        <v>-22.840620206318604</v>
      </c>
      <c r="E459">
        <v>-45.255974312882017</v>
      </c>
      <c r="F459">
        <v>1.6480475969889299</v>
      </c>
      <c r="G459">
        <v>4.391693577036909</v>
      </c>
      <c r="H459" s="1">
        <v>136</v>
      </c>
      <c r="I459" s="1">
        <v>0</v>
      </c>
      <c r="J459" s="1">
        <v>252</v>
      </c>
      <c r="K459" s="1">
        <v>0</v>
      </c>
      <c r="L459" s="2">
        <f t="shared" si="11"/>
        <v>2.1335389083702174</v>
      </c>
      <c r="M459" s="2">
        <f t="shared" si="11"/>
        <v>-1</v>
      </c>
      <c r="N459" s="2">
        <f t="shared" si="11"/>
        <v>2.4014005407815442</v>
      </c>
      <c r="O459" s="2">
        <f t="shared" si="10"/>
        <v>-1</v>
      </c>
      <c r="P459" s="2">
        <f>IF([1]!Tabela1[[#This Row],[SPLE]]&gt;0,[1]!Tabela1[[#This Row],[LWAVE]],[1]!Tabela1[[#This Row],[LSPLE]])</f>
        <v>-1</v>
      </c>
      <c r="Q459" s="2">
        <f>IF([1]!Tabela1[[#This Row],[SPLR]]&gt;0,[1]!Tabela1[[#This Row],[LWAVR]],[1]!Tabela1[[#This Row],[LSPLR]])</f>
        <v>-1</v>
      </c>
      <c r="R459" s="2">
        <f>IF(Tabela1[[#This Row],[LWAVE]]=-1,-1,Tabela1[[#This Row],[Altitude]])</f>
        <v>536</v>
      </c>
      <c r="S459" s="2">
        <f>IF(Tabela1[[#This Row],[LWAVR]]=-1,-1,Tabela1[[#This Row],[AreaL]])</f>
        <v>1.6480475969889299</v>
      </c>
      <c r="T459" s="2">
        <f>IF(Tabela1[[#This Row],[LWAVR]]=-1,-1,Tabela1[[#This Row],[PopulacaoL]])</f>
        <v>4.391693577036909</v>
      </c>
      <c r="U459" s="2">
        <f>IF(Tabela1[[#This Row],[LSPLE]]=-1,-1,Tabela1[[#This Row],[Altitude]])</f>
        <v>-1</v>
      </c>
      <c r="V459" s="2">
        <f>IF(Tabela1[[#This Row],[LSPLE]]=-1,-1,Tabela1[[#This Row],[AreaL]])</f>
        <v>-1</v>
      </c>
      <c r="W459" s="2">
        <f>IF(Tabela1[[#This Row],[LSPLR]]=-1,-1,Tabela1[[#This Row],[PopulacaoL]])</f>
        <v>-1</v>
      </c>
    </row>
    <row r="460" spans="1:23" x14ac:dyDescent="0.3">
      <c r="A460" t="s">
        <v>465</v>
      </c>
      <c r="B460">
        <v>3540804</v>
      </c>
      <c r="C460">
        <v>484.66015199999998</v>
      </c>
      <c r="D460">
        <v>-21.045094721092756</v>
      </c>
      <c r="E460">
        <v>-49.378183199902708</v>
      </c>
      <c r="F460">
        <v>2.5346504316052845</v>
      </c>
      <c r="G460">
        <v>4.2395747370832098</v>
      </c>
      <c r="H460" s="1">
        <v>28</v>
      </c>
      <c r="I460" s="1">
        <v>0</v>
      </c>
      <c r="J460" s="1">
        <v>31</v>
      </c>
      <c r="K460" s="1">
        <v>0</v>
      </c>
      <c r="L460" s="2">
        <f t="shared" si="11"/>
        <v>1.4471580313422192</v>
      </c>
      <c r="M460" s="2">
        <f t="shared" si="11"/>
        <v>-1</v>
      </c>
      <c r="N460" s="2">
        <f t="shared" si="11"/>
        <v>1.4913616938342726</v>
      </c>
      <c r="O460" s="2">
        <f t="shared" si="10"/>
        <v>-1</v>
      </c>
      <c r="P460" s="2">
        <f>IF([1]!Tabela1[[#This Row],[SPLE]]&gt;0,[1]!Tabela1[[#This Row],[LWAVE]],[1]!Tabela1[[#This Row],[LSPLE]])</f>
        <v>-1</v>
      </c>
      <c r="Q460" s="2">
        <f>IF([1]!Tabela1[[#This Row],[SPLR]]&gt;0,[1]!Tabela1[[#This Row],[LWAVR]],[1]!Tabela1[[#This Row],[LSPLR]])</f>
        <v>-1</v>
      </c>
      <c r="R460" s="2">
        <f>IF(Tabela1[[#This Row],[LWAVE]]=-1,-1,Tabela1[[#This Row],[Altitude]])</f>
        <v>484.66015199999998</v>
      </c>
      <c r="S460" s="2">
        <f>IF(Tabela1[[#This Row],[LWAVR]]=-1,-1,Tabela1[[#This Row],[AreaL]])</f>
        <v>2.5346504316052845</v>
      </c>
      <c r="T460" s="2">
        <f>IF(Tabela1[[#This Row],[LWAVR]]=-1,-1,Tabela1[[#This Row],[PopulacaoL]])</f>
        <v>4.2395747370832098</v>
      </c>
      <c r="U460" s="2">
        <f>IF(Tabela1[[#This Row],[LSPLE]]=-1,-1,Tabela1[[#This Row],[Altitude]])</f>
        <v>-1</v>
      </c>
      <c r="V460" s="2">
        <f>IF(Tabela1[[#This Row],[LSPLE]]=-1,-1,Tabela1[[#This Row],[AreaL]])</f>
        <v>-1</v>
      </c>
      <c r="W460" s="2">
        <f>IF(Tabela1[[#This Row],[LSPLR]]=-1,-1,Tabela1[[#This Row],[PopulacaoL]])</f>
        <v>-1</v>
      </c>
    </row>
    <row r="461" spans="1:23" x14ac:dyDescent="0.3">
      <c r="A461" t="s">
        <v>466</v>
      </c>
      <c r="B461">
        <v>3540853</v>
      </c>
      <c r="C461">
        <v>387.368966</v>
      </c>
      <c r="D461">
        <v>-21.851927620730056</v>
      </c>
      <c r="E461">
        <v>-51.087077210506941</v>
      </c>
      <c r="F461">
        <v>1.7997126424209984</v>
      </c>
      <c r="G461">
        <v>3.6120417446452695</v>
      </c>
      <c r="H461" s="1">
        <v>3</v>
      </c>
      <c r="I461" s="1">
        <v>0</v>
      </c>
      <c r="J461" s="1">
        <v>3</v>
      </c>
      <c r="K461" s="1">
        <v>0</v>
      </c>
      <c r="L461" s="2">
        <f t="shared" si="11"/>
        <v>0.47712125471966244</v>
      </c>
      <c r="M461" s="2">
        <f t="shared" si="11"/>
        <v>-1</v>
      </c>
      <c r="N461" s="2">
        <f t="shared" si="11"/>
        <v>0.47712125471966244</v>
      </c>
      <c r="O461" s="2">
        <f t="shared" si="10"/>
        <v>-1</v>
      </c>
      <c r="P461" s="2">
        <f>IF([1]!Tabela1[[#This Row],[SPLE]]&gt;0,[1]!Tabela1[[#This Row],[LWAVE]],[1]!Tabela1[[#This Row],[LSPLE]])</f>
        <v>-1</v>
      </c>
      <c r="Q461" s="2">
        <f>IF([1]!Tabela1[[#This Row],[SPLR]]&gt;0,[1]!Tabela1[[#This Row],[LWAVR]],[1]!Tabela1[[#This Row],[LSPLR]])</f>
        <v>-1</v>
      </c>
      <c r="R461" s="2">
        <f>IF(Tabela1[[#This Row],[LWAVE]]=-1,-1,Tabela1[[#This Row],[Altitude]])</f>
        <v>387.368966</v>
      </c>
      <c r="S461" s="2">
        <f>IF(Tabela1[[#This Row],[LWAVR]]=-1,-1,Tabela1[[#This Row],[AreaL]])</f>
        <v>1.7997126424209984</v>
      </c>
      <c r="T461" s="2">
        <f>IF(Tabela1[[#This Row],[LWAVR]]=-1,-1,Tabela1[[#This Row],[PopulacaoL]])</f>
        <v>3.6120417446452695</v>
      </c>
      <c r="U461" s="2">
        <f>IF(Tabela1[[#This Row],[LSPLE]]=-1,-1,Tabela1[[#This Row],[Altitude]])</f>
        <v>-1</v>
      </c>
      <c r="V461" s="2">
        <f>IF(Tabela1[[#This Row],[LSPLE]]=-1,-1,Tabela1[[#This Row],[AreaL]])</f>
        <v>-1</v>
      </c>
      <c r="W461" s="2">
        <f>IF(Tabela1[[#This Row],[LSPLR]]=-1,-1,Tabela1[[#This Row],[PopulacaoL]])</f>
        <v>-1</v>
      </c>
    </row>
    <row r="462" spans="1:23" x14ac:dyDescent="0.3">
      <c r="A462" t="s">
        <v>467</v>
      </c>
      <c r="B462">
        <v>3540903</v>
      </c>
      <c r="C462">
        <v>537.51995999999997</v>
      </c>
      <c r="D462">
        <v>-21.358049011278002</v>
      </c>
      <c r="E462">
        <v>-48.065583022045409</v>
      </c>
      <c r="F462">
        <v>2.2236983741680536</v>
      </c>
      <c r="G462">
        <v>4.3323576534251123</v>
      </c>
      <c r="H462" s="1">
        <v>136</v>
      </c>
      <c r="I462" s="1">
        <v>0</v>
      </c>
      <c r="J462" s="1">
        <v>218</v>
      </c>
      <c r="K462" s="1">
        <v>0</v>
      </c>
      <c r="L462" s="2">
        <f t="shared" si="11"/>
        <v>2.1335389083702174</v>
      </c>
      <c r="M462" s="2">
        <f t="shared" si="11"/>
        <v>-1</v>
      </c>
      <c r="N462" s="2">
        <f t="shared" si="11"/>
        <v>2.3384564936046046</v>
      </c>
      <c r="O462" s="2">
        <f t="shared" si="10"/>
        <v>-1</v>
      </c>
      <c r="P462" s="2">
        <f>IF([1]!Tabela1[[#This Row],[SPLE]]&gt;0,[1]!Tabela1[[#This Row],[LWAVE]],[1]!Tabela1[[#This Row],[LSPLE]])</f>
        <v>-1</v>
      </c>
      <c r="Q462" s="2">
        <f>IF([1]!Tabela1[[#This Row],[SPLR]]&gt;0,[1]!Tabela1[[#This Row],[LWAVR]],[1]!Tabela1[[#This Row],[LSPLR]])</f>
        <v>-1</v>
      </c>
      <c r="R462" s="2">
        <f>IF(Tabela1[[#This Row],[LWAVE]]=-1,-1,Tabela1[[#This Row],[Altitude]])</f>
        <v>537.51995999999997</v>
      </c>
      <c r="S462" s="2">
        <f>IF(Tabela1[[#This Row],[LWAVR]]=-1,-1,Tabela1[[#This Row],[AreaL]])</f>
        <v>2.2236983741680536</v>
      </c>
      <c r="T462" s="2">
        <f>IF(Tabela1[[#This Row],[LWAVR]]=-1,-1,Tabela1[[#This Row],[PopulacaoL]])</f>
        <v>4.3323576534251123</v>
      </c>
      <c r="U462" s="2">
        <f>IF(Tabela1[[#This Row],[LSPLE]]=-1,-1,Tabela1[[#This Row],[Altitude]])</f>
        <v>-1</v>
      </c>
      <c r="V462" s="2">
        <f>IF(Tabela1[[#This Row],[LSPLE]]=-1,-1,Tabela1[[#This Row],[AreaL]])</f>
        <v>-1</v>
      </c>
      <c r="W462" s="2">
        <f>IF(Tabela1[[#This Row],[LSPLR]]=-1,-1,Tabela1[[#This Row],[PopulacaoL]])</f>
        <v>-1</v>
      </c>
    </row>
    <row r="463" spans="1:23" x14ac:dyDescent="0.3">
      <c r="A463" t="s">
        <v>468</v>
      </c>
      <c r="B463">
        <v>3541000</v>
      </c>
      <c r="C463">
        <v>8.6821260000000002</v>
      </c>
      <c r="D463">
        <v>-24.003021500000003</v>
      </c>
      <c r="E463">
        <v>-46.412049583612436</v>
      </c>
      <c r="F463">
        <v>2.1739230692509985</v>
      </c>
      <c r="G463">
        <v>5.5119808992470753</v>
      </c>
      <c r="H463" s="1">
        <v>223</v>
      </c>
      <c r="I463" s="1">
        <v>22</v>
      </c>
      <c r="J463" s="1">
        <v>1233</v>
      </c>
      <c r="K463" s="1">
        <v>435</v>
      </c>
      <c r="L463" s="2">
        <f t="shared" si="11"/>
        <v>2.3483048630481607</v>
      </c>
      <c r="M463" s="2">
        <f t="shared" si="11"/>
        <v>1.3424226808222062</v>
      </c>
      <c r="N463" s="2">
        <f t="shared" si="11"/>
        <v>3.0909630765957314</v>
      </c>
      <c r="O463" s="2">
        <f t="shared" si="10"/>
        <v>2.6384892569546374</v>
      </c>
      <c r="P463" s="2">
        <f>IF([1]!Tabela1[[#This Row],[SPLE]]&gt;0,[1]!Tabela1[[#This Row],[LWAVE]],[1]!Tabela1[[#This Row],[LSPLE]])</f>
        <v>2.3483048630481607</v>
      </c>
      <c r="Q463" s="2">
        <f>IF([1]!Tabela1[[#This Row],[SPLR]]&gt;0,[1]!Tabela1[[#This Row],[LWAVR]],[1]!Tabela1[[#This Row],[LSPLR]])</f>
        <v>3.0909630765957314</v>
      </c>
      <c r="R463" s="2">
        <f>IF(Tabela1[[#This Row],[LWAVE]]=-1,-1,Tabela1[[#This Row],[Altitude]])</f>
        <v>8.6821260000000002</v>
      </c>
      <c r="S463" s="2">
        <f>IF(Tabela1[[#This Row],[LWAVR]]=-1,-1,Tabela1[[#This Row],[AreaL]])</f>
        <v>2.1739230692509985</v>
      </c>
      <c r="T463" s="2">
        <f>IF(Tabela1[[#This Row],[LWAVR]]=-1,-1,Tabela1[[#This Row],[PopulacaoL]])</f>
        <v>5.5119808992470753</v>
      </c>
      <c r="U463" s="2">
        <f>IF(Tabela1[[#This Row],[LSPLE]]=-1,-1,Tabela1[[#This Row],[Altitude]])</f>
        <v>8.6821260000000002</v>
      </c>
      <c r="V463" s="2">
        <f>IF(Tabela1[[#This Row],[LSPLE]]=-1,-1,Tabela1[[#This Row],[AreaL]])</f>
        <v>2.1739230692509985</v>
      </c>
      <c r="W463" s="2">
        <f>IF(Tabela1[[#This Row],[LSPLR]]=-1,-1,Tabela1[[#This Row],[PopulacaoL]])</f>
        <v>5.5119808992470753</v>
      </c>
    </row>
    <row r="464" spans="1:23" x14ac:dyDescent="0.3">
      <c r="A464" t="s">
        <v>469</v>
      </c>
      <c r="B464">
        <v>3541059</v>
      </c>
      <c r="C464">
        <v>706.57203400000003</v>
      </c>
      <c r="D464">
        <v>-22.811467984467601</v>
      </c>
      <c r="E464">
        <v>-48.66468557751746</v>
      </c>
      <c r="F464">
        <v>2.2432861460834461</v>
      </c>
      <c r="G464">
        <v>3.7210683017971591</v>
      </c>
      <c r="H464" s="1">
        <v>20</v>
      </c>
      <c r="I464" s="1">
        <v>0</v>
      </c>
      <c r="J464" s="1">
        <v>22</v>
      </c>
      <c r="K464" s="1">
        <v>0</v>
      </c>
      <c r="L464" s="2">
        <f t="shared" si="11"/>
        <v>1.3010299956639813</v>
      </c>
      <c r="M464" s="2">
        <f t="shared" si="11"/>
        <v>-1</v>
      </c>
      <c r="N464" s="2">
        <f t="shared" si="11"/>
        <v>1.3424226808222062</v>
      </c>
      <c r="O464" s="2">
        <f t="shared" si="10"/>
        <v>-1</v>
      </c>
      <c r="P464" s="2">
        <f>IF([1]!Tabela1[[#This Row],[SPLE]]&gt;0,[1]!Tabela1[[#This Row],[LWAVE]],[1]!Tabela1[[#This Row],[LSPLE]])</f>
        <v>-1</v>
      </c>
      <c r="Q464" s="2">
        <f>IF([1]!Tabela1[[#This Row],[SPLR]]&gt;0,[1]!Tabela1[[#This Row],[LWAVR]],[1]!Tabela1[[#This Row],[LSPLR]])</f>
        <v>-1</v>
      </c>
      <c r="R464" s="2">
        <f>IF(Tabela1[[#This Row],[LWAVE]]=-1,-1,Tabela1[[#This Row],[Altitude]])</f>
        <v>706.57203400000003</v>
      </c>
      <c r="S464" s="2">
        <f>IF(Tabela1[[#This Row],[LWAVR]]=-1,-1,Tabela1[[#This Row],[AreaL]])</f>
        <v>2.2432861460834461</v>
      </c>
      <c r="T464" s="2">
        <f>IF(Tabela1[[#This Row],[LWAVR]]=-1,-1,Tabela1[[#This Row],[PopulacaoL]])</f>
        <v>3.7210683017971591</v>
      </c>
      <c r="U464" s="2">
        <f>IF(Tabela1[[#This Row],[LSPLE]]=-1,-1,Tabela1[[#This Row],[Altitude]])</f>
        <v>-1</v>
      </c>
      <c r="V464" s="2">
        <f>IF(Tabela1[[#This Row],[LSPLE]]=-1,-1,Tabela1[[#This Row],[AreaL]])</f>
        <v>-1</v>
      </c>
      <c r="W464" s="2">
        <f>IF(Tabela1[[#This Row],[LSPLR]]=-1,-1,Tabela1[[#This Row],[PopulacaoL]])</f>
        <v>-1</v>
      </c>
    </row>
    <row r="465" spans="1:23" x14ac:dyDescent="0.3">
      <c r="A465" t="s">
        <v>470</v>
      </c>
      <c r="B465">
        <v>3541109</v>
      </c>
      <c r="C465">
        <v>550.77447199999995</v>
      </c>
      <c r="D465">
        <v>-22.103674319237403</v>
      </c>
      <c r="E465">
        <v>-49.439149287236681</v>
      </c>
      <c r="F465">
        <v>2.4573398253908674</v>
      </c>
      <c r="G465">
        <v>3.6121478383264867</v>
      </c>
      <c r="H465" s="1">
        <v>32</v>
      </c>
      <c r="I465" s="1">
        <v>0</v>
      </c>
      <c r="J465" s="1">
        <v>50</v>
      </c>
      <c r="K465" s="1">
        <v>0</v>
      </c>
      <c r="L465" s="2">
        <f t="shared" si="11"/>
        <v>1.505149978319906</v>
      </c>
      <c r="M465" s="2">
        <f t="shared" si="11"/>
        <v>-1</v>
      </c>
      <c r="N465" s="2">
        <f t="shared" si="11"/>
        <v>1.6989700043360187</v>
      </c>
      <c r="O465" s="2">
        <f t="shared" si="10"/>
        <v>-1</v>
      </c>
      <c r="P465" s="2">
        <f>IF([1]!Tabela1[[#This Row],[SPLE]]&gt;0,[1]!Tabela1[[#This Row],[LWAVE]],[1]!Tabela1[[#This Row],[LSPLE]])</f>
        <v>-1</v>
      </c>
      <c r="Q465" s="2">
        <f>IF([1]!Tabela1[[#This Row],[SPLR]]&gt;0,[1]!Tabela1[[#This Row],[LWAVR]],[1]!Tabela1[[#This Row],[LSPLR]])</f>
        <v>-1</v>
      </c>
      <c r="R465" s="2">
        <f>IF(Tabela1[[#This Row],[LWAVE]]=-1,-1,Tabela1[[#This Row],[Altitude]])</f>
        <v>550.77447199999995</v>
      </c>
      <c r="S465" s="2">
        <f>IF(Tabela1[[#This Row],[LWAVR]]=-1,-1,Tabela1[[#This Row],[AreaL]])</f>
        <v>2.4573398253908674</v>
      </c>
      <c r="T465" s="2">
        <f>IF(Tabela1[[#This Row],[LWAVR]]=-1,-1,Tabela1[[#This Row],[PopulacaoL]])</f>
        <v>3.6121478383264867</v>
      </c>
      <c r="U465" s="2">
        <f>IF(Tabela1[[#This Row],[LSPLE]]=-1,-1,Tabela1[[#This Row],[Altitude]])</f>
        <v>-1</v>
      </c>
      <c r="V465" s="2">
        <f>IF(Tabela1[[#This Row],[LSPLE]]=-1,-1,Tabela1[[#This Row],[AreaL]])</f>
        <v>-1</v>
      </c>
      <c r="W465" s="2">
        <f>IF(Tabela1[[#This Row],[LSPLR]]=-1,-1,Tabela1[[#This Row],[PopulacaoL]])</f>
        <v>-1</v>
      </c>
    </row>
    <row r="466" spans="1:23" x14ac:dyDescent="0.3">
      <c r="A466" t="s">
        <v>471</v>
      </c>
      <c r="B466">
        <v>3541208</v>
      </c>
      <c r="C466">
        <v>446.222148</v>
      </c>
      <c r="D466">
        <v>-22.008990778755852</v>
      </c>
      <c r="E466">
        <v>-51.557570191824034</v>
      </c>
      <c r="F466">
        <v>2.8746168976437732</v>
      </c>
      <c r="G466">
        <v>4.1174701636201201</v>
      </c>
      <c r="H466" s="1">
        <v>47</v>
      </c>
      <c r="I466" s="1">
        <v>0</v>
      </c>
      <c r="J466" s="1">
        <v>61</v>
      </c>
      <c r="K466" s="1">
        <v>0</v>
      </c>
      <c r="L466" s="2">
        <f t="shared" si="11"/>
        <v>1.6720978579357175</v>
      </c>
      <c r="M466" s="2">
        <f t="shared" si="11"/>
        <v>-1</v>
      </c>
      <c r="N466" s="2">
        <f t="shared" si="11"/>
        <v>1.7853298350107671</v>
      </c>
      <c r="O466" s="2">
        <f t="shared" si="10"/>
        <v>-1</v>
      </c>
      <c r="P466" s="2">
        <f>IF([1]!Tabela1[[#This Row],[SPLE]]&gt;0,[1]!Tabela1[[#This Row],[LWAVE]],[1]!Tabela1[[#This Row],[LSPLE]])</f>
        <v>-1</v>
      </c>
      <c r="Q466" s="2">
        <f>IF([1]!Tabela1[[#This Row],[SPLR]]&gt;0,[1]!Tabela1[[#This Row],[LWAVR]],[1]!Tabela1[[#This Row],[LSPLR]])</f>
        <v>-1</v>
      </c>
      <c r="R466" s="2">
        <f>IF(Tabela1[[#This Row],[LWAVE]]=-1,-1,Tabela1[[#This Row],[Altitude]])</f>
        <v>446.222148</v>
      </c>
      <c r="S466" s="2">
        <f>IF(Tabela1[[#This Row],[LWAVR]]=-1,-1,Tabela1[[#This Row],[AreaL]])</f>
        <v>2.8746168976437732</v>
      </c>
      <c r="T466" s="2">
        <f>IF(Tabela1[[#This Row],[LWAVR]]=-1,-1,Tabela1[[#This Row],[PopulacaoL]])</f>
        <v>4.1174701636201201</v>
      </c>
      <c r="U466" s="2">
        <f>IF(Tabela1[[#This Row],[LSPLE]]=-1,-1,Tabela1[[#This Row],[Altitude]])</f>
        <v>-1</v>
      </c>
      <c r="V466" s="2">
        <f>IF(Tabela1[[#This Row],[LSPLE]]=-1,-1,Tabela1[[#This Row],[AreaL]])</f>
        <v>-1</v>
      </c>
      <c r="W466" s="2">
        <f>IF(Tabela1[[#This Row],[LSPLR]]=-1,-1,Tabela1[[#This Row],[PopulacaoL]])</f>
        <v>-1</v>
      </c>
    </row>
    <row r="467" spans="1:23" x14ac:dyDescent="0.3">
      <c r="A467" t="s">
        <v>472</v>
      </c>
      <c r="B467">
        <v>3541307</v>
      </c>
      <c r="C467">
        <v>306.17832099999998</v>
      </c>
      <c r="D467">
        <v>-21.768781995000001</v>
      </c>
      <c r="E467">
        <v>-52.115275826996601</v>
      </c>
      <c r="F467">
        <v>3.1004673888821435</v>
      </c>
      <c r="G467">
        <v>4.6454222693490923</v>
      </c>
      <c r="H467" s="1">
        <v>154</v>
      </c>
      <c r="I467" s="1">
        <v>1</v>
      </c>
      <c r="J467" s="1">
        <v>388</v>
      </c>
      <c r="K467" s="1">
        <v>1</v>
      </c>
      <c r="L467" s="2">
        <f t="shared" si="11"/>
        <v>2.1875207208364631</v>
      </c>
      <c r="M467" s="2">
        <f t="shared" si="11"/>
        <v>0</v>
      </c>
      <c r="N467" s="2">
        <f t="shared" si="11"/>
        <v>2.5888317255942073</v>
      </c>
      <c r="O467" s="2">
        <f t="shared" si="10"/>
        <v>0</v>
      </c>
      <c r="P467" s="2">
        <f>IF([1]!Tabela1[[#This Row],[SPLE]]&gt;0,[1]!Tabela1[[#This Row],[LWAVE]],[1]!Tabela1[[#This Row],[LSPLE]])</f>
        <v>2.1875207208364631</v>
      </c>
      <c r="Q467" s="2">
        <f>IF([1]!Tabela1[[#This Row],[SPLR]]&gt;0,[1]!Tabela1[[#This Row],[LWAVR]],[1]!Tabela1[[#This Row],[LSPLR]])</f>
        <v>2.5888317255942073</v>
      </c>
      <c r="R467" s="2">
        <f>IF(Tabela1[[#This Row],[LWAVE]]=-1,-1,Tabela1[[#This Row],[Altitude]])</f>
        <v>306.17832099999998</v>
      </c>
      <c r="S467" s="2">
        <f>IF(Tabela1[[#This Row],[LWAVR]]=-1,-1,Tabela1[[#This Row],[AreaL]])</f>
        <v>3.1004673888821435</v>
      </c>
      <c r="T467" s="2">
        <f>IF(Tabela1[[#This Row],[LWAVR]]=-1,-1,Tabela1[[#This Row],[PopulacaoL]])</f>
        <v>4.6454222693490923</v>
      </c>
      <c r="U467" s="2">
        <f>IF(Tabela1[[#This Row],[LSPLE]]=-1,-1,Tabela1[[#This Row],[Altitude]])</f>
        <v>306.17832099999998</v>
      </c>
      <c r="V467" s="2">
        <f>IF(Tabela1[[#This Row],[LSPLE]]=-1,-1,Tabela1[[#This Row],[AreaL]])</f>
        <v>3.1004673888821435</v>
      </c>
      <c r="W467" s="2">
        <f>IF(Tabela1[[#This Row],[LSPLR]]=-1,-1,Tabela1[[#This Row],[PopulacaoL]])</f>
        <v>4.6454222693490923</v>
      </c>
    </row>
    <row r="468" spans="1:23" x14ac:dyDescent="0.3">
      <c r="A468" t="s">
        <v>473</v>
      </c>
      <c r="B468">
        <v>3541406</v>
      </c>
      <c r="C468">
        <v>478.61516499999999</v>
      </c>
      <c r="D468">
        <v>-22.122743500000002</v>
      </c>
      <c r="E468">
        <v>-51.386765581912492</v>
      </c>
      <c r="F468">
        <v>2.7486817562240788</v>
      </c>
      <c r="G468">
        <v>5.3593478126493546</v>
      </c>
      <c r="H468" s="1">
        <v>181</v>
      </c>
      <c r="I468" s="1">
        <v>0</v>
      </c>
      <c r="J468" s="1">
        <v>1175</v>
      </c>
      <c r="K468" s="1">
        <v>0</v>
      </c>
      <c r="L468" s="2">
        <f t="shared" si="11"/>
        <v>2.2576785748691846</v>
      </c>
      <c r="M468" s="2">
        <f t="shared" si="11"/>
        <v>-1</v>
      </c>
      <c r="N468" s="2">
        <f t="shared" si="11"/>
        <v>3.070037866607755</v>
      </c>
      <c r="O468" s="2">
        <f t="shared" si="10"/>
        <v>-1</v>
      </c>
      <c r="P468" s="2">
        <f>IF([1]!Tabela1[[#This Row],[SPLE]]&gt;0,[1]!Tabela1[[#This Row],[LWAVE]],[1]!Tabela1[[#This Row],[LSPLE]])</f>
        <v>-1</v>
      </c>
      <c r="Q468" s="2">
        <f>IF([1]!Tabela1[[#This Row],[SPLR]]&gt;0,[1]!Tabela1[[#This Row],[LWAVR]],[1]!Tabela1[[#This Row],[LSPLR]])</f>
        <v>-1</v>
      </c>
      <c r="R468" s="2">
        <f>IF(Tabela1[[#This Row],[LWAVE]]=-1,-1,Tabela1[[#This Row],[Altitude]])</f>
        <v>478.61516499999999</v>
      </c>
      <c r="S468" s="2">
        <f>IF(Tabela1[[#This Row],[LWAVR]]=-1,-1,Tabela1[[#This Row],[AreaL]])</f>
        <v>2.7486817562240788</v>
      </c>
      <c r="T468" s="2">
        <f>IF(Tabela1[[#This Row],[LWAVR]]=-1,-1,Tabela1[[#This Row],[PopulacaoL]])</f>
        <v>5.3593478126493546</v>
      </c>
      <c r="U468" s="2">
        <f>IF(Tabela1[[#This Row],[LSPLE]]=-1,-1,Tabela1[[#This Row],[Altitude]])</f>
        <v>-1</v>
      </c>
      <c r="V468" s="2">
        <f>IF(Tabela1[[#This Row],[LSPLE]]=-1,-1,Tabela1[[#This Row],[AreaL]])</f>
        <v>-1</v>
      </c>
      <c r="W468" s="2">
        <f>IF(Tabela1[[#This Row],[LSPLR]]=-1,-1,Tabela1[[#This Row],[PopulacaoL]])</f>
        <v>-1</v>
      </c>
    </row>
    <row r="469" spans="1:23" x14ac:dyDescent="0.3">
      <c r="A469" t="s">
        <v>474</v>
      </c>
      <c r="B469">
        <v>3541505</v>
      </c>
      <c r="C469">
        <v>419.896501</v>
      </c>
      <c r="D469">
        <v>-21.875939505000005</v>
      </c>
      <c r="E469">
        <v>-51.840258805056799</v>
      </c>
      <c r="F469">
        <v>2.878063706503013</v>
      </c>
      <c r="G469">
        <v>4.5967729767595324</v>
      </c>
      <c r="H469" s="1">
        <v>53</v>
      </c>
      <c r="I469" s="1">
        <v>0</v>
      </c>
      <c r="J469" s="1">
        <v>74</v>
      </c>
      <c r="K469" s="1">
        <v>0</v>
      </c>
      <c r="L469" s="2">
        <f t="shared" si="11"/>
        <v>1.7242758696007889</v>
      </c>
      <c r="M469" s="2">
        <f t="shared" si="11"/>
        <v>-1</v>
      </c>
      <c r="N469" s="2">
        <f t="shared" si="11"/>
        <v>1.8692317197309762</v>
      </c>
      <c r="O469" s="2">
        <f t="shared" si="10"/>
        <v>-1</v>
      </c>
      <c r="P469" s="2">
        <f>IF([1]!Tabela1[[#This Row],[SPLE]]&gt;0,[1]!Tabela1[[#This Row],[LWAVE]],[1]!Tabela1[[#This Row],[LSPLE]])</f>
        <v>-1</v>
      </c>
      <c r="Q469" s="2">
        <f>IF([1]!Tabela1[[#This Row],[SPLR]]&gt;0,[1]!Tabela1[[#This Row],[LWAVR]],[1]!Tabela1[[#This Row],[LSPLR]])</f>
        <v>-1</v>
      </c>
      <c r="R469" s="2">
        <f>IF(Tabela1[[#This Row],[LWAVE]]=-1,-1,Tabela1[[#This Row],[Altitude]])</f>
        <v>419.896501</v>
      </c>
      <c r="S469" s="2">
        <f>IF(Tabela1[[#This Row],[LWAVR]]=-1,-1,Tabela1[[#This Row],[AreaL]])</f>
        <v>2.878063706503013</v>
      </c>
      <c r="T469" s="2">
        <f>IF(Tabela1[[#This Row],[LWAVR]]=-1,-1,Tabela1[[#This Row],[PopulacaoL]])</f>
        <v>4.5967729767595324</v>
      </c>
      <c r="U469" s="2">
        <f>IF(Tabela1[[#This Row],[LSPLE]]=-1,-1,Tabela1[[#This Row],[Altitude]])</f>
        <v>-1</v>
      </c>
      <c r="V469" s="2">
        <f>IF(Tabela1[[#This Row],[LSPLE]]=-1,-1,Tabela1[[#This Row],[AreaL]])</f>
        <v>-1</v>
      </c>
      <c r="W469" s="2">
        <f>IF(Tabela1[[#This Row],[LSPLR]]=-1,-1,Tabela1[[#This Row],[PopulacaoL]])</f>
        <v>-1</v>
      </c>
    </row>
    <row r="470" spans="1:23" x14ac:dyDescent="0.3">
      <c r="A470" t="s">
        <v>475</v>
      </c>
      <c r="B470">
        <v>3541604</v>
      </c>
      <c r="C470">
        <v>431.25679100000002</v>
      </c>
      <c r="D470">
        <v>-21.538867499355003</v>
      </c>
      <c r="E470">
        <v>-49.857735234791051</v>
      </c>
      <c r="F470">
        <v>2.891648943870559</v>
      </c>
      <c r="G470">
        <v>4.6067252245758397</v>
      </c>
      <c r="H470" s="1">
        <v>43</v>
      </c>
      <c r="I470" s="1">
        <v>3</v>
      </c>
      <c r="J470" s="1">
        <v>59</v>
      </c>
      <c r="K470" s="1">
        <v>6</v>
      </c>
      <c r="L470" s="2">
        <f t="shared" si="11"/>
        <v>1.6334684555795864</v>
      </c>
      <c r="M470" s="2">
        <f t="shared" si="11"/>
        <v>0.47712125471966244</v>
      </c>
      <c r="N470" s="2">
        <f t="shared" si="11"/>
        <v>1.7708520116421442</v>
      </c>
      <c r="O470" s="2">
        <f t="shared" si="10"/>
        <v>0.77815125038364363</v>
      </c>
      <c r="P470" s="2">
        <f>IF([1]!Tabela1[[#This Row],[SPLE]]&gt;0,[1]!Tabela1[[#This Row],[LWAVE]],[1]!Tabela1[[#This Row],[LSPLE]])</f>
        <v>1.6334684555795864</v>
      </c>
      <c r="Q470" s="2">
        <f>IF([1]!Tabela1[[#This Row],[SPLR]]&gt;0,[1]!Tabela1[[#This Row],[LWAVR]],[1]!Tabela1[[#This Row],[LSPLR]])</f>
        <v>1.7708520116421442</v>
      </c>
      <c r="R470" s="2">
        <f>IF(Tabela1[[#This Row],[LWAVE]]=-1,-1,Tabela1[[#This Row],[Altitude]])</f>
        <v>431.25679100000002</v>
      </c>
      <c r="S470" s="2">
        <f>IF(Tabela1[[#This Row],[LWAVR]]=-1,-1,Tabela1[[#This Row],[AreaL]])</f>
        <v>2.891648943870559</v>
      </c>
      <c r="T470" s="2">
        <f>IF(Tabela1[[#This Row],[LWAVR]]=-1,-1,Tabela1[[#This Row],[PopulacaoL]])</f>
        <v>4.6067252245758397</v>
      </c>
      <c r="U470" s="2">
        <f>IF(Tabela1[[#This Row],[LSPLE]]=-1,-1,Tabela1[[#This Row],[Altitude]])</f>
        <v>431.25679100000002</v>
      </c>
      <c r="V470" s="2">
        <f>IF(Tabela1[[#This Row],[LSPLE]]=-1,-1,Tabela1[[#This Row],[AreaL]])</f>
        <v>2.891648943870559</v>
      </c>
      <c r="W470" s="2">
        <f>IF(Tabela1[[#This Row],[LSPLR]]=-1,-1,Tabela1[[#This Row],[PopulacaoL]])</f>
        <v>4.6067252245758397</v>
      </c>
    </row>
    <row r="471" spans="1:23" x14ac:dyDescent="0.3">
      <c r="A471" t="s">
        <v>476</v>
      </c>
      <c r="B471">
        <v>3541653</v>
      </c>
      <c r="C471">
        <v>619.44831199999999</v>
      </c>
      <c r="D471">
        <v>-23.301574999313853</v>
      </c>
      <c r="E471">
        <v>-48.052685336085517</v>
      </c>
      <c r="F471">
        <v>2.3131751712610917</v>
      </c>
      <c r="G471">
        <v>3.5802405082653763</v>
      </c>
      <c r="H471" s="1">
        <v>83</v>
      </c>
      <c r="I471" s="1">
        <v>0</v>
      </c>
      <c r="J471" s="1">
        <v>161</v>
      </c>
      <c r="K471" s="1">
        <v>0</v>
      </c>
      <c r="L471" s="2">
        <f t="shared" si="11"/>
        <v>1.919078092376074</v>
      </c>
      <c r="M471" s="2">
        <f t="shared" si="11"/>
        <v>-1</v>
      </c>
      <c r="N471" s="2">
        <f t="shared" si="11"/>
        <v>2.2068258760318495</v>
      </c>
      <c r="O471" s="2">
        <f t="shared" si="10"/>
        <v>-1</v>
      </c>
      <c r="P471" s="2">
        <f>IF([1]!Tabela1[[#This Row],[SPLE]]&gt;0,[1]!Tabela1[[#This Row],[LWAVE]],[1]!Tabela1[[#This Row],[LSPLE]])</f>
        <v>-1</v>
      </c>
      <c r="Q471" s="2">
        <f>IF([1]!Tabela1[[#This Row],[SPLR]]&gt;0,[1]!Tabela1[[#This Row],[LWAVR]],[1]!Tabela1[[#This Row],[LSPLR]])</f>
        <v>-1</v>
      </c>
      <c r="R471" s="2">
        <f>IF(Tabela1[[#This Row],[LWAVE]]=-1,-1,Tabela1[[#This Row],[Altitude]])</f>
        <v>619.44831199999999</v>
      </c>
      <c r="S471" s="2">
        <f>IF(Tabela1[[#This Row],[LWAVR]]=-1,-1,Tabela1[[#This Row],[AreaL]])</f>
        <v>2.3131751712610917</v>
      </c>
      <c r="T471" s="2">
        <f>IF(Tabela1[[#This Row],[LWAVR]]=-1,-1,Tabela1[[#This Row],[PopulacaoL]])</f>
        <v>3.5802405082653763</v>
      </c>
      <c r="U471" s="2">
        <f>IF(Tabela1[[#This Row],[LSPLE]]=-1,-1,Tabela1[[#This Row],[Altitude]])</f>
        <v>-1</v>
      </c>
      <c r="V471" s="2">
        <f>IF(Tabela1[[#This Row],[LSPLE]]=-1,-1,Tabela1[[#This Row],[AreaL]])</f>
        <v>-1</v>
      </c>
      <c r="W471" s="2">
        <f>IF(Tabela1[[#This Row],[LSPLR]]=-1,-1,Tabela1[[#This Row],[PopulacaoL]])</f>
        <v>-1</v>
      </c>
    </row>
    <row r="472" spans="1:23" x14ac:dyDescent="0.3">
      <c r="A472" t="s">
        <v>477</v>
      </c>
      <c r="B472">
        <v>3541703</v>
      </c>
      <c r="C472">
        <v>548.62896000000001</v>
      </c>
      <c r="D472">
        <v>-22.249404798371657</v>
      </c>
      <c r="E472">
        <v>-50.697947389350155</v>
      </c>
      <c r="F472">
        <v>2.8138084165946662</v>
      </c>
      <c r="G472">
        <v>4.1494962334657419</v>
      </c>
      <c r="H472" s="1">
        <v>83</v>
      </c>
      <c r="I472" s="1">
        <v>0</v>
      </c>
      <c r="J472" s="1">
        <v>119</v>
      </c>
      <c r="K472" s="1">
        <v>0</v>
      </c>
      <c r="L472" s="2">
        <f t="shared" si="11"/>
        <v>1.919078092376074</v>
      </c>
      <c r="M472" s="2">
        <f t="shared" si="11"/>
        <v>-1</v>
      </c>
      <c r="N472" s="2">
        <f t="shared" si="11"/>
        <v>2.0755469613925306</v>
      </c>
      <c r="O472" s="2">
        <f t="shared" si="10"/>
        <v>-1</v>
      </c>
      <c r="P472" s="2">
        <f>IF([1]!Tabela1[[#This Row],[SPLE]]&gt;0,[1]!Tabela1[[#This Row],[LWAVE]],[1]!Tabela1[[#This Row],[LSPLE]])</f>
        <v>-1</v>
      </c>
      <c r="Q472" s="2">
        <f>IF([1]!Tabela1[[#This Row],[SPLR]]&gt;0,[1]!Tabela1[[#This Row],[LWAVR]],[1]!Tabela1[[#This Row],[LSPLR]])</f>
        <v>-1</v>
      </c>
      <c r="R472" s="2">
        <f>IF(Tabela1[[#This Row],[LWAVE]]=-1,-1,Tabela1[[#This Row],[Altitude]])</f>
        <v>548.62896000000001</v>
      </c>
      <c r="S472" s="2">
        <f>IF(Tabela1[[#This Row],[LWAVR]]=-1,-1,Tabela1[[#This Row],[AreaL]])</f>
        <v>2.8138084165946662</v>
      </c>
      <c r="T472" s="2">
        <f>IF(Tabela1[[#This Row],[LWAVR]]=-1,-1,Tabela1[[#This Row],[PopulacaoL]])</f>
        <v>4.1494962334657419</v>
      </c>
      <c r="U472" s="2">
        <f>IF(Tabela1[[#This Row],[LSPLE]]=-1,-1,Tabela1[[#This Row],[Altitude]])</f>
        <v>-1</v>
      </c>
      <c r="V472" s="2">
        <f>IF(Tabela1[[#This Row],[LSPLE]]=-1,-1,Tabela1[[#This Row],[AreaL]])</f>
        <v>-1</v>
      </c>
      <c r="W472" s="2">
        <f>IF(Tabela1[[#This Row],[LSPLR]]=-1,-1,Tabela1[[#This Row],[PopulacaoL]])</f>
        <v>-1</v>
      </c>
    </row>
    <row r="473" spans="1:23" x14ac:dyDescent="0.3">
      <c r="A473" t="s">
        <v>478</v>
      </c>
      <c r="B473">
        <v>3541802</v>
      </c>
      <c r="C473">
        <v>433.32870600000001</v>
      </c>
      <c r="D473">
        <v>-21.799094433957357</v>
      </c>
      <c r="E473">
        <v>-50.240928456105337</v>
      </c>
      <c r="F473">
        <v>2.3709088998834664</v>
      </c>
      <c r="G473">
        <v>3.5322446436265822</v>
      </c>
      <c r="H473" s="1">
        <v>0</v>
      </c>
      <c r="I473" s="1">
        <v>0</v>
      </c>
      <c r="J473" s="1">
        <v>0</v>
      </c>
      <c r="K473" s="1">
        <v>0</v>
      </c>
      <c r="L473" s="2">
        <f t="shared" si="11"/>
        <v>-1</v>
      </c>
      <c r="M473" s="2">
        <f t="shared" si="11"/>
        <v>-1</v>
      </c>
      <c r="N473" s="2">
        <f t="shared" si="11"/>
        <v>-1</v>
      </c>
      <c r="O473" s="2">
        <f t="shared" si="10"/>
        <v>-1</v>
      </c>
      <c r="P473" s="2">
        <f>IF([1]!Tabela1[[#This Row],[SPLE]]&gt;0,[1]!Tabela1[[#This Row],[LWAVE]],[1]!Tabela1[[#This Row],[LSPLE]])</f>
        <v>-1</v>
      </c>
      <c r="Q473" s="2">
        <f>IF([1]!Tabela1[[#This Row],[SPLR]]&gt;0,[1]!Tabela1[[#This Row],[LWAVR]],[1]!Tabela1[[#This Row],[LSPLR]])</f>
        <v>-1</v>
      </c>
      <c r="R473" s="2">
        <f>IF(Tabela1[[#This Row],[LWAVE]]=-1,-1,Tabela1[[#This Row],[Altitude]])</f>
        <v>-1</v>
      </c>
      <c r="S473" s="2">
        <f>IF(Tabela1[[#This Row],[LWAVR]]=-1,-1,Tabela1[[#This Row],[AreaL]])</f>
        <v>-1</v>
      </c>
      <c r="T473" s="2">
        <f>IF(Tabela1[[#This Row],[LWAVR]]=-1,-1,Tabela1[[#This Row],[PopulacaoL]])</f>
        <v>-1</v>
      </c>
      <c r="U473" s="2">
        <f>IF(Tabela1[[#This Row],[LSPLE]]=-1,-1,Tabela1[[#This Row],[Altitude]])</f>
        <v>-1</v>
      </c>
      <c r="V473" s="2">
        <f>IF(Tabela1[[#This Row],[LSPLE]]=-1,-1,Tabela1[[#This Row],[AreaL]])</f>
        <v>-1</v>
      </c>
      <c r="W473" s="2">
        <f>IF(Tabela1[[#This Row],[LSPLR]]=-1,-1,Tabela1[[#This Row],[PopulacaoL]])</f>
        <v>-1</v>
      </c>
    </row>
    <row r="474" spans="1:23" x14ac:dyDescent="0.3">
      <c r="A474" t="s">
        <v>479</v>
      </c>
      <c r="B474">
        <v>3541901</v>
      </c>
      <c r="C474">
        <v>481.52960999999999</v>
      </c>
      <c r="D474">
        <v>-22.541844499331255</v>
      </c>
      <c r="E474">
        <v>-44.778477310059543</v>
      </c>
      <c r="F474">
        <v>2.3968947077818479</v>
      </c>
      <c r="G474">
        <v>4.1277525158329729</v>
      </c>
      <c r="H474" s="1">
        <v>91</v>
      </c>
      <c r="I474" s="1">
        <v>0</v>
      </c>
      <c r="J474" s="1">
        <v>140</v>
      </c>
      <c r="K474" s="1">
        <v>0</v>
      </c>
      <c r="L474" s="2">
        <f t="shared" si="11"/>
        <v>1.9590413923210936</v>
      </c>
      <c r="M474" s="2">
        <f t="shared" si="11"/>
        <v>-1</v>
      </c>
      <c r="N474" s="2">
        <f t="shared" si="11"/>
        <v>2.1461280356782382</v>
      </c>
      <c r="O474" s="2">
        <f t="shared" si="10"/>
        <v>-1</v>
      </c>
      <c r="P474" s="2">
        <f>IF([1]!Tabela1[[#This Row],[SPLE]]&gt;0,[1]!Tabela1[[#This Row],[LWAVE]],[1]!Tabela1[[#This Row],[LSPLE]])</f>
        <v>-1</v>
      </c>
      <c r="Q474" s="2">
        <f>IF([1]!Tabela1[[#This Row],[SPLR]]&gt;0,[1]!Tabela1[[#This Row],[LWAVR]],[1]!Tabela1[[#This Row],[LSPLR]])</f>
        <v>-1</v>
      </c>
      <c r="R474" s="2">
        <f>IF(Tabela1[[#This Row],[LWAVE]]=-1,-1,Tabela1[[#This Row],[Altitude]])</f>
        <v>481.52960999999999</v>
      </c>
      <c r="S474" s="2">
        <f>IF(Tabela1[[#This Row],[LWAVR]]=-1,-1,Tabela1[[#This Row],[AreaL]])</f>
        <v>2.3968947077818479</v>
      </c>
      <c r="T474" s="2">
        <f>IF(Tabela1[[#This Row],[LWAVR]]=-1,-1,Tabela1[[#This Row],[PopulacaoL]])</f>
        <v>4.1277525158329729</v>
      </c>
      <c r="U474" s="2">
        <f>IF(Tabela1[[#This Row],[LSPLE]]=-1,-1,Tabela1[[#This Row],[Altitude]])</f>
        <v>-1</v>
      </c>
      <c r="V474" s="2">
        <f>IF(Tabela1[[#This Row],[LSPLE]]=-1,-1,Tabela1[[#This Row],[AreaL]])</f>
        <v>-1</v>
      </c>
      <c r="W474" s="2">
        <f>IF(Tabela1[[#This Row],[LSPLR]]=-1,-1,Tabela1[[#This Row],[PopulacaoL]])</f>
        <v>-1</v>
      </c>
    </row>
    <row r="475" spans="1:23" x14ac:dyDescent="0.3">
      <c r="A475" t="s">
        <v>480</v>
      </c>
      <c r="B475">
        <v>3542008</v>
      </c>
      <c r="C475">
        <v>592.44499800000006</v>
      </c>
      <c r="D475">
        <v>-22.071919826416956</v>
      </c>
      <c r="E475">
        <v>-50.311595242929911</v>
      </c>
      <c r="F475">
        <v>2.5037049048300242</v>
      </c>
      <c r="G475">
        <v>3.822037248072585</v>
      </c>
      <c r="H475" s="1">
        <v>17</v>
      </c>
      <c r="I475" s="1">
        <v>0</v>
      </c>
      <c r="J475" s="1">
        <v>18</v>
      </c>
      <c r="K475" s="1">
        <v>0</v>
      </c>
      <c r="L475" s="2">
        <f t="shared" si="11"/>
        <v>1.2304489213782739</v>
      </c>
      <c r="M475" s="2">
        <f t="shared" si="11"/>
        <v>-1</v>
      </c>
      <c r="N475" s="2">
        <f t="shared" si="11"/>
        <v>1.255272505103306</v>
      </c>
      <c r="O475" s="2">
        <f t="shared" si="10"/>
        <v>-1</v>
      </c>
      <c r="P475" s="2">
        <f>IF([1]!Tabela1[[#This Row],[SPLE]]&gt;0,[1]!Tabela1[[#This Row],[LWAVE]],[1]!Tabela1[[#This Row],[LSPLE]])</f>
        <v>-1</v>
      </c>
      <c r="Q475" s="2">
        <f>IF([1]!Tabela1[[#This Row],[SPLR]]&gt;0,[1]!Tabela1[[#This Row],[LWAVR]],[1]!Tabela1[[#This Row],[LSPLR]])</f>
        <v>-1</v>
      </c>
      <c r="R475" s="2">
        <f>IF(Tabela1[[#This Row],[LWAVE]]=-1,-1,Tabela1[[#This Row],[Altitude]])</f>
        <v>592.44499800000006</v>
      </c>
      <c r="S475" s="2">
        <f>IF(Tabela1[[#This Row],[LWAVR]]=-1,-1,Tabela1[[#This Row],[AreaL]])</f>
        <v>2.5037049048300242</v>
      </c>
      <c r="T475" s="2">
        <f>IF(Tabela1[[#This Row],[LWAVR]]=-1,-1,Tabela1[[#This Row],[PopulacaoL]])</f>
        <v>3.822037248072585</v>
      </c>
      <c r="U475" s="2">
        <f>IF(Tabela1[[#This Row],[LSPLE]]=-1,-1,Tabela1[[#This Row],[Altitude]])</f>
        <v>-1</v>
      </c>
      <c r="V475" s="2">
        <f>IF(Tabela1[[#This Row],[LSPLE]]=-1,-1,Tabela1[[#This Row],[AreaL]])</f>
        <v>-1</v>
      </c>
      <c r="W475" s="2">
        <f>IF(Tabela1[[#This Row],[LSPLR]]=-1,-1,Tabela1[[#This Row],[PopulacaoL]])</f>
        <v>-1</v>
      </c>
    </row>
    <row r="476" spans="1:23" x14ac:dyDescent="0.3">
      <c r="A476" t="s">
        <v>481</v>
      </c>
      <c r="B476">
        <v>3542107</v>
      </c>
      <c r="C476">
        <v>537.59462499999995</v>
      </c>
      <c r="D476">
        <v>-23.011556353887332</v>
      </c>
      <c r="E476">
        <v>-47.531160680903128</v>
      </c>
      <c r="F476">
        <v>2.0850942627363307</v>
      </c>
      <c r="G476">
        <v>3.9578944872128985</v>
      </c>
      <c r="H476" s="1">
        <v>141</v>
      </c>
      <c r="I476" s="1">
        <v>0</v>
      </c>
      <c r="J476" s="1">
        <v>235</v>
      </c>
      <c r="K476" s="1">
        <v>0</v>
      </c>
      <c r="L476" s="2">
        <f t="shared" si="11"/>
        <v>2.1492191126553797</v>
      </c>
      <c r="M476" s="2">
        <f t="shared" si="11"/>
        <v>-1</v>
      </c>
      <c r="N476" s="2">
        <f t="shared" si="11"/>
        <v>2.3710678622717363</v>
      </c>
      <c r="O476" s="2">
        <f t="shared" si="10"/>
        <v>-1</v>
      </c>
      <c r="P476" s="2">
        <f>IF([1]!Tabela1[[#This Row],[SPLE]]&gt;0,[1]!Tabela1[[#This Row],[LWAVE]],[1]!Tabela1[[#This Row],[LSPLE]])</f>
        <v>-1</v>
      </c>
      <c r="Q476" s="2">
        <f>IF([1]!Tabela1[[#This Row],[SPLR]]&gt;0,[1]!Tabela1[[#This Row],[LWAVR]],[1]!Tabela1[[#This Row],[LSPLR]])</f>
        <v>-1</v>
      </c>
      <c r="R476" s="2">
        <f>IF(Tabela1[[#This Row],[LWAVE]]=-1,-1,Tabela1[[#This Row],[Altitude]])</f>
        <v>537.59462499999995</v>
      </c>
      <c r="S476" s="2">
        <f>IF(Tabela1[[#This Row],[LWAVR]]=-1,-1,Tabela1[[#This Row],[AreaL]])</f>
        <v>2.0850942627363307</v>
      </c>
      <c r="T476" s="2">
        <f>IF(Tabela1[[#This Row],[LWAVR]]=-1,-1,Tabela1[[#This Row],[PopulacaoL]])</f>
        <v>3.9578944872128985</v>
      </c>
      <c r="U476" s="2">
        <f>IF(Tabela1[[#This Row],[LSPLE]]=-1,-1,Tabela1[[#This Row],[Altitude]])</f>
        <v>-1</v>
      </c>
      <c r="V476" s="2">
        <f>IF(Tabela1[[#This Row],[LSPLE]]=-1,-1,Tabela1[[#This Row],[AreaL]])</f>
        <v>-1</v>
      </c>
      <c r="W476" s="2">
        <f>IF(Tabela1[[#This Row],[LSPLR]]=-1,-1,Tabela1[[#This Row],[PopulacaoL]])</f>
        <v>-1</v>
      </c>
    </row>
    <row r="477" spans="1:23" x14ac:dyDescent="0.3">
      <c r="A477" t="s">
        <v>482</v>
      </c>
      <c r="B477">
        <v>3542206</v>
      </c>
      <c r="C477">
        <v>507.51757700000002</v>
      </c>
      <c r="D477">
        <v>-22.228451010000004</v>
      </c>
      <c r="E477">
        <v>-50.890211685938034</v>
      </c>
      <c r="F477">
        <v>3.2007131868210141</v>
      </c>
      <c r="G477">
        <v>4.4728587962254016</v>
      </c>
      <c r="H477" s="1">
        <v>147</v>
      </c>
      <c r="I477" s="1">
        <v>0</v>
      </c>
      <c r="J477" s="1">
        <v>359</v>
      </c>
      <c r="K477" s="1">
        <v>0</v>
      </c>
      <c r="L477" s="2">
        <f t="shared" si="11"/>
        <v>2.167317334748176</v>
      </c>
      <c r="M477" s="2">
        <f t="shared" si="11"/>
        <v>-1</v>
      </c>
      <c r="N477" s="2">
        <f t="shared" si="11"/>
        <v>2.5550944485783194</v>
      </c>
      <c r="O477" s="2">
        <f t="shared" si="10"/>
        <v>-1</v>
      </c>
      <c r="P477" s="2">
        <f>IF([1]!Tabela1[[#This Row],[SPLE]]&gt;0,[1]!Tabela1[[#This Row],[LWAVE]],[1]!Tabela1[[#This Row],[LSPLE]])</f>
        <v>-1</v>
      </c>
      <c r="Q477" s="2">
        <f>IF([1]!Tabela1[[#This Row],[SPLR]]&gt;0,[1]!Tabela1[[#This Row],[LWAVR]],[1]!Tabela1[[#This Row],[LSPLR]])</f>
        <v>-1</v>
      </c>
      <c r="R477" s="2">
        <f>IF(Tabela1[[#This Row],[LWAVE]]=-1,-1,Tabela1[[#This Row],[Altitude]])</f>
        <v>507.51757700000002</v>
      </c>
      <c r="S477" s="2">
        <f>IF(Tabela1[[#This Row],[LWAVR]]=-1,-1,Tabela1[[#This Row],[AreaL]])</f>
        <v>3.2007131868210141</v>
      </c>
      <c r="T477" s="2">
        <f>IF(Tabela1[[#This Row],[LWAVR]]=-1,-1,Tabela1[[#This Row],[PopulacaoL]])</f>
        <v>4.4728587962254016</v>
      </c>
      <c r="U477" s="2">
        <f>IF(Tabela1[[#This Row],[LSPLE]]=-1,-1,Tabela1[[#This Row],[Altitude]])</f>
        <v>-1</v>
      </c>
      <c r="V477" s="2">
        <f>IF(Tabela1[[#This Row],[LSPLE]]=-1,-1,Tabela1[[#This Row],[AreaL]])</f>
        <v>-1</v>
      </c>
      <c r="W477" s="2">
        <f>IF(Tabela1[[#This Row],[LSPLR]]=-1,-1,Tabela1[[#This Row],[PopulacaoL]])</f>
        <v>-1</v>
      </c>
    </row>
    <row r="478" spans="1:23" x14ac:dyDescent="0.3">
      <c r="A478" t="s">
        <v>483</v>
      </c>
      <c r="B478">
        <v>3542305</v>
      </c>
      <c r="C478">
        <v>719.26927799999999</v>
      </c>
      <c r="D478">
        <v>-23.272655499310559</v>
      </c>
      <c r="E478">
        <v>-45.536495610738875</v>
      </c>
      <c r="F478">
        <v>2.4905778558859097</v>
      </c>
      <c r="G478">
        <v>3.5855735186227311</v>
      </c>
      <c r="H478" s="1">
        <v>182</v>
      </c>
      <c r="I478" s="1">
        <v>0</v>
      </c>
      <c r="J478" s="1">
        <v>531</v>
      </c>
      <c r="K478" s="1">
        <v>0</v>
      </c>
      <c r="L478" s="2">
        <f t="shared" si="11"/>
        <v>2.2600713879850747</v>
      </c>
      <c r="M478" s="2">
        <f t="shared" si="11"/>
        <v>-1</v>
      </c>
      <c r="N478" s="2">
        <f t="shared" si="11"/>
        <v>2.725094521081469</v>
      </c>
      <c r="O478" s="2">
        <f t="shared" si="10"/>
        <v>-1</v>
      </c>
      <c r="P478" s="2">
        <f>IF([1]!Tabela1[[#This Row],[SPLE]]&gt;0,[1]!Tabela1[[#This Row],[LWAVE]],[1]!Tabela1[[#This Row],[LSPLE]])</f>
        <v>-1</v>
      </c>
      <c r="Q478" s="2">
        <f>IF([1]!Tabela1[[#This Row],[SPLR]]&gt;0,[1]!Tabela1[[#This Row],[LWAVR]],[1]!Tabela1[[#This Row],[LSPLR]])</f>
        <v>-1</v>
      </c>
      <c r="R478" s="2">
        <f>IF(Tabela1[[#This Row],[LWAVE]]=-1,-1,Tabela1[[#This Row],[Altitude]])</f>
        <v>719.26927799999999</v>
      </c>
      <c r="S478" s="2">
        <f>IF(Tabela1[[#This Row],[LWAVR]]=-1,-1,Tabela1[[#This Row],[AreaL]])</f>
        <v>2.4905778558859097</v>
      </c>
      <c r="T478" s="2">
        <f>IF(Tabela1[[#This Row],[LWAVR]]=-1,-1,Tabela1[[#This Row],[PopulacaoL]])</f>
        <v>3.5855735186227311</v>
      </c>
      <c r="U478" s="2">
        <f>IF(Tabela1[[#This Row],[LSPLE]]=-1,-1,Tabela1[[#This Row],[Altitude]])</f>
        <v>-1</v>
      </c>
      <c r="V478" s="2">
        <f>IF(Tabela1[[#This Row],[LSPLE]]=-1,-1,Tabela1[[#This Row],[AreaL]])</f>
        <v>-1</v>
      </c>
      <c r="W478" s="2">
        <f>IF(Tabela1[[#This Row],[LSPLR]]=-1,-1,Tabela1[[#This Row],[PopulacaoL]])</f>
        <v>-1</v>
      </c>
    </row>
    <row r="479" spans="1:23" x14ac:dyDescent="0.3">
      <c r="A479" t="s">
        <v>484</v>
      </c>
      <c r="B479">
        <v>3542404</v>
      </c>
      <c r="C479">
        <v>504.90724899999998</v>
      </c>
      <c r="D479">
        <v>-22.220234092901951</v>
      </c>
      <c r="E479">
        <v>-51.303148976682117</v>
      </c>
      <c r="F479">
        <v>2.4204178692863172</v>
      </c>
      <c r="G479">
        <v>4.3066608765506302</v>
      </c>
      <c r="H479" s="1">
        <v>28</v>
      </c>
      <c r="I479" s="1">
        <v>0</v>
      </c>
      <c r="J479" s="1">
        <v>32</v>
      </c>
      <c r="K479" s="1">
        <v>0</v>
      </c>
      <c r="L479" s="2">
        <f t="shared" si="11"/>
        <v>1.4471580313422192</v>
      </c>
      <c r="M479" s="2">
        <f t="shared" si="11"/>
        <v>-1</v>
      </c>
      <c r="N479" s="2">
        <f t="shared" si="11"/>
        <v>1.505149978319906</v>
      </c>
      <c r="O479" s="2">
        <f t="shared" si="10"/>
        <v>-1</v>
      </c>
      <c r="P479" s="2">
        <f>IF([1]!Tabela1[[#This Row],[SPLE]]&gt;0,[1]!Tabela1[[#This Row],[LWAVE]],[1]!Tabela1[[#This Row],[LSPLE]])</f>
        <v>-1</v>
      </c>
      <c r="Q479" s="2">
        <f>IF([1]!Tabela1[[#This Row],[SPLR]]&gt;0,[1]!Tabela1[[#This Row],[LWAVR]],[1]!Tabela1[[#This Row],[LSPLR]])</f>
        <v>-1</v>
      </c>
      <c r="R479" s="2">
        <f>IF(Tabela1[[#This Row],[LWAVE]]=-1,-1,Tabela1[[#This Row],[Altitude]])</f>
        <v>504.90724899999998</v>
      </c>
      <c r="S479" s="2">
        <f>IF(Tabela1[[#This Row],[LWAVR]]=-1,-1,Tabela1[[#This Row],[AreaL]])</f>
        <v>2.4204178692863172</v>
      </c>
      <c r="T479" s="2">
        <f>IF(Tabela1[[#This Row],[LWAVR]]=-1,-1,Tabela1[[#This Row],[PopulacaoL]])</f>
        <v>4.3066608765506302</v>
      </c>
      <c r="U479" s="2">
        <f>IF(Tabela1[[#This Row],[LSPLE]]=-1,-1,Tabela1[[#This Row],[Altitude]])</f>
        <v>-1</v>
      </c>
      <c r="V479" s="2">
        <f>IF(Tabela1[[#This Row],[LSPLE]]=-1,-1,Tabela1[[#This Row],[AreaL]])</f>
        <v>-1</v>
      </c>
      <c r="W479" s="2">
        <f>IF(Tabela1[[#This Row],[LSPLR]]=-1,-1,Tabela1[[#This Row],[PopulacaoL]])</f>
        <v>-1</v>
      </c>
    </row>
    <row r="480" spans="1:23" x14ac:dyDescent="0.3">
      <c r="A480" t="s">
        <v>485</v>
      </c>
      <c r="B480">
        <v>3542503</v>
      </c>
      <c r="C480">
        <v>401.62601999999998</v>
      </c>
      <c r="D480">
        <v>-21.886760938559505</v>
      </c>
      <c r="E480">
        <v>-49.229797671051791</v>
      </c>
      <c r="F480">
        <v>2.6132137013918779</v>
      </c>
      <c r="G480">
        <v>3.9832202146481031</v>
      </c>
      <c r="H480" s="1">
        <v>37</v>
      </c>
      <c r="I480" s="1">
        <v>0</v>
      </c>
      <c r="J480" s="1">
        <v>41</v>
      </c>
      <c r="K480" s="1">
        <v>0</v>
      </c>
      <c r="L480" s="2">
        <f t="shared" si="11"/>
        <v>1.568201724066995</v>
      </c>
      <c r="M480" s="2">
        <f t="shared" si="11"/>
        <v>-1</v>
      </c>
      <c r="N480" s="2">
        <f t="shared" si="11"/>
        <v>1.6127838567197355</v>
      </c>
      <c r="O480" s="2">
        <f t="shared" si="10"/>
        <v>-1</v>
      </c>
      <c r="P480" s="2">
        <f>IF([1]!Tabela1[[#This Row],[SPLE]]&gt;0,[1]!Tabela1[[#This Row],[LWAVE]],[1]!Tabela1[[#This Row],[LSPLE]])</f>
        <v>-1</v>
      </c>
      <c r="Q480" s="2">
        <f>IF([1]!Tabela1[[#This Row],[SPLR]]&gt;0,[1]!Tabela1[[#This Row],[LWAVR]],[1]!Tabela1[[#This Row],[LSPLR]])</f>
        <v>-1</v>
      </c>
      <c r="R480" s="2">
        <f>IF(Tabela1[[#This Row],[LWAVE]]=-1,-1,Tabela1[[#This Row],[Altitude]])</f>
        <v>401.62601999999998</v>
      </c>
      <c r="S480" s="2">
        <f>IF(Tabela1[[#This Row],[LWAVR]]=-1,-1,Tabela1[[#This Row],[AreaL]])</f>
        <v>2.6132137013918779</v>
      </c>
      <c r="T480" s="2">
        <f>IF(Tabela1[[#This Row],[LWAVR]]=-1,-1,Tabela1[[#This Row],[PopulacaoL]])</f>
        <v>3.9832202146481031</v>
      </c>
      <c r="U480" s="2">
        <f>IF(Tabela1[[#This Row],[LSPLE]]=-1,-1,Tabela1[[#This Row],[Altitude]])</f>
        <v>-1</v>
      </c>
      <c r="V480" s="2">
        <f>IF(Tabela1[[#This Row],[LSPLE]]=-1,-1,Tabela1[[#This Row],[AreaL]])</f>
        <v>-1</v>
      </c>
      <c r="W480" s="2">
        <f>IF(Tabela1[[#This Row],[LSPLR]]=-1,-1,Tabela1[[#This Row],[PopulacaoL]])</f>
        <v>-1</v>
      </c>
    </row>
    <row r="481" spans="1:23" x14ac:dyDescent="0.3">
      <c r="A481" t="s">
        <v>486</v>
      </c>
      <c r="B481">
        <v>3542602</v>
      </c>
      <c r="C481">
        <v>19.002613</v>
      </c>
      <c r="D481">
        <v>-24.494251427999906</v>
      </c>
      <c r="E481">
        <v>-47.841054751674982</v>
      </c>
      <c r="F481">
        <v>2.8586580854397154</v>
      </c>
      <c r="G481">
        <v>4.7506780682494991</v>
      </c>
      <c r="H481" s="1">
        <v>198</v>
      </c>
      <c r="I481" s="1">
        <v>34</v>
      </c>
      <c r="J481" s="1">
        <v>871</v>
      </c>
      <c r="K481" s="1">
        <v>863</v>
      </c>
      <c r="L481" s="2">
        <f t="shared" si="11"/>
        <v>2.2966651902615309</v>
      </c>
      <c r="M481" s="2">
        <f t="shared" si="11"/>
        <v>1.5314789170422551</v>
      </c>
      <c r="N481" s="2">
        <f t="shared" si="11"/>
        <v>2.9400181550076634</v>
      </c>
      <c r="O481" s="2">
        <f t="shared" si="10"/>
        <v>2.9360107957152097</v>
      </c>
      <c r="P481" s="2">
        <f>IF([1]!Tabela1[[#This Row],[SPLE]]&gt;0,[1]!Tabela1[[#This Row],[LWAVE]],[1]!Tabela1[[#This Row],[LSPLE]])</f>
        <v>2.2966651902615309</v>
      </c>
      <c r="Q481" s="2">
        <f>IF([1]!Tabela1[[#This Row],[SPLR]]&gt;0,[1]!Tabela1[[#This Row],[LWAVR]],[1]!Tabela1[[#This Row],[LSPLR]])</f>
        <v>2.9400181550076634</v>
      </c>
      <c r="R481" s="2">
        <f>IF(Tabela1[[#This Row],[LWAVE]]=-1,-1,Tabela1[[#This Row],[Altitude]])</f>
        <v>19.002613</v>
      </c>
      <c r="S481" s="2">
        <f>IF(Tabela1[[#This Row],[LWAVR]]=-1,-1,Tabela1[[#This Row],[AreaL]])</f>
        <v>2.8586580854397154</v>
      </c>
      <c r="T481" s="2">
        <f>IF(Tabela1[[#This Row],[LWAVR]]=-1,-1,Tabela1[[#This Row],[PopulacaoL]])</f>
        <v>4.7506780682494991</v>
      </c>
      <c r="U481" s="2">
        <f>IF(Tabela1[[#This Row],[LSPLE]]=-1,-1,Tabela1[[#This Row],[Altitude]])</f>
        <v>19.002613</v>
      </c>
      <c r="V481" s="2">
        <f>IF(Tabela1[[#This Row],[LSPLE]]=-1,-1,Tabela1[[#This Row],[AreaL]])</f>
        <v>2.8586580854397154</v>
      </c>
      <c r="W481" s="2">
        <f>IF(Tabela1[[#This Row],[LSPLR]]=-1,-1,Tabela1[[#This Row],[PopulacaoL]])</f>
        <v>4.7506780682494991</v>
      </c>
    </row>
    <row r="482" spans="1:23" x14ac:dyDescent="0.3">
      <c r="A482" t="s">
        <v>487</v>
      </c>
      <c r="B482">
        <v>3542701</v>
      </c>
      <c r="C482">
        <v>910.98194799999999</v>
      </c>
      <c r="D482">
        <v>-20.603802826270904</v>
      </c>
      <c r="E482">
        <v>-47.483090237451677</v>
      </c>
      <c r="F482">
        <v>2.3904864575639269</v>
      </c>
      <c r="G482">
        <v>3.8804133998779169</v>
      </c>
      <c r="H482" s="1">
        <v>58</v>
      </c>
      <c r="I482" s="1">
        <v>0</v>
      </c>
      <c r="J482" s="1">
        <v>95</v>
      </c>
      <c r="K482" s="1">
        <v>0</v>
      </c>
      <c r="L482" s="2">
        <f t="shared" si="11"/>
        <v>1.7634279935629373</v>
      </c>
      <c r="M482" s="2">
        <f t="shared" si="11"/>
        <v>-1</v>
      </c>
      <c r="N482" s="2">
        <f t="shared" si="11"/>
        <v>1.9777236052888478</v>
      </c>
      <c r="O482" s="2">
        <f t="shared" si="10"/>
        <v>-1</v>
      </c>
      <c r="P482" s="2">
        <f>IF([1]!Tabela1[[#This Row],[SPLE]]&gt;0,[1]!Tabela1[[#This Row],[LWAVE]],[1]!Tabela1[[#This Row],[LSPLE]])</f>
        <v>-1</v>
      </c>
      <c r="Q482" s="2">
        <f>IF([1]!Tabela1[[#This Row],[SPLR]]&gt;0,[1]!Tabela1[[#This Row],[LWAVR]],[1]!Tabela1[[#This Row],[LSPLR]])</f>
        <v>-1</v>
      </c>
      <c r="R482" s="2">
        <f>IF(Tabela1[[#This Row],[LWAVE]]=-1,-1,Tabela1[[#This Row],[Altitude]])</f>
        <v>910.98194799999999</v>
      </c>
      <c r="S482" s="2">
        <f>IF(Tabela1[[#This Row],[LWAVR]]=-1,-1,Tabela1[[#This Row],[AreaL]])</f>
        <v>2.3904864575639269</v>
      </c>
      <c r="T482" s="2">
        <f>IF(Tabela1[[#This Row],[LWAVR]]=-1,-1,Tabela1[[#This Row],[PopulacaoL]])</f>
        <v>3.8804133998779169</v>
      </c>
      <c r="U482" s="2">
        <f>IF(Tabela1[[#This Row],[LSPLE]]=-1,-1,Tabela1[[#This Row],[Altitude]])</f>
        <v>-1</v>
      </c>
      <c r="V482" s="2">
        <f>IF(Tabela1[[#This Row],[LSPLE]]=-1,-1,Tabela1[[#This Row],[AreaL]])</f>
        <v>-1</v>
      </c>
      <c r="W482" s="2">
        <f>IF(Tabela1[[#This Row],[LSPLR]]=-1,-1,Tabela1[[#This Row],[PopulacaoL]])</f>
        <v>-1</v>
      </c>
    </row>
    <row r="483" spans="1:23" x14ac:dyDescent="0.3">
      <c r="A483" t="s">
        <v>488</v>
      </c>
      <c r="B483">
        <v>3542800</v>
      </c>
      <c r="C483">
        <v>177.22798499999999</v>
      </c>
      <c r="D483">
        <v>-24.657489499283951</v>
      </c>
      <c r="E483">
        <v>-49.008301994760842</v>
      </c>
      <c r="F483">
        <v>2.5260276627345015</v>
      </c>
      <c r="G483">
        <v>3.5237464668115646</v>
      </c>
      <c r="H483" s="1">
        <v>134</v>
      </c>
      <c r="I483" s="1">
        <v>0</v>
      </c>
      <c r="J483" s="1">
        <v>239</v>
      </c>
      <c r="K483" s="1">
        <v>0</v>
      </c>
      <c r="L483" s="2">
        <f t="shared" si="11"/>
        <v>2.1271047983648077</v>
      </c>
      <c r="M483" s="2">
        <f t="shared" si="11"/>
        <v>-1</v>
      </c>
      <c r="N483" s="2">
        <f t="shared" si="11"/>
        <v>2.3783979009481375</v>
      </c>
      <c r="O483" s="2">
        <f t="shared" si="10"/>
        <v>-1</v>
      </c>
      <c r="P483" s="2">
        <f>IF([1]!Tabela1[[#This Row],[SPLE]]&gt;0,[1]!Tabela1[[#This Row],[LWAVE]],[1]!Tabela1[[#This Row],[LSPLE]])</f>
        <v>-1</v>
      </c>
      <c r="Q483" s="2">
        <f>IF([1]!Tabela1[[#This Row],[SPLR]]&gt;0,[1]!Tabela1[[#This Row],[LWAVR]],[1]!Tabela1[[#This Row],[LSPLR]])</f>
        <v>-1</v>
      </c>
      <c r="R483" s="2">
        <f>IF(Tabela1[[#This Row],[LWAVE]]=-1,-1,Tabela1[[#This Row],[Altitude]])</f>
        <v>177.22798499999999</v>
      </c>
      <c r="S483" s="2">
        <f>IF(Tabela1[[#This Row],[LWAVR]]=-1,-1,Tabela1[[#This Row],[AreaL]])</f>
        <v>2.5260276627345015</v>
      </c>
      <c r="T483" s="2">
        <f>IF(Tabela1[[#This Row],[LWAVR]]=-1,-1,Tabela1[[#This Row],[PopulacaoL]])</f>
        <v>3.5237464668115646</v>
      </c>
      <c r="U483" s="2">
        <f>IF(Tabela1[[#This Row],[LSPLE]]=-1,-1,Tabela1[[#This Row],[Altitude]])</f>
        <v>-1</v>
      </c>
      <c r="V483" s="2">
        <f>IF(Tabela1[[#This Row],[LSPLE]]=-1,-1,Tabela1[[#This Row],[AreaL]])</f>
        <v>-1</v>
      </c>
      <c r="W483" s="2">
        <f>IF(Tabela1[[#This Row],[LSPLR]]=-1,-1,Tabela1[[#This Row],[PopulacaoL]])</f>
        <v>-1</v>
      </c>
    </row>
    <row r="484" spans="1:23" x14ac:dyDescent="0.3">
      <c r="A484" t="s">
        <v>489</v>
      </c>
      <c r="B484">
        <v>3542909</v>
      </c>
      <c r="C484">
        <v>563.33300499999996</v>
      </c>
      <c r="D484">
        <v>-22.064934664020004</v>
      </c>
      <c r="E484">
        <v>-48.177705754140838</v>
      </c>
      <c r="F484">
        <v>2.6735305121612907</v>
      </c>
      <c r="G484">
        <v>4.1211986025846903</v>
      </c>
      <c r="H484" s="1">
        <v>107</v>
      </c>
      <c r="I484" s="1">
        <v>4</v>
      </c>
      <c r="J484" s="1">
        <v>335</v>
      </c>
      <c r="K484" s="1">
        <v>7</v>
      </c>
      <c r="L484" s="2">
        <f t="shared" si="11"/>
        <v>2.0293837776852097</v>
      </c>
      <c r="M484" s="2">
        <f t="shared" si="11"/>
        <v>0.6020599913279624</v>
      </c>
      <c r="N484" s="2">
        <f t="shared" si="11"/>
        <v>2.5250448070368452</v>
      </c>
      <c r="O484" s="2">
        <f t="shared" si="10"/>
        <v>0.84509804001425681</v>
      </c>
      <c r="P484" s="2">
        <f>IF([1]!Tabela1[[#This Row],[SPLE]]&gt;0,[1]!Tabela1[[#This Row],[LWAVE]],[1]!Tabela1[[#This Row],[LSPLE]])</f>
        <v>2.0293837776852097</v>
      </c>
      <c r="Q484" s="2">
        <f>IF([1]!Tabela1[[#This Row],[SPLR]]&gt;0,[1]!Tabela1[[#This Row],[LWAVR]],[1]!Tabela1[[#This Row],[LSPLR]])</f>
        <v>2.5250448070368452</v>
      </c>
      <c r="R484" s="2">
        <f>IF(Tabela1[[#This Row],[LWAVE]]=-1,-1,Tabela1[[#This Row],[Altitude]])</f>
        <v>563.33300499999996</v>
      </c>
      <c r="S484" s="2">
        <f>IF(Tabela1[[#This Row],[LWAVR]]=-1,-1,Tabela1[[#This Row],[AreaL]])</f>
        <v>2.6735305121612907</v>
      </c>
      <c r="T484" s="2">
        <f>IF(Tabela1[[#This Row],[LWAVR]]=-1,-1,Tabela1[[#This Row],[PopulacaoL]])</f>
        <v>4.1211986025846903</v>
      </c>
      <c r="U484" s="2">
        <f>IF(Tabela1[[#This Row],[LSPLE]]=-1,-1,Tabela1[[#This Row],[Altitude]])</f>
        <v>563.33300499999996</v>
      </c>
      <c r="V484" s="2">
        <f>IF(Tabela1[[#This Row],[LSPLE]]=-1,-1,Tabela1[[#This Row],[AreaL]])</f>
        <v>2.6735305121612907</v>
      </c>
      <c r="W484" s="2">
        <f>IF(Tabela1[[#This Row],[LSPLR]]=-1,-1,Tabela1[[#This Row],[PopulacaoL]])</f>
        <v>4.1211986025846903</v>
      </c>
    </row>
    <row r="485" spans="1:23" x14ac:dyDescent="0.3">
      <c r="A485" t="s">
        <v>490</v>
      </c>
      <c r="B485">
        <v>3543006</v>
      </c>
      <c r="C485">
        <v>865.95305199999996</v>
      </c>
      <c r="D485">
        <v>-24.220268457556852</v>
      </c>
      <c r="E485">
        <v>-48.765477481482321</v>
      </c>
      <c r="F485">
        <v>2.8435442119456353</v>
      </c>
      <c r="G485">
        <v>4.2160074681083124</v>
      </c>
      <c r="H485" s="1">
        <v>44</v>
      </c>
      <c r="I485" s="1">
        <v>8</v>
      </c>
      <c r="J485" s="1">
        <v>62</v>
      </c>
      <c r="K485" s="1">
        <v>9</v>
      </c>
      <c r="L485" s="2">
        <f t="shared" si="11"/>
        <v>1.6434526764861874</v>
      </c>
      <c r="M485" s="2">
        <f t="shared" si="11"/>
        <v>0.90308998699194354</v>
      </c>
      <c r="N485" s="2">
        <f t="shared" si="11"/>
        <v>1.7923916894982539</v>
      </c>
      <c r="O485" s="2">
        <f t="shared" si="10"/>
        <v>0.95424250943932487</v>
      </c>
      <c r="P485" s="2">
        <f>IF([1]!Tabela1[[#This Row],[SPLE]]&gt;0,[1]!Tabela1[[#This Row],[LWAVE]],[1]!Tabela1[[#This Row],[LSPLE]])</f>
        <v>1.6434526764861874</v>
      </c>
      <c r="Q485" s="2">
        <f>IF([1]!Tabela1[[#This Row],[SPLR]]&gt;0,[1]!Tabela1[[#This Row],[LWAVR]],[1]!Tabela1[[#This Row],[LSPLR]])</f>
        <v>1.7923916894982539</v>
      </c>
      <c r="R485" s="2">
        <f>IF(Tabela1[[#This Row],[LWAVE]]=-1,-1,Tabela1[[#This Row],[Altitude]])</f>
        <v>865.95305199999996</v>
      </c>
      <c r="S485" s="2">
        <f>IF(Tabela1[[#This Row],[LWAVR]]=-1,-1,Tabela1[[#This Row],[AreaL]])</f>
        <v>2.8435442119456353</v>
      </c>
      <c r="T485" s="2">
        <f>IF(Tabela1[[#This Row],[LWAVR]]=-1,-1,Tabela1[[#This Row],[PopulacaoL]])</f>
        <v>4.2160074681083124</v>
      </c>
      <c r="U485" s="2">
        <f>IF(Tabela1[[#This Row],[LSPLE]]=-1,-1,Tabela1[[#This Row],[Altitude]])</f>
        <v>865.95305199999996</v>
      </c>
      <c r="V485" s="2">
        <f>IF(Tabela1[[#This Row],[LSPLE]]=-1,-1,Tabela1[[#This Row],[AreaL]])</f>
        <v>2.8435442119456353</v>
      </c>
      <c r="W485" s="2">
        <f>IF(Tabela1[[#This Row],[LSPLR]]=-1,-1,Tabela1[[#This Row],[PopulacaoL]])</f>
        <v>4.2160074681083124</v>
      </c>
    </row>
    <row r="486" spans="1:23" x14ac:dyDescent="0.3">
      <c r="A486" t="s">
        <v>491</v>
      </c>
      <c r="B486">
        <v>3543105</v>
      </c>
      <c r="C486">
        <v>866.30719699999997</v>
      </c>
      <c r="D486">
        <v>-20.460660174376002</v>
      </c>
      <c r="E486">
        <v>-47.590705092533476</v>
      </c>
      <c r="F486">
        <v>2.1712348524731002</v>
      </c>
      <c r="G486">
        <v>3.6737579365495767</v>
      </c>
      <c r="H486" s="1">
        <v>12</v>
      </c>
      <c r="I486" s="1">
        <v>0</v>
      </c>
      <c r="J486" s="1">
        <v>13</v>
      </c>
      <c r="K486" s="1">
        <v>0</v>
      </c>
      <c r="L486" s="2">
        <f t="shared" si="11"/>
        <v>1.0791812460476249</v>
      </c>
      <c r="M486" s="2">
        <f t="shared" si="11"/>
        <v>-1</v>
      </c>
      <c r="N486" s="2">
        <f t="shared" si="11"/>
        <v>1.1139433523068367</v>
      </c>
      <c r="O486" s="2">
        <f t="shared" si="10"/>
        <v>-1</v>
      </c>
      <c r="P486" s="2">
        <f>IF([1]!Tabela1[[#This Row],[SPLE]]&gt;0,[1]!Tabela1[[#This Row],[LWAVE]],[1]!Tabela1[[#This Row],[LSPLE]])</f>
        <v>-1</v>
      </c>
      <c r="Q486" s="2">
        <f>IF([1]!Tabela1[[#This Row],[SPLR]]&gt;0,[1]!Tabela1[[#This Row],[LWAVR]],[1]!Tabela1[[#This Row],[LSPLR]])</f>
        <v>-1</v>
      </c>
      <c r="R486" s="2">
        <f>IF(Tabela1[[#This Row],[LWAVE]]=-1,-1,Tabela1[[#This Row],[Altitude]])</f>
        <v>866.30719699999997</v>
      </c>
      <c r="S486" s="2">
        <f>IF(Tabela1[[#This Row],[LWAVR]]=-1,-1,Tabela1[[#This Row],[AreaL]])</f>
        <v>2.1712348524731002</v>
      </c>
      <c r="T486" s="2">
        <f>IF(Tabela1[[#This Row],[LWAVR]]=-1,-1,Tabela1[[#This Row],[PopulacaoL]])</f>
        <v>3.6737579365495767</v>
      </c>
      <c r="U486" s="2">
        <f>IF(Tabela1[[#This Row],[LSPLE]]=-1,-1,Tabela1[[#This Row],[Altitude]])</f>
        <v>-1</v>
      </c>
      <c r="V486" s="2">
        <f>IF(Tabela1[[#This Row],[LSPLE]]=-1,-1,Tabela1[[#This Row],[AreaL]])</f>
        <v>-1</v>
      </c>
      <c r="W486" s="2">
        <f>IF(Tabela1[[#This Row],[LSPLR]]=-1,-1,Tabela1[[#This Row],[PopulacaoL]])</f>
        <v>-1</v>
      </c>
    </row>
    <row r="487" spans="1:23" x14ac:dyDescent="0.3">
      <c r="A487" t="s">
        <v>492</v>
      </c>
      <c r="B487">
        <v>3543204</v>
      </c>
      <c r="C487">
        <v>481.35211299999997</v>
      </c>
      <c r="D487">
        <v>-22.785734799678352</v>
      </c>
      <c r="E487">
        <v>-49.934167814712218</v>
      </c>
      <c r="F487">
        <v>2.3079408014832605</v>
      </c>
      <c r="G487">
        <v>3.6571515019009668</v>
      </c>
      <c r="H487" s="1">
        <v>7</v>
      </c>
      <c r="I487" s="1">
        <v>0</v>
      </c>
      <c r="J487" s="1">
        <v>10</v>
      </c>
      <c r="K487" s="1">
        <v>0</v>
      </c>
      <c r="L487" s="2">
        <f t="shared" si="11"/>
        <v>0.84509804001425681</v>
      </c>
      <c r="M487" s="2">
        <f t="shared" si="11"/>
        <v>-1</v>
      </c>
      <c r="N487" s="2">
        <f t="shared" si="11"/>
        <v>1</v>
      </c>
      <c r="O487" s="2">
        <f t="shared" si="10"/>
        <v>-1</v>
      </c>
      <c r="P487" s="2">
        <f>IF([1]!Tabela1[[#This Row],[SPLE]]&gt;0,[1]!Tabela1[[#This Row],[LWAVE]],[1]!Tabela1[[#This Row],[LSPLE]])</f>
        <v>-1</v>
      </c>
      <c r="Q487" s="2">
        <f>IF([1]!Tabela1[[#This Row],[SPLR]]&gt;0,[1]!Tabela1[[#This Row],[LWAVR]],[1]!Tabela1[[#This Row],[LSPLR]])</f>
        <v>-1</v>
      </c>
      <c r="R487" s="2">
        <f>IF(Tabela1[[#This Row],[LWAVE]]=-1,-1,Tabela1[[#This Row],[Altitude]])</f>
        <v>481.35211299999997</v>
      </c>
      <c r="S487" s="2">
        <f>IF(Tabela1[[#This Row],[LWAVR]]=-1,-1,Tabela1[[#This Row],[AreaL]])</f>
        <v>2.3079408014832605</v>
      </c>
      <c r="T487" s="2">
        <f>IF(Tabela1[[#This Row],[LWAVR]]=-1,-1,Tabela1[[#This Row],[PopulacaoL]])</f>
        <v>3.6571515019009668</v>
      </c>
      <c r="U487" s="2">
        <f>IF(Tabela1[[#This Row],[LSPLE]]=-1,-1,Tabela1[[#This Row],[Altitude]])</f>
        <v>-1</v>
      </c>
      <c r="V487" s="2">
        <f>IF(Tabela1[[#This Row],[LSPLE]]=-1,-1,Tabela1[[#This Row],[AreaL]])</f>
        <v>-1</v>
      </c>
      <c r="W487" s="2">
        <f>IF(Tabela1[[#This Row],[LSPLR]]=-1,-1,Tabela1[[#This Row],[PopulacaoL]])</f>
        <v>-1</v>
      </c>
    </row>
    <row r="488" spans="1:23" x14ac:dyDescent="0.3">
      <c r="A488" t="s">
        <v>493</v>
      </c>
      <c r="B488">
        <v>3543238</v>
      </c>
      <c r="C488">
        <v>387.12235700000002</v>
      </c>
      <c r="D488">
        <v>-21.838500039749253</v>
      </c>
      <c r="E488">
        <v>-51.600634517170683</v>
      </c>
      <c r="F488">
        <v>2.2932431902075674</v>
      </c>
      <c r="G488">
        <v>3.3473300153169503</v>
      </c>
      <c r="H488" s="1">
        <v>22</v>
      </c>
      <c r="I488" s="1">
        <v>0</v>
      </c>
      <c r="J488" s="1">
        <v>38</v>
      </c>
      <c r="K488" s="1">
        <v>0</v>
      </c>
      <c r="L488" s="2">
        <f t="shared" si="11"/>
        <v>1.3424226808222062</v>
      </c>
      <c r="M488" s="2">
        <f t="shared" si="11"/>
        <v>-1</v>
      </c>
      <c r="N488" s="2">
        <f t="shared" si="11"/>
        <v>1.5797835966168101</v>
      </c>
      <c r="O488" s="2">
        <f t="shared" si="10"/>
        <v>-1</v>
      </c>
      <c r="P488" s="2">
        <f>IF([1]!Tabela1[[#This Row],[SPLE]]&gt;0,[1]!Tabela1[[#This Row],[LWAVE]],[1]!Tabela1[[#This Row],[LSPLE]])</f>
        <v>-1</v>
      </c>
      <c r="Q488" s="2">
        <f>IF([1]!Tabela1[[#This Row],[SPLR]]&gt;0,[1]!Tabela1[[#This Row],[LWAVR]],[1]!Tabela1[[#This Row],[LSPLR]])</f>
        <v>-1</v>
      </c>
      <c r="R488" s="2">
        <f>IF(Tabela1[[#This Row],[LWAVE]]=-1,-1,Tabela1[[#This Row],[Altitude]])</f>
        <v>387.12235700000002</v>
      </c>
      <c r="S488" s="2">
        <f>IF(Tabela1[[#This Row],[LWAVR]]=-1,-1,Tabela1[[#This Row],[AreaL]])</f>
        <v>2.2932431902075674</v>
      </c>
      <c r="T488" s="2">
        <f>IF(Tabela1[[#This Row],[LWAVR]]=-1,-1,Tabela1[[#This Row],[PopulacaoL]])</f>
        <v>3.3473300153169503</v>
      </c>
      <c r="U488" s="2">
        <f>IF(Tabela1[[#This Row],[LSPLE]]=-1,-1,Tabela1[[#This Row],[Altitude]])</f>
        <v>-1</v>
      </c>
      <c r="V488" s="2">
        <f>IF(Tabela1[[#This Row],[LSPLE]]=-1,-1,Tabela1[[#This Row],[AreaL]])</f>
        <v>-1</v>
      </c>
      <c r="W488" s="2">
        <f>IF(Tabela1[[#This Row],[LSPLR]]=-1,-1,Tabela1[[#This Row],[PopulacaoL]])</f>
        <v>-1</v>
      </c>
    </row>
    <row r="489" spans="1:23" x14ac:dyDescent="0.3">
      <c r="A489" t="s">
        <v>494</v>
      </c>
      <c r="B489">
        <v>3543253</v>
      </c>
      <c r="C489">
        <v>680.982846</v>
      </c>
      <c r="D489">
        <v>-24.101200310693006</v>
      </c>
      <c r="E489">
        <v>-48.367071155950498</v>
      </c>
      <c r="F489">
        <v>2.5229173957693058</v>
      </c>
      <c r="G489">
        <v>3.8849651982007325</v>
      </c>
      <c r="H489" s="1">
        <v>436</v>
      </c>
      <c r="I489" s="1">
        <v>143</v>
      </c>
      <c r="J489" s="1">
        <v>25900</v>
      </c>
      <c r="K489" s="1">
        <v>894</v>
      </c>
      <c r="L489" s="2">
        <f t="shared" si="11"/>
        <v>2.6394864892685859</v>
      </c>
      <c r="M489" s="2">
        <f t="shared" si="11"/>
        <v>2.1553360374650619</v>
      </c>
      <c r="N489" s="2">
        <f t="shared" si="11"/>
        <v>4.4132997640812519</v>
      </c>
      <c r="O489" s="2">
        <f t="shared" si="10"/>
        <v>2.9513375187959179</v>
      </c>
      <c r="P489" s="2">
        <f>IF([1]!Tabela1[[#This Row],[SPLE]]&gt;0,[1]!Tabela1[[#This Row],[LWAVE]],[1]!Tabela1[[#This Row],[LSPLE]])</f>
        <v>2.6394864892685859</v>
      </c>
      <c r="Q489" s="2">
        <f>IF([1]!Tabela1[[#This Row],[SPLR]]&gt;0,[1]!Tabela1[[#This Row],[LWAVR]],[1]!Tabela1[[#This Row],[LSPLR]])</f>
        <v>4.4132997640812519</v>
      </c>
      <c r="R489" s="2">
        <f>IF(Tabela1[[#This Row],[LWAVE]]=-1,-1,Tabela1[[#This Row],[Altitude]])</f>
        <v>680.982846</v>
      </c>
      <c r="S489" s="2">
        <f>IF(Tabela1[[#This Row],[LWAVR]]=-1,-1,Tabela1[[#This Row],[AreaL]])</f>
        <v>2.5229173957693058</v>
      </c>
      <c r="T489" s="2">
        <f>IF(Tabela1[[#This Row],[LWAVR]]=-1,-1,Tabela1[[#This Row],[PopulacaoL]])</f>
        <v>3.8849651982007325</v>
      </c>
      <c r="U489" s="2">
        <f>IF(Tabela1[[#This Row],[LSPLE]]=-1,-1,Tabela1[[#This Row],[Altitude]])</f>
        <v>680.982846</v>
      </c>
      <c r="V489" s="2">
        <f>IF(Tabela1[[#This Row],[LSPLE]]=-1,-1,Tabela1[[#This Row],[AreaL]])</f>
        <v>2.5229173957693058</v>
      </c>
      <c r="W489" s="2">
        <f>IF(Tabela1[[#This Row],[LSPLR]]=-1,-1,Tabela1[[#This Row],[PopulacaoL]])</f>
        <v>3.8849651982007325</v>
      </c>
    </row>
    <row r="490" spans="1:23" x14ac:dyDescent="0.3">
      <c r="A490" t="s">
        <v>495</v>
      </c>
      <c r="B490">
        <v>3543303</v>
      </c>
      <c r="C490">
        <v>757.07632599999999</v>
      </c>
      <c r="D490">
        <v>-23.707423000000006</v>
      </c>
      <c r="E490">
        <v>-46.415344374918476</v>
      </c>
      <c r="F490">
        <v>1.9959640810062274</v>
      </c>
      <c r="G490">
        <v>5.0912905231688441</v>
      </c>
      <c r="H490" s="1">
        <v>200</v>
      </c>
      <c r="I490" s="1">
        <v>0</v>
      </c>
      <c r="J490" s="1">
        <v>1090</v>
      </c>
      <c r="K490" s="1">
        <v>0</v>
      </c>
      <c r="L490" s="2">
        <f t="shared" si="11"/>
        <v>2.3010299956639813</v>
      </c>
      <c r="M490" s="2">
        <f t="shared" si="11"/>
        <v>-1</v>
      </c>
      <c r="N490" s="2">
        <f t="shared" si="11"/>
        <v>3.0374264979406238</v>
      </c>
      <c r="O490" s="2">
        <f t="shared" si="10"/>
        <v>-1</v>
      </c>
      <c r="P490" s="2">
        <f>IF([1]!Tabela1[[#This Row],[SPLE]]&gt;0,[1]!Tabela1[[#This Row],[LWAVE]],[1]!Tabela1[[#This Row],[LSPLE]])</f>
        <v>-1</v>
      </c>
      <c r="Q490" s="2">
        <f>IF([1]!Tabela1[[#This Row],[SPLR]]&gt;0,[1]!Tabela1[[#This Row],[LWAVR]],[1]!Tabela1[[#This Row],[LSPLR]])</f>
        <v>-1</v>
      </c>
      <c r="R490" s="2">
        <f>IF(Tabela1[[#This Row],[LWAVE]]=-1,-1,Tabela1[[#This Row],[Altitude]])</f>
        <v>757.07632599999999</v>
      </c>
      <c r="S490" s="2">
        <f>IF(Tabela1[[#This Row],[LWAVR]]=-1,-1,Tabela1[[#This Row],[AreaL]])</f>
        <v>1.9959640810062274</v>
      </c>
      <c r="T490" s="2">
        <f>IF(Tabela1[[#This Row],[LWAVR]]=-1,-1,Tabela1[[#This Row],[PopulacaoL]])</f>
        <v>5.0912905231688441</v>
      </c>
      <c r="U490" s="2">
        <f>IF(Tabela1[[#This Row],[LSPLE]]=-1,-1,Tabela1[[#This Row],[Altitude]])</f>
        <v>-1</v>
      </c>
      <c r="V490" s="2">
        <f>IF(Tabela1[[#This Row],[LSPLE]]=-1,-1,Tabela1[[#This Row],[AreaL]])</f>
        <v>-1</v>
      </c>
      <c r="W490" s="2">
        <f>IF(Tabela1[[#This Row],[LSPLR]]=-1,-1,Tabela1[[#This Row],[PopulacaoL]])</f>
        <v>-1</v>
      </c>
    </row>
    <row r="491" spans="1:23" x14ac:dyDescent="0.3">
      <c r="A491" t="s">
        <v>496</v>
      </c>
      <c r="B491">
        <v>3543402</v>
      </c>
      <c r="C491">
        <v>569.83060799999998</v>
      </c>
      <c r="D491">
        <v>-21.184834500000004</v>
      </c>
      <c r="E491">
        <v>-47.805475915541528</v>
      </c>
      <c r="F491">
        <v>2.8135249469548613</v>
      </c>
      <c r="G491">
        <v>5.8471362948248915</v>
      </c>
      <c r="H491" s="1">
        <v>302</v>
      </c>
      <c r="I491" s="1">
        <v>0</v>
      </c>
      <c r="J491" s="1">
        <v>8324</v>
      </c>
      <c r="K491" s="1">
        <v>0</v>
      </c>
      <c r="L491" s="2">
        <f t="shared" si="11"/>
        <v>2.4800069429571505</v>
      </c>
      <c r="M491" s="2">
        <f t="shared" si="11"/>
        <v>-1</v>
      </c>
      <c r="N491" s="2">
        <f t="shared" si="11"/>
        <v>3.9203320715395895</v>
      </c>
      <c r="O491" s="2">
        <f t="shared" si="10"/>
        <v>-1</v>
      </c>
      <c r="P491" s="2">
        <f>IF([1]!Tabela1[[#This Row],[SPLE]]&gt;0,[1]!Tabela1[[#This Row],[LWAVE]],[1]!Tabela1[[#This Row],[LSPLE]])</f>
        <v>-1</v>
      </c>
      <c r="Q491" s="2">
        <f>IF([1]!Tabela1[[#This Row],[SPLR]]&gt;0,[1]!Tabela1[[#This Row],[LWAVR]],[1]!Tabela1[[#This Row],[LSPLR]])</f>
        <v>-1</v>
      </c>
      <c r="R491" s="2">
        <f>IF(Tabela1[[#This Row],[LWAVE]]=-1,-1,Tabela1[[#This Row],[Altitude]])</f>
        <v>569.83060799999998</v>
      </c>
      <c r="S491" s="2">
        <f>IF(Tabela1[[#This Row],[LWAVR]]=-1,-1,Tabela1[[#This Row],[AreaL]])</f>
        <v>2.8135249469548613</v>
      </c>
      <c r="T491" s="2">
        <f>IF(Tabela1[[#This Row],[LWAVR]]=-1,-1,Tabela1[[#This Row],[PopulacaoL]])</f>
        <v>5.8471362948248915</v>
      </c>
      <c r="U491" s="2">
        <f>IF(Tabela1[[#This Row],[LSPLE]]=-1,-1,Tabela1[[#This Row],[Altitude]])</f>
        <v>-1</v>
      </c>
      <c r="V491" s="2">
        <f>IF(Tabela1[[#This Row],[LSPLE]]=-1,-1,Tabela1[[#This Row],[AreaL]])</f>
        <v>-1</v>
      </c>
      <c r="W491" s="2">
        <f>IF(Tabela1[[#This Row],[LSPLR]]=-1,-1,Tabela1[[#This Row],[PopulacaoL]])</f>
        <v>-1</v>
      </c>
    </row>
    <row r="492" spans="1:23" x14ac:dyDescent="0.3">
      <c r="A492" t="s">
        <v>497</v>
      </c>
      <c r="B492">
        <v>3543600</v>
      </c>
      <c r="C492">
        <v>611.52208199999995</v>
      </c>
      <c r="D492">
        <v>-20.082932499390804</v>
      </c>
      <c r="E492">
        <v>-47.429198899108492</v>
      </c>
      <c r="F492">
        <v>2.2108747454400342</v>
      </c>
      <c r="G492">
        <v>3.5597869682005565</v>
      </c>
      <c r="H492" s="1">
        <v>223</v>
      </c>
      <c r="I492" s="1">
        <v>0</v>
      </c>
      <c r="J492" s="1">
        <v>1212</v>
      </c>
      <c r="K492" s="1">
        <v>0</v>
      </c>
      <c r="L492" s="2">
        <f t="shared" si="11"/>
        <v>2.3483048630481607</v>
      </c>
      <c r="M492" s="2">
        <f t="shared" si="11"/>
        <v>-1</v>
      </c>
      <c r="N492" s="2">
        <f t="shared" si="11"/>
        <v>3.0835026198302673</v>
      </c>
      <c r="O492" s="2">
        <f t="shared" si="10"/>
        <v>-1</v>
      </c>
      <c r="P492" s="2">
        <f>IF([1]!Tabela1[[#This Row],[SPLE]]&gt;0,[1]!Tabela1[[#This Row],[LWAVE]],[1]!Tabela1[[#This Row],[LSPLE]])</f>
        <v>-1</v>
      </c>
      <c r="Q492" s="2">
        <f>IF([1]!Tabela1[[#This Row],[SPLR]]&gt;0,[1]!Tabela1[[#This Row],[LWAVR]],[1]!Tabela1[[#This Row],[LSPLR]])</f>
        <v>-1</v>
      </c>
      <c r="R492" s="2">
        <f>IF(Tabela1[[#This Row],[LWAVE]]=-1,-1,Tabela1[[#This Row],[Altitude]])</f>
        <v>611.52208199999995</v>
      </c>
      <c r="S492" s="2">
        <f>IF(Tabela1[[#This Row],[LWAVR]]=-1,-1,Tabela1[[#This Row],[AreaL]])</f>
        <v>2.2108747454400342</v>
      </c>
      <c r="T492" s="2">
        <f>IF(Tabela1[[#This Row],[LWAVR]]=-1,-1,Tabela1[[#This Row],[PopulacaoL]])</f>
        <v>3.5597869682005565</v>
      </c>
      <c r="U492" s="2">
        <f>IF(Tabela1[[#This Row],[LSPLE]]=-1,-1,Tabela1[[#This Row],[Altitude]])</f>
        <v>-1</v>
      </c>
      <c r="V492" s="2">
        <f>IF(Tabela1[[#This Row],[LSPLE]]=-1,-1,Tabela1[[#This Row],[AreaL]])</f>
        <v>-1</v>
      </c>
      <c r="W492" s="2">
        <f>IF(Tabela1[[#This Row],[LSPLR]]=-1,-1,Tabela1[[#This Row],[PopulacaoL]])</f>
        <v>-1</v>
      </c>
    </row>
    <row r="493" spans="1:23" x14ac:dyDescent="0.3">
      <c r="A493" t="s">
        <v>498</v>
      </c>
      <c r="B493">
        <v>3543709</v>
      </c>
      <c r="C493">
        <v>537.58763799999997</v>
      </c>
      <c r="D493">
        <v>-21.589189499357602</v>
      </c>
      <c r="E493">
        <v>-48.072330066710776</v>
      </c>
      <c r="F493">
        <v>2.500564405288396</v>
      </c>
      <c r="G493">
        <v>4.0333835411731194</v>
      </c>
      <c r="H493" s="1">
        <v>122</v>
      </c>
      <c r="I493" s="1">
        <v>1</v>
      </c>
      <c r="J493" s="1">
        <v>199</v>
      </c>
      <c r="K493" s="1">
        <v>1</v>
      </c>
      <c r="L493" s="2">
        <f t="shared" si="11"/>
        <v>2.0863598306747484</v>
      </c>
      <c r="M493" s="2">
        <f t="shared" si="11"/>
        <v>0</v>
      </c>
      <c r="N493" s="2">
        <f t="shared" si="11"/>
        <v>2.2988530764097068</v>
      </c>
      <c r="O493" s="2">
        <f t="shared" si="10"/>
        <v>0</v>
      </c>
      <c r="P493" s="2">
        <f>IF([1]!Tabela1[[#This Row],[SPLE]]&gt;0,[1]!Tabela1[[#This Row],[LWAVE]],[1]!Tabela1[[#This Row],[LSPLE]])</f>
        <v>2.0863598306747484</v>
      </c>
      <c r="Q493" s="2">
        <f>IF([1]!Tabela1[[#This Row],[SPLR]]&gt;0,[1]!Tabela1[[#This Row],[LWAVR]],[1]!Tabela1[[#This Row],[LSPLR]])</f>
        <v>2.2988530764097068</v>
      </c>
      <c r="R493" s="2">
        <f>IF(Tabela1[[#This Row],[LWAVE]]=-1,-1,Tabela1[[#This Row],[Altitude]])</f>
        <v>537.58763799999997</v>
      </c>
      <c r="S493" s="2">
        <f>IF(Tabela1[[#This Row],[LWAVR]]=-1,-1,Tabela1[[#This Row],[AreaL]])</f>
        <v>2.500564405288396</v>
      </c>
      <c r="T493" s="2">
        <f>IF(Tabela1[[#This Row],[LWAVR]]=-1,-1,Tabela1[[#This Row],[PopulacaoL]])</f>
        <v>4.0333835411731194</v>
      </c>
      <c r="U493" s="2">
        <f>IF(Tabela1[[#This Row],[LSPLE]]=-1,-1,Tabela1[[#This Row],[Altitude]])</f>
        <v>537.58763799999997</v>
      </c>
      <c r="V493" s="2">
        <f>IF(Tabela1[[#This Row],[LSPLE]]=-1,-1,Tabela1[[#This Row],[AreaL]])</f>
        <v>2.500564405288396</v>
      </c>
      <c r="W493" s="2">
        <f>IF(Tabela1[[#This Row],[LSPLR]]=-1,-1,Tabela1[[#This Row],[PopulacaoL]])</f>
        <v>4.0333835411731194</v>
      </c>
    </row>
    <row r="494" spans="1:23" x14ac:dyDescent="0.3">
      <c r="A494" t="s">
        <v>499</v>
      </c>
      <c r="B494">
        <v>3543808</v>
      </c>
      <c r="C494">
        <v>441.08302800000001</v>
      </c>
      <c r="D494">
        <v>-21.727890999350453</v>
      </c>
      <c r="E494">
        <v>-50.724838321651255</v>
      </c>
      <c r="F494">
        <v>2.5544661423920325</v>
      </c>
      <c r="G494">
        <v>3.9991740555884849</v>
      </c>
      <c r="H494" s="1">
        <v>11</v>
      </c>
      <c r="I494" s="1">
        <v>0</v>
      </c>
      <c r="J494" s="1">
        <v>11</v>
      </c>
      <c r="K494" s="1">
        <v>0</v>
      </c>
      <c r="L494" s="2">
        <f t="shared" si="11"/>
        <v>1.0413926851582251</v>
      </c>
      <c r="M494" s="2">
        <f t="shared" si="11"/>
        <v>-1</v>
      </c>
      <c r="N494" s="2">
        <f t="shared" si="11"/>
        <v>1.0413926851582251</v>
      </c>
      <c r="O494" s="2">
        <f t="shared" si="10"/>
        <v>-1</v>
      </c>
      <c r="P494" s="2">
        <f>IF([1]!Tabela1[[#This Row],[SPLE]]&gt;0,[1]!Tabela1[[#This Row],[LWAVE]],[1]!Tabela1[[#This Row],[LSPLE]])</f>
        <v>-1</v>
      </c>
      <c r="Q494" s="2">
        <f>IF([1]!Tabela1[[#This Row],[SPLR]]&gt;0,[1]!Tabela1[[#This Row],[LWAVR]],[1]!Tabela1[[#This Row],[LSPLR]])</f>
        <v>-1</v>
      </c>
      <c r="R494" s="2">
        <f>IF(Tabela1[[#This Row],[LWAVE]]=-1,-1,Tabela1[[#This Row],[Altitude]])</f>
        <v>441.08302800000001</v>
      </c>
      <c r="S494" s="2">
        <f>IF(Tabela1[[#This Row],[LWAVR]]=-1,-1,Tabela1[[#This Row],[AreaL]])</f>
        <v>2.5544661423920325</v>
      </c>
      <c r="T494" s="2">
        <f>IF(Tabela1[[#This Row],[LWAVR]]=-1,-1,Tabela1[[#This Row],[PopulacaoL]])</f>
        <v>3.9991740555884849</v>
      </c>
      <c r="U494" s="2">
        <f>IF(Tabela1[[#This Row],[LSPLE]]=-1,-1,Tabela1[[#This Row],[Altitude]])</f>
        <v>-1</v>
      </c>
      <c r="V494" s="2">
        <f>IF(Tabela1[[#This Row],[LSPLE]]=-1,-1,Tabela1[[#This Row],[AreaL]])</f>
        <v>-1</v>
      </c>
      <c r="W494" s="2">
        <f>IF(Tabela1[[#This Row],[LSPLR]]=-1,-1,Tabela1[[#This Row],[PopulacaoL]])</f>
        <v>-1</v>
      </c>
    </row>
    <row r="495" spans="1:23" x14ac:dyDescent="0.3">
      <c r="A495" t="s">
        <v>500</v>
      </c>
      <c r="B495">
        <v>3543907</v>
      </c>
      <c r="C495">
        <v>618.99365499999999</v>
      </c>
      <c r="D495">
        <v>-22.412511500000004</v>
      </c>
      <c r="E495">
        <v>-47.563533238434395</v>
      </c>
      <c r="F495">
        <v>2.6975972035301958</v>
      </c>
      <c r="G495">
        <v>5.3147601893777532</v>
      </c>
      <c r="H495" s="1">
        <v>344</v>
      </c>
      <c r="I495" s="1">
        <v>25</v>
      </c>
      <c r="J495" s="1">
        <v>9627</v>
      </c>
      <c r="K495" s="1">
        <v>29</v>
      </c>
      <c r="L495" s="2">
        <f t="shared" si="11"/>
        <v>2.53655844257153</v>
      </c>
      <c r="M495" s="2">
        <f t="shared" si="11"/>
        <v>1.3979400086720377</v>
      </c>
      <c r="N495" s="2">
        <f t="shared" si="11"/>
        <v>3.9834909718151663</v>
      </c>
      <c r="O495" s="2">
        <f t="shared" si="10"/>
        <v>1.4623979978989561</v>
      </c>
      <c r="P495" s="2">
        <f>IF([1]!Tabela1[[#This Row],[SPLE]]&gt;0,[1]!Tabela1[[#This Row],[LWAVE]],[1]!Tabela1[[#This Row],[LSPLE]])</f>
        <v>2.53655844257153</v>
      </c>
      <c r="Q495" s="2">
        <f>IF([1]!Tabela1[[#This Row],[SPLR]]&gt;0,[1]!Tabela1[[#This Row],[LWAVR]],[1]!Tabela1[[#This Row],[LSPLR]])</f>
        <v>3.9834909718151663</v>
      </c>
      <c r="R495" s="2">
        <f>IF(Tabela1[[#This Row],[LWAVE]]=-1,-1,Tabela1[[#This Row],[Altitude]])</f>
        <v>618.99365499999999</v>
      </c>
      <c r="S495" s="2">
        <f>IF(Tabela1[[#This Row],[LWAVR]]=-1,-1,Tabela1[[#This Row],[AreaL]])</f>
        <v>2.6975972035301958</v>
      </c>
      <c r="T495" s="2">
        <f>IF(Tabela1[[#This Row],[LWAVR]]=-1,-1,Tabela1[[#This Row],[PopulacaoL]])</f>
        <v>5.3147601893777532</v>
      </c>
      <c r="U495" s="2">
        <f>IF(Tabela1[[#This Row],[LSPLE]]=-1,-1,Tabela1[[#This Row],[Altitude]])</f>
        <v>618.99365499999999</v>
      </c>
      <c r="V495" s="2">
        <f>IF(Tabela1[[#This Row],[LSPLE]]=-1,-1,Tabela1[[#This Row],[AreaL]])</f>
        <v>2.6975972035301958</v>
      </c>
      <c r="W495" s="2">
        <f>IF(Tabela1[[#This Row],[LSPLR]]=-1,-1,Tabela1[[#This Row],[PopulacaoL]])</f>
        <v>5.3147601893777532</v>
      </c>
    </row>
    <row r="496" spans="1:23" x14ac:dyDescent="0.3">
      <c r="A496" t="s">
        <v>501</v>
      </c>
      <c r="B496">
        <v>3544004</v>
      </c>
      <c r="C496">
        <v>627.719112</v>
      </c>
      <c r="D496">
        <v>-22.842860722499907</v>
      </c>
      <c r="E496">
        <v>-47.60448488616057</v>
      </c>
      <c r="F496">
        <v>2.3553691362093048</v>
      </c>
      <c r="G496">
        <v>4.5468879876711785</v>
      </c>
      <c r="H496" s="1">
        <v>39</v>
      </c>
      <c r="I496" s="1">
        <v>0</v>
      </c>
      <c r="J496" s="1">
        <v>66</v>
      </c>
      <c r="K496" s="1">
        <v>0</v>
      </c>
      <c r="L496" s="2">
        <f t="shared" si="11"/>
        <v>1.5910646070264991</v>
      </c>
      <c r="M496" s="2">
        <f t="shared" si="11"/>
        <v>-1</v>
      </c>
      <c r="N496" s="2">
        <f t="shared" si="11"/>
        <v>1.8195439355418688</v>
      </c>
      <c r="O496" s="2">
        <f t="shared" si="10"/>
        <v>-1</v>
      </c>
      <c r="P496" s="2">
        <f>IF([1]!Tabela1[[#This Row],[SPLE]]&gt;0,[1]!Tabela1[[#This Row],[LWAVE]],[1]!Tabela1[[#This Row],[LSPLE]])</f>
        <v>-1</v>
      </c>
      <c r="Q496" s="2">
        <f>IF([1]!Tabela1[[#This Row],[SPLR]]&gt;0,[1]!Tabela1[[#This Row],[LWAVR]],[1]!Tabela1[[#This Row],[LSPLR]])</f>
        <v>-1</v>
      </c>
      <c r="R496" s="2">
        <f>IF(Tabela1[[#This Row],[LWAVE]]=-1,-1,Tabela1[[#This Row],[Altitude]])</f>
        <v>627.719112</v>
      </c>
      <c r="S496" s="2">
        <f>IF(Tabela1[[#This Row],[LWAVR]]=-1,-1,Tabela1[[#This Row],[AreaL]])</f>
        <v>2.3553691362093048</v>
      </c>
      <c r="T496" s="2">
        <f>IF(Tabela1[[#This Row],[LWAVR]]=-1,-1,Tabela1[[#This Row],[PopulacaoL]])</f>
        <v>4.5468879876711785</v>
      </c>
      <c r="U496" s="2">
        <f>IF(Tabela1[[#This Row],[LSPLE]]=-1,-1,Tabela1[[#This Row],[Altitude]])</f>
        <v>-1</v>
      </c>
      <c r="V496" s="2">
        <f>IF(Tabela1[[#This Row],[LSPLE]]=-1,-1,Tabela1[[#This Row],[AreaL]])</f>
        <v>-1</v>
      </c>
      <c r="W496" s="2">
        <f>IF(Tabela1[[#This Row],[LSPLR]]=-1,-1,Tabela1[[#This Row],[PopulacaoL]])</f>
        <v>-1</v>
      </c>
    </row>
    <row r="497" spans="1:23" x14ac:dyDescent="0.3">
      <c r="A497" t="s">
        <v>502</v>
      </c>
      <c r="B497">
        <v>3544103</v>
      </c>
      <c r="C497">
        <v>762.981314</v>
      </c>
      <c r="D497">
        <v>-23.744515000000003</v>
      </c>
      <c r="E497">
        <v>-46.393692673973653</v>
      </c>
      <c r="F497">
        <v>1.5603968736739027</v>
      </c>
      <c r="G497">
        <v>4.7062567931239201</v>
      </c>
      <c r="H497" s="1">
        <v>105</v>
      </c>
      <c r="I497" s="1">
        <v>1</v>
      </c>
      <c r="J497" s="1">
        <v>213</v>
      </c>
      <c r="K497" s="1">
        <v>1</v>
      </c>
      <c r="L497" s="2">
        <f t="shared" si="11"/>
        <v>2.0211892990699383</v>
      </c>
      <c r="M497" s="2">
        <f t="shared" si="11"/>
        <v>0</v>
      </c>
      <c r="N497" s="2">
        <f t="shared" si="11"/>
        <v>2.3283796034387376</v>
      </c>
      <c r="O497" s="2">
        <f t="shared" si="10"/>
        <v>0</v>
      </c>
      <c r="P497" s="2">
        <f>IF([1]!Tabela1[[#This Row],[SPLE]]&gt;0,[1]!Tabela1[[#This Row],[LWAVE]],[1]!Tabela1[[#This Row],[LSPLE]])</f>
        <v>2.0211892990699383</v>
      </c>
      <c r="Q497" s="2">
        <f>IF([1]!Tabela1[[#This Row],[SPLR]]&gt;0,[1]!Tabela1[[#This Row],[LWAVR]],[1]!Tabela1[[#This Row],[LSPLR]])</f>
        <v>2.3283796034387376</v>
      </c>
      <c r="R497" s="2">
        <f>IF(Tabela1[[#This Row],[LWAVE]]=-1,-1,Tabela1[[#This Row],[Altitude]])</f>
        <v>762.981314</v>
      </c>
      <c r="S497" s="2">
        <f>IF(Tabela1[[#This Row],[LWAVR]]=-1,-1,Tabela1[[#This Row],[AreaL]])</f>
        <v>1.5603968736739027</v>
      </c>
      <c r="T497" s="2">
        <f>IF(Tabela1[[#This Row],[LWAVR]]=-1,-1,Tabela1[[#This Row],[PopulacaoL]])</f>
        <v>4.7062567931239201</v>
      </c>
      <c r="U497" s="2">
        <f>IF(Tabela1[[#This Row],[LSPLE]]=-1,-1,Tabela1[[#This Row],[Altitude]])</f>
        <v>762.981314</v>
      </c>
      <c r="V497" s="2">
        <f>IF(Tabela1[[#This Row],[LSPLE]]=-1,-1,Tabela1[[#This Row],[AreaL]])</f>
        <v>1.5603968736739027</v>
      </c>
      <c r="W497" s="2">
        <f>IF(Tabela1[[#This Row],[LSPLR]]=-1,-1,Tabela1[[#This Row],[PopulacaoL]])</f>
        <v>4.7062567931239201</v>
      </c>
    </row>
    <row r="498" spans="1:23" x14ac:dyDescent="0.3">
      <c r="A498" t="s">
        <v>503</v>
      </c>
      <c r="B498">
        <v>3544202</v>
      </c>
      <c r="C498">
        <v>439.56064500000002</v>
      </c>
      <c r="D498">
        <v>-19.977734337965408</v>
      </c>
      <c r="E498">
        <v>-49.681159102896977</v>
      </c>
      <c r="F498">
        <v>2.8006462935084122</v>
      </c>
      <c r="G498">
        <v>4.0975349472172775</v>
      </c>
      <c r="H498" s="1">
        <v>57</v>
      </c>
      <c r="I498" s="1">
        <v>0</v>
      </c>
      <c r="J498" s="1">
        <v>91</v>
      </c>
      <c r="K498" s="1">
        <v>0</v>
      </c>
      <c r="L498" s="2">
        <f t="shared" si="11"/>
        <v>1.7558748556724915</v>
      </c>
      <c r="M498" s="2">
        <f t="shared" si="11"/>
        <v>-1</v>
      </c>
      <c r="N498" s="2">
        <f t="shared" si="11"/>
        <v>1.9590413923210936</v>
      </c>
      <c r="O498" s="2">
        <f t="shared" si="10"/>
        <v>-1</v>
      </c>
      <c r="P498" s="2">
        <f>IF([1]!Tabela1[[#This Row],[SPLE]]&gt;0,[1]!Tabela1[[#This Row],[LWAVE]],[1]!Tabela1[[#This Row],[LSPLE]])</f>
        <v>-1</v>
      </c>
      <c r="Q498" s="2">
        <f>IF([1]!Tabela1[[#This Row],[SPLR]]&gt;0,[1]!Tabela1[[#This Row],[LWAVR]],[1]!Tabela1[[#This Row],[LSPLR]])</f>
        <v>-1</v>
      </c>
      <c r="R498" s="2">
        <f>IF(Tabela1[[#This Row],[LWAVE]]=-1,-1,Tabela1[[#This Row],[Altitude]])</f>
        <v>439.56064500000002</v>
      </c>
      <c r="S498" s="2">
        <f>IF(Tabela1[[#This Row],[LWAVR]]=-1,-1,Tabela1[[#This Row],[AreaL]])</f>
        <v>2.8006462935084122</v>
      </c>
      <c r="T498" s="2">
        <f>IF(Tabela1[[#This Row],[LWAVR]]=-1,-1,Tabela1[[#This Row],[PopulacaoL]])</f>
        <v>4.0975349472172775</v>
      </c>
      <c r="U498" s="2">
        <f>IF(Tabela1[[#This Row],[LSPLE]]=-1,-1,Tabela1[[#This Row],[Altitude]])</f>
        <v>-1</v>
      </c>
      <c r="V498" s="2">
        <f>IF(Tabela1[[#This Row],[LSPLE]]=-1,-1,Tabela1[[#This Row],[AreaL]])</f>
        <v>-1</v>
      </c>
      <c r="W498" s="2">
        <f>IF(Tabela1[[#This Row],[LSPLR]]=-1,-1,Tabela1[[#This Row],[PopulacaoL]])</f>
        <v>-1</v>
      </c>
    </row>
    <row r="499" spans="1:23" x14ac:dyDescent="0.3">
      <c r="A499" t="s">
        <v>504</v>
      </c>
      <c r="B499">
        <v>3543501</v>
      </c>
      <c r="C499">
        <v>564.76986799999997</v>
      </c>
      <c r="D499">
        <v>-23.831335006579906</v>
      </c>
      <c r="E499">
        <v>-49.436696718913453</v>
      </c>
      <c r="F499">
        <v>2.5864500189161475</v>
      </c>
      <c r="G499">
        <v>3.7422536699065936</v>
      </c>
      <c r="H499" s="1">
        <v>4</v>
      </c>
      <c r="I499" s="1">
        <v>0</v>
      </c>
      <c r="J499" s="1">
        <v>5</v>
      </c>
      <c r="K499" s="1">
        <v>0</v>
      </c>
      <c r="L499" s="2">
        <f t="shared" si="11"/>
        <v>0.6020599913279624</v>
      </c>
      <c r="M499" s="2">
        <f t="shared" si="11"/>
        <v>-1</v>
      </c>
      <c r="N499" s="2">
        <f t="shared" si="11"/>
        <v>0.69897000433601886</v>
      </c>
      <c r="O499" s="2">
        <f t="shared" si="10"/>
        <v>-1</v>
      </c>
      <c r="P499" s="2">
        <f>IF([1]!Tabela1[[#This Row],[SPLE]]&gt;0,[1]!Tabela1[[#This Row],[LWAVE]],[1]!Tabela1[[#This Row],[LSPLE]])</f>
        <v>-1</v>
      </c>
      <c r="Q499" s="2">
        <f>IF([1]!Tabela1[[#This Row],[SPLR]]&gt;0,[1]!Tabela1[[#This Row],[LWAVR]],[1]!Tabela1[[#This Row],[LSPLR]])</f>
        <v>-1</v>
      </c>
      <c r="R499" s="2">
        <f>IF(Tabela1[[#This Row],[LWAVE]]=-1,-1,Tabela1[[#This Row],[Altitude]])</f>
        <v>564.76986799999997</v>
      </c>
      <c r="S499" s="2">
        <f>IF(Tabela1[[#This Row],[LWAVR]]=-1,-1,Tabela1[[#This Row],[AreaL]])</f>
        <v>2.5864500189161475</v>
      </c>
      <c r="T499" s="2">
        <f>IF(Tabela1[[#This Row],[LWAVR]]=-1,-1,Tabela1[[#This Row],[PopulacaoL]])</f>
        <v>3.7422536699065936</v>
      </c>
      <c r="U499" s="2">
        <f>IF(Tabela1[[#This Row],[LSPLE]]=-1,-1,Tabela1[[#This Row],[Altitude]])</f>
        <v>-1</v>
      </c>
      <c r="V499" s="2">
        <f>IF(Tabela1[[#This Row],[LSPLE]]=-1,-1,Tabela1[[#This Row],[AreaL]])</f>
        <v>-1</v>
      </c>
      <c r="W499" s="2">
        <f>IF(Tabela1[[#This Row],[LSPLR]]=-1,-1,Tabela1[[#This Row],[PopulacaoL]])</f>
        <v>-1</v>
      </c>
    </row>
    <row r="500" spans="1:23" x14ac:dyDescent="0.3">
      <c r="A500" t="s">
        <v>505</v>
      </c>
      <c r="B500">
        <v>3544251</v>
      </c>
      <c r="C500">
        <v>280.69404700000001</v>
      </c>
      <c r="D500">
        <v>-22.5811754993051</v>
      </c>
      <c r="E500">
        <v>-53.058654479408091</v>
      </c>
      <c r="F500">
        <v>2.8715793565189776</v>
      </c>
      <c r="G500">
        <v>4.2212316131814118</v>
      </c>
      <c r="H500" s="1">
        <v>131</v>
      </c>
      <c r="I500" s="1">
        <v>0</v>
      </c>
      <c r="J500" s="1">
        <v>251</v>
      </c>
      <c r="K500" s="1">
        <v>0</v>
      </c>
      <c r="L500" s="2">
        <f t="shared" si="11"/>
        <v>2.1172712956557644</v>
      </c>
      <c r="M500" s="2">
        <f t="shared" si="11"/>
        <v>-1</v>
      </c>
      <c r="N500" s="2">
        <f t="shared" si="11"/>
        <v>2.399673721481038</v>
      </c>
      <c r="O500" s="2">
        <f t="shared" si="10"/>
        <v>-1</v>
      </c>
      <c r="P500" s="2">
        <f>IF([1]!Tabela1[[#This Row],[SPLE]]&gt;0,[1]!Tabela1[[#This Row],[LWAVE]],[1]!Tabela1[[#This Row],[LSPLE]])</f>
        <v>-1</v>
      </c>
      <c r="Q500" s="2">
        <f>IF([1]!Tabela1[[#This Row],[SPLR]]&gt;0,[1]!Tabela1[[#This Row],[LWAVR]],[1]!Tabela1[[#This Row],[LSPLR]])</f>
        <v>-1</v>
      </c>
      <c r="R500" s="2">
        <f>IF(Tabela1[[#This Row],[LWAVE]]=-1,-1,Tabela1[[#This Row],[Altitude]])</f>
        <v>280.69404700000001</v>
      </c>
      <c r="S500" s="2">
        <f>IF(Tabela1[[#This Row],[LWAVR]]=-1,-1,Tabela1[[#This Row],[AreaL]])</f>
        <v>2.8715793565189776</v>
      </c>
      <c r="T500" s="2">
        <f>IF(Tabela1[[#This Row],[LWAVR]]=-1,-1,Tabela1[[#This Row],[PopulacaoL]])</f>
        <v>4.2212316131814118</v>
      </c>
      <c r="U500" s="2">
        <f>IF(Tabela1[[#This Row],[LSPLE]]=-1,-1,Tabela1[[#This Row],[Altitude]])</f>
        <v>-1</v>
      </c>
      <c r="V500" s="2">
        <f>IF(Tabela1[[#This Row],[LSPLE]]=-1,-1,Tabela1[[#This Row],[AreaL]])</f>
        <v>-1</v>
      </c>
      <c r="W500" s="2">
        <f>IF(Tabela1[[#This Row],[LSPLR]]=-1,-1,Tabela1[[#This Row],[PopulacaoL]])</f>
        <v>-1</v>
      </c>
    </row>
    <row r="501" spans="1:23" x14ac:dyDescent="0.3">
      <c r="A501" t="s">
        <v>506</v>
      </c>
      <c r="B501">
        <v>3544301</v>
      </c>
      <c r="C501">
        <v>547.20737899999995</v>
      </c>
      <c r="D501">
        <v>-22.896818547492405</v>
      </c>
      <c r="E501">
        <v>-45.3093777870655</v>
      </c>
      <c r="F501">
        <v>2.1161227102848161</v>
      </c>
      <c r="G501">
        <v>4.0298705640039527</v>
      </c>
      <c r="H501" s="1">
        <v>145</v>
      </c>
      <c r="I501" s="1">
        <v>0</v>
      </c>
      <c r="J501" s="1">
        <v>296</v>
      </c>
      <c r="K501" s="1">
        <v>0</v>
      </c>
      <c r="L501" s="2">
        <f t="shared" si="11"/>
        <v>2.1613680022349748</v>
      </c>
      <c r="M501" s="2">
        <f t="shared" si="11"/>
        <v>-1</v>
      </c>
      <c r="N501" s="2">
        <f t="shared" si="11"/>
        <v>2.4712917110589387</v>
      </c>
      <c r="O501" s="2">
        <f t="shared" si="10"/>
        <v>-1</v>
      </c>
      <c r="P501" s="2">
        <f>IF([1]!Tabela1[[#This Row],[SPLE]]&gt;0,[1]!Tabela1[[#This Row],[LWAVE]],[1]!Tabela1[[#This Row],[LSPLE]])</f>
        <v>-1</v>
      </c>
      <c r="Q501" s="2">
        <f>IF([1]!Tabela1[[#This Row],[SPLR]]&gt;0,[1]!Tabela1[[#This Row],[LWAVR]],[1]!Tabela1[[#This Row],[LSPLR]])</f>
        <v>-1</v>
      </c>
      <c r="R501" s="2">
        <f>IF(Tabela1[[#This Row],[LWAVE]]=-1,-1,Tabela1[[#This Row],[Altitude]])</f>
        <v>547.20737899999995</v>
      </c>
      <c r="S501" s="2">
        <f>IF(Tabela1[[#This Row],[LWAVR]]=-1,-1,Tabela1[[#This Row],[AreaL]])</f>
        <v>2.1161227102848161</v>
      </c>
      <c r="T501" s="2">
        <f>IF(Tabela1[[#This Row],[LWAVR]]=-1,-1,Tabela1[[#This Row],[PopulacaoL]])</f>
        <v>4.0298705640039527</v>
      </c>
      <c r="U501" s="2">
        <f>IF(Tabela1[[#This Row],[LSPLE]]=-1,-1,Tabela1[[#This Row],[Altitude]])</f>
        <v>-1</v>
      </c>
      <c r="V501" s="2">
        <f>IF(Tabela1[[#This Row],[LSPLE]]=-1,-1,Tabela1[[#This Row],[AreaL]])</f>
        <v>-1</v>
      </c>
      <c r="W501" s="2">
        <f>IF(Tabela1[[#This Row],[LSPLR]]=-1,-1,Tabela1[[#This Row],[PopulacaoL]])</f>
        <v>-1</v>
      </c>
    </row>
    <row r="502" spans="1:23" x14ac:dyDescent="0.3">
      <c r="A502" t="s">
        <v>507</v>
      </c>
      <c r="B502">
        <v>3544400</v>
      </c>
      <c r="C502">
        <v>427.03193800000003</v>
      </c>
      <c r="D502">
        <v>-21.300523989459602</v>
      </c>
      <c r="E502">
        <v>-50.726907999479359</v>
      </c>
      <c r="F502">
        <v>2.3738017626350456</v>
      </c>
      <c r="G502">
        <v>3.4952667443878105</v>
      </c>
      <c r="H502" s="1">
        <v>1</v>
      </c>
      <c r="I502" s="1">
        <v>0</v>
      </c>
      <c r="J502" s="1">
        <v>1</v>
      </c>
      <c r="K502" s="1">
        <v>0</v>
      </c>
      <c r="L502" s="2">
        <f t="shared" si="11"/>
        <v>0</v>
      </c>
      <c r="M502" s="2">
        <f t="shared" si="11"/>
        <v>-1</v>
      </c>
      <c r="N502" s="2">
        <f t="shared" si="11"/>
        <v>0</v>
      </c>
      <c r="O502" s="2">
        <f t="shared" si="10"/>
        <v>-1</v>
      </c>
      <c r="P502" s="2">
        <f>IF([1]!Tabela1[[#This Row],[SPLE]]&gt;0,[1]!Tabela1[[#This Row],[LWAVE]],[1]!Tabela1[[#This Row],[LSPLE]])</f>
        <v>-1</v>
      </c>
      <c r="Q502" s="2">
        <f>IF([1]!Tabela1[[#This Row],[SPLR]]&gt;0,[1]!Tabela1[[#This Row],[LWAVR]],[1]!Tabela1[[#This Row],[LSPLR]])</f>
        <v>-1</v>
      </c>
      <c r="R502" s="2">
        <f>IF(Tabela1[[#This Row],[LWAVE]]=-1,-1,Tabela1[[#This Row],[Altitude]])</f>
        <v>427.03193800000003</v>
      </c>
      <c r="S502" s="2">
        <f>IF(Tabela1[[#This Row],[LWAVR]]=-1,-1,Tabela1[[#This Row],[AreaL]])</f>
        <v>2.3738017626350456</v>
      </c>
      <c r="T502" s="2">
        <f>IF(Tabela1[[#This Row],[LWAVR]]=-1,-1,Tabela1[[#This Row],[PopulacaoL]])</f>
        <v>3.4952667443878105</v>
      </c>
      <c r="U502" s="2">
        <f>IF(Tabela1[[#This Row],[LSPLE]]=-1,-1,Tabela1[[#This Row],[Altitude]])</f>
        <v>-1</v>
      </c>
      <c r="V502" s="2">
        <f>IF(Tabela1[[#This Row],[LSPLE]]=-1,-1,Tabela1[[#This Row],[AreaL]])</f>
        <v>-1</v>
      </c>
      <c r="W502" s="2">
        <f>IF(Tabela1[[#This Row],[LSPLR]]=-1,-1,Tabela1[[#This Row],[PopulacaoL]])</f>
        <v>-1</v>
      </c>
    </row>
    <row r="503" spans="1:23" x14ac:dyDescent="0.3">
      <c r="A503" t="s">
        <v>508</v>
      </c>
      <c r="B503">
        <v>3544509</v>
      </c>
      <c r="C503">
        <v>343.14790499999998</v>
      </c>
      <c r="D503">
        <v>-20.171774500000001</v>
      </c>
      <c r="E503">
        <v>-50.997484555034724</v>
      </c>
      <c r="F503">
        <v>2.3853863898729446</v>
      </c>
      <c r="G503">
        <v>3.4980347236870268</v>
      </c>
      <c r="H503" s="1">
        <v>116</v>
      </c>
      <c r="I503" s="1">
        <v>0</v>
      </c>
      <c r="J503" s="1">
        <v>291</v>
      </c>
      <c r="K503" s="1">
        <v>0</v>
      </c>
      <c r="L503" s="2">
        <f t="shared" si="11"/>
        <v>2.0644579892269186</v>
      </c>
      <c r="M503" s="2">
        <f t="shared" si="11"/>
        <v>-1</v>
      </c>
      <c r="N503" s="2">
        <f t="shared" si="11"/>
        <v>2.4638929889859074</v>
      </c>
      <c r="O503" s="2">
        <f t="shared" si="10"/>
        <v>-1</v>
      </c>
      <c r="P503" s="2">
        <f>IF([1]!Tabela1[[#This Row],[SPLE]]&gt;0,[1]!Tabela1[[#This Row],[LWAVE]],[1]!Tabela1[[#This Row],[LSPLE]])</f>
        <v>-1</v>
      </c>
      <c r="Q503" s="2">
        <f>IF([1]!Tabela1[[#This Row],[SPLR]]&gt;0,[1]!Tabela1[[#This Row],[LWAVR]],[1]!Tabela1[[#This Row],[LSPLR]])</f>
        <v>-1</v>
      </c>
      <c r="R503" s="2">
        <f>IF(Tabela1[[#This Row],[LWAVE]]=-1,-1,Tabela1[[#This Row],[Altitude]])</f>
        <v>343.14790499999998</v>
      </c>
      <c r="S503" s="2">
        <f>IF(Tabela1[[#This Row],[LWAVR]]=-1,-1,Tabela1[[#This Row],[AreaL]])</f>
        <v>2.3853863898729446</v>
      </c>
      <c r="T503" s="2">
        <f>IF(Tabela1[[#This Row],[LWAVR]]=-1,-1,Tabela1[[#This Row],[PopulacaoL]])</f>
        <v>3.4980347236870268</v>
      </c>
      <c r="U503" s="2">
        <f>IF(Tabela1[[#This Row],[LSPLE]]=-1,-1,Tabela1[[#This Row],[Altitude]])</f>
        <v>-1</v>
      </c>
      <c r="V503" s="2">
        <f>IF(Tabela1[[#This Row],[LSPLE]]=-1,-1,Tabela1[[#This Row],[AreaL]])</f>
        <v>-1</v>
      </c>
      <c r="W503" s="2">
        <f>IF(Tabela1[[#This Row],[LSPLR]]=-1,-1,Tabela1[[#This Row],[PopulacaoL]])</f>
        <v>-1</v>
      </c>
    </row>
    <row r="504" spans="1:23" x14ac:dyDescent="0.3">
      <c r="A504" t="s">
        <v>509</v>
      </c>
      <c r="B504">
        <v>3544608</v>
      </c>
      <c r="C504">
        <v>400.85286000000002</v>
      </c>
      <c r="D504">
        <v>-21.460213833726002</v>
      </c>
      <c r="E504">
        <v>-49.580818560208577</v>
      </c>
      <c r="F504">
        <v>2.4847054660174073</v>
      </c>
      <c r="G504">
        <v>3.7474118078864231</v>
      </c>
      <c r="H504" s="1">
        <v>42</v>
      </c>
      <c r="I504" s="1">
        <v>0</v>
      </c>
      <c r="J504" s="1">
        <v>59</v>
      </c>
      <c r="K504" s="1">
        <v>0</v>
      </c>
      <c r="L504" s="2">
        <f t="shared" si="11"/>
        <v>1.6232492903979006</v>
      </c>
      <c r="M504" s="2">
        <f t="shared" si="11"/>
        <v>-1</v>
      </c>
      <c r="N504" s="2">
        <f t="shared" si="11"/>
        <v>1.7708520116421442</v>
      </c>
      <c r="O504" s="2">
        <f t="shared" si="10"/>
        <v>-1</v>
      </c>
      <c r="P504" s="2">
        <f>IF([1]!Tabela1[[#This Row],[SPLE]]&gt;0,[1]!Tabela1[[#This Row],[LWAVE]],[1]!Tabela1[[#This Row],[LSPLE]])</f>
        <v>-1</v>
      </c>
      <c r="Q504" s="2">
        <f>IF([1]!Tabela1[[#This Row],[SPLR]]&gt;0,[1]!Tabela1[[#This Row],[LWAVR]],[1]!Tabela1[[#This Row],[LSPLR]])</f>
        <v>-1</v>
      </c>
      <c r="R504" s="2">
        <f>IF(Tabela1[[#This Row],[LWAVE]]=-1,-1,Tabela1[[#This Row],[Altitude]])</f>
        <v>400.85286000000002</v>
      </c>
      <c r="S504" s="2">
        <f>IF(Tabela1[[#This Row],[LWAVR]]=-1,-1,Tabela1[[#This Row],[AreaL]])</f>
        <v>2.4847054660174073</v>
      </c>
      <c r="T504" s="2">
        <f>IF(Tabela1[[#This Row],[LWAVR]]=-1,-1,Tabela1[[#This Row],[PopulacaoL]])</f>
        <v>3.7474118078864231</v>
      </c>
      <c r="U504" s="2">
        <f>IF(Tabela1[[#This Row],[LSPLE]]=-1,-1,Tabela1[[#This Row],[Altitude]])</f>
        <v>-1</v>
      </c>
      <c r="V504" s="2">
        <f>IF(Tabela1[[#This Row],[LSPLE]]=-1,-1,Tabela1[[#This Row],[AreaL]])</f>
        <v>-1</v>
      </c>
      <c r="W504" s="2">
        <f>IF(Tabela1[[#This Row],[LSPLR]]=-1,-1,Tabela1[[#This Row],[PopulacaoL]])</f>
        <v>-1</v>
      </c>
    </row>
    <row r="505" spans="1:23" x14ac:dyDescent="0.3">
      <c r="A505" t="s">
        <v>510</v>
      </c>
      <c r="B505">
        <v>3544707</v>
      </c>
      <c r="C505">
        <v>422.375293</v>
      </c>
      <c r="D505">
        <v>-21.881138670638304</v>
      </c>
      <c r="E505">
        <v>-50.957154711178084</v>
      </c>
      <c r="F505">
        <v>2.1700709360564021</v>
      </c>
      <c r="G505">
        <v>3.3859635706006972</v>
      </c>
      <c r="H505" s="1">
        <v>35</v>
      </c>
      <c r="I505" s="1">
        <v>0</v>
      </c>
      <c r="J505" s="1">
        <v>42</v>
      </c>
      <c r="K505" s="1">
        <v>0</v>
      </c>
      <c r="L505" s="2">
        <f t="shared" si="11"/>
        <v>1.5440680443502757</v>
      </c>
      <c r="M505" s="2">
        <f t="shared" si="11"/>
        <v>-1</v>
      </c>
      <c r="N505" s="2">
        <f t="shared" si="11"/>
        <v>1.6232492903979006</v>
      </c>
      <c r="O505" s="2">
        <f t="shared" si="10"/>
        <v>-1</v>
      </c>
      <c r="P505" s="2">
        <f>IF([1]!Tabela1[[#This Row],[SPLE]]&gt;0,[1]!Tabela1[[#This Row],[LWAVE]],[1]!Tabela1[[#This Row],[LSPLE]])</f>
        <v>-1</v>
      </c>
      <c r="Q505" s="2">
        <f>IF([1]!Tabela1[[#This Row],[SPLR]]&gt;0,[1]!Tabela1[[#This Row],[LWAVR]],[1]!Tabela1[[#This Row],[LSPLR]])</f>
        <v>-1</v>
      </c>
      <c r="R505" s="2">
        <f>IF(Tabela1[[#This Row],[LWAVE]]=-1,-1,Tabela1[[#This Row],[Altitude]])</f>
        <v>422.375293</v>
      </c>
      <c r="S505" s="2">
        <f>IF(Tabela1[[#This Row],[LWAVR]]=-1,-1,Tabela1[[#This Row],[AreaL]])</f>
        <v>2.1700709360564021</v>
      </c>
      <c r="T505" s="2">
        <f>IF(Tabela1[[#This Row],[LWAVR]]=-1,-1,Tabela1[[#This Row],[PopulacaoL]])</f>
        <v>3.3859635706006972</v>
      </c>
      <c r="U505" s="2">
        <f>IF(Tabela1[[#This Row],[LSPLE]]=-1,-1,Tabela1[[#This Row],[Altitude]])</f>
        <v>-1</v>
      </c>
      <c r="V505" s="2">
        <f>IF(Tabela1[[#This Row],[LSPLE]]=-1,-1,Tabela1[[#This Row],[AreaL]])</f>
        <v>-1</v>
      </c>
      <c r="W505" s="2">
        <f>IF(Tabela1[[#This Row],[LSPLR]]=-1,-1,Tabela1[[#This Row],[PopulacaoL]])</f>
        <v>-1</v>
      </c>
    </row>
    <row r="506" spans="1:23" x14ac:dyDescent="0.3">
      <c r="A506" t="s">
        <v>511</v>
      </c>
      <c r="B506">
        <v>3544806</v>
      </c>
      <c r="C506">
        <v>444.49292700000001</v>
      </c>
      <c r="D506">
        <v>-21.344453376843301</v>
      </c>
      <c r="E506">
        <v>-49.498768668620059</v>
      </c>
      <c r="F506">
        <v>2.4893325883612154</v>
      </c>
      <c r="G506">
        <v>3.801472313521471</v>
      </c>
      <c r="H506" s="1">
        <v>94</v>
      </c>
      <c r="I506" s="1">
        <v>0</v>
      </c>
      <c r="J506" s="1">
        <v>146</v>
      </c>
      <c r="K506" s="1">
        <v>0</v>
      </c>
      <c r="L506" s="2">
        <f t="shared" si="11"/>
        <v>1.9731278535996986</v>
      </c>
      <c r="M506" s="2">
        <f t="shared" si="11"/>
        <v>-1</v>
      </c>
      <c r="N506" s="2">
        <f t="shared" si="11"/>
        <v>2.1643528557844371</v>
      </c>
      <c r="O506" s="2">
        <f t="shared" si="10"/>
        <v>-1</v>
      </c>
      <c r="P506" s="2">
        <f>IF([1]!Tabela1[[#This Row],[SPLE]]&gt;0,[1]!Tabela1[[#This Row],[LWAVE]],[1]!Tabela1[[#This Row],[LSPLE]])</f>
        <v>-1</v>
      </c>
      <c r="Q506" s="2">
        <f>IF([1]!Tabela1[[#This Row],[SPLR]]&gt;0,[1]!Tabela1[[#This Row],[LWAVR]],[1]!Tabela1[[#This Row],[LSPLR]])</f>
        <v>-1</v>
      </c>
      <c r="R506" s="2">
        <f>IF(Tabela1[[#This Row],[LWAVE]]=-1,-1,Tabela1[[#This Row],[Altitude]])</f>
        <v>444.49292700000001</v>
      </c>
      <c r="S506" s="2">
        <f>IF(Tabela1[[#This Row],[LWAVR]]=-1,-1,Tabela1[[#This Row],[AreaL]])</f>
        <v>2.4893325883612154</v>
      </c>
      <c r="T506" s="2">
        <f>IF(Tabela1[[#This Row],[LWAVR]]=-1,-1,Tabela1[[#This Row],[PopulacaoL]])</f>
        <v>3.801472313521471</v>
      </c>
      <c r="U506" s="2">
        <f>IF(Tabela1[[#This Row],[LSPLE]]=-1,-1,Tabela1[[#This Row],[Altitude]])</f>
        <v>-1</v>
      </c>
      <c r="V506" s="2">
        <f>IF(Tabela1[[#This Row],[LSPLE]]=-1,-1,Tabela1[[#This Row],[AreaL]])</f>
        <v>-1</v>
      </c>
      <c r="W506" s="2">
        <f>IF(Tabela1[[#This Row],[LSPLR]]=-1,-1,Tabela1[[#This Row],[PopulacaoL]])</f>
        <v>-1</v>
      </c>
    </row>
    <row r="507" spans="1:23" x14ac:dyDescent="0.3">
      <c r="A507" t="s">
        <v>512</v>
      </c>
      <c r="B507">
        <v>3544905</v>
      </c>
      <c r="C507">
        <v>716.54131199999995</v>
      </c>
      <c r="D507">
        <v>-20.777882151973504</v>
      </c>
      <c r="E507">
        <v>-47.842349339924858</v>
      </c>
      <c r="F507">
        <v>2.4854033951488907</v>
      </c>
      <c r="G507">
        <v>4.075181854618692</v>
      </c>
      <c r="H507" s="1">
        <v>152</v>
      </c>
      <c r="I507" s="1">
        <v>0</v>
      </c>
      <c r="J507" s="1">
        <v>302</v>
      </c>
      <c r="K507" s="1">
        <v>0</v>
      </c>
      <c r="L507" s="2">
        <f t="shared" si="11"/>
        <v>2.1818435879447726</v>
      </c>
      <c r="M507" s="2">
        <f t="shared" si="11"/>
        <v>-1</v>
      </c>
      <c r="N507" s="2">
        <f t="shared" si="11"/>
        <v>2.4800069429571505</v>
      </c>
      <c r="O507" s="2">
        <f t="shared" si="10"/>
        <v>-1</v>
      </c>
      <c r="P507" s="2">
        <f>IF([1]!Tabela1[[#This Row],[SPLE]]&gt;0,[1]!Tabela1[[#This Row],[LWAVE]],[1]!Tabela1[[#This Row],[LSPLE]])</f>
        <v>-1</v>
      </c>
      <c r="Q507" s="2">
        <f>IF([1]!Tabela1[[#This Row],[SPLR]]&gt;0,[1]!Tabela1[[#This Row],[LWAVR]],[1]!Tabela1[[#This Row],[LSPLR]])</f>
        <v>-1</v>
      </c>
      <c r="R507" s="2">
        <f>IF(Tabela1[[#This Row],[LWAVE]]=-1,-1,Tabela1[[#This Row],[Altitude]])</f>
        <v>716.54131199999995</v>
      </c>
      <c r="S507" s="2">
        <f>IF(Tabela1[[#This Row],[LWAVR]]=-1,-1,Tabela1[[#This Row],[AreaL]])</f>
        <v>2.4854033951488907</v>
      </c>
      <c r="T507" s="2">
        <f>IF(Tabela1[[#This Row],[LWAVR]]=-1,-1,Tabela1[[#This Row],[PopulacaoL]])</f>
        <v>4.075181854618692</v>
      </c>
      <c r="U507" s="2">
        <f>IF(Tabela1[[#This Row],[LSPLE]]=-1,-1,Tabela1[[#This Row],[Altitude]])</f>
        <v>-1</v>
      </c>
      <c r="V507" s="2">
        <f>IF(Tabela1[[#This Row],[LSPLE]]=-1,-1,Tabela1[[#This Row],[AreaL]])</f>
        <v>-1</v>
      </c>
      <c r="W507" s="2">
        <f>IF(Tabela1[[#This Row],[LSPLR]]=-1,-1,Tabela1[[#This Row],[PopulacaoL]])</f>
        <v>-1</v>
      </c>
    </row>
    <row r="508" spans="1:23" x14ac:dyDescent="0.3">
      <c r="A508" t="s">
        <v>513</v>
      </c>
      <c r="B508">
        <v>3545001</v>
      </c>
      <c r="C508">
        <v>806.35944600000005</v>
      </c>
      <c r="D508">
        <v>-23.5317929883978</v>
      </c>
      <c r="E508">
        <v>-45.84717692961798</v>
      </c>
      <c r="F508">
        <v>2.628385864431384</v>
      </c>
      <c r="G508">
        <v>4.2339854787802116</v>
      </c>
      <c r="H508" s="1">
        <v>393</v>
      </c>
      <c r="I508" s="1">
        <v>188</v>
      </c>
      <c r="J508" s="1">
        <v>8027</v>
      </c>
      <c r="K508" s="1">
        <v>2779</v>
      </c>
      <c r="L508" s="2">
        <f t="shared" si="11"/>
        <v>2.5943925503754266</v>
      </c>
      <c r="M508" s="2">
        <f t="shared" si="11"/>
        <v>2.27415784926368</v>
      </c>
      <c r="N508" s="2">
        <f t="shared" si="11"/>
        <v>3.9045532629767727</v>
      </c>
      <c r="O508" s="2">
        <f t="shared" si="10"/>
        <v>3.4438885467773721</v>
      </c>
      <c r="P508" s="2">
        <f>IF([1]!Tabela1[[#This Row],[SPLE]]&gt;0,[1]!Tabela1[[#This Row],[LWAVE]],[1]!Tabela1[[#This Row],[LSPLE]])</f>
        <v>2.5943925503754266</v>
      </c>
      <c r="Q508" s="2">
        <f>IF([1]!Tabela1[[#This Row],[SPLR]]&gt;0,[1]!Tabela1[[#This Row],[LWAVR]],[1]!Tabela1[[#This Row],[LSPLR]])</f>
        <v>3.9045532629767727</v>
      </c>
      <c r="R508" s="2">
        <f>IF(Tabela1[[#This Row],[LWAVE]]=-1,-1,Tabela1[[#This Row],[Altitude]])</f>
        <v>806.35944600000005</v>
      </c>
      <c r="S508" s="2">
        <f>IF(Tabela1[[#This Row],[LWAVR]]=-1,-1,Tabela1[[#This Row],[AreaL]])</f>
        <v>2.628385864431384</v>
      </c>
      <c r="T508" s="2">
        <f>IF(Tabela1[[#This Row],[LWAVR]]=-1,-1,Tabela1[[#This Row],[PopulacaoL]])</f>
        <v>4.2339854787802116</v>
      </c>
      <c r="U508" s="2">
        <f>IF(Tabela1[[#This Row],[LSPLE]]=-1,-1,Tabela1[[#This Row],[Altitude]])</f>
        <v>806.35944600000005</v>
      </c>
      <c r="V508" s="2">
        <f>IF(Tabela1[[#This Row],[LSPLE]]=-1,-1,Tabela1[[#This Row],[AreaL]])</f>
        <v>2.628385864431384</v>
      </c>
      <c r="W508" s="2">
        <f>IF(Tabela1[[#This Row],[LSPLR]]=-1,-1,Tabela1[[#This Row],[PopulacaoL]])</f>
        <v>4.2339854787802116</v>
      </c>
    </row>
    <row r="509" spans="1:23" x14ac:dyDescent="0.3">
      <c r="A509" t="s">
        <v>514</v>
      </c>
      <c r="B509">
        <v>3545100</v>
      </c>
      <c r="C509">
        <v>469.58034900000001</v>
      </c>
      <c r="D509">
        <v>-21.625362732839552</v>
      </c>
      <c r="E509">
        <v>-50.860672004289604</v>
      </c>
      <c r="F509">
        <v>2.2378803869161454</v>
      </c>
      <c r="G509">
        <v>3.7242758696007892</v>
      </c>
      <c r="H509" s="1">
        <v>0</v>
      </c>
      <c r="I509" s="1">
        <v>1</v>
      </c>
      <c r="J509" s="1">
        <v>0</v>
      </c>
      <c r="K509" s="1">
        <v>2</v>
      </c>
      <c r="L509" s="2">
        <f t="shared" si="11"/>
        <v>-1</v>
      </c>
      <c r="M509" s="2">
        <f t="shared" si="11"/>
        <v>0</v>
      </c>
      <c r="N509" s="2">
        <f t="shared" si="11"/>
        <v>-1</v>
      </c>
      <c r="O509" s="2">
        <f t="shared" si="10"/>
        <v>0.3010299956639812</v>
      </c>
      <c r="P509" s="2">
        <f>IF([1]!Tabela1[[#This Row],[SPLE]]&gt;0,[1]!Tabela1[[#This Row],[LWAVE]],[1]!Tabela1[[#This Row],[LSPLE]])</f>
        <v>-1</v>
      </c>
      <c r="Q509" s="2">
        <f>IF([1]!Tabela1[[#This Row],[SPLR]]&gt;0,[1]!Tabela1[[#This Row],[LWAVR]],[1]!Tabela1[[#This Row],[LSPLR]])</f>
        <v>-1</v>
      </c>
      <c r="R509" s="2">
        <f>IF(Tabela1[[#This Row],[LWAVE]]=-1,-1,Tabela1[[#This Row],[Altitude]])</f>
        <v>-1</v>
      </c>
      <c r="S509" s="2">
        <f>IF(Tabela1[[#This Row],[LWAVR]]=-1,-1,Tabela1[[#This Row],[AreaL]])</f>
        <v>-1</v>
      </c>
      <c r="T509" s="2">
        <f>IF(Tabela1[[#This Row],[LWAVR]]=-1,-1,Tabela1[[#This Row],[PopulacaoL]])</f>
        <v>-1</v>
      </c>
      <c r="U509" s="2">
        <f>IF(Tabela1[[#This Row],[LSPLE]]=-1,-1,Tabela1[[#This Row],[Altitude]])</f>
        <v>469.58034900000001</v>
      </c>
      <c r="V509" s="2">
        <f>IF(Tabela1[[#This Row],[LSPLE]]=-1,-1,Tabela1[[#This Row],[AreaL]])</f>
        <v>2.2378803869161454</v>
      </c>
      <c r="W509" s="2">
        <f>IF(Tabela1[[#This Row],[LSPLR]]=-1,-1,Tabela1[[#This Row],[PopulacaoL]])</f>
        <v>3.7242758696007892</v>
      </c>
    </row>
    <row r="510" spans="1:23" x14ac:dyDescent="0.3">
      <c r="A510" t="s">
        <v>515</v>
      </c>
      <c r="B510">
        <v>3545159</v>
      </c>
      <c r="C510">
        <v>599.00793699999997</v>
      </c>
      <c r="D510">
        <v>-22.843367497823351</v>
      </c>
      <c r="E510">
        <v>-47.678288388797604</v>
      </c>
      <c r="F510">
        <v>1.99886065526321</v>
      </c>
      <c r="G510">
        <v>3.9183449289622749</v>
      </c>
      <c r="H510" s="1">
        <v>19</v>
      </c>
      <c r="I510" s="1">
        <v>0</v>
      </c>
      <c r="J510" s="1">
        <v>28</v>
      </c>
      <c r="K510" s="1">
        <v>0</v>
      </c>
      <c r="L510" s="2">
        <f t="shared" si="11"/>
        <v>1.2787536009528289</v>
      </c>
      <c r="M510" s="2">
        <f t="shared" si="11"/>
        <v>-1</v>
      </c>
      <c r="N510" s="2">
        <f t="shared" si="11"/>
        <v>1.4471580313422192</v>
      </c>
      <c r="O510" s="2">
        <f t="shared" si="10"/>
        <v>-1</v>
      </c>
      <c r="P510" s="2">
        <f>IF([1]!Tabela1[[#This Row],[SPLE]]&gt;0,[1]!Tabela1[[#This Row],[LWAVE]],[1]!Tabela1[[#This Row],[LSPLE]])</f>
        <v>-1</v>
      </c>
      <c r="Q510" s="2">
        <f>IF([1]!Tabela1[[#This Row],[SPLR]]&gt;0,[1]!Tabela1[[#This Row],[LWAVR]],[1]!Tabela1[[#This Row],[LSPLR]])</f>
        <v>-1</v>
      </c>
      <c r="R510" s="2">
        <f>IF(Tabela1[[#This Row],[LWAVE]]=-1,-1,Tabela1[[#This Row],[Altitude]])</f>
        <v>599.00793699999997</v>
      </c>
      <c r="S510" s="2">
        <f>IF(Tabela1[[#This Row],[LWAVR]]=-1,-1,Tabela1[[#This Row],[AreaL]])</f>
        <v>1.99886065526321</v>
      </c>
      <c r="T510" s="2">
        <f>IF(Tabela1[[#This Row],[LWAVR]]=-1,-1,Tabela1[[#This Row],[PopulacaoL]])</f>
        <v>3.9183449289622749</v>
      </c>
      <c r="U510" s="2">
        <f>IF(Tabela1[[#This Row],[LSPLE]]=-1,-1,Tabela1[[#This Row],[Altitude]])</f>
        <v>-1</v>
      </c>
      <c r="V510" s="2">
        <f>IF(Tabela1[[#This Row],[LSPLE]]=-1,-1,Tabela1[[#This Row],[AreaL]])</f>
        <v>-1</v>
      </c>
      <c r="W510" s="2">
        <f>IF(Tabela1[[#This Row],[LSPLR]]=-1,-1,Tabela1[[#This Row],[PopulacaoL]])</f>
        <v>-1</v>
      </c>
    </row>
    <row r="511" spans="1:23" x14ac:dyDescent="0.3">
      <c r="A511" t="s">
        <v>516</v>
      </c>
      <c r="B511">
        <v>3545209</v>
      </c>
      <c r="C511">
        <v>554.42366700000002</v>
      </c>
      <c r="D511">
        <v>-23.204073805797098</v>
      </c>
      <c r="E511">
        <v>-47.292415629078661</v>
      </c>
      <c r="F511">
        <v>2.1240377273008204</v>
      </c>
      <c r="G511">
        <v>5.0743153238343695</v>
      </c>
      <c r="H511" s="1">
        <v>280</v>
      </c>
      <c r="I511" s="1">
        <v>0</v>
      </c>
      <c r="J511" s="1">
        <v>8679</v>
      </c>
      <c r="K511" s="1">
        <v>0</v>
      </c>
      <c r="L511" s="2">
        <f t="shared" si="11"/>
        <v>2.4471580313422194</v>
      </c>
      <c r="M511" s="2">
        <f t="shared" si="11"/>
        <v>-1</v>
      </c>
      <c r="N511" s="2">
        <f t="shared" si="11"/>
        <v>3.9384696883676455</v>
      </c>
      <c r="O511" s="2">
        <f t="shared" si="10"/>
        <v>-1</v>
      </c>
      <c r="P511" s="2">
        <f>IF([1]!Tabela1[[#This Row],[SPLE]]&gt;0,[1]!Tabela1[[#This Row],[LWAVE]],[1]!Tabela1[[#This Row],[LSPLE]])</f>
        <v>-1</v>
      </c>
      <c r="Q511" s="2">
        <f>IF([1]!Tabela1[[#This Row],[SPLR]]&gt;0,[1]!Tabela1[[#This Row],[LWAVR]],[1]!Tabela1[[#This Row],[LSPLR]])</f>
        <v>-1</v>
      </c>
      <c r="R511" s="2">
        <f>IF(Tabela1[[#This Row],[LWAVE]]=-1,-1,Tabela1[[#This Row],[Altitude]])</f>
        <v>554.42366700000002</v>
      </c>
      <c r="S511" s="2">
        <f>IF(Tabela1[[#This Row],[LWAVR]]=-1,-1,Tabela1[[#This Row],[AreaL]])</f>
        <v>2.1240377273008204</v>
      </c>
      <c r="T511" s="2">
        <f>IF(Tabela1[[#This Row],[LWAVR]]=-1,-1,Tabela1[[#This Row],[PopulacaoL]])</f>
        <v>5.0743153238343695</v>
      </c>
      <c r="U511" s="2">
        <f>IF(Tabela1[[#This Row],[LSPLE]]=-1,-1,Tabela1[[#This Row],[Altitude]])</f>
        <v>-1</v>
      </c>
      <c r="V511" s="2">
        <f>IF(Tabela1[[#This Row],[LSPLE]]=-1,-1,Tabela1[[#This Row],[AreaL]])</f>
        <v>-1</v>
      </c>
      <c r="W511" s="2">
        <f>IF(Tabela1[[#This Row],[LSPLR]]=-1,-1,Tabela1[[#This Row],[PopulacaoL]])</f>
        <v>-1</v>
      </c>
    </row>
    <row r="512" spans="1:23" x14ac:dyDescent="0.3">
      <c r="A512" t="s">
        <v>517</v>
      </c>
      <c r="B512">
        <v>3545308</v>
      </c>
      <c r="C512">
        <v>632.38720499999999</v>
      </c>
      <c r="D512">
        <v>-23.649132224999903</v>
      </c>
      <c r="E512">
        <v>-47.574680120208107</v>
      </c>
      <c r="F512">
        <v>2.4479467999509428</v>
      </c>
      <c r="G512">
        <v>4.6572662529537485</v>
      </c>
      <c r="H512" s="1">
        <v>150</v>
      </c>
      <c r="I512" s="1">
        <v>0</v>
      </c>
      <c r="J512" s="1">
        <v>406</v>
      </c>
      <c r="K512" s="1">
        <v>0</v>
      </c>
      <c r="L512" s="2">
        <f t="shared" si="11"/>
        <v>2.1760912590556813</v>
      </c>
      <c r="M512" s="2">
        <f t="shared" si="11"/>
        <v>-1</v>
      </c>
      <c r="N512" s="2">
        <f t="shared" si="11"/>
        <v>2.6085260335771943</v>
      </c>
      <c r="O512" s="2">
        <f t="shared" si="10"/>
        <v>-1</v>
      </c>
      <c r="P512" s="2">
        <f>IF([1]!Tabela1[[#This Row],[SPLE]]&gt;0,[1]!Tabela1[[#This Row],[LWAVE]],[1]!Tabela1[[#This Row],[LSPLE]])</f>
        <v>-1</v>
      </c>
      <c r="Q512" s="2">
        <f>IF([1]!Tabela1[[#This Row],[SPLR]]&gt;0,[1]!Tabela1[[#This Row],[LWAVR]],[1]!Tabela1[[#This Row],[LSPLR]])</f>
        <v>-1</v>
      </c>
      <c r="R512" s="2">
        <f>IF(Tabela1[[#This Row],[LWAVE]]=-1,-1,Tabela1[[#This Row],[Altitude]])</f>
        <v>632.38720499999999</v>
      </c>
      <c r="S512" s="2">
        <f>IF(Tabela1[[#This Row],[LWAVR]]=-1,-1,Tabela1[[#This Row],[AreaL]])</f>
        <v>2.4479467999509428</v>
      </c>
      <c r="T512" s="2">
        <f>IF(Tabela1[[#This Row],[LWAVR]]=-1,-1,Tabela1[[#This Row],[PopulacaoL]])</f>
        <v>4.6572662529537485</v>
      </c>
      <c r="U512" s="2">
        <f>IF(Tabela1[[#This Row],[LSPLE]]=-1,-1,Tabela1[[#This Row],[Altitude]])</f>
        <v>-1</v>
      </c>
      <c r="V512" s="2">
        <f>IF(Tabela1[[#This Row],[LSPLE]]=-1,-1,Tabela1[[#This Row],[AreaL]])</f>
        <v>-1</v>
      </c>
      <c r="W512" s="2">
        <f>IF(Tabela1[[#This Row],[LSPLR]]=-1,-1,Tabela1[[#This Row],[PopulacaoL]])</f>
        <v>-1</v>
      </c>
    </row>
    <row r="513" spans="1:23" x14ac:dyDescent="0.3">
      <c r="A513" t="s">
        <v>518</v>
      </c>
      <c r="B513">
        <v>3545407</v>
      </c>
      <c r="C513">
        <v>405.760739</v>
      </c>
      <c r="D513">
        <v>-22.890507254193899</v>
      </c>
      <c r="E513">
        <v>-49.981077758995298</v>
      </c>
      <c r="F513">
        <v>2.2751754002431732</v>
      </c>
      <c r="G513">
        <v>3.9699281894281162</v>
      </c>
      <c r="H513" s="1">
        <v>33</v>
      </c>
      <c r="I513" s="1">
        <v>0</v>
      </c>
      <c r="J513" s="1">
        <v>43</v>
      </c>
      <c r="K513" s="1">
        <v>0</v>
      </c>
      <c r="L513" s="2">
        <f t="shared" si="11"/>
        <v>1.5185139398778875</v>
      </c>
      <c r="M513" s="2">
        <f t="shared" si="11"/>
        <v>-1</v>
      </c>
      <c r="N513" s="2">
        <f t="shared" si="11"/>
        <v>1.6334684555795864</v>
      </c>
      <c r="O513" s="2">
        <f t="shared" si="11"/>
        <v>-1</v>
      </c>
      <c r="P513" s="2">
        <f>IF([1]!Tabela1[[#This Row],[SPLE]]&gt;0,[1]!Tabela1[[#This Row],[LWAVE]],[1]!Tabela1[[#This Row],[LSPLE]])</f>
        <v>-1</v>
      </c>
      <c r="Q513" s="2">
        <f>IF([1]!Tabela1[[#This Row],[SPLR]]&gt;0,[1]!Tabela1[[#This Row],[LWAVR]],[1]!Tabela1[[#This Row],[LSPLR]])</f>
        <v>-1</v>
      </c>
      <c r="R513" s="2">
        <f>IF(Tabela1[[#This Row],[LWAVE]]=-1,-1,Tabela1[[#This Row],[Altitude]])</f>
        <v>405.760739</v>
      </c>
      <c r="S513" s="2">
        <f>IF(Tabela1[[#This Row],[LWAVR]]=-1,-1,Tabela1[[#This Row],[AreaL]])</f>
        <v>2.2751754002431732</v>
      </c>
      <c r="T513" s="2">
        <f>IF(Tabela1[[#This Row],[LWAVR]]=-1,-1,Tabela1[[#This Row],[PopulacaoL]])</f>
        <v>3.9699281894281162</v>
      </c>
      <c r="U513" s="2">
        <f>IF(Tabela1[[#This Row],[LSPLE]]=-1,-1,Tabela1[[#This Row],[Altitude]])</f>
        <v>-1</v>
      </c>
      <c r="V513" s="2">
        <f>IF(Tabela1[[#This Row],[LSPLE]]=-1,-1,Tabela1[[#This Row],[AreaL]])</f>
        <v>-1</v>
      </c>
      <c r="W513" s="2">
        <f>IF(Tabela1[[#This Row],[LSPLR]]=-1,-1,Tabela1[[#This Row],[PopulacaoL]])</f>
        <v>-1</v>
      </c>
    </row>
    <row r="514" spans="1:23" x14ac:dyDescent="0.3">
      <c r="A514" t="s">
        <v>519</v>
      </c>
      <c r="B514">
        <v>3545506</v>
      </c>
      <c r="C514">
        <v>374.04254700000001</v>
      </c>
      <c r="D514">
        <v>-22.458541739996353</v>
      </c>
      <c r="E514">
        <v>-51.759951736099495</v>
      </c>
      <c r="F514">
        <v>2.6588276753794382</v>
      </c>
      <c r="G514">
        <v>3.6336704060514435</v>
      </c>
      <c r="H514" s="1">
        <v>82</v>
      </c>
      <c r="I514" s="1">
        <v>0</v>
      </c>
      <c r="J514" s="1">
        <v>91</v>
      </c>
      <c r="K514" s="1">
        <v>0</v>
      </c>
      <c r="L514" s="2">
        <f t="shared" ref="L514:O577" si="12">IFERROR(LOG10(H514),-1)</f>
        <v>1.9138138523837167</v>
      </c>
      <c r="M514" s="2">
        <f t="shared" si="12"/>
        <v>-1</v>
      </c>
      <c r="N514" s="2">
        <f t="shared" si="12"/>
        <v>1.9590413923210936</v>
      </c>
      <c r="O514" s="2">
        <f t="shared" si="12"/>
        <v>-1</v>
      </c>
      <c r="P514" s="2">
        <f>IF([1]!Tabela1[[#This Row],[SPLE]]&gt;0,[1]!Tabela1[[#This Row],[LWAVE]],[1]!Tabela1[[#This Row],[LSPLE]])</f>
        <v>-1</v>
      </c>
      <c r="Q514" s="2">
        <f>IF([1]!Tabela1[[#This Row],[SPLR]]&gt;0,[1]!Tabela1[[#This Row],[LWAVR]],[1]!Tabela1[[#This Row],[LSPLR]])</f>
        <v>-1</v>
      </c>
      <c r="R514" s="2">
        <f>IF(Tabela1[[#This Row],[LWAVE]]=-1,-1,Tabela1[[#This Row],[Altitude]])</f>
        <v>374.04254700000001</v>
      </c>
      <c r="S514" s="2">
        <f>IF(Tabela1[[#This Row],[LWAVR]]=-1,-1,Tabela1[[#This Row],[AreaL]])</f>
        <v>2.6588276753794382</v>
      </c>
      <c r="T514" s="2">
        <f>IF(Tabela1[[#This Row],[LWAVR]]=-1,-1,Tabela1[[#This Row],[PopulacaoL]])</f>
        <v>3.6336704060514435</v>
      </c>
      <c r="U514" s="2">
        <f>IF(Tabela1[[#This Row],[LSPLE]]=-1,-1,Tabela1[[#This Row],[Altitude]])</f>
        <v>-1</v>
      </c>
      <c r="V514" s="2">
        <f>IF(Tabela1[[#This Row],[LSPLE]]=-1,-1,Tabela1[[#This Row],[AreaL]])</f>
        <v>-1</v>
      </c>
      <c r="W514" s="2">
        <f>IF(Tabela1[[#This Row],[LSPLR]]=-1,-1,Tabela1[[#This Row],[PopulacaoL]])</f>
        <v>-1</v>
      </c>
    </row>
    <row r="515" spans="1:23" x14ac:dyDescent="0.3">
      <c r="A515" t="s">
        <v>520</v>
      </c>
      <c r="B515">
        <v>3545605</v>
      </c>
      <c r="C515">
        <v>611.64257399999997</v>
      </c>
      <c r="D515">
        <v>-21.243270000000003</v>
      </c>
      <c r="E515">
        <v>-48.805948418612523</v>
      </c>
      <c r="F515">
        <v>2.5188678114729361</v>
      </c>
      <c r="G515">
        <v>4.1897709563468739</v>
      </c>
      <c r="H515" s="1">
        <v>41</v>
      </c>
      <c r="I515" s="1">
        <v>0</v>
      </c>
      <c r="J515" s="1">
        <v>48</v>
      </c>
      <c r="K515" s="1">
        <v>0</v>
      </c>
      <c r="L515" s="2">
        <f t="shared" si="12"/>
        <v>1.6127838567197355</v>
      </c>
      <c r="M515" s="2">
        <f t="shared" si="12"/>
        <v>-1</v>
      </c>
      <c r="N515" s="2">
        <f t="shared" si="12"/>
        <v>1.6812412373755872</v>
      </c>
      <c r="O515" s="2">
        <f t="shared" si="12"/>
        <v>-1</v>
      </c>
      <c r="P515" s="2">
        <f>IF([1]!Tabela1[[#This Row],[SPLE]]&gt;0,[1]!Tabela1[[#This Row],[LWAVE]],[1]!Tabela1[[#This Row],[LSPLE]])</f>
        <v>-1</v>
      </c>
      <c r="Q515" s="2">
        <f>IF([1]!Tabela1[[#This Row],[SPLR]]&gt;0,[1]!Tabela1[[#This Row],[LWAVR]],[1]!Tabela1[[#This Row],[LSPLR]])</f>
        <v>-1</v>
      </c>
      <c r="R515" s="2">
        <f>IF(Tabela1[[#This Row],[LWAVE]]=-1,-1,Tabela1[[#This Row],[Altitude]])</f>
        <v>611.64257399999997</v>
      </c>
      <c r="S515" s="2">
        <f>IF(Tabela1[[#This Row],[LWAVR]]=-1,-1,Tabela1[[#This Row],[AreaL]])</f>
        <v>2.5188678114729361</v>
      </c>
      <c r="T515" s="2">
        <f>IF(Tabela1[[#This Row],[LWAVR]]=-1,-1,Tabela1[[#This Row],[PopulacaoL]])</f>
        <v>4.1897709563468739</v>
      </c>
      <c r="U515" s="2">
        <f>IF(Tabela1[[#This Row],[LSPLE]]=-1,-1,Tabela1[[#This Row],[Altitude]])</f>
        <v>-1</v>
      </c>
      <c r="V515" s="2">
        <f>IF(Tabela1[[#This Row],[LSPLE]]=-1,-1,Tabela1[[#This Row],[AreaL]])</f>
        <v>-1</v>
      </c>
      <c r="W515" s="2">
        <f>IF(Tabela1[[#This Row],[LSPLR]]=-1,-1,Tabela1[[#This Row],[PopulacaoL]])</f>
        <v>-1</v>
      </c>
    </row>
    <row r="516" spans="1:23" x14ac:dyDescent="0.3">
      <c r="A516" t="s">
        <v>521</v>
      </c>
      <c r="B516">
        <v>3545704</v>
      </c>
      <c r="C516">
        <v>418.52105299999999</v>
      </c>
      <c r="D516">
        <v>-20.030702621951704</v>
      </c>
      <c r="E516">
        <v>-50.730564370839311</v>
      </c>
      <c r="F516">
        <v>2.4356723971758854</v>
      </c>
      <c r="G516">
        <v>3.7787299239961119</v>
      </c>
      <c r="H516" s="1">
        <v>92</v>
      </c>
      <c r="I516" s="1">
        <v>0</v>
      </c>
      <c r="J516" s="1">
        <v>177</v>
      </c>
      <c r="K516" s="1">
        <v>0</v>
      </c>
      <c r="L516" s="2">
        <f t="shared" si="12"/>
        <v>1.9637878273455553</v>
      </c>
      <c r="M516" s="2">
        <f t="shared" si="12"/>
        <v>-1</v>
      </c>
      <c r="N516" s="2">
        <f t="shared" si="12"/>
        <v>2.2479732663618068</v>
      </c>
      <c r="O516" s="2">
        <f t="shared" si="12"/>
        <v>-1</v>
      </c>
      <c r="P516" s="2">
        <f>IF([1]!Tabela1[[#This Row],[SPLE]]&gt;0,[1]!Tabela1[[#This Row],[LWAVE]],[1]!Tabela1[[#This Row],[LSPLE]])</f>
        <v>-1</v>
      </c>
      <c r="Q516" s="2">
        <f>IF([1]!Tabela1[[#This Row],[SPLR]]&gt;0,[1]!Tabela1[[#This Row],[LWAVR]],[1]!Tabela1[[#This Row],[LSPLR]])</f>
        <v>-1</v>
      </c>
      <c r="R516" s="2">
        <f>IF(Tabela1[[#This Row],[LWAVE]]=-1,-1,Tabela1[[#This Row],[Altitude]])</f>
        <v>418.52105299999999</v>
      </c>
      <c r="S516" s="2">
        <f>IF(Tabela1[[#This Row],[LWAVR]]=-1,-1,Tabela1[[#This Row],[AreaL]])</f>
        <v>2.4356723971758854</v>
      </c>
      <c r="T516" s="2">
        <f>IF(Tabela1[[#This Row],[LWAVR]]=-1,-1,Tabela1[[#This Row],[PopulacaoL]])</f>
        <v>3.7787299239961119</v>
      </c>
      <c r="U516" s="2">
        <f>IF(Tabela1[[#This Row],[LSPLE]]=-1,-1,Tabela1[[#This Row],[Altitude]])</f>
        <v>-1</v>
      </c>
      <c r="V516" s="2">
        <f>IF(Tabela1[[#This Row],[LSPLE]]=-1,-1,Tabela1[[#This Row],[AreaL]])</f>
        <v>-1</v>
      </c>
      <c r="W516" s="2">
        <f>IF(Tabela1[[#This Row],[LSPLR]]=-1,-1,Tabela1[[#This Row],[PopulacaoL]])</f>
        <v>-1</v>
      </c>
    </row>
    <row r="517" spans="1:23" x14ac:dyDescent="0.3">
      <c r="A517" t="s">
        <v>522</v>
      </c>
      <c r="B517">
        <v>3545803</v>
      </c>
      <c r="C517">
        <v>567.88567699999999</v>
      </c>
      <c r="D517">
        <v>-22.755393500000004</v>
      </c>
      <c r="E517">
        <v>-47.413954766230283</v>
      </c>
      <c r="F517">
        <v>2.4330173650934355</v>
      </c>
      <c r="G517">
        <v>5.2866248553317368</v>
      </c>
      <c r="H517" s="1">
        <v>242</v>
      </c>
      <c r="I517" s="1">
        <v>0</v>
      </c>
      <c r="J517" s="1">
        <v>4048</v>
      </c>
      <c r="K517" s="1">
        <v>0</v>
      </c>
      <c r="L517" s="2">
        <f t="shared" si="12"/>
        <v>2.3838153659804311</v>
      </c>
      <c r="M517" s="2">
        <f t="shared" si="12"/>
        <v>-1</v>
      </c>
      <c r="N517" s="2">
        <f t="shared" si="12"/>
        <v>3.6072405038317426</v>
      </c>
      <c r="O517" s="2">
        <f t="shared" si="12"/>
        <v>-1</v>
      </c>
      <c r="P517" s="2">
        <f>IF([1]!Tabela1[[#This Row],[SPLE]]&gt;0,[1]!Tabela1[[#This Row],[LWAVE]],[1]!Tabela1[[#This Row],[LSPLE]])</f>
        <v>-1</v>
      </c>
      <c r="Q517" s="2">
        <f>IF([1]!Tabela1[[#This Row],[SPLR]]&gt;0,[1]!Tabela1[[#This Row],[LWAVR]],[1]!Tabela1[[#This Row],[LSPLR]])</f>
        <v>-1</v>
      </c>
      <c r="R517" s="2">
        <f>IF(Tabela1[[#This Row],[LWAVE]]=-1,-1,Tabela1[[#This Row],[Altitude]])</f>
        <v>567.88567699999999</v>
      </c>
      <c r="S517" s="2">
        <f>IF(Tabela1[[#This Row],[LWAVR]]=-1,-1,Tabela1[[#This Row],[AreaL]])</f>
        <v>2.4330173650934355</v>
      </c>
      <c r="T517" s="2">
        <f>IF(Tabela1[[#This Row],[LWAVR]]=-1,-1,Tabela1[[#This Row],[PopulacaoL]])</f>
        <v>5.2866248553317368</v>
      </c>
      <c r="U517" s="2">
        <f>IF(Tabela1[[#This Row],[LSPLE]]=-1,-1,Tabela1[[#This Row],[Altitude]])</f>
        <v>-1</v>
      </c>
      <c r="V517" s="2">
        <f>IF(Tabela1[[#This Row],[LSPLE]]=-1,-1,Tabela1[[#This Row],[AreaL]])</f>
        <v>-1</v>
      </c>
      <c r="W517" s="2">
        <f>IF(Tabela1[[#This Row],[LSPLR]]=-1,-1,Tabela1[[#This Row],[PopulacaoL]])</f>
        <v>-1</v>
      </c>
    </row>
    <row r="518" spans="1:23" x14ac:dyDescent="0.3">
      <c r="A518" t="s">
        <v>523</v>
      </c>
      <c r="B518">
        <v>3546009</v>
      </c>
      <c r="C518">
        <v>630.32430199999999</v>
      </c>
      <c r="D518">
        <v>-23.395758034871651</v>
      </c>
      <c r="E518">
        <v>-45.887648287112221</v>
      </c>
      <c r="F518">
        <v>2.4349487455494252</v>
      </c>
      <c r="G518">
        <v>4.1699094419010692</v>
      </c>
      <c r="H518" s="1">
        <v>208</v>
      </c>
      <c r="I518" s="1">
        <v>0</v>
      </c>
      <c r="J518" s="1">
        <v>722</v>
      </c>
      <c r="K518" s="1">
        <v>0</v>
      </c>
      <c r="L518" s="2">
        <f t="shared" si="12"/>
        <v>2.3180633349627615</v>
      </c>
      <c r="M518" s="2">
        <f t="shared" si="12"/>
        <v>-1</v>
      </c>
      <c r="N518" s="2">
        <f t="shared" si="12"/>
        <v>2.858537197569639</v>
      </c>
      <c r="O518" s="2">
        <f t="shared" si="12"/>
        <v>-1</v>
      </c>
      <c r="P518" s="2">
        <f>IF([1]!Tabela1[[#This Row],[SPLE]]&gt;0,[1]!Tabela1[[#This Row],[LWAVE]],[1]!Tabela1[[#This Row],[LSPLE]])</f>
        <v>-1</v>
      </c>
      <c r="Q518" s="2">
        <f>IF([1]!Tabela1[[#This Row],[SPLR]]&gt;0,[1]!Tabela1[[#This Row],[LWAVR]],[1]!Tabela1[[#This Row],[LSPLR]])</f>
        <v>-1</v>
      </c>
      <c r="R518" s="2">
        <f>IF(Tabela1[[#This Row],[LWAVE]]=-1,-1,Tabela1[[#This Row],[Altitude]])</f>
        <v>630.32430199999999</v>
      </c>
      <c r="S518" s="2">
        <f>IF(Tabela1[[#This Row],[LWAVR]]=-1,-1,Tabela1[[#This Row],[AreaL]])</f>
        <v>2.4349487455494252</v>
      </c>
      <c r="T518" s="2">
        <f>IF(Tabela1[[#This Row],[LWAVR]]=-1,-1,Tabela1[[#This Row],[PopulacaoL]])</f>
        <v>4.1699094419010692</v>
      </c>
      <c r="U518" s="2">
        <f>IF(Tabela1[[#This Row],[LSPLE]]=-1,-1,Tabela1[[#This Row],[Altitude]])</f>
        <v>-1</v>
      </c>
      <c r="V518" s="2">
        <f>IF(Tabela1[[#This Row],[LSPLE]]=-1,-1,Tabela1[[#This Row],[AreaL]])</f>
        <v>-1</v>
      </c>
      <c r="W518" s="2">
        <f>IF(Tabela1[[#This Row],[LSPLR]]=-1,-1,Tabela1[[#This Row],[PopulacaoL]])</f>
        <v>-1</v>
      </c>
    </row>
    <row r="519" spans="1:23" x14ac:dyDescent="0.3">
      <c r="A519" t="s">
        <v>524</v>
      </c>
      <c r="B519">
        <v>3546108</v>
      </c>
      <c r="C519">
        <v>387.21857399999999</v>
      </c>
      <c r="D519">
        <v>-20.091391935902251</v>
      </c>
      <c r="E519">
        <v>-50.930221154463588</v>
      </c>
      <c r="F519">
        <v>2.2635366546588869</v>
      </c>
      <c r="G519">
        <v>3.325310371711061</v>
      </c>
      <c r="H519" s="1">
        <v>61</v>
      </c>
      <c r="I519" s="1">
        <v>0</v>
      </c>
      <c r="J519" s="1">
        <v>98</v>
      </c>
      <c r="K519" s="1">
        <v>0</v>
      </c>
      <c r="L519" s="2">
        <f t="shared" si="12"/>
        <v>1.7853298350107671</v>
      </c>
      <c r="M519" s="2">
        <f t="shared" si="12"/>
        <v>-1</v>
      </c>
      <c r="N519" s="2">
        <f t="shared" si="12"/>
        <v>1.9912260756924949</v>
      </c>
      <c r="O519" s="2">
        <f t="shared" si="12"/>
        <v>-1</v>
      </c>
      <c r="P519" s="2">
        <f>IF([1]!Tabela1[[#This Row],[SPLE]]&gt;0,[1]!Tabela1[[#This Row],[LWAVE]],[1]!Tabela1[[#This Row],[LSPLE]])</f>
        <v>-1</v>
      </c>
      <c r="Q519" s="2">
        <f>IF([1]!Tabela1[[#This Row],[SPLR]]&gt;0,[1]!Tabela1[[#This Row],[LWAVR]],[1]!Tabela1[[#This Row],[LSPLR]])</f>
        <v>-1</v>
      </c>
      <c r="R519" s="2">
        <f>IF(Tabela1[[#This Row],[LWAVE]]=-1,-1,Tabela1[[#This Row],[Altitude]])</f>
        <v>387.21857399999999</v>
      </c>
      <c r="S519" s="2">
        <f>IF(Tabela1[[#This Row],[LWAVR]]=-1,-1,Tabela1[[#This Row],[AreaL]])</f>
        <v>2.2635366546588869</v>
      </c>
      <c r="T519" s="2">
        <f>IF(Tabela1[[#This Row],[LWAVR]]=-1,-1,Tabela1[[#This Row],[PopulacaoL]])</f>
        <v>3.325310371711061</v>
      </c>
      <c r="U519" s="2">
        <f>IF(Tabela1[[#This Row],[LSPLE]]=-1,-1,Tabela1[[#This Row],[Altitude]])</f>
        <v>-1</v>
      </c>
      <c r="V519" s="2">
        <f>IF(Tabela1[[#This Row],[LSPLE]]=-1,-1,Tabela1[[#This Row],[AreaL]])</f>
        <v>-1</v>
      </c>
      <c r="W519" s="2">
        <f>IF(Tabela1[[#This Row],[LSPLR]]=-1,-1,Tabela1[[#This Row],[PopulacaoL]])</f>
        <v>-1</v>
      </c>
    </row>
    <row r="520" spans="1:23" x14ac:dyDescent="0.3">
      <c r="A520" t="s">
        <v>525</v>
      </c>
      <c r="B520">
        <v>3546207</v>
      </c>
      <c r="C520">
        <v>636.16404199999999</v>
      </c>
      <c r="D520">
        <v>-22.127681965070703</v>
      </c>
      <c r="E520">
        <v>-47.457163694997277</v>
      </c>
      <c r="F520">
        <v>2.1764674845991339</v>
      </c>
      <c r="G520">
        <v>3.6535019469629328</v>
      </c>
      <c r="H520" s="1">
        <v>261</v>
      </c>
      <c r="I520" s="1">
        <v>0</v>
      </c>
      <c r="J520" s="1">
        <v>708</v>
      </c>
      <c r="K520" s="1">
        <v>0</v>
      </c>
      <c r="L520" s="2">
        <f t="shared" si="12"/>
        <v>2.4166405073382808</v>
      </c>
      <c r="M520" s="2">
        <f t="shared" si="12"/>
        <v>-1</v>
      </c>
      <c r="N520" s="2">
        <f t="shared" si="12"/>
        <v>2.8500332576897689</v>
      </c>
      <c r="O520" s="2">
        <f t="shared" si="12"/>
        <v>-1</v>
      </c>
      <c r="P520" s="2">
        <f>IF([1]!Tabela1[[#This Row],[SPLE]]&gt;0,[1]!Tabela1[[#This Row],[LWAVE]],[1]!Tabela1[[#This Row],[LSPLE]])</f>
        <v>-1</v>
      </c>
      <c r="Q520" s="2">
        <f>IF([1]!Tabela1[[#This Row],[SPLR]]&gt;0,[1]!Tabela1[[#This Row],[LWAVR]],[1]!Tabela1[[#This Row],[LSPLR]])</f>
        <v>-1</v>
      </c>
      <c r="R520" s="2">
        <f>IF(Tabela1[[#This Row],[LWAVE]]=-1,-1,Tabela1[[#This Row],[Altitude]])</f>
        <v>636.16404199999999</v>
      </c>
      <c r="S520" s="2">
        <f>IF(Tabela1[[#This Row],[LWAVR]]=-1,-1,Tabela1[[#This Row],[AreaL]])</f>
        <v>2.1764674845991339</v>
      </c>
      <c r="T520" s="2">
        <f>IF(Tabela1[[#This Row],[LWAVR]]=-1,-1,Tabela1[[#This Row],[PopulacaoL]])</f>
        <v>3.6535019469629328</v>
      </c>
      <c r="U520" s="2">
        <f>IF(Tabela1[[#This Row],[LSPLE]]=-1,-1,Tabela1[[#This Row],[Altitude]])</f>
        <v>-1</v>
      </c>
      <c r="V520" s="2">
        <f>IF(Tabela1[[#This Row],[LSPLE]]=-1,-1,Tabela1[[#This Row],[AreaL]])</f>
        <v>-1</v>
      </c>
      <c r="W520" s="2">
        <f>IF(Tabela1[[#This Row],[LSPLR]]=-1,-1,Tabela1[[#This Row],[PopulacaoL]])</f>
        <v>-1</v>
      </c>
    </row>
    <row r="521" spans="1:23" x14ac:dyDescent="0.3">
      <c r="A521" t="s">
        <v>526</v>
      </c>
      <c r="B521">
        <v>3546256</v>
      </c>
      <c r="C521">
        <v>608.92385300000001</v>
      </c>
      <c r="D521">
        <v>-21.2911683770477</v>
      </c>
      <c r="E521">
        <v>-47.43378056152681</v>
      </c>
      <c r="F521">
        <v>2.1704436114726144</v>
      </c>
      <c r="G521">
        <v>3.3302107845715279</v>
      </c>
      <c r="H521" s="1">
        <v>187</v>
      </c>
      <c r="I521" s="1">
        <v>0</v>
      </c>
      <c r="J521" s="1">
        <v>417</v>
      </c>
      <c r="K521" s="1">
        <v>0</v>
      </c>
      <c r="L521" s="2">
        <f t="shared" si="12"/>
        <v>2.271841606536499</v>
      </c>
      <c r="M521" s="2">
        <f t="shared" si="12"/>
        <v>-1</v>
      </c>
      <c r="N521" s="2">
        <f t="shared" si="12"/>
        <v>2.6201360549737576</v>
      </c>
      <c r="O521" s="2">
        <f t="shared" si="12"/>
        <v>-1</v>
      </c>
      <c r="P521" s="2">
        <f>IF([1]!Tabela1[[#This Row],[SPLE]]&gt;0,[1]!Tabela1[[#This Row],[LWAVE]],[1]!Tabela1[[#This Row],[LSPLE]])</f>
        <v>-1</v>
      </c>
      <c r="Q521" s="2">
        <f>IF([1]!Tabela1[[#This Row],[SPLR]]&gt;0,[1]!Tabela1[[#This Row],[LWAVR]],[1]!Tabela1[[#This Row],[LSPLR]])</f>
        <v>-1</v>
      </c>
      <c r="R521" s="2">
        <f>IF(Tabela1[[#This Row],[LWAVE]]=-1,-1,Tabela1[[#This Row],[Altitude]])</f>
        <v>608.92385300000001</v>
      </c>
      <c r="S521" s="2">
        <f>IF(Tabela1[[#This Row],[LWAVR]]=-1,-1,Tabela1[[#This Row],[AreaL]])</f>
        <v>2.1704436114726144</v>
      </c>
      <c r="T521" s="2">
        <f>IF(Tabela1[[#This Row],[LWAVR]]=-1,-1,Tabela1[[#This Row],[PopulacaoL]])</f>
        <v>3.3302107845715279</v>
      </c>
      <c r="U521" s="2">
        <f>IF(Tabela1[[#This Row],[LSPLE]]=-1,-1,Tabela1[[#This Row],[Altitude]])</f>
        <v>-1</v>
      </c>
      <c r="V521" s="2">
        <f>IF(Tabela1[[#This Row],[LSPLE]]=-1,-1,Tabela1[[#This Row],[AreaL]])</f>
        <v>-1</v>
      </c>
      <c r="W521" s="2">
        <f>IF(Tabela1[[#This Row],[LSPLR]]=-1,-1,Tabela1[[#This Row],[PopulacaoL]])</f>
        <v>-1</v>
      </c>
    </row>
    <row r="522" spans="1:23" x14ac:dyDescent="0.3">
      <c r="A522" t="s">
        <v>527</v>
      </c>
      <c r="B522">
        <v>3546306</v>
      </c>
      <c r="C522">
        <v>657.94260199999997</v>
      </c>
      <c r="D522">
        <v>-21.827568000000007</v>
      </c>
      <c r="E522">
        <v>-47.249414421875009</v>
      </c>
      <c r="F522">
        <v>2.4703178590518644</v>
      </c>
      <c r="G522">
        <v>4.5360657945120062</v>
      </c>
      <c r="H522" s="1">
        <v>107</v>
      </c>
      <c r="I522" s="1">
        <v>0</v>
      </c>
      <c r="J522" s="1">
        <v>182</v>
      </c>
      <c r="K522" s="1">
        <v>0</v>
      </c>
      <c r="L522" s="2">
        <f t="shared" si="12"/>
        <v>2.0293837776852097</v>
      </c>
      <c r="M522" s="2">
        <f t="shared" si="12"/>
        <v>-1</v>
      </c>
      <c r="N522" s="2">
        <f t="shared" si="12"/>
        <v>2.2600713879850747</v>
      </c>
      <c r="O522" s="2">
        <f t="shared" si="12"/>
        <v>-1</v>
      </c>
      <c r="P522" s="2">
        <f>IF([1]!Tabela1[[#This Row],[SPLE]]&gt;0,[1]!Tabela1[[#This Row],[LWAVE]],[1]!Tabela1[[#This Row],[LSPLE]])</f>
        <v>-1</v>
      </c>
      <c r="Q522" s="2">
        <f>IF([1]!Tabela1[[#This Row],[SPLR]]&gt;0,[1]!Tabela1[[#This Row],[LWAVR]],[1]!Tabela1[[#This Row],[LSPLR]])</f>
        <v>-1</v>
      </c>
      <c r="R522" s="2">
        <f>IF(Tabela1[[#This Row],[LWAVE]]=-1,-1,Tabela1[[#This Row],[Altitude]])</f>
        <v>657.94260199999997</v>
      </c>
      <c r="S522" s="2">
        <f>IF(Tabela1[[#This Row],[LWAVR]]=-1,-1,Tabela1[[#This Row],[AreaL]])</f>
        <v>2.4703178590518644</v>
      </c>
      <c r="T522" s="2">
        <f>IF(Tabela1[[#This Row],[LWAVR]]=-1,-1,Tabela1[[#This Row],[PopulacaoL]])</f>
        <v>4.5360657945120062</v>
      </c>
      <c r="U522" s="2">
        <f>IF(Tabela1[[#This Row],[LSPLE]]=-1,-1,Tabela1[[#This Row],[Altitude]])</f>
        <v>-1</v>
      </c>
      <c r="V522" s="2">
        <f>IF(Tabela1[[#This Row],[LSPLE]]=-1,-1,Tabela1[[#This Row],[AreaL]])</f>
        <v>-1</v>
      </c>
      <c r="W522" s="2">
        <f>IF(Tabela1[[#This Row],[LSPLR]]=-1,-1,Tabela1[[#This Row],[PopulacaoL]])</f>
        <v>-1</v>
      </c>
    </row>
    <row r="523" spans="1:23" x14ac:dyDescent="0.3">
      <c r="A523" t="s">
        <v>528</v>
      </c>
      <c r="B523">
        <v>3546405</v>
      </c>
      <c r="C523">
        <v>456.771523</v>
      </c>
      <c r="D523">
        <v>-22.9057225</v>
      </c>
      <c r="E523">
        <v>-49.624608869300936</v>
      </c>
      <c r="F523">
        <v>3.0471763122526845</v>
      </c>
      <c r="G523">
        <v>4.6782724823749229</v>
      </c>
      <c r="H523" s="1">
        <v>57</v>
      </c>
      <c r="I523" s="1">
        <v>0</v>
      </c>
      <c r="J523" s="1">
        <v>88</v>
      </c>
      <c r="K523" s="1">
        <v>0</v>
      </c>
      <c r="L523" s="2">
        <f t="shared" si="12"/>
        <v>1.7558748556724915</v>
      </c>
      <c r="M523" s="2">
        <f t="shared" si="12"/>
        <v>-1</v>
      </c>
      <c r="N523" s="2">
        <f t="shared" si="12"/>
        <v>1.9444826721501687</v>
      </c>
      <c r="O523" s="2">
        <f t="shared" si="12"/>
        <v>-1</v>
      </c>
      <c r="P523" s="2">
        <f>IF([1]!Tabela1[[#This Row],[SPLE]]&gt;0,[1]!Tabela1[[#This Row],[LWAVE]],[1]!Tabela1[[#This Row],[LSPLE]])</f>
        <v>-1</v>
      </c>
      <c r="Q523" s="2">
        <f>IF([1]!Tabela1[[#This Row],[SPLR]]&gt;0,[1]!Tabela1[[#This Row],[LWAVR]],[1]!Tabela1[[#This Row],[LSPLR]])</f>
        <v>-1</v>
      </c>
      <c r="R523" s="2">
        <f>IF(Tabela1[[#This Row],[LWAVE]]=-1,-1,Tabela1[[#This Row],[Altitude]])</f>
        <v>456.771523</v>
      </c>
      <c r="S523" s="2">
        <f>IF(Tabela1[[#This Row],[LWAVR]]=-1,-1,Tabela1[[#This Row],[AreaL]])</f>
        <v>3.0471763122526845</v>
      </c>
      <c r="T523" s="2">
        <f>IF(Tabela1[[#This Row],[LWAVR]]=-1,-1,Tabela1[[#This Row],[PopulacaoL]])</f>
        <v>4.6782724823749229</v>
      </c>
      <c r="U523" s="2">
        <f>IF(Tabela1[[#This Row],[LSPLE]]=-1,-1,Tabela1[[#This Row],[Altitude]])</f>
        <v>-1</v>
      </c>
      <c r="V523" s="2">
        <f>IF(Tabela1[[#This Row],[LSPLE]]=-1,-1,Tabela1[[#This Row],[AreaL]])</f>
        <v>-1</v>
      </c>
      <c r="W523" s="2">
        <f>IF(Tabela1[[#This Row],[LSPLR]]=-1,-1,Tabela1[[#This Row],[PopulacaoL]])</f>
        <v>-1</v>
      </c>
    </row>
    <row r="524" spans="1:23" x14ac:dyDescent="0.3">
      <c r="A524" t="s">
        <v>529</v>
      </c>
      <c r="B524">
        <v>3546504</v>
      </c>
      <c r="C524">
        <v>588.85806700000001</v>
      </c>
      <c r="D524">
        <v>-21.462921503002956</v>
      </c>
      <c r="E524">
        <v>-48.393649928861812</v>
      </c>
      <c r="F524">
        <v>2.1284671219297095</v>
      </c>
      <c r="G524">
        <v>3.7481104674949837</v>
      </c>
      <c r="H524" s="1">
        <v>25</v>
      </c>
      <c r="I524" s="1">
        <v>0</v>
      </c>
      <c r="J524" s="1">
        <v>26</v>
      </c>
      <c r="K524" s="1">
        <v>0</v>
      </c>
      <c r="L524" s="2">
        <f t="shared" si="12"/>
        <v>1.3979400086720377</v>
      </c>
      <c r="M524" s="2">
        <f t="shared" si="12"/>
        <v>-1</v>
      </c>
      <c r="N524" s="2">
        <f t="shared" si="12"/>
        <v>1.414973347970818</v>
      </c>
      <c r="O524" s="2">
        <f t="shared" si="12"/>
        <v>-1</v>
      </c>
      <c r="P524" s="2">
        <f>IF([1]!Tabela1[[#This Row],[SPLE]]&gt;0,[1]!Tabela1[[#This Row],[LWAVE]],[1]!Tabela1[[#This Row],[LSPLE]])</f>
        <v>-1</v>
      </c>
      <c r="Q524" s="2">
        <f>IF([1]!Tabela1[[#This Row],[SPLR]]&gt;0,[1]!Tabela1[[#This Row],[LWAVR]],[1]!Tabela1[[#This Row],[LSPLR]])</f>
        <v>-1</v>
      </c>
      <c r="R524" s="2">
        <f>IF(Tabela1[[#This Row],[LWAVE]]=-1,-1,Tabela1[[#This Row],[Altitude]])</f>
        <v>588.85806700000001</v>
      </c>
      <c r="S524" s="2">
        <f>IF(Tabela1[[#This Row],[LWAVR]]=-1,-1,Tabela1[[#This Row],[AreaL]])</f>
        <v>2.1284671219297095</v>
      </c>
      <c r="T524" s="2">
        <f>IF(Tabela1[[#This Row],[LWAVR]]=-1,-1,Tabela1[[#This Row],[PopulacaoL]])</f>
        <v>3.7481104674949837</v>
      </c>
      <c r="U524" s="2">
        <f>IF(Tabela1[[#This Row],[LSPLE]]=-1,-1,Tabela1[[#This Row],[Altitude]])</f>
        <v>-1</v>
      </c>
      <c r="V524" s="2">
        <f>IF(Tabela1[[#This Row],[LSPLE]]=-1,-1,Tabela1[[#This Row],[AreaL]])</f>
        <v>-1</v>
      </c>
      <c r="W524" s="2">
        <f>IF(Tabela1[[#This Row],[LSPLR]]=-1,-1,Tabela1[[#This Row],[PopulacaoL]])</f>
        <v>-1</v>
      </c>
    </row>
    <row r="525" spans="1:23" x14ac:dyDescent="0.3">
      <c r="A525" t="s">
        <v>530</v>
      </c>
      <c r="B525">
        <v>3546603</v>
      </c>
      <c r="C525">
        <v>398.81276100000002</v>
      </c>
      <c r="D525">
        <v>-20.211693165000003</v>
      </c>
      <c r="E525">
        <v>-50.92677742384334</v>
      </c>
      <c r="F525">
        <v>2.3149978644980664</v>
      </c>
      <c r="G525">
        <v>4.5094982259295984</v>
      </c>
      <c r="H525" s="1">
        <v>268</v>
      </c>
      <c r="I525" s="1">
        <v>0</v>
      </c>
      <c r="J525" s="1">
        <v>4144</v>
      </c>
      <c r="K525" s="1">
        <v>0</v>
      </c>
      <c r="L525" s="2">
        <f t="shared" si="12"/>
        <v>2.428134794028789</v>
      </c>
      <c r="M525" s="2">
        <f t="shared" si="12"/>
        <v>-1</v>
      </c>
      <c r="N525" s="2">
        <f t="shared" si="12"/>
        <v>3.6174197467371765</v>
      </c>
      <c r="O525" s="2">
        <f t="shared" si="12"/>
        <v>-1</v>
      </c>
      <c r="P525" s="2">
        <f>IF([1]!Tabela1[[#This Row],[SPLE]]&gt;0,[1]!Tabela1[[#This Row],[LWAVE]],[1]!Tabela1[[#This Row],[LSPLE]])</f>
        <v>-1</v>
      </c>
      <c r="Q525" s="2">
        <f>IF([1]!Tabela1[[#This Row],[SPLR]]&gt;0,[1]!Tabela1[[#This Row],[LWAVR]],[1]!Tabela1[[#This Row],[LSPLR]])</f>
        <v>-1</v>
      </c>
      <c r="R525" s="2">
        <f>IF(Tabela1[[#This Row],[LWAVE]]=-1,-1,Tabela1[[#This Row],[Altitude]])</f>
        <v>398.81276100000002</v>
      </c>
      <c r="S525" s="2">
        <f>IF(Tabela1[[#This Row],[LWAVR]]=-1,-1,Tabela1[[#This Row],[AreaL]])</f>
        <v>2.3149978644980664</v>
      </c>
      <c r="T525" s="2">
        <f>IF(Tabela1[[#This Row],[LWAVR]]=-1,-1,Tabela1[[#This Row],[PopulacaoL]])</f>
        <v>4.5094982259295984</v>
      </c>
      <c r="U525" s="2">
        <f>IF(Tabela1[[#This Row],[LSPLE]]=-1,-1,Tabela1[[#This Row],[Altitude]])</f>
        <v>-1</v>
      </c>
      <c r="V525" s="2">
        <f>IF(Tabela1[[#This Row],[LSPLE]]=-1,-1,Tabela1[[#This Row],[AreaL]])</f>
        <v>-1</v>
      </c>
      <c r="W525" s="2">
        <f>IF(Tabela1[[#This Row],[LSPLR]]=-1,-1,Tabela1[[#This Row],[PopulacaoL]])</f>
        <v>-1</v>
      </c>
    </row>
    <row r="526" spans="1:23" x14ac:dyDescent="0.3">
      <c r="A526" t="s">
        <v>531</v>
      </c>
      <c r="B526">
        <v>3546702</v>
      </c>
      <c r="C526">
        <v>584.71581600000002</v>
      </c>
      <c r="D526">
        <v>-22.455326956296258</v>
      </c>
      <c r="E526">
        <v>-47.530708716203748</v>
      </c>
      <c r="F526">
        <v>1.9925137535464881</v>
      </c>
      <c r="G526">
        <v>4.4297199892494357</v>
      </c>
      <c r="H526" s="1">
        <v>76</v>
      </c>
      <c r="I526" s="1">
        <v>0</v>
      </c>
      <c r="J526" s="1">
        <v>172</v>
      </c>
      <c r="K526" s="1">
        <v>0</v>
      </c>
      <c r="L526" s="2">
        <f t="shared" si="12"/>
        <v>1.8808135922807914</v>
      </c>
      <c r="M526" s="2">
        <f t="shared" si="12"/>
        <v>-1</v>
      </c>
      <c r="N526" s="2">
        <f t="shared" si="12"/>
        <v>2.2355284469075487</v>
      </c>
      <c r="O526" s="2">
        <f t="shared" si="12"/>
        <v>-1</v>
      </c>
      <c r="P526" s="2">
        <f>IF([1]!Tabela1[[#This Row],[SPLE]]&gt;0,[1]!Tabela1[[#This Row],[LWAVE]],[1]!Tabela1[[#This Row],[LSPLE]])</f>
        <v>-1</v>
      </c>
      <c r="Q526" s="2">
        <f>IF([1]!Tabela1[[#This Row],[SPLR]]&gt;0,[1]!Tabela1[[#This Row],[LWAVR]],[1]!Tabela1[[#This Row],[LSPLR]])</f>
        <v>-1</v>
      </c>
      <c r="R526" s="2">
        <f>IF(Tabela1[[#This Row],[LWAVE]]=-1,-1,Tabela1[[#This Row],[Altitude]])</f>
        <v>584.71581600000002</v>
      </c>
      <c r="S526" s="2">
        <f>IF(Tabela1[[#This Row],[LWAVR]]=-1,-1,Tabela1[[#This Row],[AreaL]])</f>
        <v>1.9925137535464881</v>
      </c>
      <c r="T526" s="2">
        <f>IF(Tabela1[[#This Row],[LWAVR]]=-1,-1,Tabela1[[#This Row],[PopulacaoL]])</f>
        <v>4.4297199892494357</v>
      </c>
      <c r="U526" s="2">
        <f>IF(Tabela1[[#This Row],[LSPLE]]=-1,-1,Tabela1[[#This Row],[Altitude]])</f>
        <v>-1</v>
      </c>
      <c r="V526" s="2">
        <f>IF(Tabela1[[#This Row],[LSPLE]]=-1,-1,Tabela1[[#This Row],[AreaL]])</f>
        <v>-1</v>
      </c>
      <c r="W526" s="2">
        <f>IF(Tabela1[[#This Row],[LSPLR]]=-1,-1,Tabela1[[#This Row],[PopulacaoL]])</f>
        <v>-1</v>
      </c>
    </row>
    <row r="527" spans="1:23" x14ac:dyDescent="0.3">
      <c r="A527" t="s">
        <v>532</v>
      </c>
      <c r="B527">
        <v>3546801</v>
      </c>
      <c r="C527">
        <v>646.60742200000004</v>
      </c>
      <c r="D527">
        <v>-23.31808850000002</v>
      </c>
      <c r="E527">
        <v>-46.227012841821789</v>
      </c>
      <c r="F527">
        <v>2.5603036494768188</v>
      </c>
      <c r="G527">
        <v>4.7588059539947398</v>
      </c>
      <c r="H527" s="1">
        <v>193</v>
      </c>
      <c r="I527" s="1">
        <v>0</v>
      </c>
      <c r="J527" s="1">
        <v>828</v>
      </c>
      <c r="K527" s="1">
        <v>0</v>
      </c>
      <c r="L527" s="2">
        <f t="shared" si="12"/>
        <v>2.2855573090077739</v>
      </c>
      <c r="M527" s="2">
        <f t="shared" si="12"/>
        <v>-1</v>
      </c>
      <c r="N527" s="2">
        <f t="shared" si="12"/>
        <v>2.9180303367848803</v>
      </c>
      <c r="O527" s="2">
        <f t="shared" si="12"/>
        <v>-1</v>
      </c>
      <c r="P527" s="2">
        <f>IF([1]!Tabela1[[#This Row],[SPLE]]&gt;0,[1]!Tabela1[[#This Row],[LWAVE]],[1]!Tabela1[[#This Row],[LSPLE]])</f>
        <v>-1</v>
      </c>
      <c r="Q527" s="2">
        <f>IF([1]!Tabela1[[#This Row],[SPLR]]&gt;0,[1]!Tabela1[[#This Row],[LWAVR]],[1]!Tabela1[[#This Row],[LSPLR]])</f>
        <v>-1</v>
      </c>
      <c r="R527" s="2">
        <f>IF(Tabela1[[#This Row],[LWAVE]]=-1,-1,Tabela1[[#This Row],[Altitude]])</f>
        <v>646.60742200000004</v>
      </c>
      <c r="S527" s="2">
        <f>IF(Tabela1[[#This Row],[LWAVR]]=-1,-1,Tabela1[[#This Row],[AreaL]])</f>
        <v>2.5603036494768188</v>
      </c>
      <c r="T527" s="2">
        <f>IF(Tabela1[[#This Row],[LWAVR]]=-1,-1,Tabela1[[#This Row],[PopulacaoL]])</f>
        <v>4.7588059539947398</v>
      </c>
      <c r="U527" s="2">
        <f>IF(Tabela1[[#This Row],[LSPLE]]=-1,-1,Tabela1[[#This Row],[Altitude]])</f>
        <v>-1</v>
      </c>
      <c r="V527" s="2">
        <f>IF(Tabela1[[#This Row],[LSPLE]]=-1,-1,Tabela1[[#This Row],[AreaL]])</f>
        <v>-1</v>
      </c>
      <c r="W527" s="2">
        <f>IF(Tabela1[[#This Row],[LSPLR]]=-1,-1,Tabela1[[#This Row],[PopulacaoL]])</f>
        <v>-1</v>
      </c>
    </row>
    <row r="528" spans="1:23" x14ac:dyDescent="0.3">
      <c r="A528" t="s">
        <v>533</v>
      </c>
      <c r="B528">
        <v>3546900</v>
      </c>
      <c r="C528">
        <v>714.804936</v>
      </c>
      <c r="D528">
        <v>-21.686567851077204</v>
      </c>
      <c r="E528">
        <v>-48.085336013100189</v>
      </c>
      <c r="F528">
        <v>2.1876137739701056</v>
      </c>
      <c r="G528">
        <v>3.9453208407922751</v>
      </c>
      <c r="H528" s="1">
        <v>55</v>
      </c>
      <c r="I528" s="1">
        <v>0</v>
      </c>
      <c r="J528" s="1">
        <v>70</v>
      </c>
      <c r="K528" s="1">
        <v>0</v>
      </c>
      <c r="L528" s="2">
        <f t="shared" si="12"/>
        <v>1.7403626894942439</v>
      </c>
      <c r="M528" s="2">
        <f t="shared" si="12"/>
        <v>-1</v>
      </c>
      <c r="N528" s="2">
        <f t="shared" si="12"/>
        <v>1.8450980400142569</v>
      </c>
      <c r="O528" s="2">
        <f t="shared" si="12"/>
        <v>-1</v>
      </c>
      <c r="P528" s="2">
        <f>IF([1]!Tabela1[[#This Row],[SPLE]]&gt;0,[1]!Tabela1[[#This Row],[LWAVE]],[1]!Tabela1[[#This Row],[LSPLE]])</f>
        <v>-1</v>
      </c>
      <c r="Q528" s="2">
        <f>IF([1]!Tabela1[[#This Row],[SPLR]]&gt;0,[1]!Tabela1[[#This Row],[LWAVR]],[1]!Tabela1[[#This Row],[LSPLR]])</f>
        <v>-1</v>
      </c>
      <c r="R528" s="2">
        <f>IF(Tabela1[[#This Row],[LWAVE]]=-1,-1,Tabela1[[#This Row],[Altitude]])</f>
        <v>714.804936</v>
      </c>
      <c r="S528" s="2">
        <f>IF(Tabela1[[#This Row],[LWAVR]]=-1,-1,Tabela1[[#This Row],[AreaL]])</f>
        <v>2.1876137739701056</v>
      </c>
      <c r="T528" s="2">
        <f>IF(Tabela1[[#This Row],[LWAVR]]=-1,-1,Tabela1[[#This Row],[PopulacaoL]])</f>
        <v>3.9453208407922751</v>
      </c>
      <c r="U528" s="2">
        <f>IF(Tabela1[[#This Row],[LSPLE]]=-1,-1,Tabela1[[#This Row],[Altitude]])</f>
        <v>-1</v>
      </c>
      <c r="V528" s="2">
        <f>IF(Tabela1[[#This Row],[LSPLE]]=-1,-1,Tabela1[[#This Row],[AreaL]])</f>
        <v>-1</v>
      </c>
      <c r="W528" s="2">
        <f>IF(Tabela1[[#This Row],[LSPLR]]=-1,-1,Tabela1[[#This Row],[PopulacaoL]])</f>
        <v>-1</v>
      </c>
    </row>
    <row r="529" spans="1:23" x14ac:dyDescent="0.3">
      <c r="A529" t="s">
        <v>534</v>
      </c>
      <c r="B529">
        <v>3547007</v>
      </c>
      <c r="C529">
        <v>512.43853300000001</v>
      </c>
      <c r="D529">
        <v>-22.569410257822707</v>
      </c>
      <c r="E529">
        <v>-48.159014141546734</v>
      </c>
      <c r="F529">
        <v>2.402469449960547</v>
      </c>
      <c r="G529">
        <v>3.7904962769671093</v>
      </c>
      <c r="H529" s="1">
        <v>98</v>
      </c>
      <c r="I529" s="1">
        <v>25</v>
      </c>
      <c r="J529" s="1">
        <v>200</v>
      </c>
      <c r="K529" s="1">
        <v>25</v>
      </c>
      <c r="L529" s="2">
        <f t="shared" si="12"/>
        <v>1.9912260756924949</v>
      </c>
      <c r="M529" s="2">
        <f t="shared" si="12"/>
        <v>1.3979400086720377</v>
      </c>
      <c r="N529" s="2">
        <f t="shared" si="12"/>
        <v>2.3010299956639813</v>
      </c>
      <c r="O529" s="2">
        <f t="shared" si="12"/>
        <v>1.3979400086720377</v>
      </c>
      <c r="P529" s="2">
        <f>IF([1]!Tabela1[[#This Row],[SPLE]]&gt;0,[1]!Tabela1[[#This Row],[LWAVE]],[1]!Tabela1[[#This Row],[LSPLE]])</f>
        <v>1.9912260756924949</v>
      </c>
      <c r="Q529" s="2">
        <f>IF([1]!Tabela1[[#This Row],[SPLR]]&gt;0,[1]!Tabela1[[#This Row],[LWAVR]],[1]!Tabela1[[#This Row],[LSPLR]])</f>
        <v>2.3010299956639813</v>
      </c>
      <c r="R529" s="2">
        <f>IF(Tabela1[[#This Row],[LWAVE]]=-1,-1,Tabela1[[#This Row],[Altitude]])</f>
        <v>512.43853300000001</v>
      </c>
      <c r="S529" s="2">
        <f>IF(Tabela1[[#This Row],[LWAVR]]=-1,-1,Tabela1[[#This Row],[AreaL]])</f>
        <v>2.402469449960547</v>
      </c>
      <c r="T529" s="2">
        <f>IF(Tabela1[[#This Row],[LWAVR]]=-1,-1,Tabela1[[#This Row],[PopulacaoL]])</f>
        <v>3.7904962769671093</v>
      </c>
      <c r="U529" s="2">
        <f>IF(Tabela1[[#This Row],[LSPLE]]=-1,-1,Tabela1[[#This Row],[Altitude]])</f>
        <v>512.43853300000001</v>
      </c>
      <c r="V529" s="2">
        <f>IF(Tabela1[[#This Row],[LSPLE]]=-1,-1,Tabela1[[#This Row],[AreaL]])</f>
        <v>2.402469449960547</v>
      </c>
      <c r="W529" s="2">
        <f>IF(Tabela1[[#This Row],[LSPLR]]=-1,-1,Tabela1[[#This Row],[PopulacaoL]])</f>
        <v>3.7904962769671093</v>
      </c>
    </row>
    <row r="530" spans="1:23" x14ac:dyDescent="0.3">
      <c r="A530" t="s">
        <v>535</v>
      </c>
      <c r="B530">
        <v>3547106</v>
      </c>
      <c r="C530">
        <v>357.49049100000002</v>
      </c>
      <c r="D530">
        <v>-21.346910745592201</v>
      </c>
      <c r="E530">
        <v>-51.758974242144937</v>
      </c>
      <c r="F530">
        <v>2.2220736559122791</v>
      </c>
      <c r="G530">
        <v>3.4681995860726125</v>
      </c>
      <c r="H530" s="1">
        <v>14</v>
      </c>
      <c r="I530" s="1">
        <v>0</v>
      </c>
      <c r="J530" s="1">
        <v>14</v>
      </c>
      <c r="K530" s="1">
        <v>0</v>
      </c>
      <c r="L530" s="2">
        <f t="shared" si="12"/>
        <v>1.146128035678238</v>
      </c>
      <c r="M530" s="2">
        <f t="shared" si="12"/>
        <v>-1</v>
      </c>
      <c r="N530" s="2">
        <f t="shared" si="12"/>
        <v>1.146128035678238</v>
      </c>
      <c r="O530" s="2">
        <f t="shared" si="12"/>
        <v>-1</v>
      </c>
      <c r="P530" s="2">
        <f>IF([1]!Tabela1[[#This Row],[SPLE]]&gt;0,[1]!Tabela1[[#This Row],[LWAVE]],[1]!Tabela1[[#This Row],[LSPLE]])</f>
        <v>-1</v>
      </c>
      <c r="Q530" s="2">
        <f>IF([1]!Tabela1[[#This Row],[SPLR]]&gt;0,[1]!Tabela1[[#This Row],[LWAVR]],[1]!Tabela1[[#This Row],[LSPLR]])</f>
        <v>-1</v>
      </c>
      <c r="R530" s="2">
        <f>IF(Tabela1[[#This Row],[LWAVE]]=-1,-1,Tabela1[[#This Row],[Altitude]])</f>
        <v>357.49049100000002</v>
      </c>
      <c r="S530" s="2">
        <f>IF(Tabela1[[#This Row],[LWAVR]]=-1,-1,Tabela1[[#This Row],[AreaL]])</f>
        <v>2.2220736559122791</v>
      </c>
      <c r="T530" s="2">
        <f>IF(Tabela1[[#This Row],[LWAVR]]=-1,-1,Tabela1[[#This Row],[PopulacaoL]])</f>
        <v>3.4681995860726125</v>
      </c>
      <c r="U530" s="2">
        <f>IF(Tabela1[[#This Row],[LSPLE]]=-1,-1,Tabela1[[#This Row],[Altitude]])</f>
        <v>-1</v>
      </c>
      <c r="V530" s="2">
        <f>IF(Tabela1[[#This Row],[LSPLE]]=-1,-1,Tabela1[[#This Row],[AreaL]])</f>
        <v>-1</v>
      </c>
      <c r="W530" s="2">
        <f>IF(Tabela1[[#This Row],[LSPLR]]=-1,-1,Tabela1[[#This Row],[PopulacaoL]])</f>
        <v>-1</v>
      </c>
    </row>
    <row r="531" spans="1:23" x14ac:dyDescent="0.3">
      <c r="A531" t="s">
        <v>536</v>
      </c>
      <c r="B531">
        <v>3547502</v>
      </c>
      <c r="C531">
        <v>763.07680100000005</v>
      </c>
      <c r="D531">
        <v>-21.707144010000004</v>
      </c>
      <c r="E531">
        <v>-47.478980851786389</v>
      </c>
      <c r="F531">
        <v>2.8774525524971741</v>
      </c>
      <c r="G531">
        <v>4.4402319362267892</v>
      </c>
      <c r="H531" s="1">
        <v>254</v>
      </c>
      <c r="I531" s="1">
        <v>0</v>
      </c>
      <c r="J531" s="1">
        <v>1766</v>
      </c>
      <c r="K531" s="1">
        <v>0</v>
      </c>
      <c r="L531" s="2">
        <f t="shared" si="12"/>
        <v>2.4048337166199381</v>
      </c>
      <c r="M531" s="2">
        <f t="shared" si="12"/>
        <v>-1</v>
      </c>
      <c r="N531" s="2">
        <f t="shared" si="12"/>
        <v>3.2469906992415498</v>
      </c>
      <c r="O531" s="2">
        <f t="shared" si="12"/>
        <v>-1</v>
      </c>
      <c r="P531" s="2">
        <f>IF([1]!Tabela1[[#This Row],[SPLE]]&gt;0,[1]!Tabela1[[#This Row],[LWAVE]],[1]!Tabela1[[#This Row],[LSPLE]])</f>
        <v>-1</v>
      </c>
      <c r="Q531" s="2">
        <f>IF([1]!Tabela1[[#This Row],[SPLR]]&gt;0,[1]!Tabela1[[#This Row],[LWAVR]],[1]!Tabela1[[#This Row],[LSPLR]])</f>
        <v>-1</v>
      </c>
      <c r="R531" s="2">
        <f>IF(Tabela1[[#This Row],[LWAVE]]=-1,-1,Tabela1[[#This Row],[Altitude]])</f>
        <v>763.07680100000005</v>
      </c>
      <c r="S531" s="2">
        <f>IF(Tabela1[[#This Row],[LWAVR]]=-1,-1,Tabela1[[#This Row],[AreaL]])</f>
        <v>2.8774525524971741</v>
      </c>
      <c r="T531" s="2">
        <f>IF(Tabela1[[#This Row],[LWAVR]]=-1,-1,Tabela1[[#This Row],[PopulacaoL]])</f>
        <v>4.4402319362267892</v>
      </c>
      <c r="U531" s="2">
        <f>IF(Tabela1[[#This Row],[LSPLE]]=-1,-1,Tabela1[[#This Row],[Altitude]])</f>
        <v>-1</v>
      </c>
      <c r="V531" s="2">
        <f>IF(Tabela1[[#This Row],[LSPLE]]=-1,-1,Tabela1[[#This Row],[AreaL]])</f>
        <v>-1</v>
      </c>
      <c r="W531" s="2">
        <f>IF(Tabela1[[#This Row],[LSPLR]]=-1,-1,Tabela1[[#This Row],[PopulacaoL]])</f>
        <v>-1</v>
      </c>
    </row>
    <row r="532" spans="1:23" x14ac:dyDescent="0.3">
      <c r="A532" t="s">
        <v>537</v>
      </c>
      <c r="B532">
        <v>3547403</v>
      </c>
      <c r="C532">
        <v>428.951819</v>
      </c>
      <c r="D532">
        <v>-20.141801473440854</v>
      </c>
      <c r="E532">
        <v>-50.830947388177513</v>
      </c>
      <c r="F532">
        <v>2.3218054838575393</v>
      </c>
      <c r="G532">
        <v>3.3975924340381165</v>
      </c>
      <c r="H532" s="1">
        <v>97</v>
      </c>
      <c r="I532" s="1">
        <v>0</v>
      </c>
      <c r="J532" s="1">
        <v>197</v>
      </c>
      <c r="K532" s="1">
        <v>0</v>
      </c>
      <c r="L532" s="2">
        <f t="shared" si="12"/>
        <v>1.9867717342662448</v>
      </c>
      <c r="M532" s="2">
        <f t="shared" si="12"/>
        <v>-1</v>
      </c>
      <c r="N532" s="2">
        <f t="shared" si="12"/>
        <v>2.2944662261615929</v>
      </c>
      <c r="O532" s="2">
        <f t="shared" si="12"/>
        <v>-1</v>
      </c>
      <c r="P532" s="2">
        <f>IF([1]!Tabela1[[#This Row],[SPLE]]&gt;0,[1]!Tabela1[[#This Row],[LWAVE]],[1]!Tabela1[[#This Row],[LSPLE]])</f>
        <v>-1</v>
      </c>
      <c r="Q532" s="2">
        <f>IF([1]!Tabela1[[#This Row],[SPLR]]&gt;0,[1]!Tabela1[[#This Row],[LWAVR]],[1]!Tabela1[[#This Row],[LSPLR]])</f>
        <v>-1</v>
      </c>
      <c r="R532" s="2">
        <f>IF(Tabela1[[#This Row],[LWAVE]]=-1,-1,Tabela1[[#This Row],[Altitude]])</f>
        <v>428.951819</v>
      </c>
      <c r="S532" s="2">
        <f>IF(Tabela1[[#This Row],[LWAVR]]=-1,-1,Tabela1[[#This Row],[AreaL]])</f>
        <v>2.3218054838575393</v>
      </c>
      <c r="T532" s="2">
        <f>IF(Tabela1[[#This Row],[LWAVR]]=-1,-1,Tabela1[[#This Row],[PopulacaoL]])</f>
        <v>3.3975924340381165</v>
      </c>
      <c r="U532" s="2">
        <f>IF(Tabela1[[#This Row],[LSPLE]]=-1,-1,Tabela1[[#This Row],[Altitude]])</f>
        <v>-1</v>
      </c>
      <c r="V532" s="2">
        <f>IF(Tabela1[[#This Row],[LSPLE]]=-1,-1,Tabela1[[#This Row],[AreaL]])</f>
        <v>-1</v>
      </c>
      <c r="W532" s="2">
        <f>IF(Tabela1[[#This Row],[LSPLR]]=-1,-1,Tabela1[[#This Row],[PopulacaoL]])</f>
        <v>-1</v>
      </c>
    </row>
    <row r="533" spans="1:23" x14ac:dyDescent="0.3">
      <c r="A533" t="s">
        <v>538</v>
      </c>
      <c r="B533">
        <v>3547601</v>
      </c>
      <c r="C533">
        <v>739.90868899999998</v>
      </c>
      <c r="D533">
        <v>-21.485272500000004</v>
      </c>
      <c r="E533">
        <v>-47.36726892829423</v>
      </c>
      <c r="F533">
        <v>2.4602602092904577</v>
      </c>
      <c r="G533">
        <v>4.4239009185284166</v>
      </c>
      <c r="H533" s="1">
        <v>138</v>
      </c>
      <c r="I533" s="1">
        <v>0</v>
      </c>
      <c r="J533" s="1">
        <v>471</v>
      </c>
      <c r="K533" s="1">
        <v>0</v>
      </c>
      <c r="L533" s="2">
        <f t="shared" si="12"/>
        <v>2.1398790864012365</v>
      </c>
      <c r="M533" s="2">
        <f t="shared" si="12"/>
        <v>-1</v>
      </c>
      <c r="N533" s="2">
        <f t="shared" si="12"/>
        <v>2.6730209071288962</v>
      </c>
      <c r="O533" s="2">
        <f t="shared" si="12"/>
        <v>-1</v>
      </c>
      <c r="P533" s="2">
        <f>IF([1]!Tabela1[[#This Row],[SPLE]]&gt;0,[1]!Tabela1[[#This Row],[LWAVE]],[1]!Tabela1[[#This Row],[LSPLE]])</f>
        <v>-1</v>
      </c>
      <c r="Q533" s="2">
        <f>IF([1]!Tabela1[[#This Row],[SPLR]]&gt;0,[1]!Tabela1[[#This Row],[LWAVR]],[1]!Tabela1[[#This Row],[LSPLR]])</f>
        <v>-1</v>
      </c>
      <c r="R533" s="2">
        <f>IF(Tabela1[[#This Row],[LWAVE]]=-1,-1,Tabela1[[#This Row],[Altitude]])</f>
        <v>739.90868899999998</v>
      </c>
      <c r="S533" s="2">
        <f>IF(Tabela1[[#This Row],[LWAVR]]=-1,-1,Tabela1[[#This Row],[AreaL]])</f>
        <v>2.4602602092904577</v>
      </c>
      <c r="T533" s="2">
        <f>IF(Tabela1[[#This Row],[LWAVR]]=-1,-1,Tabela1[[#This Row],[PopulacaoL]])</f>
        <v>4.4239009185284166</v>
      </c>
      <c r="U533" s="2">
        <f>IF(Tabela1[[#This Row],[LSPLE]]=-1,-1,Tabela1[[#This Row],[Altitude]])</f>
        <v>-1</v>
      </c>
      <c r="V533" s="2">
        <f>IF(Tabela1[[#This Row],[LSPLE]]=-1,-1,Tabela1[[#This Row],[AreaL]])</f>
        <v>-1</v>
      </c>
      <c r="W533" s="2">
        <f>IF(Tabela1[[#This Row],[LSPLR]]=-1,-1,Tabela1[[#This Row],[PopulacaoL]])</f>
        <v>-1</v>
      </c>
    </row>
    <row r="534" spans="1:23" x14ac:dyDescent="0.3">
      <c r="A534" t="s">
        <v>539</v>
      </c>
      <c r="B534">
        <v>3547650</v>
      </c>
      <c r="C534">
        <v>443.15183100000002</v>
      </c>
      <c r="D534">
        <v>-20.243845188018554</v>
      </c>
      <c r="E534">
        <v>-50.688461881161054</v>
      </c>
      <c r="F534">
        <v>1.8986813112442971</v>
      </c>
      <c r="G534">
        <v>3.1889284837608534</v>
      </c>
      <c r="H534" s="1">
        <v>0</v>
      </c>
      <c r="I534" s="1">
        <v>0</v>
      </c>
      <c r="J534" s="1">
        <v>0</v>
      </c>
      <c r="K534" s="1">
        <v>0</v>
      </c>
      <c r="L534" s="2">
        <f t="shared" si="12"/>
        <v>-1</v>
      </c>
      <c r="M534" s="2">
        <f t="shared" si="12"/>
        <v>-1</v>
      </c>
      <c r="N534" s="2">
        <f t="shared" si="12"/>
        <v>-1</v>
      </c>
      <c r="O534" s="2">
        <f t="shared" si="12"/>
        <v>-1</v>
      </c>
      <c r="P534" s="2">
        <f>IF([1]!Tabela1[[#This Row],[SPLE]]&gt;0,[1]!Tabela1[[#This Row],[LWAVE]],[1]!Tabela1[[#This Row],[LSPLE]])</f>
        <v>-1</v>
      </c>
      <c r="Q534" s="2">
        <f>IF([1]!Tabela1[[#This Row],[SPLR]]&gt;0,[1]!Tabela1[[#This Row],[LWAVR]],[1]!Tabela1[[#This Row],[LSPLR]])</f>
        <v>-1</v>
      </c>
      <c r="R534" s="2">
        <f>IF(Tabela1[[#This Row],[LWAVE]]=-1,-1,Tabela1[[#This Row],[Altitude]])</f>
        <v>-1</v>
      </c>
      <c r="S534" s="2">
        <f>IF(Tabela1[[#This Row],[LWAVR]]=-1,-1,Tabela1[[#This Row],[AreaL]])</f>
        <v>-1</v>
      </c>
      <c r="T534" s="2">
        <f>IF(Tabela1[[#This Row],[LWAVR]]=-1,-1,Tabela1[[#This Row],[PopulacaoL]])</f>
        <v>-1</v>
      </c>
      <c r="U534" s="2">
        <f>IF(Tabela1[[#This Row],[LSPLE]]=-1,-1,Tabela1[[#This Row],[Altitude]])</f>
        <v>-1</v>
      </c>
      <c r="V534" s="2">
        <f>IF(Tabela1[[#This Row],[LSPLE]]=-1,-1,Tabela1[[#This Row],[AreaL]])</f>
        <v>-1</v>
      </c>
      <c r="W534" s="2">
        <f>IF(Tabela1[[#This Row],[LSPLR]]=-1,-1,Tabela1[[#This Row],[PopulacaoL]])</f>
        <v>-1</v>
      </c>
    </row>
    <row r="535" spans="1:23" x14ac:dyDescent="0.3">
      <c r="A535" t="s">
        <v>540</v>
      </c>
      <c r="B535">
        <v>3547205</v>
      </c>
      <c r="C535">
        <v>426.15583400000003</v>
      </c>
      <c r="D535">
        <v>-20.252602255670553</v>
      </c>
      <c r="E535">
        <v>-50.798403844625568</v>
      </c>
      <c r="F535">
        <v>2.1135690296371914</v>
      </c>
      <c r="G535">
        <v>3.1723109685219542</v>
      </c>
      <c r="H535" s="1">
        <v>34</v>
      </c>
      <c r="I535" s="1">
        <v>0</v>
      </c>
      <c r="J535" s="1">
        <v>39</v>
      </c>
      <c r="K535" s="1">
        <v>0</v>
      </c>
      <c r="L535" s="2">
        <f t="shared" si="12"/>
        <v>1.5314789170422551</v>
      </c>
      <c r="M535" s="2">
        <f t="shared" si="12"/>
        <v>-1</v>
      </c>
      <c r="N535" s="2">
        <f t="shared" si="12"/>
        <v>1.5910646070264991</v>
      </c>
      <c r="O535" s="2">
        <f t="shared" si="12"/>
        <v>-1</v>
      </c>
      <c r="P535" s="2">
        <f>IF([1]!Tabela1[[#This Row],[SPLE]]&gt;0,[1]!Tabela1[[#This Row],[LWAVE]],[1]!Tabela1[[#This Row],[LSPLE]])</f>
        <v>-1</v>
      </c>
      <c r="Q535" s="2">
        <f>IF([1]!Tabela1[[#This Row],[SPLR]]&gt;0,[1]!Tabela1[[#This Row],[LWAVR]],[1]!Tabela1[[#This Row],[LSPLR]])</f>
        <v>-1</v>
      </c>
      <c r="R535" s="2">
        <f>IF(Tabela1[[#This Row],[LWAVE]]=-1,-1,Tabela1[[#This Row],[Altitude]])</f>
        <v>426.15583400000003</v>
      </c>
      <c r="S535" s="2">
        <f>IF(Tabela1[[#This Row],[LWAVR]]=-1,-1,Tabela1[[#This Row],[AreaL]])</f>
        <v>2.1135690296371914</v>
      </c>
      <c r="T535" s="2">
        <f>IF(Tabela1[[#This Row],[LWAVR]]=-1,-1,Tabela1[[#This Row],[PopulacaoL]])</f>
        <v>3.1723109685219542</v>
      </c>
      <c r="U535" s="2">
        <f>IF(Tabela1[[#This Row],[LSPLE]]=-1,-1,Tabela1[[#This Row],[Altitude]])</f>
        <v>-1</v>
      </c>
      <c r="V535" s="2">
        <f>IF(Tabela1[[#This Row],[LSPLE]]=-1,-1,Tabela1[[#This Row],[AreaL]])</f>
        <v>-1</v>
      </c>
      <c r="W535" s="2">
        <f>IF(Tabela1[[#This Row],[LSPLR]]=-1,-1,Tabela1[[#This Row],[PopulacaoL]])</f>
        <v>-1</v>
      </c>
    </row>
    <row r="536" spans="1:23" x14ac:dyDescent="0.3">
      <c r="A536" t="s">
        <v>541</v>
      </c>
      <c r="B536">
        <v>3547304</v>
      </c>
      <c r="C536">
        <v>769.83483799999999</v>
      </c>
      <c r="D536">
        <v>-23.449453000000005</v>
      </c>
      <c r="E536">
        <v>-46.922092505649722</v>
      </c>
      <c r="F536">
        <v>2.2551494375647088</v>
      </c>
      <c r="G536">
        <v>5.1444091754865404</v>
      </c>
      <c r="H536" s="1">
        <v>236</v>
      </c>
      <c r="I536" s="1">
        <v>0</v>
      </c>
      <c r="J536" s="1">
        <v>1732</v>
      </c>
      <c r="K536" s="1">
        <v>0</v>
      </c>
      <c r="L536" s="2">
        <f t="shared" si="12"/>
        <v>2.3729120029701067</v>
      </c>
      <c r="M536" s="2">
        <f t="shared" si="12"/>
        <v>-1</v>
      </c>
      <c r="N536" s="2">
        <f t="shared" si="12"/>
        <v>3.2385478876813276</v>
      </c>
      <c r="O536" s="2">
        <f t="shared" si="12"/>
        <v>-1</v>
      </c>
      <c r="P536" s="2">
        <f>IF([1]!Tabela1[[#This Row],[SPLE]]&gt;0,[1]!Tabela1[[#This Row],[LWAVE]],[1]!Tabela1[[#This Row],[LSPLE]])</f>
        <v>-1</v>
      </c>
      <c r="Q536" s="2">
        <f>IF([1]!Tabela1[[#This Row],[SPLR]]&gt;0,[1]!Tabela1[[#This Row],[LWAVR]],[1]!Tabela1[[#This Row],[LSPLR]])</f>
        <v>-1</v>
      </c>
      <c r="R536" s="2">
        <f>IF(Tabela1[[#This Row],[LWAVE]]=-1,-1,Tabela1[[#This Row],[Altitude]])</f>
        <v>769.83483799999999</v>
      </c>
      <c r="S536" s="2">
        <f>IF(Tabela1[[#This Row],[LWAVR]]=-1,-1,Tabela1[[#This Row],[AreaL]])</f>
        <v>2.2551494375647088</v>
      </c>
      <c r="T536" s="2">
        <f>IF(Tabela1[[#This Row],[LWAVR]]=-1,-1,Tabela1[[#This Row],[PopulacaoL]])</f>
        <v>5.1444091754865404</v>
      </c>
      <c r="U536" s="2">
        <f>IF(Tabela1[[#This Row],[LSPLE]]=-1,-1,Tabela1[[#This Row],[Altitude]])</f>
        <v>-1</v>
      </c>
      <c r="V536" s="2">
        <f>IF(Tabela1[[#This Row],[LSPLE]]=-1,-1,Tabela1[[#This Row],[AreaL]])</f>
        <v>-1</v>
      </c>
      <c r="W536" s="2">
        <f>IF(Tabela1[[#This Row],[LSPLR]]=-1,-1,Tabela1[[#This Row],[PopulacaoL]])</f>
        <v>-1</v>
      </c>
    </row>
    <row r="537" spans="1:23" x14ac:dyDescent="0.3">
      <c r="A537" t="s">
        <v>542</v>
      </c>
      <c r="B537">
        <v>3547700</v>
      </c>
      <c r="C537">
        <v>428.49614000000003</v>
      </c>
      <c r="D537">
        <v>-21.973021020000004</v>
      </c>
      <c r="E537">
        <v>-51.649892211767877</v>
      </c>
      <c r="F537">
        <v>2.742627737897152</v>
      </c>
      <c r="G537">
        <v>4.3196888932494986</v>
      </c>
      <c r="H537" s="1">
        <v>28</v>
      </c>
      <c r="I537" s="1">
        <v>0</v>
      </c>
      <c r="J537" s="1">
        <v>49</v>
      </c>
      <c r="K537" s="1">
        <v>0</v>
      </c>
      <c r="L537" s="2">
        <f t="shared" si="12"/>
        <v>1.4471580313422192</v>
      </c>
      <c r="M537" s="2">
        <f t="shared" si="12"/>
        <v>-1</v>
      </c>
      <c r="N537" s="2">
        <f t="shared" si="12"/>
        <v>1.6901960800285136</v>
      </c>
      <c r="O537" s="2">
        <f t="shared" si="12"/>
        <v>-1</v>
      </c>
      <c r="P537" s="2">
        <f>IF([1]!Tabela1[[#This Row],[SPLE]]&gt;0,[1]!Tabela1[[#This Row],[LWAVE]],[1]!Tabela1[[#This Row],[LSPLE]])</f>
        <v>-1</v>
      </c>
      <c r="Q537" s="2">
        <f>IF([1]!Tabela1[[#This Row],[SPLR]]&gt;0,[1]!Tabela1[[#This Row],[LWAVR]],[1]!Tabela1[[#This Row],[LSPLR]])</f>
        <v>-1</v>
      </c>
      <c r="R537" s="2">
        <f>IF(Tabela1[[#This Row],[LWAVE]]=-1,-1,Tabela1[[#This Row],[Altitude]])</f>
        <v>428.49614000000003</v>
      </c>
      <c r="S537" s="2">
        <f>IF(Tabela1[[#This Row],[LWAVR]]=-1,-1,Tabela1[[#This Row],[AreaL]])</f>
        <v>2.742627737897152</v>
      </c>
      <c r="T537" s="2">
        <f>IF(Tabela1[[#This Row],[LWAVR]]=-1,-1,Tabela1[[#This Row],[PopulacaoL]])</f>
        <v>4.3196888932494986</v>
      </c>
      <c r="U537" s="2">
        <f>IF(Tabela1[[#This Row],[LSPLE]]=-1,-1,Tabela1[[#This Row],[Altitude]])</f>
        <v>-1</v>
      </c>
      <c r="V537" s="2">
        <f>IF(Tabela1[[#This Row],[LSPLE]]=-1,-1,Tabela1[[#This Row],[AreaL]])</f>
        <v>-1</v>
      </c>
      <c r="W537" s="2">
        <f>IF(Tabela1[[#This Row],[LSPLR]]=-1,-1,Tabela1[[#This Row],[PopulacaoL]])</f>
        <v>-1</v>
      </c>
    </row>
    <row r="538" spans="1:23" x14ac:dyDescent="0.3">
      <c r="A538" t="s">
        <v>543</v>
      </c>
      <c r="B538">
        <v>3547809</v>
      </c>
      <c r="C538">
        <v>764.09666800000002</v>
      </c>
      <c r="D538">
        <v>-23.657510000000002</v>
      </c>
      <c r="E538">
        <v>-46.530874257629542</v>
      </c>
      <c r="F538">
        <v>2.2449744014493307</v>
      </c>
      <c r="G538">
        <v>5.8565917548987541</v>
      </c>
      <c r="H538" s="1">
        <v>347</v>
      </c>
      <c r="I538" s="1">
        <v>59</v>
      </c>
      <c r="J538" s="1">
        <v>7495</v>
      </c>
      <c r="K538" s="1">
        <v>96</v>
      </c>
      <c r="L538" s="2">
        <f t="shared" si="12"/>
        <v>2.5403294747908736</v>
      </c>
      <c r="M538" s="2">
        <f t="shared" si="12"/>
        <v>1.7708520116421442</v>
      </c>
      <c r="N538" s="2">
        <f t="shared" si="12"/>
        <v>3.8747716371842982</v>
      </c>
      <c r="O538" s="2">
        <f t="shared" si="12"/>
        <v>1.9822712330395684</v>
      </c>
      <c r="P538" s="2">
        <f>IF([1]!Tabela1[[#This Row],[SPLE]]&gt;0,[1]!Tabela1[[#This Row],[LWAVE]],[1]!Tabela1[[#This Row],[LSPLE]])</f>
        <v>2.5403294747908736</v>
      </c>
      <c r="Q538" s="2">
        <f>IF([1]!Tabela1[[#This Row],[SPLR]]&gt;0,[1]!Tabela1[[#This Row],[LWAVR]],[1]!Tabela1[[#This Row],[LSPLR]])</f>
        <v>3.8747716371842982</v>
      </c>
      <c r="R538" s="2">
        <f>IF(Tabela1[[#This Row],[LWAVE]]=-1,-1,Tabela1[[#This Row],[Altitude]])</f>
        <v>764.09666800000002</v>
      </c>
      <c r="S538" s="2">
        <f>IF(Tabela1[[#This Row],[LWAVR]]=-1,-1,Tabela1[[#This Row],[AreaL]])</f>
        <v>2.2449744014493307</v>
      </c>
      <c r="T538" s="2">
        <f>IF(Tabela1[[#This Row],[LWAVR]]=-1,-1,Tabela1[[#This Row],[PopulacaoL]])</f>
        <v>5.8565917548987541</v>
      </c>
      <c r="U538" s="2">
        <f>IF(Tabela1[[#This Row],[LSPLE]]=-1,-1,Tabela1[[#This Row],[Altitude]])</f>
        <v>764.09666800000002</v>
      </c>
      <c r="V538" s="2">
        <f>IF(Tabela1[[#This Row],[LSPLE]]=-1,-1,Tabela1[[#This Row],[AreaL]])</f>
        <v>2.2449744014493307</v>
      </c>
      <c r="W538" s="2">
        <f>IF(Tabela1[[#This Row],[LSPLR]]=-1,-1,Tabela1[[#This Row],[PopulacaoL]])</f>
        <v>5.8565917548987541</v>
      </c>
    </row>
    <row r="539" spans="1:23" x14ac:dyDescent="0.3">
      <c r="A539" t="s">
        <v>544</v>
      </c>
      <c r="B539">
        <v>3547908</v>
      </c>
      <c r="C539">
        <v>793.88254500000005</v>
      </c>
      <c r="D539">
        <v>-21.089964029079102</v>
      </c>
      <c r="E539">
        <v>-47.155930969991516</v>
      </c>
      <c r="F539">
        <v>2.4917971708617275</v>
      </c>
      <c r="G539">
        <v>3.8406705613334089</v>
      </c>
      <c r="H539" s="1">
        <v>108</v>
      </c>
      <c r="I539" s="1">
        <v>0</v>
      </c>
      <c r="J539" s="1">
        <v>200</v>
      </c>
      <c r="K539" s="1">
        <v>0</v>
      </c>
      <c r="L539" s="2">
        <f t="shared" si="12"/>
        <v>2.0334237554869499</v>
      </c>
      <c r="M539" s="2">
        <f t="shared" si="12"/>
        <v>-1</v>
      </c>
      <c r="N539" s="2">
        <f t="shared" si="12"/>
        <v>2.3010299956639813</v>
      </c>
      <c r="O539" s="2">
        <f t="shared" si="12"/>
        <v>-1</v>
      </c>
      <c r="P539" s="2">
        <f>IF([1]!Tabela1[[#This Row],[SPLE]]&gt;0,[1]!Tabela1[[#This Row],[LWAVE]],[1]!Tabela1[[#This Row],[LSPLE]])</f>
        <v>-1</v>
      </c>
      <c r="Q539" s="2">
        <f>IF([1]!Tabela1[[#This Row],[SPLR]]&gt;0,[1]!Tabela1[[#This Row],[LWAVR]],[1]!Tabela1[[#This Row],[LSPLR]])</f>
        <v>-1</v>
      </c>
      <c r="R539" s="2">
        <f>IF(Tabela1[[#This Row],[LWAVE]]=-1,-1,Tabela1[[#This Row],[Altitude]])</f>
        <v>793.88254500000005</v>
      </c>
      <c r="S539" s="2">
        <f>IF(Tabela1[[#This Row],[LWAVR]]=-1,-1,Tabela1[[#This Row],[AreaL]])</f>
        <v>2.4917971708617275</v>
      </c>
      <c r="T539" s="2">
        <f>IF(Tabela1[[#This Row],[LWAVR]]=-1,-1,Tabela1[[#This Row],[PopulacaoL]])</f>
        <v>3.8406705613334089</v>
      </c>
      <c r="U539" s="2">
        <f>IF(Tabela1[[#This Row],[LSPLE]]=-1,-1,Tabela1[[#This Row],[Altitude]])</f>
        <v>-1</v>
      </c>
      <c r="V539" s="2">
        <f>IF(Tabela1[[#This Row],[LSPLE]]=-1,-1,Tabela1[[#This Row],[AreaL]])</f>
        <v>-1</v>
      </c>
      <c r="W539" s="2">
        <f>IF(Tabela1[[#This Row],[LSPLR]]=-1,-1,Tabela1[[#This Row],[PopulacaoL]])</f>
        <v>-1</v>
      </c>
    </row>
    <row r="540" spans="1:23" x14ac:dyDescent="0.3">
      <c r="A540" t="s">
        <v>545</v>
      </c>
      <c r="B540">
        <v>3548005</v>
      </c>
      <c r="C540">
        <v>659.86581000000001</v>
      </c>
      <c r="D540">
        <v>-22.604796852294054</v>
      </c>
      <c r="E540">
        <v>-46.915909900122074</v>
      </c>
      <c r="F540">
        <v>2.1878956314736246</v>
      </c>
      <c r="G540">
        <v>4.3675422735205771</v>
      </c>
      <c r="H540" s="1">
        <v>140</v>
      </c>
      <c r="I540" s="1">
        <v>1</v>
      </c>
      <c r="J540" s="1">
        <v>386</v>
      </c>
      <c r="K540" s="1">
        <v>1</v>
      </c>
      <c r="L540" s="2">
        <f t="shared" si="12"/>
        <v>2.1461280356782382</v>
      </c>
      <c r="M540" s="2">
        <f t="shared" si="12"/>
        <v>0</v>
      </c>
      <c r="N540" s="2">
        <f t="shared" si="12"/>
        <v>2.5865873046717551</v>
      </c>
      <c r="O540" s="2">
        <f t="shared" si="12"/>
        <v>0</v>
      </c>
      <c r="P540" s="2">
        <f>IF([1]!Tabela1[[#This Row],[SPLE]]&gt;0,[1]!Tabela1[[#This Row],[LWAVE]],[1]!Tabela1[[#This Row],[LSPLE]])</f>
        <v>2.1461280356782382</v>
      </c>
      <c r="Q540" s="2">
        <f>IF([1]!Tabela1[[#This Row],[SPLR]]&gt;0,[1]!Tabela1[[#This Row],[LWAVR]],[1]!Tabela1[[#This Row],[LSPLR]])</f>
        <v>2.5865873046717551</v>
      </c>
      <c r="R540" s="2">
        <f>IF(Tabela1[[#This Row],[LWAVE]]=-1,-1,Tabela1[[#This Row],[Altitude]])</f>
        <v>659.86581000000001</v>
      </c>
      <c r="S540" s="2">
        <f>IF(Tabela1[[#This Row],[LWAVR]]=-1,-1,Tabela1[[#This Row],[AreaL]])</f>
        <v>2.1878956314736246</v>
      </c>
      <c r="T540" s="2">
        <f>IF(Tabela1[[#This Row],[LWAVR]]=-1,-1,Tabela1[[#This Row],[PopulacaoL]])</f>
        <v>4.3675422735205771</v>
      </c>
      <c r="U540" s="2">
        <f>IF(Tabela1[[#This Row],[LSPLE]]=-1,-1,Tabela1[[#This Row],[Altitude]])</f>
        <v>659.86581000000001</v>
      </c>
      <c r="V540" s="2">
        <f>IF(Tabela1[[#This Row],[LSPLE]]=-1,-1,Tabela1[[#This Row],[AreaL]])</f>
        <v>2.1878956314736246</v>
      </c>
      <c r="W540" s="2">
        <f>IF(Tabela1[[#This Row],[LSPLR]]=-1,-1,Tabela1[[#This Row],[PopulacaoL]])</f>
        <v>4.3675422735205771</v>
      </c>
    </row>
    <row r="541" spans="1:23" x14ac:dyDescent="0.3">
      <c r="A541" t="s">
        <v>546</v>
      </c>
      <c r="B541">
        <v>3548054</v>
      </c>
      <c r="C541">
        <v>382.57087799999999</v>
      </c>
      <c r="D541">
        <v>-20.932496842544253</v>
      </c>
      <c r="E541">
        <v>-50.496735052327885</v>
      </c>
      <c r="F541">
        <v>3.116751157016286</v>
      </c>
      <c r="G541">
        <v>3.9253120914996495</v>
      </c>
      <c r="H541" s="1">
        <v>98</v>
      </c>
      <c r="I541" s="1">
        <v>2</v>
      </c>
      <c r="J541" s="1">
        <v>142</v>
      </c>
      <c r="K541" s="1">
        <v>2</v>
      </c>
      <c r="L541" s="2">
        <f t="shared" si="12"/>
        <v>1.9912260756924949</v>
      </c>
      <c r="M541" s="2">
        <f t="shared" si="12"/>
        <v>0.3010299956639812</v>
      </c>
      <c r="N541" s="2">
        <f t="shared" si="12"/>
        <v>2.1522883443830563</v>
      </c>
      <c r="O541" s="2">
        <f t="shared" si="12"/>
        <v>0.3010299956639812</v>
      </c>
      <c r="P541" s="2">
        <f>IF([1]!Tabela1[[#This Row],[SPLE]]&gt;0,[1]!Tabela1[[#This Row],[LWAVE]],[1]!Tabela1[[#This Row],[LSPLE]])</f>
        <v>1.9912260756924949</v>
      </c>
      <c r="Q541" s="2">
        <f>IF([1]!Tabela1[[#This Row],[SPLR]]&gt;0,[1]!Tabela1[[#This Row],[LWAVR]],[1]!Tabela1[[#This Row],[LSPLR]])</f>
        <v>2.1522883443830563</v>
      </c>
      <c r="R541" s="2">
        <f>IF(Tabela1[[#This Row],[LWAVE]]=-1,-1,Tabela1[[#This Row],[Altitude]])</f>
        <v>382.57087799999999</v>
      </c>
      <c r="S541" s="2">
        <f>IF(Tabela1[[#This Row],[LWAVR]]=-1,-1,Tabela1[[#This Row],[AreaL]])</f>
        <v>3.116751157016286</v>
      </c>
      <c r="T541" s="2">
        <f>IF(Tabela1[[#This Row],[LWAVR]]=-1,-1,Tabela1[[#This Row],[PopulacaoL]])</f>
        <v>3.9253120914996495</v>
      </c>
      <c r="U541" s="2">
        <f>IF(Tabela1[[#This Row],[LSPLE]]=-1,-1,Tabela1[[#This Row],[Altitude]])</f>
        <v>382.57087799999999</v>
      </c>
      <c r="V541" s="2">
        <f>IF(Tabela1[[#This Row],[LSPLE]]=-1,-1,Tabela1[[#This Row],[AreaL]])</f>
        <v>3.116751157016286</v>
      </c>
      <c r="W541" s="2">
        <f>IF(Tabela1[[#This Row],[LSPLR]]=-1,-1,Tabela1[[#This Row],[PopulacaoL]])</f>
        <v>3.9253120914996495</v>
      </c>
    </row>
    <row r="542" spans="1:23" x14ac:dyDescent="0.3">
      <c r="A542" t="s">
        <v>547</v>
      </c>
      <c r="B542">
        <v>3548104</v>
      </c>
      <c r="C542">
        <v>834.39146300000004</v>
      </c>
      <c r="D542">
        <v>-22.118523499931857</v>
      </c>
      <c r="E542">
        <v>-46.682306631830471</v>
      </c>
      <c r="F542">
        <v>2.0412189326126375</v>
      </c>
      <c r="G542">
        <v>3.7748088303107061</v>
      </c>
      <c r="H542" s="1">
        <v>68</v>
      </c>
      <c r="I542" s="1">
        <v>0</v>
      </c>
      <c r="J542" s="1">
        <v>145</v>
      </c>
      <c r="K542" s="1">
        <v>0</v>
      </c>
      <c r="L542" s="2">
        <f t="shared" si="12"/>
        <v>1.8325089127062364</v>
      </c>
      <c r="M542" s="2">
        <f t="shared" si="12"/>
        <v>-1</v>
      </c>
      <c r="N542" s="2">
        <f t="shared" si="12"/>
        <v>2.1613680022349748</v>
      </c>
      <c r="O542" s="2">
        <f t="shared" si="12"/>
        <v>-1</v>
      </c>
      <c r="P542" s="2">
        <f>IF([1]!Tabela1[[#This Row],[SPLE]]&gt;0,[1]!Tabela1[[#This Row],[LWAVE]],[1]!Tabela1[[#This Row],[LSPLE]])</f>
        <v>-1</v>
      </c>
      <c r="Q542" s="2">
        <f>IF([1]!Tabela1[[#This Row],[SPLR]]&gt;0,[1]!Tabela1[[#This Row],[LWAVR]],[1]!Tabela1[[#This Row],[LSPLR]])</f>
        <v>-1</v>
      </c>
      <c r="R542" s="2">
        <f>IF(Tabela1[[#This Row],[LWAVE]]=-1,-1,Tabela1[[#This Row],[Altitude]])</f>
        <v>834.39146300000004</v>
      </c>
      <c r="S542" s="2">
        <f>IF(Tabela1[[#This Row],[LWAVR]]=-1,-1,Tabela1[[#This Row],[AreaL]])</f>
        <v>2.0412189326126375</v>
      </c>
      <c r="T542" s="2">
        <f>IF(Tabela1[[#This Row],[LWAVR]]=-1,-1,Tabela1[[#This Row],[PopulacaoL]])</f>
        <v>3.7748088303107061</v>
      </c>
      <c r="U542" s="2">
        <f>IF(Tabela1[[#This Row],[LSPLE]]=-1,-1,Tabela1[[#This Row],[Altitude]])</f>
        <v>-1</v>
      </c>
      <c r="V542" s="2">
        <f>IF(Tabela1[[#This Row],[LSPLE]]=-1,-1,Tabela1[[#This Row],[AreaL]])</f>
        <v>-1</v>
      </c>
      <c r="W542" s="2">
        <f>IF(Tabela1[[#This Row],[LSPLR]]=-1,-1,Tabela1[[#This Row],[PopulacaoL]])</f>
        <v>-1</v>
      </c>
    </row>
    <row r="543" spans="1:23" x14ac:dyDescent="0.3">
      <c r="A543" t="s">
        <v>548</v>
      </c>
      <c r="B543">
        <v>3548203</v>
      </c>
      <c r="C543">
        <v>1196.6080139999999</v>
      </c>
      <c r="D543">
        <v>-22.831193402258851</v>
      </c>
      <c r="E543">
        <v>-45.679278863261565</v>
      </c>
      <c r="F543">
        <v>2.123877763157819</v>
      </c>
      <c r="G543">
        <v>3.8332108802826088</v>
      </c>
      <c r="H543" s="1">
        <v>306</v>
      </c>
      <c r="I543" s="1">
        <v>0</v>
      </c>
      <c r="J543" s="1">
        <v>2994</v>
      </c>
      <c r="K543" s="1">
        <v>0</v>
      </c>
      <c r="L543" s="2">
        <f t="shared" si="12"/>
        <v>2.4857214264815801</v>
      </c>
      <c r="M543" s="2">
        <f t="shared" si="12"/>
        <v>-1</v>
      </c>
      <c r="N543" s="2">
        <f t="shared" si="12"/>
        <v>3.4762517960070336</v>
      </c>
      <c r="O543" s="2">
        <f t="shared" si="12"/>
        <v>-1</v>
      </c>
      <c r="P543" s="2">
        <f>IF([1]!Tabela1[[#This Row],[SPLE]]&gt;0,[1]!Tabela1[[#This Row],[LWAVE]],[1]!Tabela1[[#This Row],[LSPLE]])</f>
        <v>-1</v>
      </c>
      <c r="Q543" s="2">
        <f>IF([1]!Tabela1[[#This Row],[SPLR]]&gt;0,[1]!Tabela1[[#This Row],[LWAVR]],[1]!Tabela1[[#This Row],[LSPLR]])</f>
        <v>-1</v>
      </c>
      <c r="R543" s="2">
        <f>IF(Tabela1[[#This Row],[LWAVE]]=-1,-1,Tabela1[[#This Row],[Altitude]])</f>
        <v>1196.6080139999999</v>
      </c>
      <c r="S543" s="2">
        <f>IF(Tabela1[[#This Row],[LWAVR]]=-1,-1,Tabela1[[#This Row],[AreaL]])</f>
        <v>2.123877763157819</v>
      </c>
      <c r="T543" s="2">
        <f>IF(Tabela1[[#This Row],[LWAVR]]=-1,-1,Tabela1[[#This Row],[PopulacaoL]])</f>
        <v>3.8332108802826088</v>
      </c>
      <c r="U543" s="2">
        <f>IF(Tabela1[[#This Row],[LSPLE]]=-1,-1,Tabela1[[#This Row],[Altitude]])</f>
        <v>-1</v>
      </c>
      <c r="V543" s="2">
        <f>IF(Tabela1[[#This Row],[LSPLE]]=-1,-1,Tabela1[[#This Row],[AreaL]])</f>
        <v>-1</v>
      </c>
      <c r="W543" s="2">
        <f>IF(Tabela1[[#This Row],[LSPLR]]=-1,-1,Tabela1[[#This Row],[PopulacaoL]])</f>
        <v>-1</v>
      </c>
    </row>
    <row r="544" spans="1:23" x14ac:dyDescent="0.3">
      <c r="A544" t="s">
        <v>549</v>
      </c>
      <c r="B544">
        <v>3548302</v>
      </c>
      <c r="C544">
        <v>405.035707</v>
      </c>
      <c r="D544">
        <v>-21.846805051206054</v>
      </c>
      <c r="E544">
        <v>-51.390920981413316</v>
      </c>
      <c r="F544">
        <v>1.9752709289067922</v>
      </c>
      <c r="G544">
        <v>3.4929000111087034</v>
      </c>
      <c r="H544" s="1">
        <v>1</v>
      </c>
      <c r="I544" s="1">
        <v>0</v>
      </c>
      <c r="J544" s="1">
        <v>1</v>
      </c>
      <c r="K544" s="1">
        <v>0</v>
      </c>
      <c r="L544" s="2">
        <f t="shared" si="12"/>
        <v>0</v>
      </c>
      <c r="M544" s="2">
        <f t="shared" si="12"/>
        <v>-1</v>
      </c>
      <c r="N544" s="2">
        <f t="shared" si="12"/>
        <v>0</v>
      </c>
      <c r="O544" s="2">
        <f t="shared" si="12"/>
        <v>-1</v>
      </c>
      <c r="P544" s="2">
        <f>IF([1]!Tabela1[[#This Row],[SPLE]]&gt;0,[1]!Tabela1[[#This Row],[LWAVE]],[1]!Tabela1[[#This Row],[LSPLE]])</f>
        <v>-1</v>
      </c>
      <c r="Q544" s="2">
        <f>IF([1]!Tabela1[[#This Row],[SPLR]]&gt;0,[1]!Tabela1[[#This Row],[LWAVR]],[1]!Tabela1[[#This Row],[LSPLR]])</f>
        <v>-1</v>
      </c>
      <c r="R544" s="2">
        <f>IF(Tabela1[[#This Row],[LWAVE]]=-1,-1,Tabela1[[#This Row],[Altitude]])</f>
        <v>405.035707</v>
      </c>
      <c r="S544" s="2">
        <f>IF(Tabela1[[#This Row],[LWAVR]]=-1,-1,Tabela1[[#This Row],[AreaL]])</f>
        <v>1.9752709289067922</v>
      </c>
      <c r="T544" s="2">
        <f>IF(Tabela1[[#This Row],[LWAVR]]=-1,-1,Tabela1[[#This Row],[PopulacaoL]])</f>
        <v>3.4929000111087034</v>
      </c>
      <c r="U544" s="2">
        <f>IF(Tabela1[[#This Row],[LSPLE]]=-1,-1,Tabela1[[#This Row],[Altitude]])</f>
        <v>-1</v>
      </c>
      <c r="V544" s="2">
        <f>IF(Tabela1[[#This Row],[LSPLE]]=-1,-1,Tabela1[[#This Row],[AreaL]])</f>
        <v>-1</v>
      </c>
      <c r="W544" s="2">
        <f>IF(Tabela1[[#This Row],[LSPLR]]=-1,-1,Tabela1[[#This Row],[PopulacaoL]])</f>
        <v>-1</v>
      </c>
    </row>
    <row r="545" spans="1:23" x14ac:dyDescent="0.3">
      <c r="A545" t="s">
        <v>550</v>
      </c>
      <c r="B545">
        <v>3548401</v>
      </c>
      <c r="C545">
        <v>421.97500400000001</v>
      </c>
      <c r="D545">
        <v>-21.639311663835056</v>
      </c>
      <c r="E545">
        <v>-50.504692473553753</v>
      </c>
      <c r="F545">
        <v>2.1072981767562737</v>
      </c>
      <c r="G545">
        <v>3.6791552412833539</v>
      </c>
      <c r="H545" s="1">
        <v>1</v>
      </c>
      <c r="I545" s="1">
        <v>0</v>
      </c>
      <c r="J545" s="1">
        <v>1</v>
      </c>
      <c r="K545" s="1">
        <v>0</v>
      </c>
      <c r="L545" s="2">
        <f t="shared" si="12"/>
        <v>0</v>
      </c>
      <c r="M545" s="2">
        <f t="shared" si="12"/>
        <v>-1</v>
      </c>
      <c r="N545" s="2">
        <f t="shared" si="12"/>
        <v>0</v>
      </c>
      <c r="O545" s="2">
        <f t="shared" si="12"/>
        <v>-1</v>
      </c>
      <c r="P545" s="2">
        <f>IF([1]!Tabela1[[#This Row],[SPLE]]&gt;0,[1]!Tabela1[[#This Row],[LWAVE]],[1]!Tabela1[[#This Row],[LSPLE]])</f>
        <v>-1</v>
      </c>
      <c r="Q545" s="2">
        <f>IF([1]!Tabela1[[#This Row],[SPLR]]&gt;0,[1]!Tabela1[[#This Row],[LWAVR]],[1]!Tabela1[[#This Row],[LSPLR]])</f>
        <v>-1</v>
      </c>
      <c r="R545" s="2">
        <f>IF(Tabela1[[#This Row],[LWAVE]]=-1,-1,Tabela1[[#This Row],[Altitude]])</f>
        <v>421.97500400000001</v>
      </c>
      <c r="S545" s="2">
        <f>IF(Tabela1[[#This Row],[LWAVR]]=-1,-1,Tabela1[[#This Row],[AreaL]])</f>
        <v>2.1072981767562737</v>
      </c>
      <c r="T545" s="2">
        <f>IF(Tabela1[[#This Row],[LWAVR]]=-1,-1,Tabela1[[#This Row],[PopulacaoL]])</f>
        <v>3.6791552412833539</v>
      </c>
      <c r="U545" s="2">
        <f>IF(Tabela1[[#This Row],[LSPLE]]=-1,-1,Tabela1[[#This Row],[Altitude]])</f>
        <v>-1</v>
      </c>
      <c r="V545" s="2">
        <f>IF(Tabela1[[#This Row],[LSPLE]]=-1,-1,Tabela1[[#This Row],[AreaL]])</f>
        <v>-1</v>
      </c>
      <c r="W545" s="2">
        <f>IF(Tabela1[[#This Row],[LSPLR]]=-1,-1,Tabela1[[#This Row],[PopulacaoL]])</f>
        <v>-1</v>
      </c>
    </row>
    <row r="546" spans="1:23" x14ac:dyDescent="0.3">
      <c r="A546" t="s">
        <v>551</v>
      </c>
      <c r="B546">
        <v>3548500</v>
      </c>
      <c r="C546">
        <v>16.189961</v>
      </c>
      <c r="D546">
        <v>-23.933737500000003</v>
      </c>
      <c r="E546">
        <v>-46.331370849190684</v>
      </c>
      <c r="F546">
        <v>2.4487573194653165</v>
      </c>
      <c r="G546">
        <v>5.6367997141409134</v>
      </c>
      <c r="H546" s="1">
        <v>192</v>
      </c>
      <c r="I546" s="1">
        <v>7</v>
      </c>
      <c r="J546" s="1">
        <v>1476</v>
      </c>
      <c r="K546" s="1">
        <v>7</v>
      </c>
      <c r="L546" s="2">
        <f t="shared" si="12"/>
        <v>2.2833012287035497</v>
      </c>
      <c r="M546" s="2">
        <f t="shared" si="12"/>
        <v>0.84509804001425681</v>
      </c>
      <c r="N546" s="2">
        <f t="shared" si="12"/>
        <v>3.1690863574870227</v>
      </c>
      <c r="O546" s="2">
        <f t="shared" si="12"/>
        <v>0.84509804001425681</v>
      </c>
      <c r="P546" s="2">
        <f>IF([1]!Tabela1[[#This Row],[SPLE]]&gt;0,[1]!Tabela1[[#This Row],[LWAVE]],[1]!Tabela1[[#This Row],[LSPLE]])</f>
        <v>2.2833012287035497</v>
      </c>
      <c r="Q546" s="2">
        <f>IF([1]!Tabela1[[#This Row],[SPLR]]&gt;0,[1]!Tabela1[[#This Row],[LWAVR]],[1]!Tabela1[[#This Row],[LSPLR]])</f>
        <v>3.1690863574870227</v>
      </c>
      <c r="R546" s="2">
        <f>IF(Tabela1[[#This Row],[LWAVE]]=-1,-1,Tabela1[[#This Row],[Altitude]])</f>
        <v>16.189961</v>
      </c>
      <c r="S546" s="2">
        <f>IF(Tabela1[[#This Row],[LWAVR]]=-1,-1,Tabela1[[#This Row],[AreaL]])</f>
        <v>2.4487573194653165</v>
      </c>
      <c r="T546" s="2">
        <f>IF(Tabela1[[#This Row],[LWAVR]]=-1,-1,Tabela1[[#This Row],[PopulacaoL]])</f>
        <v>5.6367997141409134</v>
      </c>
      <c r="U546" s="2">
        <f>IF(Tabela1[[#This Row],[LSPLE]]=-1,-1,Tabela1[[#This Row],[Altitude]])</f>
        <v>16.189961</v>
      </c>
      <c r="V546" s="2">
        <f>IF(Tabela1[[#This Row],[LSPLE]]=-1,-1,Tabela1[[#This Row],[AreaL]])</f>
        <v>2.4487573194653165</v>
      </c>
      <c r="W546" s="2">
        <f>IF(Tabela1[[#This Row],[LSPLR]]=-1,-1,Tabela1[[#This Row],[PopulacaoL]])</f>
        <v>5.6367997141409134</v>
      </c>
    </row>
    <row r="547" spans="1:23" x14ac:dyDescent="0.3">
      <c r="A547" t="s">
        <v>552</v>
      </c>
      <c r="B547">
        <v>3548609</v>
      </c>
      <c r="C547">
        <v>901.06317000000001</v>
      </c>
      <c r="D547">
        <v>-22.685286953319157</v>
      </c>
      <c r="E547">
        <v>-45.737138986892376</v>
      </c>
      <c r="F547">
        <v>2.4023972394764534</v>
      </c>
      <c r="G547">
        <v>4.0365490544791527</v>
      </c>
      <c r="H547" s="1">
        <v>281</v>
      </c>
      <c r="I547" s="1">
        <v>0</v>
      </c>
      <c r="J547" s="1">
        <v>2665</v>
      </c>
      <c r="K547" s="1">
        <v>0</v>
      </c>
      <c r="L547" s="2">
        <f t="shared" si="12"/>
        <v>2.4487063199050798</v>
      </c>
      <c r="M547" s="2">
        <f t="shared" si="12"/>
        <v>-1</v>
      </c>
      <c r="N547" s="2">
        <f t="shared" si="12"/>
        <v>3.4256972133625911</v>
      </c>
      <c r="O547" s="2">
        <f t="shared" si="12"/>
        <v>-1</v>
      </c>
      <c r="P547" s="2">
        <f>IF([1]!Tabela1[[#This Row],[SPLE]]&gt;0,[1]!Tabela1[[#This Row],[LWAVE]],[1]!Tabela1[[#This Row],[LSPLE]])</f>
        <v>-1</v>
      </c>
      <c r="Q547" s="2">
        <f>IF([1]!Tabela1[[#This Row],[SPLR]]&gt;0,[1]!Tabela1[[#This Row],[LWAVR]],[1]!Tabela1[[#This Row],[LSPLR]])</f>
        <v>-1</v>
      </c>
      <c r="R547" s="2">
        <f>IF(Tabela1[[#This Row],[LWAVE]]=-1,-1,Tabela1[[#This Row],[Altitude]])</f>
        <v>901.06317000000001</v>
      </c>
      <c r="S547" s="2">
        <f>IF(Tabela1[[#This Row],[LWAVR]]=-1,-1,Tabela1[[#This Row],[AreaL]])</f>
        <v>2.4023972394764534</v>
      </c>
      <c r="T547" s="2">
        <f>IF(Tabela1[[#This Row],[LWAVR]]=-1,-1,Tabela1[[#This Row],[PopulacaoL]])</f>
        <v>4.0365490544791527</v>
      </c>
      <c r="U547" s="2">
        <f>IF(Tabela1[[#This Row],[LSPLE]]=-1,-1,Tabela1[[#This Row],[Altitude]])</f>
        <v>-1</v>
      </c>
      <c r="V547" s="2">
        <f>IF(Tabela1[[#This Row],[LSPLE]]=-1,-1,Tabela1[[#This Row],[AreaL]])</f>
        <v>-1</v>
      </c>
      <c r="W547" s="2">
        <f>IF(Tabela1[[#This Row],[LSPLR]]=-1,-1,Tabela1[[#This Row],[PopulacaoL]])</f>
        <v>-1</v>
      </c>
    </row>
    <row r="548" spans="1:23" x14ac:dyDescent="0.3">
      <c r="A548" t="s">
        <v>553</v>
      </c>
      <c r="B548">
        <v>3548708</v>
      </c>
      <c r="C548">
        <v>772.83696899999995</v>
      </c>
      <c r="D548">
        <v>-23.710304500000007</v>
      </c>
      <c r="E548">
        <v>-46.550257247678331</v>
      </c>
      <c r="F548">
        <v>2.6122878423124289</v>
      </c>
      <c r="G548">
        <v>5.9237288310229683</v>
      </c>
      <c r="H548" s="1">
        <v>303</v>
      </c>
      <c r="I548" s="1">
        <v>4</v>
      </c>
      <c r="J548" s="1">
        <v>2917</v>
      </c>
      <c r="K548" s="1">
        <v>4</v>
      </c>
      <c r="L548" s="2">
        <f t="shared" si="12"/>
        <v>2.4814426285023048</v>
      </c>
      <c r="M548" s="2">
        <f t="shared" si="12"/>
        <v>0.6020599913279624</v>
      </c>
      <c r="N548" s="2">
        <f t="shared" si="12"/>
        <v>3.4649364291217326</v>
      </c>
      <c r="O548" s="2">
        <f t="shared" si="12"/>
        <v>0.6020599913279624</v>
      </c>
      <c r="P548" s="2">
        <f>IF([1]!Tabela1[[#This Row],[SPLE]]&gt;0,[1]!Tabela1[[#This Row],[LWAVE]],[1]!Tabela1[[#This Row],[LSPLE]])</f>
        <v>2.4814426285023048</v>
      </c>
      <c r="Q548" s="2">
        <f>IF([1]!Tabela1[[#This Row],[SPLR]]&gt;0,[1]!Tabela1[[#This Row],[LWAVR]],[1]!Tabela1[[#This Row],[LSPLR]])</f>
        <v>3.4649364291217326</v>
      </c>
      <c r="R548" s="2">
        <f>IF(Tabela1[[#This Row],[LWAVE]]=-1,-1,Tabela1[[#This Row],[Altitude]])</f>
        <v>772.83696899999995</v>
      </c>
      <c r="S548" s="2">
        <f>IF(Tabela1[[#This Row],[LWAVR]]=-1,-1,Tabela1[[#This Row],[AreaL]])</f>
        <v>2.6122878423124289</v>
      </c>
      <c r="T548" s="2">
        <f>IF(Tabela1[[#This Row],[LWAVR]]=-1,-1,Tabela1[[#This Row],[PopulacaoL]])</f>
        <v>5.9237288310229683</v>
      </c>
      <c r="U548" s="2">
        <f>IF(Tabela1[[#This Row],[LSPLE]]=-1,-1,Tabela1[[#This Row],[Altitude]])</f>
        <v>772.83696899999995</v>
      </c>
      <c r="V548" s="2">
        <f>IF(Tabela1[[#This Row],[LSPLE]]=-1,-1,Tabela1[[#This Row],[AreaL]])</f>
        <v>2.6122878423124289</v>
      </c>
      <c r="W548" s="2">
        <f>IF(Tabela1[[#This Row],[LSPLR]]=-1,-1,Tabela1[[#This Row],[PopulacaoL]])</f>
        <v>5.9237288310229683</v>
      </c>
    </row>
    <row r="549" spans="1:23" x14ac:dyDescent="0.3">
      <c r="A549" t="s">
        <v>554</v>
      </c>
      <c r="B549">
        <v>3548807</v>
      </c>
      <c r="C549">
        <v>754.99158699999998</v>
      </c>
      <c r="D549">
        <v>-23.614705000000004</v>
      </c>
      <c r="E549">
        <v>-46.571514608630615</v>
      </c>
      <c r="F549">
        <v>1.1855704836422201</v>
      </c>
      <c r="G549">
        <v>5.207168321105125</v>
      </c>
      <c r="H549" s="1">
        <v>68</v>
      </c>
      <c r="I549" s="1">
        <v>1</v>
      </c>
      <c r="J549" s="1">
        <v>265</v>
      </c>
      <c r="K549" s="1">
        <v>6</v>
      </c>
      <c r="L549" s="2">
        <f t="shared" si="12"/>
        <v>1.8325089127062364</v>
      </c>
      <c r="M549" s="2">
        <f t="shared" si="12"/>
        <v>0</v>
      </c>
      <c r="N549" s="2">
        <f t="shared" si="12"/>
        <v>2.4232458739368079</v>
      </c>
      <c r="O549" s="2">
        <f t="shared" si="12"/>
        <v>0.77815125038364363</v>
      </c>
      <c r="P549" s="2">
        <f>IF([1]!Tabela1[[#This Row],[SPLE]]&gt;0,[1]!Tabela1[[#This Row],[LWAVE]],[1]!Tabela1[[#This Row],[LSPLE]])</f>
        <v>1.8325089127062364</v>
      </c>
      <c r="Q549" s="2">
        <f>IF([1]!Tabela1[[#This Row],[SPLR]]&gt;0,[1]!Tabela1[[#This Row],[LWAVR]],[1]!Tabela1[[#This Row],[LSPLR]])</f>
        <v>2.4232458739368079</v>
      </c>
      <c r="R549" s="2">
        <f>IF(Tabela1[[#This Row],[LWAVE]]=-1,-1,Tabela1[[#This Row],[Altitude]])</f>
        <v>754.99158699999998</v>
      </c>
      <c r="S549" s="2">
        <f>IF(Tabela1[[#This Row],[LWAVR]]=-1,-1,Tabela1[[#This Row],[AreaL]])</f>
        <v>1.1855704836422201</v>
      </c>
      <c r="T549" s="2">
        <f>IF(Tabela1[[#This Row],[LWAVR]]=-1,-1,Tabela1[[#This Row],[PopulacaoL]])</f>
        <v>5.207168321105125</v>
      </c>
      <c r="U549" s="2">
        <f>IF(Tabela1[[#This Row],[LSPLE]]=-1,-1,Tabela1[[#This Row],[Altitude]])</f>
        <v>754.99158699999998</v>
      </c>
      <c r="V549" s="2">
        <f>IF(Tabela1[[#This Row],[LSPLE]]=-1,-1,Tabela1[[#This Row],[AreaL]])</f>
        <v>1.1855704836422201</v>
      </c>
      <c r="W549" s="2">
        <f>IF(Tabela1[[#This Row],[LSPLR]]=-1,-1,Tabela1[[#This Row],[PopulacaoL]])</f>
        <v>5.207168321105125</v>
      </c>
    </row>
    <row r="550" spans="1:23" x14ac:dyDescent="0.3">
      <c r="A550" t="s">
        <v>555</v>
      </c>
      <c r="B550">
        <v>3548906</v>
      </c>
      <c r="C550">
        <v>849.65603699999997</v>
      </c>
      <c r="D550">
        <v>-22.015998500000002</v>
      </c>
      <c r="E550">
        <v>-47.889237684691636</v>
      </c>
      <c r="F550">
        <v>3.0557249404672282</v>
      </c>
      <c r="G550">
        <v>5.4013712421496649</v>
      </c>
      <c r="H550" s="1">
        <v>315</v>
      </c>
      <c r="I550" s="1">
        <v>4</v>
      </c>
      <c r="J550" s="1">
        <v>6463</v>
      </c>
      <c r="K550" s="1">
        <v>24</v>
      </c>
      <c r="L550" s="2">
        <f t="shared" si="12"/>
        <v>2.4983105537896004</v>
      </c>
      <c r="M550" s="2">
        <f t="shared" si="12"/>
        <v>0.6020599913279624</v>
      </c>
      <c r="N550" s="2">
        <f t="shared" si="12"/>
        <v>3.8104341559226729</v>
      </c>
      <c r="O550" s="2">
        <f t="shared" si="12"/>
        <v>1.3802112417116059</v>
      </c>
      <c r="P550" s="2">
        <f>IF([1]!Tabela1[[#This Row],[SPLE]]&gt;0,[1]!Tabela1[[#This Row],[LWAVE]],[1]!Tabela1[[#This Row],[LSPLE]])</f>
        <v>2.4983105537896004</v>
      </c>
      <c r="Q550" s="2">
        <f>IF([1]!Tabela1[[#This Row],[SPLR]]&gt;0,[1]!Tabela1[[#This Row],[LWAVR]],[1]!Tabela1[[#This Row],[LSPLR]])</f>
        <v>3.8104341559226729</v>
      </c>
      <c r="R550" s="2">
        <f>IF(Tabela1[[#This Row],[LWAVE]]=-1,-1,Tabela1[[#This Row],[Altitude]])</f>
        <v>849.65603699999997</v>
      </c>
      <c r="S550" s="2">
        <f>IF(Tabela1[[#This Row],[LWAVR]]=-1,-1,Tabela1[[#This Row],[AreaL]])</f>
        <v>3.0557249404672282</v>
      </c>
      <c r="T550" s="2">
        <f>IF(Tabela1[[#This Row],[LWAVR]]=-1,-1,Tabela1[[#This Row],[PopulacaoL]])</f>
        <v>5.4013712421496649</v>
      </c>
      <c r="U550" s="2">
        <f>IF(Tabela1[[#This Row],[LSPLE]]=-1,-1,Tabela1[[#This Row],[Altitude]])</f>
        <v>849.65603699999997</v>
      </c>
      <c r="V550" s="2">
        <f>IF(Tabela1[[#This Row],[LSPLE]]=-1,-1,Tabela1[[#This Row],[AreaL]])</f>
        <v>3.0557249404672282</v>
      </c>
      <c r="W550" s="2">
        <f>IF(Tabela1[[#This Row],[LSPLR]]=-1,-1,Tabela1[[#This Row],[PopulacaoL]])</f>
        <v>5.4013712421496649</v>
      </c>
    </row>
    <row r="551" spans="1:23" x14ac:dyDescent="0.3">
      <c r="A551" t="s">
        <v>556</v>
      </c>
      <c r="B551">
        <v>3549003</v>
      </c>
      <c r="C551">
        <v>401.30137999999999</v>
      </c>
      <c r="D551">
        <v>-20.358413817609105</v>
      </c>
      <c r="E551">
        <v>-50.700097157287885</v>
      </c>
      <c r="F551">
        <v>1.8784011413868305</v>
      </c>
      <c r="G551">
        <v>3.4504030861553661</v>
      </c>
      <c r="H551" s="1">
        <v>80</v>
      </c>
      <c r="I551" s="1">
        <v>0</v>
      </c>
      <c r="J551" s="1">
        <v>137</v>
      </c>
      <c r="K551" s="1">
        <v>0</v>
      </c>
      <c r="L551" s="2">
        <f t="shared" si="12"/>
        <v>1.9030899869919435</v>
      </c>
      <c r="M551" s="2">
        <f t="shared" si="12"/>
        <v>-1</v>
      </c>
      <c r="N551" s="2">
        <f t="shared" si="12"/>
        <v>2.1367205671564067</v>
      </c>
      <c r="O551" s="2">
        <f t="shared" si="12"/>
        <v>-1</v>
      </c>
      <c r="P551" s="2">
        <f>IF([1]!Tabela1[[#This Row],[SPLE]]&gt;0,[1]!Tabela1[[#This Row],[LWAVE]],[1]!Tabela1[[#This Row],[LSPLE]])</f>
        <v>-1</v>
      </c>
      <c r="Q551" s="2">
        <f>IF([1]!Tabela1[[#This Row],[SPLR]]&gt;0,[1]!Tabela1[[#This Row],[LWAVR]],[1]!Tabela1[[#This Row],[LSPLR]])</f>
        <v>-1</v>
      </c>
      <c r="R551" s="2">
        <f>IF(Tabela1[[#This Row],[LWAVE]]=-1,-1,Tabela1[[#This Row],[Altitude]])</f>
        <v>401.30137999999999</v>
      </c>
      <c r="S551" s="2">
        <f>IF(Tabela1[[#This Row],[LWAVR]]=-1,-1,Tabela1[[#This Row],[AreaL]])</f>
        <v>1.8784011413868305</v>
      </c>
      <c r="T551" s="2">
        <f>IF(Tabela1[[#This Row],[LWAVR]]=-1,-1,Tabela1[[#This Row],[PopulacaoL]])</f>
        <v>3.4504030861553661</v>
      </c>
      <c r="U551" s="2">
        <f>IF(Tabela1[[#This Row],[LSPLE]]=-1,-1,Tabela1[[#This Row],[Altitude]])</f>
        <v>-1</v>
      </c>
      <c r="V551" s="2">
        <f>IF(Tabela1[[#This Row],[LSPLE]]=-1,-1,Tabela1[[#This Row],[AreaL]])</f>
        <v>-1</v>
      </c>
      <c r="W551" s="2">
        <f>IF(Tabela1[[#This Row],[LSPLR]]=-1,-1,Tabela1[[#This Row],[PopulacaoL]])</f>
        <v>-1</v>
      </c>
    </row>
    <row r="552" spans="1:23" x14ac:dyDescent="0.3">
      <c r="A552" t="s">
        <v>557</v>
      </c>
      <c r="B552">
        <v>3549102</v>
      </c>
      <c r="C552">
        <v>766.78897300000006</v>
      </c>
      <c r="D552">
        <v>-21.972011000000006</v>
      </c>
      <c r="E552">
        <v>-46.79635078179556</v>
      </c>
      <c r="F552">
        <v>2.7129853925895366</v>
      </c>
      <c r="G552">
        <v>4.9600472171795458</v>
      </c>
      <c r="H552" s="1">
        <v>150</v>
      </c>
      <c r="I552" s="1">
        <v>0</v>
      </c>
      <c r="J552" s="1">
        <v>463</v>
      </c>
      <c r="K552" s="1">
        <v>0</v>
      </c>
      <c r="L552" s="2">
        <f t="shared" si="12"/>
        <v>2.1760912590556813</v>
      </c>
      <c r="M552" s="2">
        <f t="shared" si="12"/>
        <v>-1</v>
      </c>
      <c r="N552" s="2">
        <f t="shared" si="12"/>
        <v>2.6655809910179533</v>
      </c>
      <c r="O552" s="2">
        <f t="shared" si="12"/>
        <v>-1</v>
      </c>
      <c r="P552" s="2">
        <f>IF([1]!Tabela1[[#This Row],[SPLE]]&gt;0,[1]!Tabela1[[#This Row],[LWAVE]],[1]!Tabela1[[#This Row],[LSPLE]])</f>
        <v>-1</v>
      </c>
      <c r="Q552" s="2">
        <f>IF([1]!Tabela1[[#This Row],[SPLR]]&gt;0,[1]!Tabela1[[#This Row],[LWAVR]],[1]!Tabela1[[#This Row],[LSPLR]])</f>
        <v>-1</v>
      </c>
      <c r="R552" s="2">
        <f>IF(Tabela1[[#This Row],[LWAVE]]=-1,-1,Tabela1[[#This Row],[Altitude]])</f>
        <v>766.78897300000006</v>
      </c>
      <c r="S552" s="2">
        <f>IF(Tabela1[[#This Row],[LWAVR]]=-1,-1,Tabela1[[#This Row],[AreaL]])</f>
        <v>2.7129853925895366</v>
      </c>
      <c r="T552" s="2">
        <f>IF(Tabela1[[#This Row],[LWAVR]]=-1,-1,Tabela1[[#This Row],[PopulacaoL]])</f>
        <v>4.9600472171795458</v>
      </c>
      <c r="U552" s="2">
        <f>IF(Tabela1[[#This Row],[LSPLE]]=-1,-1,Tabela1[[#This Row],[Altitude]])</f>
        <v>-1</v>
      </c>
      <c r="V552" s="2">
        <f>IF(Tabela1[[#This Row],[LSPLE]]=-1,-1,Tabela1[[#This Row],[AreaL]])</f>
        <v>-1</v>
      </c>
      <c r="W552" s="2">
        <f>IF(Tabela1[[#This Row],[LSPLR]]=-1,-1,Tabela1[[#This Row],[PopulacaoL]])</f>
        <v>-1</v>
      </c>
    </row>
    <row r="553" spans="1:23" x14ac:dyDescent="0.3">
      <c r="A553" t="s">
        <v>558</v>
      </c>
      <c r="B553">
        <v>3549201</v>
      </c>
      <c r="C553">
        <v>438.17087299999997</v>
      </c>
      <c r="D553">
        <v>-20.3887717266302</v>
      </c>
      <c r="E553">
        <v>-50.380721907748104</v>
      </c>
      <c r="F553">
        <v>2.1121423119531504</v>
      </c>
      <c r="G553">
        <v>3.4095950193968156</v>
      </c>
      <c r="H553" s="1">
        <v>4</v>
      </c>
      <c r="I553" s="1">
        <v>0</v>
      </c>
      <c r="J553" s="1">
        <v>4</v>
      </c>
      <c r="K553" s="1">
        <v>0</v>
      </c>
      <c r="L553" s="2">
        <f t="shared" si="12"/>
        <v>0.6020599913279624</v>
      </c>
      <c r="M553" s="2">
        <f t="shared" si="12"/>
        <v>-1</v>
      </c>
      <c r="N553" s="2">
        <f t="shared" si="12"/>
        <v>0.6020599913279624</v>
      </c>
      <c r="O553" s="2">
        <f t="shared" si="12"/>
        <v>-1</v>
      </c>
      <c r="P553" s="2">
        <f>IF([1]!Tabela1[[#This Row],[SPLE]]&gt;0,[1]!Tabela1[[#This Row],[LWAVE]],[1]!Tabela1[[#This Row],[LSPLE]])</f>
        <v>-1</v>
      </c>
      <c r="Q553" s="2">
        <f>IF([1]!Tabela1[[#This Row],[SPLR]]&gt;0,[1]!Tabela1[[#This Row],[LWAVR]],[1]!Tabela1[[#This Row],[LSPLR]])</f>
        <v>-1</v>
      </c>
      <c r="R553" s="2">
        <f>IF(Tabela1[[#This Row],[LWAVE]]=-1,-1,Tabela1[[#This Row],[Altitude]])</f>
        <v>438.17087299999997</v>
      </c>
      <c r="S553" s="2">
        <f>IF(Tabela1[[#This Row],[LWAVR]]=-1,-1,Tabela1[[#This Row],[AreaL]])</f>
        <v>2.1121423119531504</v>
      </c>
      <c r="T553" s="2">
        <f>IF(Tabela1[[#This Row],[LWAVR]]=-1,-1,Tabela1[[#This Row],[PopulacaoL]])</f>
        <v>3.4095950193968156</v>
      </c>
      <c r="U553" s="2">
        <f>IF(Tabela1[[#This Row],[LSPLE]]=-1,-1,Tabela1[[#This Row],[Altitude]])</f>
        <v>-1</v>
      </c>
      <c r="V553" s="2">
        <f>IF(Tabela1[[#This Row],[LSPLE]]=-1,-1,Tabela1[[#This Row],[AreaL]])</f>
        <v>-1</v>
      </c>
      <c r="W553" s="2">
        <f>IF(Tabela1[[#This Row],[LSPLR]]=-1,-1,Tabela1[[#This Row],[PopulacaoL]])</f>
        <v>-1</v>
      </c>
    </row>
    <row r="554" spans="1:23" x14ac:dyDescent="0.3">
      <c r="A554" t="s">
        <v>559</v>
      </c>
      <c r="B554">
        <v>3549250</v>
      </c>
      <c r="C554">
        <v>409.68960700000002</v>
      </c>
      <c r="D554">
        <v>-20.512615492076005</v>
      </c>
      <c r="E554">
        <v>-50.351597516901712</v>
      </c>
      <c r="F554">
        <v>2.2513851123865001</v>
      </c>
      <c r="G554">
        <v>3.2837533833325265</v>
      </c>
      <c r="H554" s="1">
        <v>74</v>
      </c>
      <c r="I554" s="1">
        <v>0</v>
      </c>
      <c r="J554" s="1">
        <v>97</v>
      </c>
      <c r="K554" s="1">
        <v>0</v>
      </c>
      <c r="L554" s="2">
        <f t="shared" si="12"/>
        <v>1.8692317197309762</v>
      </c>
      <c r="M554" s="2">
        <f t="shared" si="12"/>
        <v>-1</v>
      </c>
      <c r="N554" s="2">
        <f t="shared" si="12"/>
        <v>1.9867717342662448</v>
      </c>
      <c r="O554" s="2">
        <f t="shared" si="12"/>
        <v>-1</v>
      </c>
      <c r="P554" s="2">
        <f>IF([1]!Tabela1[[#This Row],[SPLE]]&gt;0,[1]!Tabela1[[#This Row],[LWAVE]],[1]!Tabela1[[#This Row],[LSPLE]])</f>
        <v>-1</v>
      </c>
      <c r="Q554" s="2">
        <f>IF([1]!Tabela1[[#This Row],[SPLR]]&gt;0,[1]!Tabela1[[#This Row],[LWAVR]],[1]!Tabela1[[#This Row],[LSPLR]])</f>
        <v>-1</v>
      </c>
      <c r="R554" s="2">
        <f>IF(Tabela1[[#This Row],[LWAVE]]=-1,-1,Tabela1[[#This Row],[Altitude]])</f>
        <v>409.68960700000002</v>
      </c>
      <c r="S554" s="2">
        <f>IF(Tabela1[[#This Row],[LWAVR]]=-1,-1,Tabela1[[#This Row],[AreaL]])</f>
        <v>2.2513851123865001</v>
      </c>
      <c r="T554" s="2">
        <f>IF(Tabela1[[#This Row],[LWAVR]]=-1,-1,Tabela1[[#This Row],[PopulacaoL]])</f>
        <v>3.2837533833325265</v>
      </c>
      <c r="U554" s="2">
        <f>IF(Tabela1[[#This Row],[LSPLE]]=-1,-1,Tabela1[[#This Row],[Altitude]])</f>
        <v>-1</v>
      </c>
      <c r="V554" s="2">
        <f>IF(Tabela1[[#This Row],[LSPLE]]=-1,-1,Tabela1[[#This Row],[AreaL]])</f>
        <v>-1</v>
      </c>
      <c r="W554" s="2">
        <f>IF(Tabela1[[#This Row],[LSPLR]]=-1,-1,Tabela1[[#This Row],[PopulacaoL]])</f>
        <v>-1</v>
      </c>
    </row>
    <row r="555" spans="1:23" x14ac:dyDescent="0.3">
      <c r="A555" t="s">
        <v>560</v>
      </c>
      <c r="B555">
        <v>3549300</v>
      </c>
      <c r="C555">
        <v>367.88439199999999</v>
      </c>
      <c r="D555">
        <v>-21.268363999361551</v>
      </c>
      <c r="E555">
        <v>-51.666665161173604</v>
      </c>
      <c r="F555">
        <v>2.0706472991446803</v>
      </c>
      <c r="G555">
        <v>3.323252100171687</v>
      </c>
      <c r="H555" s="1">
        <v>17</v>
      </c>
      <c r="I555" s="1">
        <v>0</v>
      </c>
      <c r="J555" s="1">
        <v>21</v>
      </c>
      <c r="K555" s="1">
        <v>0</v>
      </c>
      <c r="L555" s="2">
        <f t="shared" si="12"/>
        <v>1.2304489213782739</v>
      </c>
      <c r="M555" s="2">
        <f t="shared" si="12"/>
        <v>-1</v>
      </c>
      <c r="N555" s="2">
        <f t="shared" si="12"/>
        <v>1.3222192947339193</v>
      </c>
      <c r="O555" s="2">
        <f t="shared" si="12"/>
        <v>-1</v>
      </c>
      <c r="P555" s="2">
        <f>IF([1]!Tabela1[[#This Row],[SPLE]]&gt;0,[1]!Tabela1[[#This Row],[LWAVE]],[1]!Tabela1[[#This Row],[LSPLE]])</f>
        <v>-1</v>
      </c>
      <c r="Q555" s="2">
        <f>IF([1]!Tabela1[[#This Row],[SPLR]]&gt;0,[1]!Tabela1[[#This Row],[LWAVR]],[1]!Tabela1[[#This Row],[LSPLR]])</f>
        <v>-1</v>
      </c>
      <c r="R555" s="2">
        <f>IF(Tabela1[[#This Row],[LWAVE]]=-1,-1,Tabela1[[#This Row],[Altitude]])</f>
        <v>367.88439199999999</v>
      </c>
      <c r="S555" s="2">
        <f>IF(Tabela1[[#This Row],[LWAVR]]=-1,-1,Tabela1[[#This Row],[AreaL]])</f>
        <v>2.0706472991446803</v>
      </c>
      <c r="T555" s="2">
        <f>IF(Tabela1[[#This Row],[LWAVR]]=-1,-1,Tabela1[[#This Row],[PopulacaoL]])</f>
        <v>3.323252100171687</v>
      </c>
      <c r="U555" s="2">
        <f>IF(Tabela1[[#This Row],[LSPLE]]=-1,-1,Tabela1[[#This Row],[Altitude]])</f>
        <v>-1</v>
      </c>
      <c r="V555" s="2">
        <f>IF(Tabela1[[#This Row],[LSPLE]]=-1,-1,Tabela1[[#This Row],[AreaL]])</f>
        <v>-1</v>
      </c>
      <c r="W555" s="2">
        <f>IF(Tabela1[[#This Row],[LSPLR]]=-1,-1,Tabela1[[#This Row],[PopulacaoL]])</f>
        <v>-1</v>
      </c>
    </row>
    <row r="556" spans="1:23" x14ac:dyDescent="0.3">
      <c r="A556" t="s">
        <v>561</v>
      </c>
      <c r="B556">
        <v>3549409</v>
      </c>
      <c r="C556">
        <v>630.79878199999996</v>
      </c>
      <c r="D556">
        <v>-20.583165555000004</v>
      </c>
      <c r="E556">
        <v>-47.863268070713261</v>
      </c>
      <c r="F556">
        <v>2.6136970329159337</v>
      </c>
      <c r="G556">
        <v>4.7150669313288978</v>
      </c>
      <c r="H556" s="1">
        <v>154</v>
      </c>
      <c r="I556" s="1">
        <v>0</v>
      </c>
      <c r="J556" s="1">
        <v>319</v>
      </c>
      <c r="K556" s="1">
        <v>0</v>
      </c>
      <c r="L556" s="2">
        <f t="shared" si="12"/>
        <v>2.1875207208364631</v>
      </c>
      <c r="M556" s="2">
        <f t="shared" si="12"/>
        <v>-1</v>
      </c>
      <c r="N556" s="2">
        <f t="shared" si="12"/>
        <v>2.503790683057181</v>
      </c>
      <c r="O556" s="2">
        <f t="shared" si="12"/>
        <v>-1</v>
      </c>
      <c r="P556" s="2">
        <f>IF([1]!Tabela1[[#This Row],[SPLE]]&gt;0,[1]!Tabela1[[#This Row],[LWAVE]],[1]!Tabela1[[#This Row],[LSPLE]])</f>
        <v>-1</v>
      </c>
      <c r="Q556" s="2">
        <f>IF([1]!Tabela1[[#This Row],[SPLR]]&gt;0,[1]!Tabela1[[#This Row],[LWAVR]],[1]!Tabela1[[#This Row],[LSPLR]])</f>
        <v>-1</v>
      </c>
      <c r="R556" s="2">
        <f>IF(Tabela1[[#This Row],[LWAVE]]=-1,-1,Tabela1[[#This Row],[Altitude]])</f>
        <v>630.79878199999996</v>
      </c>
      <c r="S556" s="2">
        <f>IF(Tabela1[[#This Row],[LWAVR]]=-1,-1,Tabela1[[#This Row],[AreaL]])</f>
        <v>2.6136970329159337</v>
      </c>
      <c r="T556" s="2">
        <f>IF(Tabela1[[#This Row],[LWAVR]]=-1,-1,Tabela1[[#This Row],[PopulacaoL]])</f>
        <v>4.7150669313288978</v>
      </c>
      <c r="U556" s="2">
        <f>IF(Tabela1[[#This Row],[LSPLE]]=-1,-1,Tabela1[[#This Row],[Altitude]])</f>
        <v>-1</v>
      </c>
      <c r="V556" s="2">
        <f>IF(Tabela1[[#This Row],[LSPLE]]=-1,-1,Tabela1[[#This Row],[AreaL]])</f>
        <v>-1</v>
      </c>
      <c r="W556" s="2">
        <f>IF(Tabela1[[#This Row],[LSPLR]]=-1,-1,Tabela1[[#This Row],[PopulacaoL]])</f>
        <v>-1</v>
      </c>
    </row>
    <row r="557" spans="1:23" x14ac:dyDescent="0.3">
      <c r="A557" t="s">
        <v>562</v>
      </c>
      <c r="B557">
        <v>3549508</v>
      </c>
      <c r="C557">
        <v>719.07448299999999</v>
      </c>
      <c r="D557">
        <v>-20.594419531098705</v>
      </c>
      <c r="E557">
        <v>-47.640989501499746</v>
      </c>
      <c r="F557">
        <v>2.4424045057377217</v>
      </c>
      <c r="G557">
        <v>3.9507541815935037</v>
      </c>
      <c r="H557" s="1">
        <v>48</v>
      </c>
      <c r="I557" s="1">
        <v>0</v>
      </c>
      <c r="J557" s="1">
        <v>55</v>
      </c>
      <c r="K557" s="1">
        <v>0</v>
      </c>
      <c r="L557" s="2">
        <f t="shared" si="12"/>
        <v>1.6812412373755872</v>
      </c>
      <c r="M557" s="2">
        <f t="shared" si="12"/>
        <v>-1</v>
      </c>
      <c r="N557" s="2">
        <f t="shared" si="12"/>
        <v>1.7403626894942439</v>
      </c>
      <c r="O557" s="2">
        <f t="shared" si="12"/>
        <v>-1</v>
      </c>
      <c r="P557" s="2">
        <f>IF([1]!Tabela1[[#This Row],[SPLE]]&gt;0,[1]!Tabela1[[#This Row],[LWAVE]],[1]!Tabela1[[#This Row],[LSPLE]])</f>
        <v>-1</v>
      </c>
      <c r="Q557" s="2">
        <f>IF([1]!Tabela1[[#This Row],[SPLR]]&gt;0,[1]!Tabela1[[#This Row],[LWAVR]],[1]!Tabela1[[#This Row],[LSPLR]])</f>
        <v>-1</v>
      </c>
      <c r="R557" s="2">
        <f>IF(Tabela1[[#This Row],[LWAVE]]=-1,-1,Tabela1[[#This Row],[Altitude]])</f>
        <v>719.07448299999999</v>
      </c>
      <c r="S557" s="2">
        <f>IF(Tabela1[[#This Row],[LWAVR]]=-1,-1,Tabela1[[#This Row],[AreaL]])</f>
        <v>2.4424045057377217</v>
      </c>
      <c r="T557" s="2">
        <f>IF(Tabela1[[#This Row],[LWAVR]]=-1,-1,Tabela1[[#This Row],[PopulacaoL]])</f>
        <v>3.9507541815935037</v>
      </c>
      <c r="U557" s="2">
        <f>IF(Tabela1[[#This Row],[LSPLE]]=-1,-1,Tabela1[[#This Row],[Altitude]])</f>
        <v>-1</v>
      </c>
      <c r="V557" s="2">
        <f>IF(Tabela1[[#This Row],[LSPLE]]=-1,-1,Tabela1[[#This Row],[AreaL]])</f>
        <v>-1</v>
      </c>
      <c r="W557" s="2">
        <f>IF(Tabela1[[#This Row],[LSPLR]]=-1,-1,Tabela1[[#This Row],[PopulacaoL]])</f>
        <v>-1</v>
      </c>
    </row>
    <row r="558" spans="1:23" x14ac:dyDescent="0.3">
      <c r="A558" t="s">
        <v>563</v>
      </c>
      <c r="B558">
        <v>3549607</v>
      </c>
      <c r="C558">
        <v>517.39019800000005</v>
      </c>
      <c r="D558">
        <v>-22.646489896629703</v>
      </c>
      <c r="E558">
        <v>-44.578340961319348</v>
      </c>
      <c r="F558">
        <v>2.7563964576149456</v>
      </c>
      <c r="G558">
        <v>3.6177340353640179</v>
      </c>
      <c r="H558" s="1">
        <v>264</v>
      </c>
      <c r="I558" s="1">
        <v>17</v>
      </c>
      <c r="J558" s="1">
        <v>1089</v>
      </c>
      <c r="K558" s="1">
        <v>28</v>
      </c>
      <c r="L558" s="2">
        <f t="shared" si="12"/>
        <v>2.4216039268698313</v>
      </c>
      <c r="M558" s="2">
        <f t="shared" si="12"/>
        <v>1.2304489213782739</v>
      </c>
      <c r="N558" s="2">
        <f t="shared" si="12"/>
        <v>3.037027879755775</v>
      </c>
      <c r="O558" s="2">
        <f t="shared" si="12"/>
        <v>1.4471580313422192</v>
      </c>
      <c r="P558" s="2">
        <f>IF([1]!Tabela1[[#This Row],[SPLE]]&gt;0,[1]!Tabela1[[#This Row],[LWAVE]],[1]!Tabela1[[#This Row],[LSPLE]])</f>
        <v>2.4216039268698313</v>
      </c>
      <c r="Q558" s="2">
        <f>IF([1]!Tabela1[[#This Row],[SPLR]]&gt;0,[1]!Tabela1[[#This Row],[LWAVR]],[1]!Tabela1[[#This Row],[LSPLR]])</f>
        <v>3.037027879755775</v>
      </c>
      <c r="R558" s="2">
        <f>IF(Tabela1[[#This Row],[LWAVE]]=-1,-1,Tabela1[[#This Row],[Altitude]])</f>
        <v>517.39019800000005</v>
      </c>
      <c r="S558" s="2">
        <f>IF(Tabela1[[#This Row],[LWAVR]]=-1,-1,Tabela1[[#This Row],[AreaL]])</f>
        <v>2.7563964576149456</v>
      </c>
      <c r="T558" s="2">
        <f>IF(Tabela1[[#This Row],[LWAVR]]=-1,-1,Tabela1[[#This Row],[PopulacaoL]])</f>
        <v>3.6177340353640179</v>
      </c>
      <c r="U558" s="2">
        <f>IF(Tabela1[[#This Row],[LSPLE]]=-1,-1,Tabela1[[#This Row],[Altitude]])</f>
        <v>517.39019800000005</v>
      </c>
      <c r="V558" s="2">
        <f>IF(Tabela1[[#This Row],[LSPLE]]=-1,-1,Tabela1[[#This Row],[AreaL]])</f>
        <v>2.7563964576149456</v>
      </c>
      <c r="W558" s="2">
        <f>IF(Tabela1[[#This Row],[LSPLR]]=-1,-1,Tabela1[[#This Row],[PopulacaoL]])</f>
        <v>3.6177340353640179</v>
      </c>
    </row>
    <row r="559" spans="1:23" x14ac:dyDescent="0.3">
      <c r="A559" t="s">
        <v>564</v>
      </c>
      <c r="B559">
        <v>3549706</v>
      </c>
      <c r="C559">
        <v>718.57108200000005</v>
      </c>
      <c r="D559">
        <v>-21.596102500000004</v>
      </c>
      <c r="E559">
        <v>-46.888265889528491</v>
      </c>
      <c r="F559">
        <v>2.6229224125182213</v>
      </c>
      <c r="G559">
        <v>4.7399360818157739</v>
      </c>
      <c r="H559" s="1">
        <v>208</v>
      </c>
      <c r="I559" s="1">
        <v>1</v>
      </c>
      <c r="J559" s="1">
        <v>1351</v>
      </c>
      <c r="K559" s="1">
        <v>1</v>
      </c>
      <c r="L559" s="2">
        <f t="shared" si="12"/>
        <v>2.3180633349627615</v>
      </c>
      <c r="M559" s="2">
        <f t="shared" si="12"/>
        <v>0</v>
      </c>
      <c r="N559" s="2">
        <f t="shared" si="12"/>
        <v>3.1306553490220308</v>
      </c>
      <c r="O559" s="2">
        <f t="shared" si="12"/>
        <v>0</v>
      </c>
      <c r="P559" s="2">
        <f>IF([1]!Tabela1[[#This Row],[SPLE]]&gt;0,[1]!Tabela1[[#This Row],[LWAVE]],[1]!Tabela1[[#This Row],[LSPLE]])</f>
        <v>2.3180633349627615</v>
      </c>
      <c r="Q559" s="2">
        <f>IF([1]!Tabela1[[#This Row],[SPLR]]&gt;0,[1]!Tabela1[[#This Row],[LWAVR]],[1]!Tabela1[[#This Row],[LSPLR]])</f>
        <v>3.1306553490220308</v>
      </c>
      <c r="R559" s="2">
        <f>IF(Tabela1[[#This Row],[LWAVE]]=-1,-1,Tabela1[[#This Row],[Altitude]])</f>
        <v>718.57108200000005</v>
      </c>
      <c r="S559" s="2">
        <f>IF(Tabela1[[#This Row],[LWAVR]]=-1,-1,Tabela1[[#This Row],[AreaL]])</f>
        <v>2.6229224125182213</v>
      </c>
      <c r="T559" s="2">
        <f>IF(Tabela1[[#This Row],[LWAVR]]=-1,-1,Tabela1[[#This Row],[PopulacaoL]])</f>
        <v>4.7399360818157739</v>
      </c>
      <c r="U559" s="2">
        <f>IF(Tabela1[[#This Row],[LSPLE]]=-1,-1,Tabela1[[#This Row],[Altitude]])</f>
        <v>718.57108200000005</v>
      </c>
      <c r="V559" s="2">
        <f>IF(Tabela1[[#This Row],[LSPLE]]=-1,-1,Tabela1[[#This Row],[AreaL]])</f>
        <v>2.6229224125182213</v>
      </c>
      <c r="W559" s="2">
        <f>IF(Tabela1[[#This Row],[LSPLR]]=-1,-1,Tabela1[[#This Row],[PopulacaoL]])</f>
        <v>4.7399360818157739</v>
      </c>
    </row>
    <row r="560" spans="1:23" x14ac:dyDescent="0.3">
      <c r="A560" t="s">
        <v>565</v>
      </c>
      <c r="B560">
        <v>3549805</v>
      </c>
      <c r="C560">
        <v>504.243066</v>
      </c>
      <c r="D560">
        <v>-20.812636500000004</v>
      </c>
      <c r="E560">
        <v>-49.381347685025794</v>
      </c>
      <c r="F560">
        <v>2.6354274457328497</v>
      </c>
      <c r="G560">
        <v>5.663390873558539</v>
      </c>
      <c r="H560" s="1">
        <v>230</v>
      </c>
      <c r="I560" s="1">
        <v>2</v>
      </c>
      <c r="J560" s="1">
        <v>2481</v>
      </c>
      <c r="K560" s="1">
        <v>8</v>
      </c>
      <c r="L560" s="2">
        <f t="shared" si="12"/>
        <v>2.3617278360175931</v>
      </c>
      <c r="M560" s="2">
        <f t="shared" si="12"/>
        <v>0.3010299956639812</v>
      </c>
      <c r="N560" s="2">
        <f t="shared" si="12"/>
        <v>3.3946267642722092</v>
      </c>
      <c r="O560" s="2">
        <f t="shared" si="12"/>
        <v>0.90308998699194354</v>
      </c>
      <c r="P560" s="2">
        <f>IF([1]!Tabela1[[#This Row],[SPLE]]&gt;0,[1]!Tabela1[[#This Row],[LWAVE]],[1]!Tabela1[[#This Row],[LSPLE]])</f>
        <v>2.3617278360175931</v>
      </c>
      <c r="Q560" s="2">
        <f>IF([1]!Tabela1[[#This Row],[SPLR]]&gt;0,[1]!Tabela1[[#This Row],[LWAVR]],[1]!Tabela1[[#This Row],[LSPLR]])</f>
        <v>3.3946267642722092</v>
      </c>
      <c r="R560" s="2">
        <f>IF(Tabela1[[#This Row],[LWAVE]]=-1,-1,Tabela1[[#This Row],[Altitude]])</f>
        <v>504.243066</v>
      </c>
      <c r="S560" s="2">
        <f>IF(Tabela1[[#This Row],[LWAVR]]=-1,-1,Tabela1[[#This Row],[AreaL]])</f>
        <v>2.6354274457328497</v>
      </c>
      <c r="T560" s="2">
        <f>IF(Tabela1[[#This Row],[LWAVR]]=-1,-1,Tabela1[[#This Row],[PopulacaoL]])</f>
        <v>5.663390873558539</v>
      </c>
      <c r="U560" s="2">
        <f>IF(Tabela1[[#This Row],[LSPLE]]=-1,-1,Tabela1[[#This Row],[Altitude]])</f>
        <v>504.243066</v>
      </c>
      <c r="V560" s="2">
        <f>IF(Tabela1[[#This Row],[LSPLE]]=-1,-1,Tabela1[[#This Row],[AreaL]])</f>
        <v>2.6354274457328497</v>
      </c>
      <c r="W560" s="2">
        <f>IF(Tabela1[[#This Row],[LSPLR]]=-1,-1,Tabela1[[#This Row],[PopulacaoL]])</f>
        <v>5.663390873558539</v>
      </c>
    </row>
    <row r="561" spans="1:23" x14ac:dyDescent="0.3">
      <c r="A561" t="s">
        <v>566</v>
      </c>
      <c r="B561">
        <v>3549904</v>
      </c>
      <c r="C561">
        <v>604.88468899999998</v>
      </c>
      <c r="D561">
        <v>-23.184061500000002</v>
      </c>
      <c r="E561">
        <v>-45.884175401459665</v>
      </c>
      <c r="F561">
        <v>3.0411592878728797</v>
      </c>
      <c r="G561">
        <v>5.8585035113726693</v>
      </c>
      <c r="H561" s="1">
        <v>398</v>
      </c>
      <c r="I561" s="1">
        <v>66</v>
      </c>
      <c r="J561" s="1">
        <v>10169</v>
      </c>
      <c r="K561" s="1">
        <v>77</v>
      </c>
      <c r="L561" s="2">
        <f t="shared" si="12"/>
        <v>2.5998830720736876</v>
      </c>
      <c r="M561" s="2">
        <f t="shared" si="12"/>
        <v>1.8195439355418688</v>
      </c>
      <c r="N561" s="2">
        <f t="shared" si="12"/>
        <v>4.0072782473342441</v>
      </c>
      <c r="O561" s="2">
        <f t="shared" si="12"/>
        <v>1.8864907251724818</v>
      </c>
      <c r="P561" s="2">
        <f>IF([1]!Tabela1[[#This Row],[SPLE]]&gt;0,[1]!Tabela1[[#This Row],[LWAVE]],[1]!Tabela1[[#This Row],[LSPLE]])</f>
        <v>2.5998830720736876</v>
      </c>
      <c r="Q561" s="2">
        <f>IF([1]!Tabela1[[#This Row],[SPLR]]&gt;0,[1]!Tabela1[[#This Row],[LWAVR]],[1]!Tabela1[[#This Row],[LSPLR]])</f>
        <v>4.0072782473342441</v>
      </c>
      <c r="R561" s="2">
        <f>IF(Tabela1[[#This Row],[LWAVE]]=-1,-1,Tabela1[[#This Row],[Altitude]])</f>
        <v>604.88468899999998</v>
      </c>
      <c r="S561" s="2">
        <f>IF(Tabela1[[#This Row],[LWAVR]]=-1,-1,Tabela1[[#This Row],[AreaL]])</f>
        <v>3.0411592878728797</v>
      </c>
      <c r="T561" s="2">
        <f>IF(Tabela1[[#This Row],[LWAVR]]=-1,-1,Tabela1[[#This Row],[PopulacaoL]])</f>
        <v>5.8585035113726693</v>
      </c>
      <c r="U561" s="2">
        <f>IF(Tabela1[[#This Row],[LSPLE]]=-1,-1,Tabela1[[#This Row],[Altitude]])</f>
        <v>604.88468899999998</v>
      </c>
      <c r="V561" s="2">
        <f>IF(Tabela1[[#This Row],[LSPLE]]=-1,-1,Tabela1[[#This Row],[AreaL]])</f>
        <v>3.0411592878728797</v>
      </c>
      <c r="W561" s="2">
        <f>IF(Tabela1[[#This Row],[LSPLR]]=-1,-1,Tabela1[[#This Row],[PopulacaoL]])</f>
        <v>5.8585035113726693</v>
      </c>
    </row>
    <row r="562" spans="1:23" x14ac:dyDescent="0.3">
      <c r="A562" t="s">
        <v>567</v>
      </c>
      <c r="B562">
        <v>3549953</v>
      </c>
      <c r="C562">
        <v>717.411337</v>
      </c>
      <c r="D562">
        <v>-23.849085716050105</v>
      </c>
      <c r="E562">
        <v>-46.941749717393989</v>
      </c>
      <c r="F562">
        <v>2.27057636315973</v>
      </c>
      <c r="G562">
        <v>4.1993437186893923</v>
      </c>
      <c r="H562" s="1">
        <v>69</v>
      </c>
      <c r="I562" s="1">
        <v>0</v>
      </c>
      <c r="J562" s="1">
        <v>109</v>
      </c>
      <c r="K562" s="1">
        <v>0</v>
      </c>
      <c r="L562" s="2">
        <f t="shared" si="12"/>
        <v>1.8388490907372552</v>
      </c>
      <c r="M562" s="2">
        <f t="shared" si="12"/>
        <v>-1</v>
      </c>
      <c r="N562" s="2">
        <f t="shared" si="12"/>
        <v>2.0374264979406238</v>
      </c>
      <c r="O562" s="2">
        <f t="shared" si="12"/>
        <v>-1</v>
      </c>
      <c r="P562" s="2">
        <f>IF([1]!Tabela1[[#This Row],[SPLE]]&gt;0,[1]!Tabela1[[#This Row],[LWAVE]],[1]!Tabela1[[#This Row],[LSPLE]])</f>
        <v>-1</v>
      </c>
      <c r="Q562" s="2">
        <f>IF([1]!Tabela1[[#This Row],[SPLR]]&gt;0,[1]!Tabela1[[#This Row],[LWAVR]],[1]!Tabela1[[#This Row],[LSPLR]])</f>
        <v>-1</v>
      </c>
      <c r="R562" s="2">
        <f>IF(Tabela1[[#This Row],[LWAVE]]=-1,-1,Tabela1[[#This Row],[Altitude]])</f>
        <v>717.411337</v>
      </c>
      <c r="S562" s="2">
        <f>IF(Tabela1[[#This Row],[LWAVR]]=-1,-1,Tabela1[[#This Row],[AreaL]])</f>
        <v>2.27057636315973</v>
      </c>
      <c r="T562" s="2">
        <f>IF(Tabela1[[#This Row],[LWAVR]]=-1,-1,Tabela1[[#This Row],[PopulacaoL]])</f>
        <v>4.1993437186893923</v>
      </c>
      <c r="U562" s="2">
        <f>IF(Tabela1[[#This Row],[LSPLE]]=-1,-1,Tabela1[[#This Row],[Altitude]])</f>
        <v>-1</v>
      </c>
      <c r="V562" s="2">
        <f>IF(Tabela1[[#This Row],[LSPLE]]=-1,-1,Tabela1[[#This Row],[AreaL]])</f>
        <v>-1</v>
      </c>
      <c r="W562" s="2">
        <f>IF(Tabela1[[#This Row],[LSPLR]]=-1,-1,Tabela1[[#This Row],[PopulacaoL]])</f>
        <v>-1</v>
      </c>
    </row>
    <row r="563" spans="1:23" x14ac:dyDescent="0.3">
      <c r="A563" t="s">
        <v>568</v>
      </c>
      <c r="B563">
        <v>3550001</v>
      </c>
      <c r="C563">
        <v>761.15639399999998</v>
      </c>
      <c r="D563">
        <v>-23.221871510221003</v>
      </c>
      <c r="E563">
        <v>-45.309544504809459</v>
      </c>
      <c r="F563">
        <v>2.790506829920425</v>
      </c>
      <c r="G563">
        <v>4.0288558093904436</v>
      </c>
      <c r="H563" s="1">
        <v>406</v>
      </c>
      <c r="I563" s="1">
        <v>110</v>
      </c>
      <c r="J563" s="1">
        <v>19720</v>
      </c>
      <c r="K563" s="1">
        <v>300</v>
      </c>
      <c r="L563" s="2">
        <f t="shared" si="12"/>
        <v>2.6085260335771943</v>
      </c>
      <c r="M563" s="2">
        <f t="shared" si="12"/>
        <v>2.0413926851582249</v>
      </c>
      <c r="N563" s="2">
        <f t="shared" si="12"/>
        <v>4.2949069106051923</v>
      </c>
      <c r="O563" s="2">
        <f t="shared" si="12"/>
        <v>2.4771212547196626</v>
      </c>
      <c r="P563" s="2">
        <f>IF([1]!Tabela1[[#This Row],[SPLE]]&gt;0,[1]!Tabela1[[#This Row],[LWAVE]],[1]!Tabela1[[#This Row],[LSPLE]])</f>
        <v>2.6085260335771943</v>
      </c>
      <c r="Q563" s="2">
        <f>IF([1]!Tabela1[[#This Row],[SPLR]]&gt;0,[1]!Tabela1[[#This Row],[LWAVR]],[1]!Tabela1[[#This Row],[LSPLR]])</f>
        <v>4.2949069106051923</v>
      </c>
      <c r="R563" s="2">
        <f>IF(Tabela1[[#This Row],[LWAVE]]=-1,-1,Tabela1[[#This Row],[Altitude]])</f>
        <v>761.15639399999998</v>
      </c>
      <c r="S563" s="2">
        <f>IF(Tabela1[[#This Row],[LWAVR]]=-1,-1,Tabela1[[#This Row],[AreaL]])</f>
        <v>2.790506829920425</v>
      </c>
      <c r="T563" s="2">
        <f>IF(Tabela1[[#This Row],[LWAVR]]=-1,-1,Tabela1[[#This Row],[PopulacaoL]])</f>
        <v>4.0288558093904436</v>
      </c>
      <c r="U563" s="2">
        <f>IF(Tabela1[[#This Row],[LSPLE]]=-1,-1,Tabela1[[#This Row],[Altitude]])</f>
        <v>761.15639399999998</v>
      </c>
      <c r="V563" s="2">
        <f>IF(Tabela1[[#This Row],[LSPLE]]=-1,-1,Tabela1[[#This Row],[AreaL]])</f>
        <v>2.790506829920425</v>
      </c>
      <c r="W563" s="2">
        <f>IF(Tabela1[[#This Row],[LSPLR]]=-1,-1,Tabela1[[#This Row],[PopulacaoL]])</f>
        <v>4.0288558093904436</v>
      </c>
    </row>
    <row r="564" spans="1:23" x14ac:dyDescent="0.3">
      <c r="A564" t="s">
        <v>569</v>
      </c>
      <c r="B564">
        <v>3550100</v>
      </c>
      <c r="C564">
        <v>733.95771000000002</v>
      </c>
      <c r="D564">
        <v>-22.736459985000007</v>
      </c>
      <c r="E564">
        <v>-48.568763281267941</v>
      </c>
      <c r="F564">
        <v>2.8134034986450676</v>
      </c>
      <c r="G564">
        <v>4.612296325952097</v>
      </c>
      <c r="H564" s="1">
        <v>281</v>
      </c>
      <c r="I564" s="1">
        <v>1</v>
      </c>
      <c r="J564" s="1">
        <v>1253</v>
      </c>
      <c r="K564" s="1">
        <v>2</v>
      </c>
      <c r="L564" s="2">
        <f t="shared" si="12"/>
        <v>2.4487063199050798</v>
      </c>
      <c r="M564" s="2">
        <f t="shared" si="12"/>
        <v>0</v>
      </c>
      <c r="N564" s="2">
        <f t="shared" si="12"/>
        <v>3.0979510709941498</v>
      </c>
      <c r="O564" s="2">
        <f t="shared" si="12"/>
        <v>0.3010299956639812</v>
      </c>
      <c r="P564" s="2">
        <f>IF([1]!Tabela1[[#This Row],[SPLE]]&gt;0,[1]!Tabela1[[#This Row],[LWAVE]],[1]!Tabela1[[#This Row],[LSPLE]])</f>
        <v>2.4487063199050798</v>
      </c>
      <c r="Q564" s="2">
        <f>IF([1]!Tabela1[[#This Row],[SPLR]]&gt;0,[1]!Tabela1[[#This Row],[LWAVR]],[1]!Tabela1[[#This Row],[LSPLR]])</f>
        <v>3.0979510709941498</v>
      </c>
      <c r="R564" s="2">
        <f>IF(Tabela1[[#This Row],[LWAVE]]=-1,-1,Tabela1[[#This Row],[Altitude]])</f>
        <v>733.95771000000002</v>
      </c>
      <c r="S564" s="2">
        <f>IF(Tabela1[[#This Row],[LWAVR]]=-1,-1,Tabela1[[#This Row],[AreaL]])</f>
        <v>2.8134034986450676</v>
      </c>
      <c r="T564" s="2">
        <f>IF(Tabela1[[#This Row],[LWAVR]]=-1,-1,Tabela1[[#This Row],[PopulacaoL]])</f>
        <v>4.612296325952097</v>
      </c>
      <c r="U564" s="2">
        <f>IF(Tabela1[[#This Row],[LSPLE]]=-1,-1,Tabela1[[#This Row],[Altitude]])</f>
        <v>733.95771000000002</v>
      </c>
      <c r="V564" s="2">
        <f>IF(Tabela1[[#This Row],[LSPLE]]=-1,-1,Tabela1[[#This Row],[AreaL]])</f>
        <v>2.8134034986450676</v>
      </c>
      <c r="W564" s="2">
        <f>IF(Tabela1[[#This Row],[LSPLR]]=-1,-1,Tabela1[[#This Row],[PopulacaoL]])</f>
        <v>4.612296325952097</v>
      </c>
    </row>
    <row r="565" spans="1:23" x14ac:dyDescent="0.3">
      <c r="A565" t="s">
        <v>570</v>
      </c>
      <c r="B565">
        <v>3550209</v>
      </c>
      <c r="C565">
        <v>665.75800000000004</v>
      </c>
      <c r="D565">
        <v>-23.879490000000004</v>
      </c>
      <c r="E565">
        <v>-47.99558914635093</v>
      </c>
      <c r="F565">
        <v>2.9686412270515583</v>
      </c>
      <c r="G565">
        <v>4.5176049189259322</v>
      </c>
      <c r="H565" s="1">
        <v>376</v>
      </c>
      <c r="I565" s="1">
        <v>23</v>
      </c>
      <c r="J565" s="1">
        <v>4465</v>
      </c>
      <c r="K565" s="1">
        <v>27</v>
      </c>
      <c r="L565" s="2">
        <f t="shared" si="12"/>
        <v>2.5751878449276608</v>
      </c>
      <c r="M565" s="2">
        <f t="shared" si="12"/>
        <v>1.3617278360175928</v>
      </c>
      <c r="N565" s="2">
        <f t="shared" si="12"/>
        <v>3.6498214632245651</v>
      </c>
      <c r="O565" s="2">
        <f t="shared" si="12"/>
        <v>1.4313637641589874</v>
      </c>
      <c r="P565" s="2">
        <f>IF([1]!Tabela1[[#This Row],[SPLE]]&gt;0,[1]!Tabela1[[#This Row],[LWAVE]],[1]!Tabela1[[#This Row],[LSPLE]])</f>
        <v>2.5751878449276608</v>
      </c>
      <c r="Q565" s="2">
        <f>IF([1]!Tabela1[[#This Row],[SPLR]]&gt;0,[1]!Tabela1[[#This Row],[LWAVR]],[1]!Tabela1[[#This Row],[LSPLR]])</f>
        <v>3.6498214632245651</v>
      </c>
      <c r="R565" s="2">
        <f>IF(Tabela1[[#This Row],[LWAVE]]=-1,-1,Tabela1[[#This Row],[Altitude]])</f>
        <v>665.75800000000004</v>
      </c>
      <c r="S565" s="2">
        <f>IF(Tabela1[[#This Row],[LWAVR]]=-1,-1,Tabela1[[#This Row],[AreaL]])</f>
        <v>2.9686412270515583</v>
      </c>
      <c r="T565" s="2">
        <f>IF(Tabela1[[#This Row],[LWAVR]]=-1,-1,Tabela1[[#This Row],[PopulacaoL]])</f>
        <v>4.5176049189259322</v>
      </c>
      <c r="U565" s="2">
        <f>IF(Tabela1[[#This Row],[LSPLE]]=-1,-1,Tabela1[[#This Row],[Altitude]])</f>
        <v>665.75800000000004</v>
      </c>
      <c r="V565" s="2">
        <f>IF(Tabela1[[#This Row],[LSPLE]]=-1,-1,Tabela1[[#This Row],[AreaL]])</f>
        <v>2.9686412270515583</v>
      </c>
      <c r="W565" s="2">
        <f>IF(Tabela1[[#This Row],[LSPLR]]=-1,-1,Tabela1[[#This Row],[PopulacaoL]])</f>
        <v>4.5176049189259322</v>
      </c>
    </row>
    <row r="566" spans="1:23" x14ac:dyDescent="0.3">
      <c r="A566" t="s">
        <v>571</v>
      </c>
      <c r="B566">
        <v>3550308</v>
      </c>
      <c r="C566">
        <v>783.61512700000003</v>
      </c>
      <c r="D566">
        <v>-23.567386500000001</v>
      </c>
      <c r="E566">
        <v>-46.570383182112749</v>
      </c>
      <c r="F566">
        <v>3.1821606214597193</v>
      </c>
      <c r="G566">
        <v>7.088207803410711</v>
      </c>
      <c r="H566" s="1">
        <v>464</v>
      </c>
      <c r="I566" s="1">
        <v>281</v>
      </c>
      <c r="J566" s="1">
        <v>41840</v>
      </c>
      <c r="K566" s="1">
        <v>5680</v>
      </c>
      <c r="L566" s="2">
        <f t="shared" si="12"/>
        <v>2.6665179805548807</v>
      </c>
      <c r="M566" s="2">
        <f t="shared" si="12"/>
        <v>2.4487063199050798</v>
      </c>
      <c r="N566" s="2">
        <f t="shared" si="12"/>
        <v>4.6215916758592179</v>
      </c>
      <c r="O566" s="2">
        <f t="shared" si="12"/>
        <v>3.7543483357110188</v>
      </c>
      <c r="P566" s="2">
        <f>IF([1]!Tabela1[[#This Row],[SPLE]]&gt;0,[1]!Tabela1[[#This Row],[LWAVE]],[1]!Tabela1[[#This Row],[LSPLE]])</f>
        <v>2.6665179805548807</v>
      </c>
      <c r="Q566" s="2">
        <f>IF([1]!Tabela1[[#This Row],[SPLR]]&gt;0,[1]!Tabela1[[#This Row],[LWAVR]],[1]!Tabela1[[#This Row],[LSPLR]])</f>
        <v>4.6215916758592179</v>
      </c>
      <c r="R566" s="2">
        <f>IF(Tabela1[[#This Row],[LWAVE]]=-1,-1,Tabela1[[#This Row],[Altitude]])</f>
        <v>783.61512700000003</v>
      </c>
      <c r="S566" s="2">
        <f>IF(Tabela1[[#This Row],[LWAVR]]=-1,-1,Tabela1[[#This Row],[AreaL]])</f>
        <v>3.1821606214597193</v>
      </c>
      <c r="T566" s="2">
        <f>IF(Tabela1[[#This Row],[LWAVR]]=-1,-1,Tabela1[[#This Row],[PopulacaoL]])</f>
        <v>7.088207803410711</v>
      </c>
      <c r="U566" s="2">
        <f>IF(Tabela1[[#This Row],[LSPLE]]=-1,-1,Tabela1[[#This Row],[Altitude]])</f>
        <v>783.61512700000003</v>
      </c>
      <c r="V566" s="2">
        <f>IF(Tabela1[[#This Row],[LSPLE]]=-1,-1,Tabela1[[#This Row],[AreaL]])</f>
        <v>3.1821606214597193</v>
      </c>
      <c r="W566" s="2">
        <f>IF(Tabela1[[#This Row],[LSPLR]]=-1,-1,Tabela1[[#This Row],[PopulacaoL]])</f>
        <v>7.088207803410711</v>
      </c>
    </row>
    <row r="567" spans="1:23" x14ac:dyDescent="0.3">
      <c r="A567" t="s">
        <v>572</v>
      </c>
      <c r="B567">
        <v>3550407</v>
      </c>
      <c r="C567">
        <v>565.011977</v>
      </c>
      <c r="D567">
        <v>-22.548888000000002</v>
      </c>
      <c r="E567">
        <v>-47.914032997113132</v>
      </c>
      <c r="F567">
        <v>2.786238765738196</v>
      </c>
      <c r="G567">
        <v>4.5520960791704654</v>
      </c>
      <c r="H567" s="1">
        <v>272</v>
      </c>
      <c r="I567" s="1">
        <v>46</v>
      </c>
      <c r="J567" s="1">
        <v>2791</v>
      </c>
      <c r="K567" s="1">
        <v>68</v>
      </c>
      <c r="L567" s="2">
        <f t="shared" si="12"/>
        <v>2.4345689040341987</v>
      </c>
      <c r="M567" s="2">
        <f t="shared" si="12"/>
        <v>1.6627578316815741</v>
      </c>
      <c r="N567" s="2">
        <f t="shared" si="12"/>
        <v>3.445759836488631</v>
      </c>
      <c r="O567" s="2">
        <f t="shared" si="12"/>
        <v>1.8325089127062364</v>
      </c>
      <c r="P567" s="2">
        <f>IF([1]!Tabela1[[#This Row],[SPLE]]&gt;0,[1]!Tabela1[[#This Row],[LWAVE]],[1]!Tabela1[[#This Row],[LSPLE]])</f>
        <v>2.4345689040341987</v>
      </c>
      <c r="Q567" s="2">
        <f>IF([1]!Tabela1[[#This Row],[SPLR]]&gt;0,[1]!Tabela1[[#This Row],[LWAVR]],[1]!Tabela1[[#This Row],[LSPLR]])</f>
        <v>3.445759836488631</v>
      </c>
      <c r="R567" s="2">
        <f>IF(Tabela1[[#This Row],[LWAVE]]=-1,-1,Tabela1[[#This Row],[Altitude]])</f>
        <v>565.011977</v>
      </c>
      <c r="S567" s="2">
        <f>IF(Tabela1[[#This Row],[LWAVR]]=-1,-1,Tabela1[[#This Row],[AreaL]])</f>
        <v>2.786238765738196</v>
      </c>
      <c r="T567" s="2">
        <f>IF(Tabela1[[#This Row],[LWAVR]]=-1,-1,Tabela1[[#This Row],[PopulacaoL]])</f>
        <v>4.5520960791704654</v>
      </c>
      <c r="U567" s="2">
        <f>IF(Tabela1[[#This Row],[LSPLE]]=-1,-1,Tabela1[[#This Row],[Altitude]])</f>
        <v>565.011977</v>
      </c>
      <c r="V567" s="2">
        <f>IF(Tabela1[[#This Row],[LSPLE]]=-1,-1,Tabela1[[#This Row],[AreaL]])</f>
        <v>2.786238765738196</v>
      </c>
      <c r="W567" s="2">
        <f>IF(Tabela1[[#This Row],[LSPLR]]=-1,-1,Tabela1[[#This Row],[PopulacaoL]])</f>
        <v>4.5520960791704654</v>
      </c>
    </row>
    <row r="568" spans="1:23" x14ac:dyDescent="0.3">
      <c r="A568" t="s">
        <v>573</v>
      </c>
      <c r="B568">
        <v>3550506</v>
      </c>
      <c r="C568">
        <v>463.13224700000001</v>
      </c>
      <c r="D568">
        <v>-22.751256429245135</v>
      </c>
      <c r="E568">
        <v>-49.741476162902714</v>
      </c>
      <c r="F568">
        <v>2.8640486554461759</v>
      </c>
      <c r="G568">
        <v>3.8845688149183335</v>
      </c>
      <c r="H568" s="1">
        <v>17</v>
      </c>
      <c r="I568" s="1">
        <v>0</v>
      </c>
      <c r="J568" s="1">
        <v>20</v>
      </c>
      <c r="K568" s="1">
        <v>0</v>
      </c>
      <c r="L568" s="2">
        <f t="shared" si="12"/>
        <v>1.2304489213782739</v>
      </c>
      <c r="M568" s="2">
        <f t="shared" si="12"/>
        <v>-1</v>
      </c>
      <c r="N568" s="2">
        <f t="shared" si="12"/>
        <v>1.3010299956639813</v>
      </c>
      <c r="O568" s="2">
        <f t="shared" si="12"/>
        <v>-1</v>
      </c>
      <c r="P568" s="2">
        <f>IF([1]!Tabela1[[#This Row],[SPLE]]&gt;0,[1]!Tabela1[[#This Row],[LWAVE]],[1]!Tabela1[[#This Row],[LSPLE]])</f>
        <v>-1</v>
      </c>
      <c r="Q568" s="2">
        <f>IF([1]!Tabela1[[#This Row],[SPLR]]&gt;0,[1]!Tabela1[[#This Row],[LWAVR]],[1]!Tabela1[[#This Row],[LSPLR]])</f>
        <v>-1</v>
      </c>
      <c r="R568" s="2">
        <f>IF(Tabela1[[#This Row],[LWAVE]]=-1,-1,Tabela1[[#This Row],[Altitude]])</f>
        <v>463.13224700000001</v>
      </c>
      <c r="S568" s="2">
        <f>IF(Tabela1[[#This Row],[LWAVR]]=-1,-1,Tabela1[[#This Row],[AreaL]])</f>
        <v>2.8640486554461759</v>
      </c>
      <c r="T568" s="2">
        <f>IF(Tabela1[[#This Row],[LWAVR]]=-1,-1,Tabela1[[#This Row],[PopulacaoL]])</f>
        <v>3.8845688149183335</v>
      </c>
      <c r="U568" s="2">
        <f>IF(Tabela1[[#This Row],[LSPLE]]=-1,-1,Tabela1[[#This Row],[Altitude]])</f>
        <v>-1</v>
      </c>
      <c r="V568" s="2">
        <f>IF(Tabela1[[#This Row],[LSPLE]]=-1,-1,Tabela1[[#This Row],[AreaL]])</f>
        <v>-1</v>
      </c>
      <c r="W568" s="2">
        <f>IF(Tabela1[[#This Row],[LSPLR]]=-1,-1,Tabela1[[#This Row],[PopulacaoL]])</f>
        <v>-1</v>
      </c>
    </row>
    <row r="569" spans="1:23" x14ac:dyDescent="0.3">
      <c r="A569" t="s">
        <v>574</v>
      </c>
      <c r="B569">
        <v>3550605</v>
      </c>
      <c r="C569">
        <v>778.64078300000006</v>
      </c>
      <c r="D569">
        <v>-23.530359000000004</v>
      </c>
      <c r="E569">
        <v>-47.135423012747943</v>
      </c>
      <c r="F569">
        <v>2.4870082090918837</v>
      </c>
      <c r="G569">
        <v>4.9591177450783057</v>
      </c>
      <c r="H569" s="1">
        <v>246</v>
      </c>
      <c r="I569" s="1">
        <v>0</v>
      </c>
      <c r="J569" s="1">
        <v>1928</v>
      </c>
      <c r="K569" s="1">
        <v>0</v>
      </c>
      <c r="L569" s="2">
        <f t="shared" si="12"/>
        <v>2.3909351071033793</v>
      </c>
      <c r="M569" s="2">
        <f t="shared" si="12"/>
        <v>-1</v>
      </c>
      <c r="N569" s="2">
        <f t="shared" si="12"/>
        <v>3.2851070295668121</v>
      </c>
      <c r="O569" s="2">
        <f t="shared" si="12"/>
        <v>-1</v>
      </c>
      <c r="P569" s="2">
        <f>IF([1]!Tabela1[[#This Row],[SPLE]]&gt;0,[1]!Tabela1[[#This Row],[LWAVE]],[1]!Tabela1[[#This Row],[LSPLE]])</f>
        <v>-1</v>
      </c>
      <c r="Q569" s="2">
        <f>IF([1]!Tabela1[[#This Row],[SPLR]]&gt;0,[1]!Tabela1[[#This Row],[LWAVR]],[1]!Tabela1[[#This Row],[LSPLR]])</f>
        <v>-1</v>
      </c>
      <c r="R569" s="2">
        <f>IF(Tabela1[[#This Row],[LWAVE]]=-1,-1,Tabela1[[#This Row],[Altitude]])</f>
        <v>778.64078300000006</v>
      </c>
      <c r="S569" s="2">
        <f>IF(Tabela1[[#This Row],[LWAVR]]=-1,-1,Tabela1[[#This Row],[AreaL]])</f>
        <v>2.4870082090918837</v>
      </c>
      <c r="T569" s="2">
        <f>IF(Tabela1[[#This Row],[LWAVR]]=-1,-1,Tabela1[[#This Row],[PopulacaoL]])</f>
        <v>4.9591177450783057</v>
      </c>
      <c r="U569" s="2">
        <f>IF(Tabela1[[#This Row],[LSPLE]]=-1,-1,Tabela1[[#This Row],[Altitude]])</f>
        <v>-1</v>
      </c>
      <c r="V569" s="2">
        <f>IF(Tabela1[[#This Row],[LSPLE]]=-1,-1,Tabela1[[#This Row],[AreaL]])</f>
        <v>-1</v>
      </c>
      <c r="W569" s="2">
        <f>IF(Tabela1[[#This Row],[LSPLR]]=-1,-1,Tabela1[[#This Row],[PopulacaoL]])</f>
        <v>-1</v>
      </c>
    </row>
    <row r="570" spans="1:23" x14ac:dyDescent="0.3">
      <c r="A570" t="s">
        <v>575</v>
      </c>
      <c r="B570">
        <v>3550704</v>
      </c>
      <c r="C570">
        <v>1.362498</v>
      </c>
      <c r="D570">
        <v>-23.806687652148753</v>
      </c>
      <c r="E570">
        <v>-45.402680140543957</v>
      </c>
      <c r="F570">
        <v>2.6046525757111403</v>
      </c>
      <c r="G570">
        <v>4.9492924014120261</v>
      </c>
      <c r="H570" s="1">
        <v>344</v>
      </c>
      <c r="I570" s="1">
        <v>66</v>
      </c>
      <c r="J570" s="1">
        <v>5619</v>
      </c>
      <c r="K570" s="1">
        <v>457</v>
      </c>
      <c r="L570" s="2">
        <f t="shared" si="12"/>
        <v>2.53655844257153</v>
      </c>
      <c r="M570" s="2">
        <f t="shared" si="12"/>
        <v>1.8195439355418688</v>
      </c>
      <c r="N570" s="2">
        <f t="shared" si="12"/>
        <v>3.7496590320948999</v>
      </c>
      <c r="O570" s="2">
        <f t="shared" si="12"/>
        <v>2.6599162000698504</v>
      </c>
      <c r="P570" s="2">
        <f>IF([1]!Tabela1[[#This Row],[SPLE]]&gt;0,[1]!Tabela1[[#This Row],[LWAVE]],[1]!Tabela1[[#This Row],[LSPLE]])</f>
        <v>2.53655844257153</v>
      </c>
      <c r="Q570" s="2">
        <f>IF([1]!Tabela1[[#This Row],[SPLR]]&gt;0,[1]!Tabela1[[#This Row],[LWAVR]],[1]!Tabela1[[#This Row],[LSPLR]])</f>
        <v>3.7496590320948999</v>
      </c>
      <c r="R570" s="2">
        <f>IF(Tabela1[[#This Row],[LWAVE]]=-1,-1,Tabela1[[#This Row],[Altitude]])</f>
        <v>1.362498</v>
      </c>
      <c r="S570" s="2">
        <f>IF(Tabela1[[#This Row],[LWAVR]]=-1,-1,Tabela1[[#This Row],[AreaL]])</f>
        <v>2.6046525757111403</v>
      </c>
      <c r="T570" s="2">
        <f>IF(Tabela1[[#This Row],[LWAVR]]=-1,-1,Tabela1[[#This Row],[PopulacaoL]])</f>
        <v>4.9492924014120261</v>
      </c>
      <c r="U570" s="2">
        <f>IF(Tabela1[[#This Row],[LSPLE]]=-1,-1,Tabela1[[#This Row],[Altitude]])</f>
        <v>1.362498</v>
      </c>
      <c r="V570" s="2">
        <f>IF(Tabela1[[#This Row],[LSPLE]]=-1,-1,Tabela1[[#This Row],[AreaL]])</f>
        <v>2.6046525757111403</v>
      </c>
      <c r="W570" s="2">
        <f>IF(Tabela1[[#This Row],[LSPLR]]=-1,-1,Tabela1[[#This Row],[PopulacaoL]])</f>
        <v>4.9492924014120261</v>
      </c>
    </row>
    <row r="571" spans="1:23" x14ac:dyDescent="0.3">
      <c r="A571" t="s">
        <v>576</v>
      </c>
      <c r="B571">
        <v>3550803</v>
      </c>
      <c r="C571">
        <v>929.72258999999997</v>
      </c>
      <c r="D571">
        <v>-21.708420791919607</v>
      </c>
      <c r="E571">
        <v>-46.824127625791355</v>
      </c>
      <c r="F571">
        <v>2.4021065568272011</v>
      </c>
      <c r="G571">
        <v>4.0857185951654023</v>
      </c>
      <c r="H571" s="1">
        <v>298</v>
      </c>
      <c r="I571" s="1">
        <v>6</v>
      </c>
      <c r="J571" s="1">
        <v>2326</v>
      </c>
      <c r="K571" s="1">
        <v>6</v>
      </c>
      <c r="L571" s="2">
        <f t="shared" si="12"/>
        <v>2.4742162640762553</v>
      </c>
      <c r="M571" s="2">
        <f t="shared" si="12"/>
        <v>0.77815125038364363</v>
      </c>
      <c r="N571" s="2">
        <f t="shared" si="12"/>
        <v>3.3666097103924297</v>
      </c>
      <c r="O571" s="2">
        <f t="shared" si="12"/>
        <v>0.77815125038364363</v>
      </c>
      <c r="P571" s="2">
        <f>IF([1]!Tabela1[[#This Row],[SPLE]]&gt;0,[1]!Tabela1[[#This Row],[LWAVE]],[1]!Tabela1[[#This Row],[LSPLE]])</f>
        <v>2.4742162640762553</v>
      </c>
      <c r="Q571" s="2">
        <f>IF([1]!Tabela1[[#This Row],[SPLR]]&gt;0,[1]!Tabela1[[#This Row],[LWAVR]],[1]!Tabela1[[#This Row],[LSPLR]])</f>
        <v>3.3666097103924297</v>
      </c>
      <c r="R571" s="2">
        <f>IF(Tabela1[[#This Row],[LWAVE]]=-1,-1,Tabela1[[#This Row],[Altitude]])</f>
        <v>929.72258999999997</v>
      </c>
      <c r="S571" s="2">
        <f>IF(Tabela1[[#This Row],[LWAVR]]=-1,-1,Tabela1[[#This Row],[AreaL]])</f>
        <v>2.4021065568272011</v>
      </c>
      <c r="T571" s="2">
        <f>IF(Tabela1[[#This Row],[LWAVR]]=-1,-1,Tabela1[[#This Row],[PopulacaoL]])</f>
        <v>4.0857185951654023</v>
      </c>
      <c r="U571" s="2">
        <f>IF(Tabela1[[#This Row],[LSPLE]]=-1,-1,Tabela1[[#This Row],[Altitude]])</f>
        <v>929.72258999999997</v>
      </c>
      <c r="V571" s="2">
        <f>IF(Tabela1[[#This Row],[LSPLE]]=-1,-1,Tabela1[[#This Row],[AreaL]])</f>
        <v>2.4021065568272011</v>
      </c>
      <c r="W571" s="2">
        <f>IF(Tabela1[[#This Row],[LSPLR]]=-1,-1,Tabela1[[#This Row],[PopulacaoL]])</f>
        <v>4.0857185951654023</v>
      </c>
    </row>
    <row r="572" spans="1:23" x14ac:dyDescent="0.3">
      <c r="A572" t="s">
        <v>577</v>
      </c>
      <c r="B572">
        <v>3550902</v>
      </c>
      <c r="C572">
        <v>629.97666100000004</v>
      </c>
      <c r="D572">
        <v>-21.479723372164006</v>
      </c>
      <c r="E572">
        <v>-47.553352539983386</v>
      </c>
      <c r="F572">
        <v>2.7904625057932071</v>
      </c>
      <c r="G572">
        <v>4.1853154580036565</v>
      </c>
      <c r="H572" s="1">
        <v>120</v>
      </c>
      <c r="I572" s="1">
        <v>1</v>
      </c>
      <c r="J572" s="1">
        <v>198</v>
      </c>
      <c r="K572" s="1">
        <v>2</v>
      </c>
      <c r="L572" s="2">
        <f t="shared" si="12"/>
        <v>2.0791812460476247</v>
      </c>
      <c r="M572" s="2">
        <f t="shared" si="12"/>
        <v>0</v>
      </c>
      <c r="N572" s="2">
        <f t="shared" si="12"/>
        <v>2.2966651902615309</v>
      </c>
      <c r="O572" s="2">
        <f t="shared" si="12"/>
        <v>0.3010299956639812</v>
      </c>
      <c r="P572" s="2">
        <f>IF([1]!Tabela1[[#This Row],[SPLE]]&gt;0,[1]!Tabela1[[#This Row],[LWAVE]],[1]!Tabela1[[#This Row],[LSPLE]])</f>
        <v>2.0791812460476247</v>
      </c>
      <c r="Q572" s="2">
        <f>IF([1]!Tabela1[[#This Row],[SPLR]]&gt;0,[1]!Tabela1[[#This Row],[LWAVR]],[1]!Tabela1[[#This Row],[LSPLR]])</f>
        <v>2.2966651902615309</v>
      </c>
      <c r="R572" s="2">
        <f>IF(Tabela1[[#This Row],[LWAVE]]=-1,-1,Tabela1[[#This Row],[Altitude]])</f>
        <v>629.97666100000004</v>
      </c>
      <c r="S572" s="2">
        <f>IF(Tabela1[[#This Row],[LWAVR]]=-1,-1,Tabela1[[#This Row],[AreaL]])</f>
        <v>2.7904625057932071</v>
      </c>
      <c r="T572" s="2">
        <f>IF(Tabela1[[#This Row],[LWAVR]]=-1,-1,Tabela1[[#This Row],[PopulacaoL]])</f>
        <v>4.1853154580036565</v>
      </c>
      <c r="U572" s="2">
        <f>IF(Tabela1[[#This Row],[LSPLE]]=-1,-1,Tabela1[[#This Row],[Altitude]])</f>
        <v>629.97666100000004</v>
      </c>
      <c r="V572" s="2">
        <f>IF(Tabela1[[#This Row],[LSPLE]]=-1,-1,Tabela1[[#This Row],[AreaL]])</f>
        <v>2.7904625057932071</v>
      </c>
      <c r="W572" s="2">
        <f>IF(Tabela1[[#This Row],[LSPLR]]=-1,-1,Tabela1[[#This Row],[PopulacaoL]])</f>
        <v>4.1853154580036565</v>
      </c>
    </row>
    <row r="573" spans="1:23" x14ac:dyDescent="0.3">
      <c r="A573" t="s">
        <v>578</v>
      </c>
      <c r="B573">
        <v>3551009</v>
      </c>
      <c r="C573">
        <v>13.940852</v>
      </c>
      <c r="D573">
        <v>-23.967373000000006</v>
      </c>
      <c r="E573">
        <v>-46.384490817317726</v>
      </c>
      <c r="F573">
        <v>2.1705550585212086</v>
      </c>
      <c r="G573">
        <v>5.5632413266424807</v>
      </c>
      <c r="H573" s="1">
        <v>193</v>
      </c>
      <c r="I573" s="1">
        <v>5</v>
      </c>
      <c r="J573" s="1">
        <v>955</v>
      </c>
      <c r="K573" s="1">
        <v>240</v>
      </c>
      <c r="L573" s="2">
        <f t="shared" si="12"/>
        <v>2.2855573090077739</v>
      </c>
      <c r="M573" s="2">
        <f t="shared" si="12"/>
        <v>0.69897000433601886</v>
      </c>
      <c r="N573" s="2">
        <f t="shared" si="12"/>
        <v>2.9800033715837464</v>
      </c>
      <c r="O573" s="2">
        <f t="shared" si="12"/>
        <v>2.3802112417116059</v>
      </c>
      <c r="P573" s="2">
        <f>IF([1]!Tabela1[[#This Row],[SPLE]]&gt;0,[1]!Tabela1[[#This Row],[LWAVE]],[1]!Tabela1[[#This Row],[LSPLE]])</f>
        <v>2.2855573090077739</v>
      </c>
      <c r="Q573" s="2">
        <f>IF([1]!Tabela1[[#This Row],[SPLR]]&gt;0,[1]!Tabela1[[#This Row],[LWAVR]],[1]!Tabela1[[#This Row],[LSPLR]])</f>
        <v>2.9800033715837464</v>
      </c>
      <c r="R573" s="2">
        <f>IF(Tabela1[[#This Row],[LWAVE]]=-1,-1,Tabela1[[#This Row],[Altitude]])</f>
        <v>13.940852</v>
      </c>
      <c r="S573" s="2">
        <f>IF(Tabela1[[#This Row],[LWAVR]]=-1,-1,Tabela1[[#This Row],[AreaL]])</f>
        <v>2.1705550585212086</v>
      </c>
      <c r="T573" s="2">
        <f>IF(Tabela1[[#This Row],[LWAVR]]=-1,-1,Tabela1[[#This Row],[PopulacaoL]])</f>
        <v>5.5632413266424807</v>
      </c>
      <c r="U573" s="2">
        <f>IF(Tabela1[[#This Row],[LSPLE]]=-1,-1,Tabela1[[#This Row],[Altitude]])</f>
        <v>13.940852</v>
      </c>
      <c r="V573" s="2">
        <f>IF(Tabela1[[#This Row],[LSPLE]]=-1,-1,Tabela1[[#This Row],[AreaL]])</f>
        <v>2.1705550585212086</v>
      </c>
      <c r="W573" s="2">
        <f>IF(Tabela1[[#This Row],[LSPLR]]=-1,-1,Tabela1[[#This Row],[PopulacaoL]])</f>
        <v>5.5632413266424807</v>
      </c>
    </row>
    <row r="574" spans="1:23" x14ac:dyDescent="0.3">
      <c r="A574" t="s">
        <v>579</v>
      </c>
      <c r="B574">
        <v>3551108</v>
      </c>
      <c r="C574">
        <v>599.76188000000002</v>
      </c>
      <c r="D574">
        <v>-23.641506570768303</v>
      </c>
      <c r="E574">
        <v>-47.827195985044703</v>
      </c>
      <c r="F574">
        <v>2.5472724543181813</v>
      </c>
      <c r="G574">
        <v>4.0122042960307427</v>
      </c>
      <c r="H574" s="1">
        <v>144</v>
      </c>
      <c r="I574" s="1">
        <v>7</v>
      </c>
      <c r="J574" s="1">
        <v>340</v>
      </c>
      <c r="K574" s="1">
        <v>7</v>
      </c>
      <c r="L574" s="2">
        <f t="shared" si="12"/>
        <v>2.1583624920952498</v>
      </c>
      <c r="M574" s="2">
        <f t="shared" si="12"/>
        <v>0.84509804001425681</v>
      </c>
      <c r="N574" s="2">
        <f t="shared" si="12"/>
        <v>2.5314789170422549</v>
      </c>
      <c r="O574" s="2">
        <f t="shared" si="12"/>
        <v>0.84509804001425681</v>
      </c>
      <c r="P574" s="2">
        <f>IF([1]!Tabela1[[#This Row],[SPLE]]&gt;0,[1]!Tabela1[[#This Row],[LWAVE]],[1]!Tabela1[[#This Row],[LSPLE]])</f>
        <v>2.1583624920952498</v>
      </c>
      <c r="Q574" s="2">
        <f>IF([1]!Tabela1[[#This Row],[SPLR]]&gt;0,[1]!Tabela1[[#This Row],[LWAVR]],[1]!Tabela1[[#This Row],[LSPLR]])</f>
        <v>2.5314789170422549</v>
      </c>
      <c r="R574" s="2">
        <f>IF(Tabela1[[#This Row],[LWAVE]]=-1,-1,Tabela1[[#This Row],[Altitude]])</f>
        <v>599.76188000000002</v>
      </c>
      <c r="S574" s="2">
        <f>IF(Tabela1[[#This Row],[LWAVR]]=-1,-1,Tabela1[[#This Row],[AreaL]])</f>
        <v>2.5472724543181813</v>
      </c>
      <c r="T574" s="2">
        <f>IF(Tabela1[[#This Row],[LWAVR]]=-1,-1,Tabela1[[#This Row],[PopulacaoL]])</f>
        <v>4.0122042960307427</v>
      </c>
      <c r="U574" s="2">
        <f>IF(Tabela1[[#This Row],[LSPLE]]=-1,-1,Tabela1[[#This Row],[Altitude]])</f>
        <v>599.76188000000002</v>
      </c>
      <c r="V574" s="2">
        <f>IF(Tabela1[[#This Row],[LSPLE]]=-1,-1,Tabela1[[#This Row],[AreaL]])</f>
        <v>2.5472724543181813</v>
      </c>
      <c r="W574" s="2">
        <f>IF(Tabela1[[#This Row],[LSPLR]]=-1,-1,Tabela1[[#This Row],[PopulacaoL]])</f>
        <v>4.0122042960307427</v>
      </c>
    </row>
    <row r="575" spans="1:23" x14ac:dyDescent="0.3">
      <c r="A575" t="s">
        <v>580</v>
      </c>
      <c r="B575">
        <v>3551207</v>
      </c>
      <c r="C575">
        <v>735.03280500000005</v>
      </c>
      <c r="D575">
        <v>-23.274495925844203</v>
      </c>
      <c r="E575">
        <v>-49.483128634266443</v>
      </c>
      <c r="F575">
        <v>2.1510877890720645</v>
      </c>
      <c r="G575">
        <v>3.5608626947274646</v>
      </c>
      <c r="H575" s="1">
        <v>84</v>
      </c>
      <c r="I575" s="1">
        <v>0</v>
      </c>
      <c r="J575" s="1">
        <v>164</v>
      </c>
      <c r="K575" s="1">
        <v>0</v>
      </c>
      <c r="L575" s="2">
        <f t="shared" si="12"/>
        <v>1.9242792860618816</v>
      </c>
      <c r="M575" s="2">
        <f t="shared" si="12"/>
        <v>-1</v>
      </c>
      <c r="N575" s="2">
        <f t="shared" si="12"/>
        <v>2.214843848047698</v>
      </c>
      <c r="O575" s="2">
        <f t="shared" si="12"/>
        <v>-1</v>
      </c>
      <c r="P575" s="2">
        <f>IF([1]!Tabela1[[#This Row],[SPLE]]&gt;0,[1]!Tabela1[[#This Row],[LWAVE]],[1]!Tabela1[[#This Row],[LSPLE]])</f>
        <v>-1</v>
      </c>
      <c r="Q575" s="2">
        <f>IF([1]!Tabela1[[#This Row],[SPLR]]&gt;0,[1]!Tabela1[[#This Row],[LWAVR]],[1]!Tabela1[[#This Row],[LSPLR]])</f>
        <v>-1</v>
      </c>
      <c r="R575" s="2">
        <f>IF(Tabela1[[#This Row],[LWAVE]]=-1,-1,Tabela1[[#This Row],[Altitude]])</f>
        <v>735.03280500000005</v>
      </c>
      <c r="S575" s="2">
        <f>IF(Tabela1[[#This Row],[LWAVR]]=-1,-1,Tabela1[[#This Row],[AreaL]])</f>
        <v>2.1510877890720645</v>
      </c>
      <c r="T575" s="2">
        <f>IF(Tabela1[[#This Row],[LWAVR]]=-1,-1,Tabela1[[#This Row],[PopulacaoL]])</f>
        <v>3.5608626947274646</v>
      </c>
      <c r="U575" s="2">
        <f>IF(Tabela1[[#This Row],[LSPLE]]=-1,-1,Tabela1[[#This Row],[Altitude]])</f>
        <v>-1</v>
      </c>
      <c r="V575" s="2">
        <f>IF(Tabela1[[#This Row],[LSPLE]]=-1,-1,Tabela1[[#This Row],[AreaL]])</f>
        <v>-1</v>
      </c>
      <c r="W575" s="2">
        <f>IF(Tabela1[[#This Row],[LSPLR]]=-1,-1,Tabela1[[#This Row],[PopulacaoL]])</f>
        <v>-1</v>
      </c>
    </row>
    <row r="576" spans="1:23" x14ac:dyDescent="0.3">
      <c r="A576" t="s">
        <v>581</v>
      </c>
      <c r="B576">
        <v>3551306</v>
      </c>
      <c r="C576">
        <v>455.91503699999998</v>
      </c>
      <c r="D576">
        <v>-20.656880499376502</v>
      </c>
      <c r="E576">
        <v>-49.920922497139259</v>
      </c>
      <c r="F576">
        <v>2.224916170760447</v>
      </c>
      <c r="G576">
        <v>3.5456781497920256</v>
      </c>
      <c r="H576" s="1">
        <v>131</v>
      </c>
      <c r="I576" s="1">
        <v>0</v>
      </c>
      <c r="J576" s="1">
        <v>235</v>
      </c>
      <c r="K576" s="1">
        <v>0</v>
      </c>
      <c r="L576" s="2">
        <f t="shared" si="12"/>
        <v>2.1172712956557644</v>
      </c>
      <c r="M576" s="2">
        <f t="shared" si="12"/>
        <v>-1</v>
      </c>
      <c r="N576" s="2">
        <f t="shared" si="12"/>
        <v>2.3710678622717363</v>
      </c>
      <c r="O576" s="2">
        <f t="shared" si="12"/>
        <v>-1</v>
      </c>
      <c r="P576" s="2">
        <f>IF([1]!Tabela1[[#This Row],[SPLE]]&gt;0,[1]!Tabela1[[#This Row],[LWAVE]],[1]!Tabela1[[#This Row],[LSPLE]])</f>
        <v>-1</v>
      </c>
      <c r="Q576" s="2">
        <f>IF([1]!Tabela1[[#This Row],[SPLR]]&gt;0,[1]!Tabela1[[#This Row],[LWAVR]],[1]!Tabela1[[#This Row],[LSPLR]])</f>
        <v>-1</v>
      </c>
      <c r="R576" s="2">
        <f>IF(Tabela1[[#This Row],[LWAVE]]=-1,-1,Tabela1[[#This Row],[Altitude]])</f>
        <v>455.91503699999998</v>
      </c>
      <c r="S576" s="2">
        <f>IF(Tabela1[[#This Row],[LWAVR]]=-1,-1,Tabela1[[#This Row],[AreaL]])</f>
        <v>2.224916170760447</v>
      </c>
      <c r="T576" s="2">
        <f>IF(Tabela1[[#This Row],[LWAVR]]=-1,-1,Tabela1[[#This Row],[PopulacaoL]])</f>
        <v>3.5456781497920256</v>
      </c>
      <c r="U576" s="2">
        <f>IF(Tabela1[[#This Row],[LSPLE]]=-1,-1,Tabela1[[#This Row],[Altitude]])</f>
        <v>-1</v>
      </c>
      <c r="V576" s="2">
        <f>IF(Tabela1[[#This Row],[LSPLE]]=-1,-1,Tabela1[[#This Row],[AreaL]])</f>
        <v>-1</v>
      </c>
      <c r="W576" s="2">
        <f>IF(Tabela1[[#This Row],[LSPLR]]=-1,-1,Tabela1[[#This Row],[PopulacaoL]])</f>
        <v>-1</v>
      </c>
    </row>
    <row r="577" spans="1:23" x14ac:dyDescent="0.3">
      <c r="A577" t="s">
        <v>582</v>
      </c>
      <c r="B577">
        <v>3551405</v>
      </c>
      <c r="C577">
        <v>596.70206499999995</v>
      </c>
      <c r="D577">
        <v>-21.310287665662354</v>
      </c>
      <c r="E577">
        <v>-47.563249920263999</v>
      </c>
      <c r="F577">
        <v>2.4520073630859804</v>
      </c>
      <c r="G577">
        <v>4.1661932151700674</v>
      </c>
      <c r="H577" s="1">
        <v>169</v>
      </c>
      <c r="I577" s="1">
        <v>0</v>
      </c>
      <c r="J577" s="1">
        <v>365</v>
      </c>
      <c r="K577" s="1">
        <v>0</v>
      </c>
      <c r="L577" s="2">
        <f t="shared" si="12"/>
        <v>2.2278867046136734</v>
      </c>
      <c r="M577" s="2">
        <f t="shared" si="12"/>
        <v>-1</v>
      </c>
      <c r="N577" s="2">
        <f t="shared" si="12"/>
        <v>2.5622928644564746</v>
      </c>
      <c r="O577" s="2">
        <f t="shared" ref="O577:O640" si="13">IFERROR(LOG10(K577),-1)</f>
        <v>-1</v>
      </c>
      <c r="P577" s="2">
        <f>IF([1]!Tabela1[[#This Row],[SPLE]]&gt;0,[1]!Tabela1[[#This Row],[LWAVE]],[1]!Tabela1[[#This Row],[LSPLE]])</f>
        <v>-1</v>
      </c>
      <c r="Q577" s="2">
        <f>IF([1]!Tabela1[[#This Row],[SPLR]]&gt;0,[1]!Tabela1[[#This Row],[LWAVR]],[1]!Tabela1[[#This Row],[LSPLR]])</f>
        <v>-1</v>
      </c>
      <c r="R577" s="2">
        <f>IF(Tabela1[[#This Row],[LWAVE]]=-1,-1,Tabela1[[#This Row],[Altitude]])</f>
        <v>596.70206499999995</v>
      </c>
      <c r="S577" s="2">
        <f>IF(Tabela1[[#This Row],[LWAVR]]=-1,-1,Tabela1[[#This Row],[AreaL]])</f>
        <v>2.4520073630859804</v>
      </c>
      <c r="T577" s="2">
        <f>IF(Tabela1[[#This Row],[LWAVR]]=-1,-1,Tabela1[[#This Row],[PopulacaoL]])</f>
        <v>4.1661932151700674</v>
      </c>
      <c r="U577" s="2">
        <f>IF(Tabela1[[#This Row],[LSPLE]]=-1,-1,Tabela1[[#This Row],[Altitude]])</f>
        <v>-1</v>
      </c>
      <c r="V577" s="2">
        <f>IF(Tabela1[[#This Row],[LSPLE]]=-1,-1,Tabela1[[#This Row],[AreaL]])</f>
        <v>-1</v>
      </c>
      <c r="W577" s="2">
        <f>IF(Tabela1[[#This Row],[LSPLR]]=-1,-1,Tabela1[[#This Row],[PopulacaoL]])</f>
        <v>-1</v>
      </c>
    </row>
    <row r="578" spans="1:23" x14ac:dyDescent="0.3">
      <c r="A578" t="s">
        <v>583</v>
      </c>
      <c r="B578">
        <v>3551603</v>
      </c>
      <c r="C578">
        <v>941.40979900000002</v>
      </c>
      <c r="D578">
        <v>-22.612693521859551</v>
      </c>
      <c r="E578">
        <v>-46.701791380712173</v>
      </c>
      <c r="F578">
        <v>2.309063511966333</v>
      </c>
      <c r="G578">
        <v>4.4658139572694795</v>
      </c>
      <c r="H578" s="1">
        <v>210</v>
      </c>
      <c r="I578" s="1">
        <v>0</v>
      </c>
      <c r="J578" s="1">
        <v>1209</v>
      </c>
      <c r="K578" s="1">
        <v>0</v>
      </c>
      <c r="L578" s="2">
        <f t="shared" ref="L578:O646" si="14">IFERROR(LOG10(H578),-1)</f>
        <v>2.3222192947339191</v>
      </c>
      <c r="M578" s="2">
        <f t="shared" si="14"/>
        <v>-1</v>
      </c>
      <c r="N578" s="2">
        <f t="shared" si="14"/>
        <v>3.0824263008607717</v>
      </c>
      <c r="O578" s="2">
        <f t="shared" si="13"/>
        <v>-1</v>
      </c>
      <c r="P578" s="2">
        <f>IF([1]!Tabela1[[#This Row],[SPLE]]&gt;0,[1]!Tabela1[[#This Row],[LWAVE]],[1]!Tabela1[[#This Row],[LSPLE]])</f>
        <v>-1</v>
      </c>
      <c r="Q578" s="2">
        <f>IF([1]!Tabela1[[#This Row],[SPLR]]&gt;0,[1]!Tabela1[[#This Row],[LWAVR]],[1]!Tabela1[[#This Row],[LSPLR]])</f>
        <v>-1</v>
      </c>
      <c r="R578" s="2">
        <f>IF(Tabela1[[#This Row],[LWAVE]]=-1,-1,Tabela1[[#This Row],[Altitude]])</f>
        <v>941.40979900000002</v>
      </c>
      <c r="S578" s="2">
        <f>IF(Tabela1[[#This Row],[LWAVR]]=-1,-1,Tabela1[[#This Row],[AreaL]])</f>
        <v>2.309063511966333</v>
      </c>
      <c r="T578" s="2">
        <f>IF(Tabela1[[#This Row],[LWAVR]]=-1,-1,Tabela1[[#This Row],[PopulacaoL]])</f>
        <v>4.4658139572694795</v>
      </c>
      <c r="U578" s="2">
        <f>IF(Tabela1[[#This Row],[LSPLE]]=-1,-1,Tabela1[[#This Row],[Altitude]])</f>
        <v>-1</v>
      </c>
      <c r="V578" s="2">
        <f>IF(Tabela1[[#This Row],[LSPLE]]=-1,-1,Tabela1[[#This Row],[AreaL]])</f>
        <v>-1</v>
      </c>
      <c r="W578" s="2">
        <f>IF(Tabela1[[#This Row],[LSPLR]]=-1,-1,Tabela1[[#This Row],[PopulacaoL]])</f>
        <v>-1</v>
      </c>
    </row>
    <row r="579" spans="1:23" x14ac:dyDescent="0.3">
      <c r="A579" t="s">
        <v>584</v>
      </c>
      <c r="B579">
        <v>3551504</v>
      </c>
      <c r="C579">
        <v>560.75766899999996</v>
      </c>
      <c r="D579">
        <v>-21.209477985000007</v>
      </c>
      <c r="E579">
        <v>-47.597762096344553</v>
      </c>
      <c r="F579">
        <v>2.1005290681362925</v>
      </c>
      <c r="G579">
        <v>4.6542439437731442</v>
      </c>
      <c r="H579" s="1">
        <v>159</v>
      </c>
      <c r="I579" s="1">
        <v>0</v>
      </c>
      <c r="J579" s="1">
        <v>303</v>
      </c>
      <c r="K579" s="1">
        <v>0</v>
      </c>
      <c r="L579" s="2">
        <f t="shared" si="14"/>
        <v>2.2013971243204513</v>
      </c>
      <c r="M579" s="2">
        <f t="shared" si="14"/>
        <v>-1</v>
      </c>
      <c r="N579" s="2">
        <f t="shared" si="14"/>
        <v>2.4814426285023048</v>
      </c>
      <c r="O579" s="2">
        <f t="shared" si="13"/>
        <v>-1</v>
      </c>
      <c r="P579" s="2">
        <f>IF([1]!Tabela1[[#This Row],[SPLE]]&gt;0,[1]!Tabela1[[#This Row],[LWAVE]],[1]!Tabela1[[#This Row],[LSPLE]])</f>
        <v>-1</v>
      </c>
      <c r="Q579" s="2">
        <f>IF([1]!Tabela1[[#This Row],[SPLR]]&gt;0,[1]!Tabela1[[#This Row],[LWAVR]],[1]!Tabela1[[#This Row],[LSPLR]])</f>
        <v>-1</v>
      </c>
      <c r="R579" s="2">
        <f>IF(Tabela1[[#This Row],[LWAVE]]=-1,-1,Tabela1[[#This Row],[Altitude]])</f>
        <v>560.75766899999996</v>
      </c>
      <c r="S579" s="2">
        <f>IF(Tabela1[[#This Row],[LWAVR]]=-1,-1,Tabela1[[#This Row],[AreaL]])</f>
        <v>2.1005290681362925</v>
      </c>
      <c r="T579" s="2">
        <f>IF(Tabela1[[#This Row],[LWAVR]]=-1,-1,Tabela1[[#This Row],[PopulacaoL]])</f>
        <v>4.6542439437731442</v>
      </c>
      <c r="U579" s="2">
        <f>IF(Tabela1[[#This Row],[LSPLE]]=-1,-1,Tabela1[[#This Row],[Altitude]])</f>
        <v>-1</v>
      </c>
      <c r="V579" s="2">
        <f>IF(Tabela1[[#This Row],[LSPLE]]=-1,-1,Tabela1[[#This Row],[AreaL]])</f>
        <v>-1</v>
      </c>
      <c r="W579" s="2">
        <f>IF(Tabela1[[#This Row],[LSPLR]]=-1,-1,Tabela1[[#This Row],[PopulacaoL]])</f>
        <v>-1</v>
      </c>
    </row>
    <row r="580" spans="1:23" x14ac:dyDescent="0.3">
      <c r="A580" t="s">
        <v>585</v>
      </c>
      <c r="B580">
        <v>3551702</v>
      </c>
      <c r="C580">
        <v>545.97698800000001</v>
      </c>
      <c r="D580">
        <v>-21.137021505000003</v>
      </c>
      <c r="E580">
        <v>-47.991148431000028</v>
      </c>
      <c r="F580">
        <v>2.6054009467402901</v>
      </c>
      <c r="G580">
        <v>5.0997324219429547</v>
      </c>
      <c r="H580" s="1">
        <v>195</v>
      </c>
      <c r="I580" s="1">
        <v>0</v>
      </c>
      <c r="J580" s="1">
        <v>899</v>
      </c>
      <c r="K580" s="1">
        <v>0</v>
      </c>
      <c r="L580" s="2">
        <f t="shared" si="14"/>
        <v>2.2900346113625178</v>
      </c>
      <c r="M580" s="2">
        <f t="shared" si="14"/>
        <v>-1</v>
      </c>
      <c r="N580" s="2">
        <f t="shared" si="14"/>
        <v>2.9537596917332287</v>
      </c>
      <c r="O580" s="2">
        <f t="shared" si="13"/>
        <v>-1</v>
      </c>
      <c r="P580" s="2">
        <f>IF([1]!Tabela1[[#This Row],[SPLE]]&gt;0,[1]!Tabela1[[#This Row],[LWAVE]],[1]!Tabela1[[#This Row],[LSPLE]])</f>
        <v>-1</v>
      </c>
      <c r="Q580" s="2">
        <f>IF([1]!Tabela1[[#This Row],[SPLR]]&gt;0,[1]!Tabela1[[#This Row],[LWAVR]],[1]!Tabela1[[#This Row],[LSPLR]])</f>
        <v>-1</v>
      </c>
      <c r="R580" s="2">
        <f>IF(Tabela1[[#This Row],[LWAVE]]=-1,-1,Tabela1[[#This Row],[Altitude]])</f>
        <v>545.97698800000001</v>
      </c>
      <c r="S580" s="2">
        <f>IF(Tabela1[[#This Row],[LWAVR]]=-1,-1,Tabela1[[#This Row],[AreaL]])</f>
        <v>2.6054009467402901</v>
      </c>
      <c r="T580" s="2">
        <f>IF(Tabela1[[#This Row],[LWAVR]]=-1,-1,Tabela1[[#This Row],[PopulacaoL]])</f>
        <v>5.0997324219429547</v>
      </c>
      <c r="U580" s="2">
        <f>IF(Tabela1[[#This Row],[LSPLE]]=-1,-1,Tabela1[[#This Row],[Altitude]])</f>
        <v>-1</v>
      </c>
      <c r="V580" s="2">
        <f>IF(Tabela1[[#This Row],[LSPLE]]=-1,-1,Tabela1[[#This Row],[AreaL]])</f>
        <v>-1</v>
      </c>
      <c r="W580" s="2">
        <f>IF(Tabela1[[#This Row],[LSPLR]]=-1,-1,Tabela1[[#This Row],[PopulacaoL]])</f>
        <v>-1</v>
      </c>
    </row>
    <row r="581" spans="1:23" x14ac:dyDescent="0.3">
      <c r="A581" t="s">
        <v>586</v>
      </c>
      <c r="B581">
        <v>3551801</v>
      </c>
      <c r="C581">
        <v>30.719439999999999</v>
      </c>
      <c r="D581">
        <v>-24.388603782187904</v>
      </c>
      <c r="E581">
        <v>-47.927216963472212</v>
      </c>
      <c r="F581">
        <v>3.0264102719077606</v>
      </c>
      <c r="G581">
        <v>4.1082943509400884</v>
      </c>
      <c r="H581" s="1">
        <v>221</v>
      </c>
      <c r="I581" s="1">
        <v>146</v>
      </c>
      <c r="J581" s="1">
        <v>640</v>
      </c>
      <c r="K581" s="1">
        <v>729</v>
      </c>
      <c r="L581" s="2">
        <f t="shared" si="14"/>
        <v>2.3443922736851106</v>
      </c>
      <c r="M581" s="2">
        <f t="shared" si="14"/>
        <v>2.1643528557844371</v>
      </c>
      <c r="N581" s="2">
        <f t="shared" si="14"/>
        <v>2.8061799739838871</v>
      </c>
      <c r="O581" s="2">
        <f t="shared" si="13"/>
        <v>2.8627275283179747</v>
      </c>
      <c r="P581" s="2">
        <f>IF([1]!Tabela1[[#This Row],[SPLE]]&gt;0,[1]!Tabela1[[#This Row],[LWAVE]],[1]!Tabela1[[#This Row],[LSPLE]])</f>
        <v>2.3443922736851106</v>
      </c>
      <c r="Q581" s="2">
        <f>IF([1]!Tabela1[[#This Row],[SPLR]]&gt;0,[1]!Tabela1[[#This Row],[LWAVR]],[1]!Tabela1[[#This Row],[LSPLR]])</f>
        <v>2.8061799739838871</v>
      </c>
      <c r="R581" s="2">
        <f>IF(Tabela1[[#This Row],[LWAVE]]=-1,-1,Tabela1[[#This Row],[Altitude]])</f>
        <v>30.719439999999999</v>
      </c>
      <c r="S581" s="2">
        <f>IF(Tabela1[[#This Row],[LWAVR]]=-1,-1,Tabela1[[#This Row],[AreaL]])</f>
        <v>3.0264102719077606</v>
      </c>
      <c r="T581" s="2">
        <f>IF(Tabela1[[#This Row],[LWAVR]]=-1,-1,Tabela1[[#This Row],[PopulacaoL]])</f>
        <v>4.1082943509400884</v>
      </c>
      <c r="U581" s="2">
        <f>IF(Tabela1[[#This Row],[LSPLE]]=-1,-1,Tabela1[[#This Row],[Altitude]])</f>
        <v>30.719439999999999</v>
      </c>
      <c r="V581" s="2">
        <f>IF(Tabela1[[#This Row],[LSPLE]]=-1,-1,Tabela1[[#This Row],[AreaL]])</f>
        <v>3.0264102719077606</v>
      </c>
      <c r="W581" s="2">
        <f>IF(Tabela1[[#This Row],[LSPLR]]=-1,-1,Tabela1[[#This Row],[PopulacaoL]])</f>
        <v>4.1082943509400884</v>
      </c>
    </row>
    <row r="582" spans="1:23" x14ac:dyDescent="0.3">
      <c r="A582" t="s">
        <v>587</v>
      </c>
      <c r="B582">
        <v>3551900</v>
      </c>
      <c r="C582">
        <v>591.39318300000002</v>
      </c>
      <c r="D582">
        <v>-20.809385787763201</v>
      </c>
      <c r="E582">
        <v>-48.801533979431397</v>
      </c>
      <c r="F582">
        <v>2.1475526640802678</v>
      </c>
      <c r="G582">
        <v>4.2429387700295811</v>
      </c>
      <c r="H582" s="1">
        <v>12</v>
      </c>
      <c r="I582" s="1">
        <v>0</v>
      </c>
      <c r="J582" s="1">
        <v>14</v>
      </c>
      <c r="K582" s="1">
        <v>0</v>
      </c>
      <c r="L582" s="2">
        <f t="shared" si="14"/>
        <v>1.0791812460476249</v>
      </c>
      <c r="M582" s="2">
        <f t="shared" si="14"/>
        <v>-1</v>
      </c>
      <c r="N582" s="2">
        <f t="shared" si="14"/>
        <v>1.146128035678238</v>
      </c>
      <c r="O582" s="2">
        <f t="shared" si="13"/>
        <v>-1</v>
      </c>
      <c r="P582" s="2">
        <f>IF([1]!Tabela1[[#This Row],[SPLE]]&gt;0,[1]!Tabela1[[#This Row],[LWAVE]],[1]!Tabela1[[#This Row],[LSPLE]])</f>
        <v>-1</v>
      </c>
      <c r="Q582" s="2">
        <f>IF([1]!Tabela1[[#This Row],[SPLR]]&gt;0,[1]!Tabela1[[#This Row],[LWAVR]],[1]!Tabela1[[#This Row],[LSPLR]])</f>
        <v>-1</v>
      </c>
      <c r="R582" s="2">
        <f>IF(Tabela1[[#This Row],[LWAVE]]=-1,-1,Tabela1[[#This Row],[Altitude]])</f>
        <v>591.39318300000002</v>
      </c>
      <c r="S582" s="2">
        <f>IF(Tabela1[[#This Row],[LWAVR]]=-1,-1,Tabela1[[#This Row],[AreaL]])</f>
        <v>2.1475526640802678</v>
      </c>
      <c r="T582" s="2">
        <f>IF(Tabela1[[#This Row],[LWAVR]]=-1,-1,Tabela1[[#This Row],[PopulacaoL]])</f>
        <v>4.2429387700295811</v>
      </c>
      <c r="U582" s="2">
        <f>IF(Tabela1[[#This Row],[LSPLE]]=-1,-1,Tabela1[[#This Row],[Altitude]])</f>
        <v>-1</v>
      </c>
      <c r="V582" s="2">
        <f>IF(Tabela1[[#This Row],[LSPLE]]=-1,-1,Tabela1[[#This Row],[AreaL]])</f>
        <v>-1</v>
      </c>
      <c r="W582" s="2">
        <f>IF(Tabela1[[#This Row],[LSPLR]]=-1,-1,Tabela1[[#This Row],[PopulacaoL]])</f>
        <v>-1</v>
      </c>
    </row>
    <row r="583" spans="1:23" x14ac:dyDescent="0.3">
      <c r="A583" t="s">
        <v>588</v>
      </c>
      <c r="B583">
        <v>3552007</v>
      </c>
      <c r="C583">
        <v>641.52023899999995</v>
      </c>
      <c r="D583">
        <v>-22.66142434635125</v>
      </c>
      <c r="E583">
        <v>-44.848996103159266</v>
      </c>
      <c r="F583">
        <v>2.6178199013566061</v>
      </c>
      <c r="G583">
        <v>3.799478398837981</v>
      </c>
      <c r="H583" s="1">
        <v>98</v>
      </c>
      <c r="I583" s="1">
        <v>0</v>
      </c>
      <c r="J583" s="1">
        <v>153</v>
      </c>
      <c r="K583" s="1">
        <v>0</v>
      </c>
      <c r="L583" s="2">
        <f t="shared" si="14"/>
        <v>1.9912260756924949</v>
      </c>
      <c r="M583" s="2">
        <f t="shared" si="14"/>
        <v>-1</v>
      </c>
      <c r="N583" s="2">
        <f t="shared" si="14"/>
        <v>2.1846914308175989</v>
      </c>
      <c r="O583" s="2">
        <f t="shared" si="13"/>
        <v>-1</v>
      </c>
      <c r="P583" s="2">
        <f>IF([1]!Tabela1[[#This Row],[SPLE]]&gt;0,[1]!Tabela1[[#This Row],[LWAVE]],[1]!Tabela1[[#This Row],[LSPLE]])</f>
        <v>-1</v>
      </c>
      <c r="Q583" s="2">
        <f>IF([1]!Tabela1[[#This Row],[SPLR]]&gt;0,[1]!Tabela1[[#This Row],[LWAVR]],[1]!Tabela1[[#This Row],[LSPLR]])</f>
        <v>-1</v>
      </c>
      <c r="R583" s="2">
        <f>IF(Tabela1[[#This Row],[LWAVE]]=-1,-1,Tabela1[[#This Row],[Altitude]])</f>
        <v>641.52023899999995</v>
      </c>
      <c r="S583" s="2">
        <f>IF(Tabela1[[#This Row],[LWAVR]]=-1,-1,Tabela1[[#This Row],[AreaL]])</f>
        <v>2.6178199013566061</v>
      </c>
      <c r="T583" s="2">
        <f>IF(Tabela1[[#This Row],[LWAVR]]=-1,-1,Tabela1[[#This Row],[PopulacaoL]])</f>
        <v>3.799478398837981</v>
      </c>
      <c r="U583" s="2">
        <f>IF(Tabela1[[#This Row],[LSPLE]]=-1,-1,Tabela1[[#This Row],[Altitude]])</f>
        <v>-1</v>
      </c>
      <c r="V583" s="2">
        <f>IF(Tabela1[[#This Row],[LSPLE]]=-1,-1,Tabela1[[#This Row],[AreaL]])</f>
        <v>-1</v>
      </c>
      <c r="W583" s="2">
        <f>IF(Tabela1[[#This Row],[LSPLR]]=-1,-1,Tabela1[[#This Row],[PopulacaoL]])</f>
        <v>-1</v>
      </c>
    </row>
    <row r="584" spans="1:23" x14ac:dyDescent="0.3">
      <c r="A584" t="s">
        <v>589</v>
      </c>
      <c r="B584">
        <v>3552106</v>
      </c>
      <c r="C584">
        <v>764.529222</v>
      </c>
      <c r="D584">
        <v>-22.592029951899505</v>
      </c>
      <c r="E584">
        <v>-46.529211591760863</v>
      </c>
      <c r="F584">
        <v>2.6522743902978996</v>
      </c>
      <c r="G584">
        <v>4.6128368162322584</v>
      </c>
      <c r="H584" s="1">
        <v>195</v>
      </c>
      <c r="I584" s="1">
        <v>1</v>
      </c>
      <c r="J584" s="1">
        <v>1580</v>
      </c>
      <c r="K584" s="1">
        <v>2</v>
      </c>
      <c r="L584" s="2">
        <f t="shared" si="14"/>
        <v>2.2900346113625178</v>
      </c>
      <c r="M584" s="2">
        <f t="shared" si="14"/>
        <v>0</v>
      </c>
      <c r="N584" s="2">
        <f t="shared" si="14"/>
        <v>3.1986570869544226</v>
      </c>
      <c r="O584" s="2">
        <f t="shared" si="13"/>
        <v>0.3010299956639812</v>
      </c>
      <c r="P584" s="2">
        <f>IF([1]!Tabela1[[#This Row],[SPLE]]&gt;0,[1]!Tabela1[[#This Row],[LWAVE]],[1]!Tabela1[[#This Row],[LSPLE]])</f>
        <v>2.2900346113625178</v>
      </c>
      <c r="Q584" s="2">
        <f>IF([1]!Tabela1[[#This Row],[SPLR]]&gt;0,[1]!Tabela1[[#This Row],[LWAVR]],[1]!Tabela1[[#This Row],[LSPLR]])</f>
        <v>3.1986570869544226</v>
      </c>
      <c r="R584" s="2">
        <f>IF(Tabela1[[#This Row],[LWAVE]]=-1,-1,Tabela1[[#This Row],[Altitude]])</f>
        <v>764.529222</v>
      </c>
      <c r="S584" s="2">
        <f>IF(Tabela1[[#This Row],[LWAVR]]=-1,-1,Tabela1[[#This Row],[AreaL]])</f>
        <v>2.6522743902978996</v>
      </c>
      <c r="T584" s="2">
        <f>IF(Tabela1[[#This Row],[LWAVR]]=-1,-1,Tabela1[[#This Row],[PopulacaoL]])</f>
        <v>4.6128368162322584</v>
      </c>
      <c r="U584" s="2">
        <f>IF(Tabela1[[#This Row],[LSPLE]]=-1,-1,Tabela1[[#This Row],[Altitude]])</f>
        <v>764.529222</v>
      </c>
      <c r="V584" s="2">
        <f>IF(Tabela1[[#This Row],[LSPLE]]=-1,-1,Tabela1[[#This Row],[AreaL]])</f>
        <v>2.6522743902978996</v>
      </c>
      <c r="W584" s="2">
        <f>IF(Tabela1[[#This Row],[LSPLR]]=-1,-1,Tabela1[[#This Row],[PopulacaoL]])</f>
        <v>4.6128368162322584</v>
      </c>
    </row>
    <row r="585" spans="1:23" x14ac:dyDescent="0.3">
      <c r="A585" t="s">
        <v>590</v>
      </c>
      <c r="B585">
        <v>3552205</v>
      </c>
      <c r="C585">
        <v>591.22937400000001</v>
      </c>
      <c r="D585">
        <v>-23.499323</v>
      </c>
      <c r="E585">
        <v>-47.457853253204043</v>
      </c>
      <c r="F585">
        <v>2.6535810251450536</v>
      </c>
      <c r="G585">
        <v>5.8321114791938573</v>
      </c>
      <c r="H585" s="1">
        <v>245</v>
      </c>
      <c r="I585" s="1">
        <v>8</v>
      </c>
      <c r="J585" s="1">
        <v>5155</v>
      </c>
      <c r="K585" s="1">
        <v>8</v>
      </c>
      <c r="L585" s="2">
        <f t="shared" si="14"/>
        <v>2.3891660843645326</v>
      </c>
      <c r="M585" s="2">
        <f t="shared" si="14"/>
        <v>0.90308998699194354</v>
      </c>
      <c r="N585" s="2">
        <f t="shared" si="14"/>
        <v>3.7122286696195355</v>
      </c>
      <c r="O585" s="2">
        <f t="shared" si="13"/>
        <v>0.90308998699194354</v>
      </c>
      <c r="P585" s="2">
        <f>IF([1]!Tabela1[[#This Row],[SPLE]]&gt;0,[1]!Tabela1[[#This Row],[LWAVE]],[1]!Tabela1[[#This Row],[LSPLE]])</f>
        <v>2.3891660843645326</v>
      </c>
      <c r="Q585" s="2">
        <f>IF([1]!Tabela1[[#This Row],[SPLR]]&gt;0,[1]!Tabela1[[#This Row],[LWAVR]],[1]!Tabela1[[#This Row],[LSPLR]])</f>
        <v>3.7122286696195355</v>
      </c>
      <c r="R585" s="2">
        <f>IF(Tabela1[[#This Row],[LWAVE]]=-1,-1,Tabela1[[#This Row],[Altitude]])</f>
        <v>591.22937400000001</v>
      </c>
      <c r="S585" s="2">
        <f>IF(Tabela1[[#This Row],[LWAVR]]=-1,-1,Tabela1[[#This Row],[AreaL]])</f>
        <v>2.6535810251450536</v>
      </c>
      <c r="T585" s="2">
        <f>IF(Tabela1[[#This Row],[LWAVR]]=-1,-1,Tabela1[[#This Row],[PopulacaoL]])</f>
        <v>5.8321114791938573</v>
      </c>
      <c r="U585" s="2">
        <f>IF(Tabela1[[#This Row],[LSPLE]]=-1,-1,Tabela1[[#This Row],[Altitude]])</f>
        <v>591.22937400000001</v>
      </c>
      <c r="V585" s="2">
        <f>IF(Tabela1[[#This Row],[LSPLE]]=-1,-1,Tabela1[[#This Row],[AreaL]])</f>
        <v>2.6535810251450536</v>
      </c>
      <c r="W585" s="2">
        <f>IF(Tabela1[[#This Row],[LSPLR]]=-1,-1,Tabela1[[#This Row],[PopulacaoL]])</f>
        <v>5.8321114791938573</v>
      </c>
    </row>
    <row r="586" spans="1:23" x14ac:dyDescent="0.3">
      <c r="A586" t="s">
        <v>591</v>
      </c>
      <c r="B586">
        <v>3552304</v>
      </c>
      <c r="C586">
        <v>376.22165699999999</v>
      </c>
      <c r="D586">
        <v>-20.692943499375605</v>
      </c>
      <c r="E586">
        <v>-50.920526559032098</v>
      </c>
      <c r="F586">
        <v>2.7743300694061759</v>
      </c>
      <c r="G586">
        <v>3.8875047742353779</v>
      </c>
      <c r="H586" s="1">
        <v>28</v>
      </c>
      <c r="I586" s="1">
        <v>0</v>
      </c>
      <c r="J586" s="1">
        <v>39</v>
      </c>
      <c r="K586" s="1">
        <v>0</v>
      </c>
      <c r="L586" s="2">
        <f t="shared" si="14"/>
        <v>1.4471580313422192</v>
      </c>
      <c r="M586" s="2">
        <f t="shared" si="14"/>
        <v>-1</v>
      </c>
      <c r="N586" s="2">
        <f t="shared" si="14"/>
        <v>1.5910646070264991</v>
      </c>
      <c r="O586" s="2">
        <f t="shared" si="13"/>
        <v>-1</v>
      </c>
      <c r="P586" s="2">
        <f>IF([1]!Tabela1[[#This Row],[SPLE]]&gt;0,[1]!Tabela1[[#This Row],[LWAVE]],[1]!Tabela1[[#This Row],[LSPLE]])</f>
        <v>-1</v>
      </c>
      <c r="Q586" s="2">
        <f>IF([1]!Tabela1[[#This Row],[SPLR]]&gt;0,[1]!Tabela1[[#This Row],[LWAVR]],[1]!Tabela1[[#This Row],[LSPLR]])</f>
        <v>-1</v>
      </c>
      <c r="R586" s="2">
        <f>IF(Tabela1[[#This Row],[LWAVE]]=-1,-1,Tabela1[[#This Row],[Altitude]])</f>
        <v>376.22165699999999</v>
      </c>
      <c r="S586" s="2">
        <f>IF(Tabela1[[#This Row],[LWAVR]]=-1,-1,Tabela1[[#This Row],[AreaL]])</f>
        <v>2.7743300694061759</v>
      </c>
      <c r="T586" s="2">
        <f>IF(Tabela1[[#This Row],[LWAVR]]=-1,-1,Tabela1[[#This Row],[PopulacaoL]])</f>
        <v>3.8875047742353779</v>
      </c>
      <c r="U586" s="2">
        <f>IF(Tabela1[[#This Row],[LSPLE]]=-1,-1,Tabela1[[#This Row],[Altitude]])</f>
        <v>-1</v>
      </c>
      <c r="V586" s="2">
        <f>IF(Tabela1[[#This Row],[LSPLE]]=-1,-1,Tabela1[[#This Row],[AreaL]])</f>
        <v>-1</v>
      </c>
      <c r="W586" s="2">
        <f>IF(Tabela1[[#This Row],[LSPLR]]=-1,-1,Tabela1[[#This Row],[PopulacaoL]])</f>
        <v>-1</v>
      </c>
    </row>
    <row r="587" spans="1:23" x14ac:dyDescent="0.3">
      <c r="A587" t="s">
        <v>592</v>
      </c>
      <c r="B587">
        <v>3552403</v>
      </c>
      <c r="C587">
        <v>570.00790900000004</v>
      </c>
      <c r="D587">
        <v>-22.822145000000003</v>
      </c>
      <c r="E587">
        <v>-47.265802732090094</v>
      </c>
      <c r="F587">
        <v>2.1860093437215826</v>
      </c>
      <c r="G587">
        <v>5.4509277404722001</v>
      </c>
      <c r="H587" s="1">
        <v>90</v>
      </c>
      <c r="I587" s="1">
        <v>18</v>
      </c>
      <c r="J587" s="1">
        <v>195</v>
      </c>
      <c r="K587" s="1">
        <v>19</v>
      </c>
      <c r="L587" s="2">
        <f t="shared" si="14"/>
        <v>1.954242509439325</v>
      </c>
      <c r="M587" s="2">
        <f t="shared" si="14"/>
        <v>1.255272505103306</v>
      </c>
      <c r="N587" s="2">
        <f t="shared" si="14"/>
        <v>2.2900346113625178</v>
      </c>
      <c r="O587" s="2">
        <f t="shared" si="13"/>
        <v>1.2787536009528289</v>
      </c>
      <c r="P587" s="2">
        <f>IF([1]!Tabela1[[#This Row],[SPLE]]&gt;0,[1]!Tabela1[[#This Row],[LWAVE]],[1]!Tabela1[[#This Row],[LSPLE]])</f>
        <v>1.954242509439325</v>
      </c>
      <c r="Q587" s="2">
        <f>IF([1]!Tabela1[[#This Row],[SPLR]]&gt;0,[1]!Tabela1[[#This Row],[LWAVR]],[1]!Tabela1[[#This Row],[LSPLR]])</f>
        <v>2.2900346113625178</v>
      </c>
      <c r="R587" s="2">
        <f>IF(Tabela1[[#This Row],[LWAVE]]=-1,-1,Tabela1[[#This Row],[Altitude]])</f>
        <v>570.00790900000004</v>
      </c>
      <c r="S587" s="2">
        <f>IF(Tabela1[[#This Row],[LWAVR]]=-1,-1,Tabela1[[#This Row],[AreaL]])</f>
        <v>2.1860093437215826</v>
      </c>
      <c r="T587" s="2">
        <f>IF(Tabela1[[#This Row],[LWAVR]]=-1,-1,Tabela1[[#This Row],[PopulacaoL]])</f>
        <v>5.4509277404722001</v>
      </c>
      <c r="U587" s="2">
        <f>IF(Tabela1[[#This Row],[LSPLE]]=-1,-1,Tabela1[[#This Row],[Altitude]])</f>
        <v>570.00790900000004</v>
      </c>
      <c r="V587" s="2">
        <f>IF(Tabela1[[#This Row],[LSPLE]]=-1,-1,Tabela1[[#This Row],[AreaL]])</f>
        <v>2.1860093437215826</v>
      </c>
      <c r="W587" s="2">
        <f>IF(Tabela1[[#This Row],[LSPLR]]=-1,-1,Tabela1[[#This Row],[PopulacaoL]])</f>
        <v>5.4509277404722001</v>
      </c>
    </row>
    <row r="588" spans="1:23" x14ac:dyDescent="0.3">
      <c r="A588" t="s">
        <v>593</v>
      </c>
      <c r="B588">
        <v>3552551</v>
      </c>
      <c r="C588">
        <v>353.76624299999997</v>
      </c>
      <c r="D588">
        <v>-20.503344266962252</v>
      </c>
      <c r="E588">
        <v>-51.028222586512868</v>
      </c>
      <c r="F588">
        <v>2.519285771379193</v>
      </c>
      <c r="G588">
        <v>3.5980240723341899</v>
      </c>
      <c r="H588" s="1">
        <v>8</v>
      </c>
      <c r="I588" s="1">
        <v>0</v>
      </c>
      <c r="J588" s="1">
        <v>9</v>
      </c>
      <c r="K588" s="1">
        <v>0</v>
      </c>
      <c r="L588" s="2">
        <f t="shared" si="14"/>
        <v>0.90308998699194354</v>
      </c>
      <c r="M588" s="2">
        <f t="shared" si="14"/>
        <v>-1</v>
      </c>
      <c r="N588" s="2">
        <f t="shared" si="14"/>
        <v>0.95424250943932487</v>
      </c>
      <c r="O588" s="2">
        <f t="shared" si="13"/>
        <v>-1</v>
      </c>
      <c r="P588" s="2">
        <f>IF([1]!Tabela1[[#This Row],[SPLE]]&gt;0,[1]!Tabela1[[#This Row],[LWAVE]],[1]!Tabela1[[#This Row],[LSPLE]])</f>
        <v>-1</v>
      </c>
      <c r="Q588" s="2">
        <f>IF([1]!Tabela1[[#This Row],[SPLR]]&gt;0,[1]!Tabela1[[#This Row],[LWAVR]],[1]!Tabela1[[#This Row],[LSPLR]])</f>
        <v>-1</v>
      </c>
      <c r="R588" s="2">
        <f>IF(Tabela1[[#This Row],[LWAVE]]=-1,-1,Tabela1[[#This Row],[Altitude]])</f>
        <v>353.76624299999997</v>
      </c>
      <c r="S588" s="2">
        <f>IF(Tabela1[[#This Row],[LWAVR]]=-1,-1,Tabela1[[#This Row],[AreaL]])</f>
        <v>2.519285771379193</v>
      </c>
      <c r="T588" s="2">
        <f>IF(Tabela1[[#This Row],[LWAVR]]=-1,-1,Tabela1[[#This Row],[PopulacaoL]])</f>
        <v>3.5980240723341899</v>
      </c>
      <c r="U588" s="2">
        <f>IF(Tabela1[[#This Row],[LSPLE]]=-1,-1,Tabela1[[#This Row],[Altitude]])</f>
        <v>-1</v>
      </c>
      <c r="V588" s="2">
        <f>IF(Tabela1[[#This Row],[LSPLE]]=-1,-1,Tabela1[[#This Row],[AreaL]])</f>
        <v>-1</v>
      </c>
      <c r="W588" s="2">
        <f>IF(Tabela1[[#This Row],[LSPLR]]=-1,-1,Tabela1[[#This Row],[PopulacaoL]])</f>
        <v>-1</v>
      </c>
    </row>
    <row r="589" spans="1:23" x14ac:dyDescent="0.3">
      <c r="A589" t="s">
        <v>594</v>
      </c>
      <c r="B589">
        <v>3552502</v>
      </c>
      <c r="C589">
        <v>745.79481199999998</v>
      </c>
      <c r="D589">
        <v>-23.536827500000005</v>
      </c>
      <c r="E589">
        <v>-46.307810467288199</v>
      </c>
      <c r="F589">
        <v>2.3143644768383909</v>
      </c>
      <c r="G589">
        <v>5.4736869184632457</v>
      </c>
      <c r="H589" s="1">
        <v>208</v>
      </c>
      <c r="I589" s="1">
        <v>0</v>
      </c>
      <c r="J589" s="1">
        <v>716</v>
      </c>
      <c r="K589" s="1">
        <v>0</v>
      </c>
      <c r="L589" s="2">
        <f t="shared" si="14"/>
        <v>2.3180633349627615</v>
      </c>
      <c r="M589" s="2">
        <f t="shared" si="14"/>
        <v>-1</v>
      </c>
      <c r="N589" s="2">
        <f t="shared" si="14"/>
        <v>2.8549130223078554</v>
      </c>
      <c r="O589" s="2">
        <f t="shared" si="13"/>
        <v>-1</v>
      </c>
      <c r="P589" s="2">
        <f>IF([1]!Tabela1[[#This Row],[SPLE]]&gt;0,[1]!Tabela1[[#This Row],[LWAVE]],[1]!Tabela1[[#This Row],[LSPLE]])</f>
        <v>-1</v>
      </c>
      <c r="Q589" s="2">
        <f>IF([1]!Tabela1[[#This Row],[SPLR]]&gt;0,[1]!Tabela1[[#This Row],[LWAVR]],[1]!Tabela1[[#This Row],[LSPLR]])</f>
        <v>-1</v>
      </c>
      <c r="R589" s="2">
        <f>IF(Tabela1[[#This Row],[LWAVE]]=-1,-1,Tabela1[[#This Row],[Altitude]])</f>
        <v>745.79481199999998</v>
      </c>
      <c r="S589" s="2">
        <f>IF(Tabela1[[#This Row],[LWAVR]]=-1,-1,Tabela1[[#This Row],[AreaL]])</f>
        <v>2.3143644768383909</v>
      </c>
      <c r="T589" s="2">
        <f>IF(Tabela1[[#This Row],[LWAVR]]=-1,-1,Tabela1[[#This Row],[PopulacaoL]])</f>
        <v>5.4736869184632457</v>
      </c>
      <c r="U589" s="2">
        <f>IF(Tabela1[[#This Row],[LSPLE]]=-1,-1,Tabela1[[#This Row],[Altitude]])</f>
        <v>-1</v>
      </c>
      <c r="V589" s="2">
        <f>IF(Tabela1[[#This Row],[LSPLE]]=-1,-1,Tabela1[[#This Row],[AreaL]])</f>
        <v>-1</v>
      </c>
      <c r="W589" s="2">
        <f>IF(Tabela1[[#This Row],[LSPLR]]=-1,-1,Tabela1[[#This Row],[PopulacaoL]])</f>
        <v>-1</v>
      </c>
    </row>
    <row r="590" spans="1:23" x14ac:dyDescent="0.3">
      <c r="A590" t="s">
        <v>595</v>
      </c>
      <c r="B590">
        <v>3552601</v>
      </c>
      <c r="C590">
        <v>518.24198000000001</v>
      </c>
      <c r="D590">
        <v>-20.957600676059251</v>
      </c>
      <c r="E590">
        <v>-49.032621409186611</v>
      </c>
      <c r="F590">
        <v>2.538814941523083</v>
      </c>
      <c r="G590">
        <v>4.0936667822279027</v>
      </c>
      <c r="H590" s="1">
        <v>42</v>
      </c>
      <c r="I590" s="1">
        <v>0</v>
      </c>
      <c r="J590" s="1">
        <v>48</v>
      </c>
      <c r="K590" s="1">
        <v>0</v>
      </c>
      <c r="L590" s="2">
        <f t="shared" si="14"/>
        <v>1.6232492903979006</v>
      </c>
      <c r="M590" s="2">
        <f t="shared" si="14"/>
        <v>-1</v>
      </c>
      <c r="N590" s="2">
        <f t="shared" si="14"/>
        <v>1.6812412373755872</v>
      </c>
      <c r="O590" s="2">
        <f t="shared" si="13"/>
        <v>-1</v>
      </c>
      <c r="P590" s="2">
        <f>IF([1]!Tabela1[[#This Row],[SPLE]]&gt;0,[1]!Tabela1[[#This Row],[LWAVE]],[1]!Tabela1[[#This Row],[LSPLE]])</f>
        <v>-1</v>
      </c>
      <c r="Q590" s="2">
        <f>IF([1]!Tabela1[[#This Row],[SPLR]]&gt;0,[1]!Tabela1[[#This Row],[LWAVR]],[1]!Tabela1[[#This Row],[LSPLR]])</f>
        <v>-1</v>
      </c>
      <c r="R590" s="2">
        <f>IF(Tabela1[[#This Row],[LWAVE]]=-1,-1,Tabela1[[#This Row],[Altitude]])</f>
        <v>518.24198000000001</v>
      </c>
      <c r="S590" s="2">
        <f>IF(Tabela1[[#This Row],[LWAVR]]=-1,-1,Tabela1[[#This Row],[AreaL]])</f>
        <v>2.538814941523083</v>
      </c>
      <c r="T590" s="2">
        <f>IF(Tabela1[[#This Row],[LWAVR]]=-1,-1,Tabela1[[#This Row],[PopulacaoL]])</f>
        <v>4.0936667822279027</v>
      </c>
      <c r="U590" s="2">
        <f>IF(Tabela1[[#This Row],[LSPLE]]=-1,-1,Tabela1[[#This Row],[Altitude]])</f>
        <v>-1</v>
      </c>
      <c r="V590" s="2">
        <f>IF(Tabela1[[#This Row],[LSPLE]]=-1,-1,Tabela1[[#This Row],[AreaL]])</f>
        <v>-1</v>
      </c>
      <c r="W590" s="2">
        <f>IF(Tabela1[[#This Row],[LSPLR]]=-1,-1,Tabela1[[#This Row],[PopulacaoL]])</f>
        <v>-1</v>
      </c>
    </row>
    <row r="591" spans="1:23" x14ac:dyDescent="0.3">
      <c r="A591" t="s">
        <v>596</v>
      </c>
      <c r="B591">
        <v>3552700</v>
      </c>
      <c r="C591">
        <v>487.04240199999998</v>
      </c>
      <c r="D591">
        <v>-21.732514500000008</v>
      </c>
      <c r="E591">
        <v>-48.68678761401565</v>
      </c>
      <c r="F591">
        <v>2.5665600437655884</v>
      </c>
      <c r="G591">
        <v>4.2173786479394417</v>
      </c>
      <c r="H591" s="1">
        <v>16</v>
      </c>
      <c r="I591" s="1">
        <v>0</v>
      </c>
      <c r="J591" s="1">
        <v>17</v>
      </c>
      <c r="K591" s="1">
        <v>0</v>
      </c>
      <c r="L591" s="2">
        <f t="shared" si="14"/>
        <v>1.2041199826559248</v>
      </c>
      <c r="M591" s="2">
        <f t="shared" si="14"/>
        <v>-1</v>
      </c>
      <c r="N591" s="2">
        <f t="shared" si="14"/>
        <v>1.2304489213782739</v>
      </c>
      <c r="O591" s="2">
        <f t="shared" si="13"/>
        <v>-1</v>
      </c>
      <c r="P591" s="2">
        <f>IF([1]!Tabela1[[#This Row],[SPLE]]&gt;0,[1]!Tabela1[[#This Row],[LWAVE]],[1]!Tabela1[[#This Row],[LSPLE]])</f>
        <v>-1</v>
      </c>
      <c r="Q591" s="2">
        <f>IF([1]!Tabela1[[#This Row],[SPLR]]&gt;0,[1]!Tabela1[[#This Row],[LWAVR]],[1]!Tabela1[[#This Row],[LSPLR]])</f>
        <v>-1</v>
      </c>
      <c r="R591" s="2">
        <f>IF(Tabela1[[#This Row],[LWAVE]]=-1,-1,Tabela1[[#This Row],[Altitude]])</f>
        <v>487.04240199999998</v>
      </c>
      <c r="S591" s="2">
        <f>IF(Tabela1[[#This Row],[LWAVR]]=-1,-1,Tabela1[[#This Row],[AreaL]])</f>
        <v>2.5665600437655884</v>
      </c>
      <c r="T591" s="2">
        <f>IF(Tabela1[[#This Row],[LWAVR]]=-1,-1,Tabela1[[#This Row],[PopulacaoL]])</f>
        <v>4.2173786479394417</v>
      </c>
      <c r="U591" s="2">
        <f>IF(Tabela1[[#This Row],[LSPLE]]=-1,-1,Tabela1[[#This Row],[Altitude]])</f>
        <v>-1</v>
      </c>
      <c r="V591" s="2">
        <f>IF(Tabela1[[#This Row],[LSPLE]]=-1,-1,Tabela1[[#This Row],[AreaL]])</f>
        <v>-1</v>
      </c>
      <c r="W591" s="2">
        <f>IF(Tabela1[[#This Row],[LSPLR]]=-1,-1,Tabela1[[#This Row],[PopulacaoL]])</f>
        <v>-1</v>
      </c>
    </row>
    <row r="592" spans="1:23" x14ac:dyDescent="0.3">
      <c r="A592" t="s">
        <v>597</v>
      </c>
      <c r="B592">
        <v>3552809</v>
      </c>
      <c r="C592">
        <v>803.23913100000004</v>
      </c>
      <c r="D592">
        <v>-23.623328500000003</v>
      </c>
      <c r="E592">
        <v>-46.785780034210205</v>
      </c>
      <c r="F592">
        <v>1.3093746249166704</v>
      </c>
      <c r="G592">
        <v>5.4618945236025969</v>
      </c>
      <c r="H592" s="1">
        <v>73</v>
      </c>
      <c r="I592" s="1">
        <v>0</v>
      </c>
      <c r="J592" s="1">
        <v>195</v>
      </c>
      <c r="K592" s="1">
        <v>0</v>
      </c>
      <c r="L592" s="2">
        <f t="shared" si="14"/>
        <v>1.8633228601204559</v>
      </c>
      <c r="M592" s="2">
        <f t="shared" si="14"/>
        <v>-1</v>
      </c>
      <c r="N592" s="2">
        <f t="shared" si="14"/>
        <v>2.2900346113625178</v>
      </c>
      <c r="O592" s="2">
        <f t="shared" si="13"/>
        <v>-1</v>
      </c>
      <c r="P592" s="2">
        <f>IF([1]!Tabela1[[#This Row],[SPLE]]&gt;0,[1]!Tabela1[[#This Row],[LWAVE]],[1]!Tabela1[[#This Row],[LSPLE]])</f>
        <v>-1</v>
      </c>
      <c r="Q592" s="2">
        <f>IF([1]!Tabela1[[#This Row],[SPLR]]&gt;0,[1]!Tabela1[[#This Row],[LWAVR]],[1]!Tabela1[[#This Row],[LSPLR]])</f>
        <v>-1</v>
      </c>
      <c r="R592" s="2">
        <f>IF(Tabela1[[#This Row],[LWAVE]]=-1,-1,Tabela1[[#This Row],[Altitude]])</f>
        <v>803.23913100000004</v>
      </c>
      <c r="S592" s="2">
        <f>IF(Tabela1[[#This Row],[LWAVR]]=-1,-1,Tabela1[[#This Row],[AreaL]])</f>
        <v>1.3093746249166704</v>
      </c>
      <c r="T592" s="2">
        <f>IF(Tabela1[[#This Row],[LWAVR]]=-1,-1,Tabela1[[#This Row],[PopulacaoL]])</f>
        <v>5.4618945236025969</v>
      </c>
      <c r="U592" s="2">
        <f>IF(Tabela1[[#This Row],[LSPLE]]=-1,-1,Tabela1[[#This Row],[Altitude]])</f>
        <v>-1</v>
      </c>
      <c r="V592" s="2">
        <f>IF(Tabela1[[#This Row],[LSPLE]]=-1,-1,Tabela1[[#This Row],[AreaL]])</f>
        <v>-1</v>
      </c>
      <c r="W592" s="2">
        <f>IF(Tabela1[[#This Row],[LSPLR]]=-1,-1,Tabela1[[#This Row],[PopulacaoL]])</f>
        <v>-1</v>
      </c>
    </row>
    <row r="593" spans="1:23" x14ac:dyDescent="0.3">
      <c r="A593" t="s">
        <v>598</v>
      </c>
      <c r="B593">
        <v>3552908</v>
      </c>
      <c r="C593">
        <v>403.682391</v>
      </c>
      <c r="D593">
        <v>-22.388266261606002</v>
      </c>
      <c r="E593">
        <v>-51.284773424105047</v>
      </c>
      <c r="F593">
        <v>2.783379681406934</v>
      </c>
      <c r="G593">
        <v>3.7983052820219765</v>
      </c>
      <c r="H593" s="1">
        <v>19</v>
      </c>
      <c r="I593" s="1">
        <v>0</v>
      </c>
      <c r="J593" s="1">
        <v>21</v>
      </c>
      <c r="K593" s="1">
        <v>0</v>
      </c>
      <c r="L593" s="2">
        <f t="shared" si="14"/>
        <v>1.2787536009528289</v>
      </c>
      <c r="M593" s="2">
        <f t="shared" si="14"/>
        <v>-1</v>
      </c>
      <c r="N593" s="2">
        <f t="shared" si="14"/>
        <v>1.3222192947339193</v>
      </c>
      <c r="O593" s="2">
        <f t="shared" si="13"/>
        <v>-1</v>
      </c>
      <c r="P593" s="2">
        <f>IF([1]!Tabela1[[#This Row],[SPLE]]&gt;0,[1]!Tabela1[[#This Row],[LWAVE]],[1]!Tabela1[[#This Row],[LSPLE]])</f>
        <v>-1</v>
      </c>
      <c r="Q593" s="2">
        <f>IF([1]!Tabela1[[#This Row],[SPLR]]&gt;0,[1]!Tabela1[[#This Row],[LWAVR]],[1]!Tabela1[[#This Row],[LSPLR]])</f>
        <v>-1</v>
      </c>
      <c r="R593" s="2">
        <f>IF(Tabela1[[#This Row],[LWAVE]]=-1,-1,Tabela1[[#This Row],[Altitude]])</f>
        <v>403.682391</v>
      </c>
      <c r="S593" s="2">
        <f>IF(Tabela1[[#This Row],[LWAVR]]=-1,-1,Tabela1[[#This Row],[AreaL]])</f>
        <v>2.783379681406934</v>
      </c>
      <c r="T593" s="2">
        <f>IF(Tabela1[[#This Row],[LWAVR]]=-1,-1,Tabela1[[#This Row],[PopulacaoL]])</f>
        <v>3.7983052820219765</v>
      </c>
      <c r="U593" s="2">
        <f>IF(Tabela1[[#This Row],[LSPLE]]=-1,-1,Tabela1[[#This Row],[Altitude]])</f>
        <v>-1</v>
      </c>
      <c r="V593" s="2">
        <f>IF(Tabela1[[#This Row],[LSPLE]]=-1,-1,Tabela1[[#This Row],[AreaL]])</f>
        <v>-1</v>
      </c>
      <c r="W593" s="2">
        <f>IF(Tabela1[[#This Row],[LSPLR]]=-1,-1,Tabela1[[#This Row],[PopulacaoL]])</f>
        <v>-1</v>
      </c>
    </row>
    <row r="594" spans="1:23" x14ac:dyDescent="0.3">
      <c r="A594" t="s">
        <v>599</v>
      </c>
      <c r="B594">
        <v>3553005</v>
      </c>
      <c r="C594">
        <v>540.89401399999997</v>
      </c>
      <c r="D594">
        <v>-23.449814118588002</v>
      </c>
      <c r="E594">
        <v>-49.405771115567497</v>
      </c>
      <c r="F594">
        <v>2.1623612501776015</v>
      </c>
      <c r="G594">
        <v>4.1417318947671413</v>
      </c>
      <c r="H594" s="1">
        <v>25</v>
      </c>
      <c r="I594" s="1">
        <v>0</v>
      </c>
      <c r="J594" s="1">
        <v>42</v>
      </c>
      <c r="K594" s="1">
        <v>0</v>
      </c>
      <c r="L594" s="2">
        <f t="shared" si="14"/>
        <v>1.3979400086720377</v>
      </c>
      <c r="M594" s="2">
        <f t="shared" si="14"/>
        <v>-1</v>
      </c>
      <c r="N594" s="2">
        <f t="shared" si="14"/>
        <v>1.6232492903979006</v>
      </c>
      <c r="O594" s="2">
        <f t="shared" si="13"/>
        <v>-1</v>
      </c>
      <c r="P594" s="2">
        <f>IF([1]!Tabela1[[#This Row],[SPLE]]&gt;0,[1]!Tabela1[[#This Row],[LWAVE]],[1]!Tabela1[[#This Row],[LSPLE]])</f>
        <v>-1</v>
      </c>
      <c r="Q594" s="2">
        <f>IF([1]!Tabela1[[#This Row],[SPLR]]&gt;0,[1]!Tabela1[[#This Row],[LWAVR]],[1]!Tabela1[[#This Row],[LSPLR]])</f>
        <v>-1</v>
      </c>
      <c r="R594" s="2">
        <f>IF(Tabela1[[#This Row],[LWAVE]]=-1,-1,Tabela1[[#This Row],[Altitude]])</f>
        <v>540.89401399999997</v>
      </c>
      <c r="S594" s="2">
        <f>IF(Tabela1[[#This Row],[LWAVR]]=-1,-1,Tabela1[[#This Row],[AreaL]])</f>
        <v>2.1623612501776015</v>
      </c>
      <c r="T594" s="2">
        <f>IF(Tabela1[[#This Row],[LWAVR]]=-1,-1,Tabela1[[#This Row],[PopulacaoL]])</f>
        <v>4.1417318947671413</v>
      </c>
      <c r="U594" s="2">
        <f>IF(Tabela1[[#This Row],[LSPLE]]=-1,-1,Tabela1[[#This Row],[Altitude]])</f>
        <v>-1</v>
      </c>
      <c r="V594" s="2">
        <f>IF(Tabela1[[#This Row],[LSPLE]]=-1,-1,Tabela1[[#This Row],[AreaL]])</f>
        <v>-1</v>
      </c>
      <c r="W594" s="2">
        <f>IF(Tabela1[[#This Row],[LSPLR]]=-1,-1,Tabela1[[#This Row],[PopulacaoL]])</f>
        <v>-1</v>
      </c>
    </row>
    <row r="595" spans="1:23" x14ac:dyDescent="0.3">
      <c r="A595" t="s">
        <v>600</v>
      </c>
      <c r="B595">
        <v>3553104</v>
      </c>
      <c r="C595">
        <v>579.33126000000004</v>
      </c>
      <c r="D595">
        <v>-21.146736273607853</v>
      </c>
      <c r="E595">
        <v>-48.511955222080744</v>
      </c>
      <c r="F595">
        <v>2.0296231824762359</v>
      </c>
      <c r="G595">
        <v>3.7989957344438814</v>
      </c>
      <c r="H595" s="1">
        <v>71</v>
      </c>
      <c r="I595" s="1">
        <v>0</v>
      </c>
      <c r="J595" s="1">
        <v>121</v>
      </c>
      <c r="K595" s="1">
        <v>0</v>
      </c>
      <c r="L595" s="2">
        <f t="shared" si="14"/>
        <v>1.8512583487190752</v>
      </c>
      <c r="M595" s="2">
        <f t="shared" si="14"/>
        <v>-1</v>
      </c>
      <c r="N595" s="2">
        <f t="shared" si="14"/>
        <v>2.0827853703164503</v>
      </c>
      <c r="O595" s="2">
        <f t="shared" si="13"/>
        <v>-1</v>
      </c>
      <c r="P595" s="2">
        <f>IF([1]!Tabela1[[#This Row],[SPLE]]&gt;0,[1]!Tabela1[[#This Row],[LWAVE]],[1]!Tabela1[[#This Row],[LSPLE]])</f>
        <v>-1</v>
      </c>
      <c r="Q595" s="2">
        <f>IF([1]!Tabela1[[#This Row],[SPLR]]&gt;0,[1]!Tabela1[[#This Row],[LWAVR]],[1]!Tabela1[[#This Row],[LSPLR]])</f>
        <v>-1</v>
      </c>
      <c r="R595" s="2">
        <f>IF(Tabela1[[#This Row],[LWAVE]]=-1,-1,Tabela1[[#This Row],[Altitude]])</f>
        <v>579.33126000000004</v>
      </c>
      <c r="S595" s="2">
        <f>IF(Tabela1[[#This Row],[LWAVR]]=-1,-1,Tabela1[[#This Row],[AreaL]])</f>
        <v>2.0296231824762359</v>
      </c>
      <c r="T595" s="2">
        <f>IF(Tabela1[[#This Row],[LWAVR]]=-1,-1,Tabela1[[#This Row],[PopulacaoL]])</f>
        <v>3.7989957344438814</v>
      </c>
      <c r="U595" s="2">
        <f>IF(Tabela1[[#This Row],[LSPLE]]=-1,-1,Tabela1[[#This Row],[Altitude]])</f>
        <v>-1</v>
      </c>
      <c r="V595" s="2">
        <f>IF(Tabela1[[#This Row],[LSPLE]]=-1,-1,Tabela1[[#This Row],[AreaL]])</f>
        <v>-1</v>
      </c>
      <c r="W595" s="2">
        <f>IF(Tabela1[[#This Row],[LSPLR]]=-1,-1,Tabela1[[#This Row],[PopulacaoL]])</f>
        <v>-1</v>
      </c>
    </row>
    <row r="596" spans="1:23" x14ac:dyDescent="0.3">
      <c r="A596" t="s">
        <v>601</v>
      </c>
      <c r="B596">
        <v>3553203</v>
      </c>
      <c r="C596">
        <v>625.14617499999997</v>
      </c>
      <c r="D596">
        <v>-21.129556288279101</v>
      </c>
      <c r="E596">
        <v>-48.453935342282819</v>
      </c>
      <c r="F596">
        <v>2.1220814720144987</v>
      </c>
      <c r="G596">
        <v>3.7455432019980242</v>
      </c>
      <c r="H596" s="1">
        <v>174</v>
      </c>
      <c r="I596" s="1">
        <v>0</v>
      </c>
      <c r="J596" s="1">
        <v>624</v>
      </c>
      <c r="K596" s="1">
        <v>0</v>
      </c>
      <c r="L596" s="2">
        <f t="shared" si="14"/>
        <v>2.2405492482825999</v>
      </c>
      <c r="M596" s="2">
        <f t="shared" si="14"/>
        <v>-1</v>
      </c>
      <c r="N596" s="2">
        <f t="shared" si="14"/>
        <v>2.7951845896824241</v>
      </c>
      <c r="O596" s="2">
        <f t="shared" si="13"/>
        <v>-1</v>
      </c>
      <c r="P596" s="2">
        <f>IF([1]!Tabela1[[#This Row],[SPLE]]&gt;0,[1]!Tabela1[[#This Row],[LWAVE]],[1]!Tabela1[[#This Row],[LSPLE]])</f>
        <v>-1</v>
      </c>
      <c r="Q596" s="2">
        <f>IF([1]!Tabela1[[#This Row],[SPLR]]&gt;0,[1]!Tabela1[[#This Row],[LWAVR]],[1]!Tabela1[[#This Row],[LSPLR]])</f>
        <v>-1</v>
      </c>
      <c r="R596" s="2">
        <f>IF(Tabela1[[#This Row],[LWAVE]]=-1,-1,Tabela1[[#This Row],[Altitude]])</f>
        <v>625.14617499999997</v>
      </c>
      <c r="S596" s="2">
        <f>IF(Tabela1[[#This Row],[LWAVR]]=-1,-1,Tabela1[[#This Row],[AreaL]])</f>
        <v>2.1220814720144987</v>
      </c>
      <c r="T596" s="2">
        <f>IF(Tabela1[[#This Row],[LWAVR]]=-1,-1,Tabela1[[#This Row],[PopulacaoL]])</f>
        <v>3.7455432019980242</v>
      </c>
      <c r="U596" s="2">
        <f>IF(Tabela1[[#This Row],[LSPLE]]=-1,-1,Tabela1[[#This Row],[Altitude]])</f>
        <v>-1</v>
      </c>
      <c r="V596" s="2">
        <f>IF(Tabela1[[#This Row],[LSPLE]]=-1,-1,Tabela1[[#This Row],[AreaL]])</f>
        <v>-1</v>
      </c>
      <c r="W596" s="2">
        <f>IF(Tabela1[[#This Row],[LSPLR]]=-1,-1,Tabela1[[#This Row],[PopulacaoL]])</f>
        <v>-1</v>
      </c>
    </row>
    <row r="597" spans="1:23" x14ac:dyDescent="0.3">
      <c r="A597" t="s">
        <v>602</v>
      </c>
      <c r="B597">
        <v>3553302</v>
      </c>
      <c r="C597">
        <v>693.87781199999995</v>
      </c>
      <c r="D597">
        <v>-21.703033000000005</v>
      </c>
      <c r="E597">
        <v>-47.271615513066408</v>
      </c>
      <c r="F597">
        <v>2.749572458273458</v>
      </c>
      <c r="G597">
        <v>4.3656190022545038</v>
      </c>
      <c r="H597" s="1">
        <v>48</v>
      </c>
      <c r="I597" s="1">
        <v>0</v>
      </c>
      <c r="J597" s="1">
        <v>62</v>
      </c>
      <c r="K597" s="1">
        <v>0</v>
      </c>
      <c r="L597" s="2">
        <f t="shared" si="14"/>
        <v>1.6812412373755872</v>
      </c>
      <c r="M597" s="2">
        <f t="shared" si="14"/>
        <v>-1</v>
      </c>
      <c r="N597" s="2">
        <f t="shared" si="14"/>
        <v>1.7923916894982539</v>
      </c>
      <c r="O597" s="2">
        <f t="shared" si="13"/>
        <v>-1</v>
      </c>
      <c r="P597" s="2">
        <f>IF([1]!Tabela1[[#This Row],[SPLE]]&gt;0,[1]!Tabela1[[#This Row],[LWAVE]],[1]!Tabela1[[#This Row],[LSPLE]])</f>
        <v>-1</v>
      </c>
      <c r="Q597" s="2">
        <f>IF([1]!Tabela1[[#This Row],[SPLR]]&gt;0,[1]!Tabela1[[#This Row],[LWAVR]],[1]!Tabela1[[#This Row],[LSPLR]])</f>
        <v>-1</v>
      </c>
      <c r="R597" s="2">
        <f>IF(Tabela1[[#This Row],[LWAVE]]=-1,-1,Tabela1[[#This Row],[Altitude]])</f>
        <v>693.87781199999995</v>
      </c>
      <c r="S597" s="2">
        <f>IF(Tabela1[[#This Row],[LWAVR]]=-1,-1,Tabela1[[#This Row],[AreaL]])</f>
        <v>2.749572458273458</v>
      </c>
      <c r="T597" s="2">
        <f>IF(Tabela1[[#This Row],[LWAVR]]=-1,-1,Tabela1[[#This Row],[PopulacaoL]])</f>
        <v>4.3656190022545038</v>
      </c>
      <c r="U597" s="2">
        <f>IF(Tabela1[[#This Row],[LSPLE]]=-1,-1,Tabela1[[#This Row],[Altitude]])</f>
        <v>-1</v>
      </c>
      <c r="V597" s="2">
        <f>IF(Tabela1[[#This Row],[LSPLE]]=-1,-1,Tabela1[[#This Row],[AreaL]])</f>
        <v>-1</v>
      </c>
      <c r="W597" s="2">
        <f>IF(Tabela1[[#This Row],[LSPLR]]=-1,-1,Tabela1[[#This Row],[PopulacaoL]])</f>
        <v>-1</v>
      </c>
    </row>
    <row r="598" spans="1:23" x14ac:dyDescent="0.3">
      <c r="A598" t="s">
        <v>603</v>
      </c>
      <c r="B598">
        <v>3553401</v>
      </c>
      <c r="C598">
        <v>514.70759799999996</v>
      </c>
      <c r="D598">
        <v>-20.625112136135055</v>
      </c>
      <c r="E598">
        <v>-49.648820199371762</v>
      </c>
      <c r="F598">
        <v>2.8734473252221928</v>
      </c>
      <c r="G598">
        <v>4.414421777942561</v>
      </c>
      <c r="H598" s="1">
        <v>54</v>
      </c>
      <c r="I598" s="1">
        <v>0</v>
      </c>
      <c r="J598" s="1">
        <v>55</v>
      </c>
      <c r="K598" s="1">
        <v>0</v>
      </c>
      <c r="L598" s="2">
        <f t="shared" si="14"/>
        <v>1.7323937598229686</v>
      </c>
      <c r="M598" s="2">
        <f t="shared" si="14"/>
        <v>-1</v>
      </c>
      <c r="N598" s="2">
        <f t="shared" si="14"/>
        <v>1.7403626894942439</v>
      </c>
      <c r="O598" s="2">
        <f t="shared" si="13"/>
        <v>-1</v>
      </c>
      <c r="P598" s="2">
        <f>IF([1]!Tabela1[[#This Row],[SPLE]]&gt;0,[1]!Tabela1[[#This Row],[LWAVE]],[1]!Tabela1[[#This Row],[LSPLE]])</f>
        <v>-1</v>
      </c>
      <c r="Q598" s="2">
        <f>IF([1]!Tabela1[[#This Row],[SPLR]]&gt;0,[1]!Tabela1[[#This Row],[LWAVR]],[1]!Tabela1[[#This Row],[LSPLR]])</f>
        <v>-1</v>
      </c>
      <c r="R598" s="2">
        <f>IF(Tabela1[[#This Row],[LWAVE]]=-1,-1,Tabela1[[#This Row],[Altitude]])</f>
        <v>514.70759799999996</v>
      </c>
      <c r="S598" s="2">
        <f>IF(Tabela1[[#This Row],[LWAVR]]=-1,-1,Tabela1[[#This Row],[AreaL]])</f>
        <v>2.8734473252221928</v>
      </c>
      <c r="T598" s="2">
        <f>IF(Tabela1[[#This Row],[LWAVR]]=-1,-1,Tabela1[[#This Row],[PopulacaoL]])</f>
        <v>4.414421777942561</v>
      </c>
      <c r="U598" s="2">
        <f>IF(Tabela1[[#This Row],[LSPLE]]=-1,-1,Tabela1[[#This Row],[Altitude]])</f>
        <v>-1</v>
      </c>
      <c r="V598" s="2">
        <f>IF(Tabela1[[#This Row],[LSPLE]]=-1,-1,Tabela1[[#This Row],[AreaL]])</f>
        <v>-1</v>
      </c>
      <c r="W598" s="2">
        <f>IF(Tabela1[[#This Row],[LSPLR]]=-1,-1,Tabela1[[#This Row],[PopulacaoL]])</f>
        <v>-1</v>
      </c>
    </row>
    <row r="599" spans="1:23" x14ac:dyDescent="0.3">
      <c r="A599" t="s">
        <v>604</v>
      </c>
      <c r="B599">
        <v>3553500</v>
      </c>
      <c r="C599">
        <v>889.77241100000003</v>
      </c>
      <c r="D599">
        <v>-23.973148266790606</v>
      </c>
      <c r="E599">
        <v>-47.505288235203587</v>
      </c>
      <c r="F599">
        <v>2.8780044702680252</v>
      </c>
      <c r="G599">
        <v>3.8924841793646876</v>
      </c>
      <c r="H599" s="1">
        <v>355</v>
      </c>
      <c r="I599" s="1">
        <v>28</v>
      </c>
      <c r="J599" s="1">
        <v>31244</v>
      </c>
      <c r="K599" s="1">
        <v>44</v>
      </c>
      <c r="L599" s="2">
        <f t="shared" si="14"/>
        <v>2.5502283530550942</v>
      </c>
      <c r="M599" s="2">
        <f t="shared" si="14"/>
        <v>1.4471580313422192</v>
      </c>
      <c r="N599" s="2">
        <f t="shared" si="14"/>
        <v>4.4947666291336281</v>
      </c>
      <c r="O599" s="2">
        <f t="shared" si="13"/>
        <v>1.6434526764861874</v>
      </c>
      <c r="P599" s="2">
        <f>IF([1]!Tabela1[[#This Row],[SPLE]]&gt;0,[1]!Tabela1[[#This Row],[LWAVE]],[1]!Tabela1[[#This Row],[LSPLE]])</f>
        <v>2.5502283530550942</v>
      </c>
      <c r="Q599" s="2">
        <f>IF([1]!Tabela1[[#This Row],[SPLR]]&gt;0,[1]!Tabela1[[#This Row],[LWAVR]],[1]!Tabela1[[#This Row],[LSPLR]])</f>
        <v>4.4947666291336281</v>
      </c>
      <c r="R599" s="2">
        <f>IF(Tabela1[[#This Row],[LWAVE]]=-1,-1,Tabela1[[#This Row],[Altitude]])</f>
        <v>889.77241100000003</v>
      </c>
      <c r="S599" s="2">
        <f>IF(Tabela1[[#This Row],[LWAVR]]=-1,-1,Tabela1[[#This Row],[AreaL]])</f>
        <v>2.8780044702680252</v>
      </c>
      <c r="T599" s="2">
        <f>IF(Tabela1[[#This Row],[LWAVR]]=-1,-1,Tabela1[[#This Row],[PopulacaoL]])</f>
        <v>3.8924841793646876</v>
      </c>
      <c r="U599" s="2">
        <f>IF(Tabela1[[#This Row],[LSPLE]]=-1,-1,Tabela1[[#This Row],[Altitude]])</f>
        <v>889.77241100000003</v>
      </c>
      <c r="V599" s="2">
        <f>IF(Tabela1[[#This Row],[LSPLE]]=-1,-1,Tabela1[[#This Row],[AreaL]])</f>
        <v>2.8780044702680252</v>
      </c>
      <c r="W599" s="2">
        <f>IF(Tabela1[[#This Row],[LSPLR]]=-1,-1,Tabela1[[#This Row],[PopulacaoL]])</f>
        <v>3.8924841793646876</v>
      </c>
    </row>
    <row r="600" spans="1:23" x14ac:dyDescent="0.3">
      <c r="A600" t="s">
        <v>605</v>
      </c>
      <c r="B600">
        <v>3553609</v>
      </c>
      <c r="C600">
        <v>806.79211399999997</v>
      </c>
      <c r="D600">
        <v>-21.47188540230535</v>
      </c>
      <c r="E600">
        <v>-46.745515210683564</v>
      </c>
      <c r="F600">
        <v>2.3461396874072928</v>
      </c>
      <c r="G600">
        <v>4.1126050015345745</v>
      </c>
      <c r="H600" s="1">
        <v>121</v>
      </c>
      <c r="I600" s="1">
        <v>6</v>
      </c>
      <c r="J600" s="1">
        <v>314</v>
      </c>
      <c r="K600" s="1">
        <v>6</v>
      </c>
      <c r="L600" s="2">
        <f t="shared" si="14"/>
        <v>2.0827853703164503</v>
      </c>
      <c r="M600" s="2">
        <f t="shared" si="14"/>
        <v>0.77815125038364363</v>
      </c>
      <c r="N600" s="2">
        <f t="shared" si="14"/>
        <v>2.4969296480732148</v>
      </c>
      <c r="O600" s="2">
        <f t="shared" si="13"/>
        <v>0.77815125038364363</v>
      </c>
      <c r="P600" s="2">
        <f>IF([1]!Tabela1[[#This Row],[SPLE]]&gt;0,[1]!Tabela1[[#This Row],[LWAVE]],[1]!Tabela1[[#This Row],[LSPLE]])</f>
        <v>2.0827853703164503</v>
      </c>
      <c r="Q600" s="2">
        <f>IF([1]!Tabela1[[#This Row],[SPLR]]&gt;0,[1]!Tabela1[[#This Row],[LWAVR]],[1]!Tabela1[[#This Row],[LSPLR]])</f>
        <v>2.4969296480732148</v>
      </c>
      <c r="R600" s="2">
        <f>IF(Tabela1[[#This Row],[LWAVE]]=-1,-1,Tabela1[[#This Row],[Altitude]])</f>
        <v>806.79211399999997</v>
      </c>
      <c r="S600" s="2">
        <f>IF(Tabela1[[#This Row],[LWAVR]]=-1,-1,Tabela1[[#This Row],[AreaL]])</f>
        <v>2.3461396874072928</v>
      </c>
      <c r="T600" s="2">
        <f>IF(Tabela1[[#This Row],[LWAVR]]=-1,-1,Tabela1[[#This Row],[PopulacaoL]])</f>
        <v>4.1126050015345745</v>
      </c>
      <c r="U600" s="2">
        <f>IF(Tabela1[[#This Row],[LSPLE]]=-1,-1,Tabela1[[#This Row],[Altitude]])</f>
        <v>806.79211399999997</v>
      </c>
      <c r="V600" s="2">
        <f>IF(Tabela1[[#This Row],[LSPLE]]=-1,-1,Tabela1[[#This Row],[AreaL]])</f>
        <v>2.3461396874072928</v>
      </c>
      <c r="W600" s="2">
        <f>IF(Tabela1[[#This Row],[LSPLR]]=-1,-1,Tabela1[[#This Row],[PopulacaoL]])</f>
        <v>4.1126050015345745</v>
      </c>
    </row>
    <row r="601" spans="1:23" x14ac:dyDescent="0.3">
      <c r="A601" t="s">
        <v>606</v>
      </c>
      <c r="B601">
        <v>3553658</v>
      </c>
      <c r="C601">
        <v>646.42840799999999</v>
      </c>
      <c r="D601">
        <v>-21.072608500000001</v>
      </c>
      <c r="E601">
        <v>-48.408654918410541</v>
      </c>
      <c r="F601">
        <v>1.7315243011103396</v>
      </c>
      <c r="G601">
        <v>3.4488608456074408</v>
      </c>
      <c r="H601" s="1">
        <v>19</v>
      </c>
      <c r="I601" s="1">
        <v>0</v>
      </c>
      <c r="J601" s="1">
        <v>23</v>
      </c>
      <c r="K601" s="1">
        <v>0</v>
      </c>
      <c r="L601" s="2">
        <f t="shared" si="14"/>
        <v>1.2787536009528289</v>
      </c>
      <c r="M601" s="2">
        <f t="shared" si="14"/>
        <v>-1</v>
      </c>
      <c r="N601" s="2">
        <f t="shared" si="14"/>
        <v>1.3617278360175928</v>
      </c>
      <c r="O601" s="2">
        <f t="shared" si="13"/>
        <v>-1</v>
      </c>
      <c r="P601" s="2">
        <f>IF([1]!Tabela1[[#This Row],[SPLE]]&gt;0,[1]!Tabela1[[#This Row],[LWAVE]],[1]!Tabela1[[#This Row],[LSPLE]])</f>
        <v>-1</v>
      </c>
      <c r="Q601" s="2">
        <f>IF([1]!Tabela1[[#This Row],[SPLR]]&gt;0,[1]!Tabela1[[#This Row],[LWAVR]],[1]!Tabela1[[#This Row],[LSPLR]])</f>
        <v>-1</v>
      </c>
      <c r="R601" s="2">
        <f>IF(Tabela1[[#This Row],[LWAVE]]=-1,-1,Tabela1[[#This Row],[Altitude]])</f>
        <v>646.42840799999999</v>
      </c>
      <c r="S601" s="2">
        <f>IF(Tabela1[[#This Row],[LWAVR]]=-1,-1,Tabela1[[#This Row],[AreaL]])</f>
        <v>1.7315243011103396</v>
      </c>
      <c r="T601" s="2">
        <f>IF(Tabela1[[#This Row],[LWAVR]]=-1,-1,Tabela1[[#This Row],[PopulacaoL]])</f>
        <v>3.4488608456074408</v>
      </c>
      <c r="U601" s="2">
        <f>IF(Tabela1[[#This Row],[LSPLE]]=-1,-1,Tabela1[[#This Row],[Altitude]])</f>
        <v>-1</v>
      </c>
      <c r="V601" s="2">
        <f>IF(Tabela1[[#This Row],[LSPLE]]=-1,-1,Tabela1[[#This Row],[AreaL]])</f>
        <v>-1</v>
      </c>
      <c r="W601" s="2">
        <f>IF(Tabela1[[#This Row],[LSPLR]]=-1,-1,Tabela1[[#This Row],[PopulacaoL]])</f>
        <v>-1</v>
      </c>
    </row>
    <row r="602" spans="1:23" x14ac:dyDescent="0.3">
      <c r="A602" t="s">
        <v>607</v>
      </c>
      <c r="B602">
        <v>3553708</v>
      </c>
      <c r="C602">
        <v>566.25329799999997</v>
      </c>
      <c r="D602">
        <v>-21.410008000000005</v>
      </c>
      <c r="E602">
        <v>-48.506742182853621</v>
      </c>
      <c r="F602">
        <v>2.7740313063297051</v>
      </c>
      <c r="G602">
        <v>4.7572213647745869</v>
      </c>
      <c r="H602" s="1">
        <v>148</v>
      </c>
      <c r="I602" s="1">
        <v>0</v>
      </c>
      <c r="J602" s="1">
        <v>548</v>
      </c>
      <c r="K602" s="1">
        <v>0</v>
      </c>
      <c r="L602" s="2">
        <f t="shared" si="14"/>
        <v>2.1702617153949575</v>
      </c>
      <c r="M602" s="2">
        <f t="shared" si="14"/>
        <v>-1</v>
      </c>
      <c r="N602" s="2">
        <f t="shared" si="14"/>
        <v>2.7387805584843692</v>
      </c>
      <c r="O602" s="2">
        <f t="shared" si="13"/>
        <v>-1</v>
      </c>
      <c r="P602" s="2">
        <f>IF([1]!Tabela1[[#This Row],[SPLE]]&gt;0,[1]!Tabela1[[#This Row],[LWAVE]],[1]!Tabela1[[#This Row],[LSPLE]])</f>
        <v>-1</v>
      </c>
      <c r="Q602" s="2">
        <f>IF([1]!Tabela1[[#This Row],[SPLR]]&gt;0,[1]!Tabela1[[#This Row],[LWAVR]],[1]!Tabela1[[#This Row],[LSPLR]])</f>
        <v>-1</v>
      </c>
      <c r="R602" s="2">
        <f>IF(Tabela1[[#This Row],[LWAVE]]=-1,-1,Tabela1[[#This Row],[Altitude]])</f>
        <v>566.25329799999997</v>
      </c>
      <c r="S602" s="2">
        <f>IF(Tabela1[[#This Row],[LWAVR]]=-1,-1,Tabela1[[#This Row],[AreaL]])</f>
        <v>2.7740313063297051</v>
      </c>
      <c r="T602" s="2">
        <f>IF(Tabela1[[#This Row],[LWAVR]]=-1,-1,Tabela1[[#This Row],[PopulacaoL]])</f>
        <v>4.7572213647745869</v>
      </c>
      <c r="U602" s="2">
        <f>IF(Tabela1[[#This Row],[LSPLE]]=-1,-1,Tabela1[[#This Row],[Altitude]])</f>
        <v>-1</v>
      </c>
      <c r="V602" s="2">
        <f>IF(Tabela1[[#This Row],[LSPLE]]=-1,-1,Tabela1[[#This Row],[AreaL]])</f>
        <v>-1</v>
      </c>
      <c r="W602" s="2">
        <f>IF(Tabela1[[#This Row],[LSPLR]]=-1,-1,Tabela1[[#This Row],[PopulacaoL]])</f>
        <v>-1</v>
      </c>
    </row>
    <row r="603" spans="1:23" x14ac:dyDescent="0.3">
      <c r="A603" t="s">
        <v>608</v>
      </c>
      <c r="B603">
        <v>3553807</v>
      </c>
      <c r="C603">
        <v>623.50954400000001</v>
      </c>
      <c r="D603">
        <v>-23.5320605077168</v>
      </c>
      <c r="E603">
        <v>-49.244088538389882</v>
      </c>
      <c r="F603">
        <v>2.6517769720362852</v>
      </c>
      <c r="G603">
        <v>4.3658248068593641</v>
      </c>
      <c r="H603" s="1">
        <v>28</v>
      </c>
      <c r="I603" s="1">
        <v>0</v>
      </c>
      <c r="J603" s="1">
        <v>32</v>
      </c>
      <c r="K603" s="1">
        <v>0</v>
      </c>
      <c r="L603" s="2">
        <f t="shared" si="14"/>
        <v>1.4471580313422192</v>
      </c>
      <c r="M603" s="2">
        <f t="shared" si="14"/>
        <v>-1</v>
      </c>
      <c r="N603" s="2">
        <f t="shared" si="14"/>
        <v>1.505149978319906</v>
      </c>
      <c r="O603" s="2">
        <f t="shared" si="13"/>
        <v>-1</v>
      </c>
      <c r="P603" s="2">
        <f>IF([1]!Tabela1[[#This Row],[SPLE]]&gt;0,[1]!Tabela1[[#This Row],[LWAVE]],[1]!Tabela1[[#This Row],[LSPLE]])</f>
        <v>-1</v>
      </c>
      <c r="Q603" s="2">
        <f>IF([1]!Tabela1[[#This Row],[SPLR]]&gt;0,[1]!Tabela1[[#This Row],[LWAVR]],[1]!Tabela1[[#This Row],[LSPLR]])</f>
        <v>-1</v>
      </c>
      <c r="R603" s="2">
        <f>IF(Tabela1[[#This Row],[LWAVE]]=-1,-1,Tabela1[[#This Row],[Altitude]])</f>
        <v>623.50954400000001</v>
      </c>
      <c r="S603" s="2">
        <f>IF(Tabela1[[#This Row],[LWAVR]]=-1,-1,Tabela1[[#This Row],[AreaL]])</f>
        <v>2.6517769720362852</v>
      </c>
      <c r="T603" s="2">
        <f>IF(Tabela1[[#This Row],[LWAVR]]=-1,-1,Tabela1[[#This Row],[PopulacaoL]])</f>
        <v>4.3658248068593641</v>
      </c>
      <c r="U603" s="2">
        <f>IF(Tabela1[[#This Row],[LSPLE]]=-1,-1,Tabela1[[#This Row],[Altitude]])</f>
        <v>-1</v>
      </c>
      <c r="V603" s="2">
        <f>IF(Tabela1[[#This Row],[LSPLE]]=-1,-1,Tabela1[[#This Row],[AreaL]])</f>
        <v>-1</v>
      </c>
      <c r="W603" s="2">
        <f>IF(Tabela1[[#This Row],[LSPLR]]=-1,-1,Tabela1[[#This Row],[PopulacaoL]])</f>
        <v>-1</v>
      </c>
    </row>
    <row r="604" spans="1:23" x14ac:dyDescent="0.3">
      <c r="A604" t="s">
        <v>609</v>
      </c>
      <c r="B604">
        <v>3553856</v>
      </c>
      <c r="C604">
        <v>684.66981699999997</v>
      </c>
      <c r="D604">
        <v>-23.919257149652857</v>
      </c>
      <c r="E604">
        <v>-48.697328636961991</v>
      </c>
      <c r="F604">
        <v>2.3650984427759338</v>
      </c>
      <c r="G604">
        <v>3.7673043174532732</v>
      </c>
      <c r="H604" s="1">
        <v>33</v>
      </c>
      <c r="I604" s="1">
        <v>0</v>
      </c>
      <c r="J604" s="1">
        <v>36</v>
      </c>
      <c r="K604" s="1">
        <v>0</v>
      </c>
      <c r="L604" s="2">
        <f t="shared" si="14"/>
        <v>1.5185139398778875</v>
      </c>
      <c r="M604" s="2">
        <f t="shared" si="14"/>
        <v>-1</v>
      </c>
      <c r="N604" s="2">
        <f t="shared" si="14"/>
        <v>1.5563025007672873</v>
      </c>
      <c r="O604" s="2">
        <f t="shared" si="13"/>
        <v>-1</v>
      </c>
      <c r="P604" s="2">
        <f>IF([1]!Tabela1[[#This Row],[SPLE]]&gt;0,[1]!Tabela1[[#This Row],[LWAVE]],[1]!Tabela1[[#This Row],[LSPLE]])</f>
        <v>-1</v>
      </c>
      <c r="Q604" s="2">
        <f>IF([1]!Tabela1[[#This Row],[SPLR]]&gt;0,[1]!Tabela1[[#This Row],[LWAVR]],[1]!Tabela1[[#This Row],[LSPLR]])</f>
        <v>-1</v>
      </c>
      <c r="R604" s="2">
        <f>IF(Tabela1[[#This Row],[LWAVE]]=-1,-1,Tabela1[[#This Row],[Altitude]])</f>
        <v>684.66981699999997</v>
      </c>
      <c r="S604" s="2">
        <f>IF(Tabela1[[#This Row],[LWAVR]]=-1,-1,Tabela1[[#This Row],[AreaL]])</f>
        <v>2.3650984427759338</v>
      </c>
      <c r="T604" s="2">
        <f>IF(Tabela1[[#This Row],[LWAVR]]=-1,-1,Tabela1[[#This Row],[PopulacaoL]])</f>
        <v>3.7673043174532732</v>
      </c>
      <c r="U604" s="2">
        <f>IF(Tabela1[[#This Row],[LSPLE]]=-1,-1,Tabela1[[#This Row],[Altitude]])</f>
        <v>-1</v>
      </c>
      <c r="V604" s="2">
        <f>IF(Tabela1[[#This Row],[LSPLE]]=-1,-1,Tabela1[[#This Row],[AreaL]])</f>
        <v>-1</v>
      </c>
      <c r="W604" s="2">
        <f>IF(Tabela1[[#This Row],[LSPLR]]=-1,-1,Tabela1[[#This Row],[PopulacaoL]])</f>
        <v>-1</v>
      </c>
    </row>
    <row r="605" spans="1:23" x14ac:dyDescent="0.3">
      <c r="A605" t="s">
        <v>610</v>
      </c>
      <c r="B605">
        <v>3553906</v>
      </c>
      <c r="C605">
        <v>444.57417400000003</v>
      </c>
      <c r="D605">
        <v>-22.301668295471856</v>
      </c>
      <c r="E605">
        <v>-51.559572575554753</v>
      </c>
      <c r="F605">
        <v>2.3040271193465314</v>
      </c>
      <c r="G605">
        <v>3.8732043092770407</v>
      </c>
      <c r="H605" s="1">
        <v>90</v>
      </c>
      <c r="I605" s="1">
        <v>0</v>
      </c>
      <c r="J605" s="1">
        <v>148</v>
      </c>
      <c r="K605" s="1">
        <v>0</v>
      </c>
      <c r="L605" s="2">
        <f t="shared" si="14"/>
        <v>1.954242509439325</v>
      </c>
      <c r="M605" s="2">
        <f t="shared" si="14"/>
        <v>-1</v>
      </c>
      <c r="N605" s="2">
        <f t="shared" si="14"/>
        <v>2.1702617153949575</v>
      </c>
      <c r="O605" s="2">
        <f t="shared" si="13"/>
        <v>-1</v>
      </c>
      <c r="P605" s="2">
        <f>IF([1]!Tabela1[[#This Row],[SPLE]]&gt;0,[1]!Tabela1[[#This Row],[LWAVE]],[1]!Tabela1[[#This Row],[LSPLE]])</f>
        <v>-1</v>
      </c>
      <c r="Q605" s="2">
        <f>IF([1]!Tabela1[[#This Row],[SPLR]]&gt;0,[1]!Tabela1[[#This Row],[LWAVR]],[1]!Tabela1[[#This Row],[LSPLR]])</f>
        <v>-1</v>
      </c>
      <c r="R605" s="2">
        <f>IF(Tabela1[[#This Row],[LWAVE]]=-1,-1,Tabela1[[#This Row],[Altitude]])</f>
        <v>444.57417400000003</v>
      </c>
      <c r="S605" s="2">
        <f>IF(Tabela1[[#This Row],[LWAVR]]=-1,-1,Tabela1[[#This Row],[AreaL]])</f>
        <v>2.3040271193465314</v>
      </c>
      <c r="T605" s="2">
        <f>IF(Tabela1[[#This Row],[LWAVR]]=-1,-1,Tabela1[[#This Row],[PopulacaoL]])</f>
        <v>3.8732043092770407</v>
      </c>
      <c r="U605" s="2">
        <f>IF(Tabela1[[#This Row],[LSPLE]]=-1,-1,Tabela1[[#This Row],[Altitude]])</f>
        <v>-1</v>
      </c>
      <c r="V605" s="2">
        <f>IF(Tabela1[[#This Row],[LSPLE]]=-1,-1,Tabela1[[#This Row],[AreaL]])</f>
        <v>-1</v>
      </c>
      <c r="W605" s="2">
        <f>IF(Tabela1[[#This Row],[LSPLR]]=-1,-1,Tabela1[[#This Row],[PopulacaoL]])</f>
        <v>-1</v>
      </c>
    </row>
    <row r="606" spans="1:23" x14ac:dyDescent="0.3">
      <c r="A606" t="s">
        <v>611</v>
      </c>
      <c r="B606">
        <v>3553955</v>
      </c>
      <c r="C606">
        <v>450.76618300000001</v>
      </c>
      <c r="D606">
        <v>-22.744771194284205</v>
      </c>
      <c r="E606">
        <v>-50.576565135086703</v>
      </c>
      <c r="F606">
        <v>2.4813179121810336</v>
      </c>
      <c r="G606">
        <v>4.1760912590556813</v>
      </c>
      <c r="H606" s="1">
        <v>4</v>
      </c>
      <c r="I606" s="1">
        <v>0</v>
      </c>
      <c r="J606" s="1">
        <v>5</v>
      </c>
      <c r="K606" s="1">
        <v>0</v>
      </c>
      <c r="L606" s="2">
        <f t="shared" si="14"/>
        <v>0.6020599913279624</v>
      </c>
      <c r="M606" s="2">
        <f t="shared" si="14"/>
        <v>-1</v>
      </c>
      <c r="N606" s="2">
        <f t="shared" si="14"/>
        <v>0.69897000433601886</v>
      </c>
      <c r="O606" s="2">
        <f t="shared" si="13"/>
        <v>-1</v>
      </c>
      <c r="P606" s="2">
        <f>IF([1]!Tabela1[[#This Row],[SPLE]]&gt;0,[1]!Tabela1[[#This Row],[LWAVE]],[1]!Tabela1[[#This Row],[LSPLE]])</f>
        <v>-1</v>
      </c>
      <c r="Q606" s="2">
        <f>IF([1]!Tabela1[[#This Row],[SPLR]]&gt;0,[1]!Tabela1[[#This Row],[LWAVR]],[1]!Tabela1[[#This Row],[LSPLR]])</f>
        <v>-1</v>
      </c>
      <c r="R606" s="2">
        <f>IF(Tabela1[[#This Row],[LWAVE]]=-1,-1,Tabela1[[#This Row],[Altitude]])</f>
        <v>450.76618300000001</v>
      </c>
      <c r="S606" s="2">
        <f>IF(Tabela1[[#This Row],[LWAVR]]=-1,-1,Tabela1[[#This Row],[AreaL]])</f>
        <v>2.4813179121810336</v>
      </c>
      <c r="T606" s="2">
        <f>IF(Tabela1[[#This Row],[LWAVR]]=-1,-1,Tabela1[[#This Row],[PopulacaoL]])</f>
        <v>4.1760912590556813</v>
      </c>
      <c r="U606" s="2">
        <f>IF(Tabela1[[#This Row],[LSPLE]]=-1,-1,Tabela1[[#This Row],[Altitude]])</f>
        <v>-1</v>
      </c>
      <c r="V606" s="2">
        <f>IF(Tabela1[[#This Row],[LSPLE]]=-1,-1,Tabela1[[#This Row],[AreaL]])</f>
        <v>-1</v>
      </c>
      <c r="W606" s="2">
        <f>IF(Tabela1[[#This Row],[LSPLR]]=-1,-1,Tabela1[[#This Row],[PopulacaoL]])</f>
        <v>-1</v>
      </c>
    </row>
    <row r="607" spans="1:23" x14ac:dyDescent="0.3">
      <c r="A607" t="s">
        <v>612</v>
      </c>
      <c r="B607">
        <v>3554003</v>
      </c>
      <c r="C607">
        <v>622.41667199999995</v>
      </c>
      <c r="D607">
        <v>-23.348576500000004</v>
      </c>
      <c r="E607">
        <v>-47.849464033660901</v>
      </c>
      <c r="F607">
        <v>2.7191232067716853</v>
      </c>
      <c r="G607">
        <v>5.0855260397442619</v>
      </c>
      <c r="H607" s="1">
        <v>217</v>
      </c>
      <c r="I607" s="1">
        <v>0</v>
      </c>
      <c r="J607" s="1">
        <v>2699</v>
      </c>
      <c r="K607" s="1">
        <v>0</v>
      </c>
      <c r="L607" s="2">
        <f t="shared" si="14"/>
        <v>2.3364597338485296</v>
      </c>
      <c r="M607" s="2">
        <f t="shared" si="14"/>
        <v>-1</v>
      </c>
      <c r="N607" s="2">
        <f t="shared" si="14"/>
        <v>3.4312028845565168</v>
      </c>
      <c r="O607" s="2">
        <f t="shared" si="13"/>
        <v>-1</v>
      </c>
      <c r="P607" s="2">
        <f>IF([1]!Tabela1[[#This Row],[SPLE]]&gt;0,[1]!Tabela1[[#This Row],[LWAVE]],[1]!Tabela1[[#This Row],[LSPLE]])</f>
        <v>-1</v>
      </c>
      <c r="Q607" s="2">
        <f>IF([1]!Tabela1[[#This Row],[SPLR]]&gt;0,[1]!Tabela1[[#This Row],[LWAVR]],[1]!Tabela1[[#This Row],[LSPLR]])</f>
        <v>-1</v>
      </c>
      <c r="R607" s="2">
        <f>IF(Tabela1[[#This Row],[LWAVE]]=-1,-1,Tabela1[[#This Row],[Altitude]])</f>
        <v>622.41667199999995</v>
      </c>
      <c r="S607" s="2">
        <f>IF(Tabela1[[#This Row],[LWAVR]]=-1,-1,Tabela1[[#This Row],[AreaL]])</f>
        <v>2.7191232067716853</v>
      </c>
      <c r="T607" s="2">
        <f>IF(Tabela1[[#This Row],[LWAVR]]=-1,-1,Tabela1[[#This Row],[PopulacaoL]])</f>
        <v>5.0855260397442619</v>
      </c>
      <c r="U607" s="2">
        <f>IF(Tabela1[[#This Row],[LSPLE]]=-1,-1,Tabela1[[#This Row],[Altitude]])</f>
        <v>-1</v>
      </c>
      <c r="V607" s="2">
        <f>IF(Tabela1[[#This Row],[LSPLE]]=-1,-1,Tabela1[[#This Row],[AreaL]])</f>
        <v>-1</v>
      </c>
      <c r="W607" s="2">
        <f>IF(Tabela1[[#This Row],[LSPLR]]=-1,-1,Tabela1[[#This Row],[PopulacaoL]])</f>
        <v>-1</v>
      </c>
    </row>
    <row r="608" spans="1:23" x14ac:dyDescent="0.3">
      <c r="A608" t="s">
        <v>613</v>
      </c>
      <c r="B608">
        <v>3554102</v>
      </c>
      <c r="C608">
        <v>586.07850599999995</v>
      </c>
      <c r="D608">
        <v>-23.026555500000004</v>
      </c>
      <c r="E608">
        <v>-45.556608696687441</v>
      </c>
      <c r="F608">
        <v>2.7958821019525852</v>
      </c>
      <c r="G608">
        <v>5.4982057589864661</v>
      </c>
      <c r="H608" s="1">
        <v>273</v>
      </c>
      <c r="I608" s="1">
        <v>4</v>
      </c>
      <c r="J608" s="1">
        <v>2817</v>
      </c>
      <c r="K608" s="1">
        <v>4</v>
      </c>
      <c r="L608" s="2">
        <f t="shared" si="14"/>
        <v>2.436162647040756</v>
      </c>
      <c r="M608" s="2">
        <f t="shared" si="14"/>
        <v>0.6020599913279624</v>
      </c>
      <c r="N608" s="2">
        <f t="shared" si="14"/>
        <v>3.4497868469857735</v>
      </c>
      <c r="O608" s="2">
        <f t="shared" si="13"/>
        <v>0.6020599913279624</v>
      </c>
      <c r="P608" s="2">
        <f>IF([1]!Tabela1[[#This Row],[SPLE]]&gt;0,[1]!Tabela1[[#This Row],[LWAVE]],[1]!Tabela1[[#This Row],[LSPLE]])</f>
        <v>2.436162647040756</v>
      </c>
      <c r="Q608" s="2">
        <f>IF([1]!Tabela1[[#This Row],[SPLR]]&gt;0,[1]!Tabela1[[#This Row],[LWAVR]],[1]!Tabela1[[#This Row],[LSPLR]])</f>
        <v>3.4497868469857735</v>
      </c>
      <c r="R608" s="2">
        <f>IF(Tabela1[[#This Row],[LWAVE]]=-1,-1,Tabela1[[#This Row],[Altitude]])</f>
        <v>586.07850599999995</v>
      </c>
      <c r="S608" s="2">
        <f>IF(Tabela1[[#This Row],[LWAVR]]=-1,-1,Tabela1[[#This Row],[AreaL]])</f>
        <v>2.7958821019525852</v>
      </c>
      <c r="T608" s="2">
        <f>IF(Tabela1[[#This Row],[LWAVR]]=-1,-1,Tabela1[[#This Row],[PopulacaoL]])</f>
        <v>5.4982057589864661</v>
      </c>
      <c r="U608" s="2">
        <f>IF(Tabela1[[#This Row],[LSPLE]]=-1,-1,Tabela1[[#This Row],[Altitude]])</f>
        <v>586.07850599999995</v>
      </c>
      <c r="V608" s="2">
        <f>IF(Tabela1[[#This Row],[LSPLE]]=-1,-1,Tabela1[[#This Row],[AreaL]])</f>
        <v>2.7958821019525852</v>
      </c>
      <c r="W608" s="2">
        <f>IF(Tabela1[[#This Row],[LSPLR]]=-1,-1,Tabela1[[#This Row],[PopulacaoL]])</f>
        <v>5.4982057589864661</v>
      </c>
    </row>
    <row r="609" spans="1:23" x14ac:dyDescent="0.3">
      <c r="A609" t="s">
        <v>614</v>
      </c>
      <c r="B609">
        <v>3554201</v>
      </c>
      <c r="C609">
        <v>709.35716600000001</v>
      </c>
      <c r="D609">
        <v>-23.340591746250151</v>
      </c>
      <c r="E609">
        <v>-49.377441961138608</v>
      </c>
      <c r="F609">
        <v>2.4715689254613227</v>
      </c>
      <c r="G609">
        <v>3.6562899011913594</v>
      </c>
      <c r="H609" s="1">
        <v>112</v>
      </c>
      <c r="I609" s="1">
        <v>0</v>
      </c>
      <c r="J609" s="1">
        <v>247</v>
      </c>
      <c r="K609" s="1">
        <v>0</v>
      </c>
      <c r="L609" s="2">
        <f t="shared" si="14"/>
        <v>2.0492180226701815</v>
      </c>
      <c r="M609" s="2">
        <f t="shared" si="14"/>
        <v>-1</v>
      </c>
      <c r="N609" s="2">
        <f t="shared" si="14"/>
        <v>2.3926969532596658</v>
      </c>
      <c r="O609" s="2">
        <f t="shared" si="13"/>
        <v>-1</v>
      </c>
      <c r="P609" s="2">
        <f>IF([1]!Tabela1[[#This Row],[SPLE]]&gt;0,[1]!Tabela1[[#This Row],[LWAVE]],[1]!Tabela1[[#This Row],[LSPLE]])</f>
        <v>-1</v>
      </c>
      <c r="Q609" s="2">
        <f>IF([1]!Tabela1[[#This Row],[SPLR]]&gt;0,[1]!Tabela1[[#This Row],[LWAVR]],[1]!Tabela1[[#This Row],[LSPLR]])</f>
        <v>-1</v>
      </c>
      <c r="R609" s="2">
        <f>IF(Tabela1[[#This Row],[LWAVE]]=-1,-1,Tabela1[[#This Row],[Altitude]])</f>
        <v>709.35716600000001</v>
      </c>
      <c r="S609" s="2">
        <f>IF(Tabela1[[#This Row],[LWAVR]]=-1,-1,Tabela1[[#This Row],[AreaL]])</f>
        <v>2.4715689254613227</v>
      </c>
      <c r="T609" s="2">
        <f>IF(Tabela1[[#This Row],[LWAVR]]=-1,-1,Tabela1[[#This Row],[PopulacaoL]])</f>
        <v>3.6562899011913594</v>
      </c>
      <c r="U609" s="2">
        <f>IF(Tabela1[[#This Row],[LSPLE]]=-1,-1,Tabela1[[#This Row],[Altitude]])</f>
        <v>-1</v>
      </c>
      <c r="V609" s="2">
        <f>IF(Tabela1[[#This Row],[LSPLE]]=-1,-1,Tabela1[[#This Row],[AreaL]])</f>
        <v>-1</v>
      </c>
      <c r="W609" s="2">
        <f>IF(Tabela1[[#This Row],[LSPLR]]=-1,-1,Tabela1[[#This Row],[PopulacaoL]])</f>
        <v>-1</v>
      </c>
    </row>
    <row r="610" spans="1:23" x14ac:dyDescent="0.3">
      <c r="A610" t="s">
        <v>615</v>
      </c>
      <c r="B610">
        <v>3554300</v>
      </c>
      <c r="C610">
        <v>352.74982899999998</v>
      </c>
      <c r="D610">
        <v>-22.531007000000002</v>
      </c>
      <c r="E610">
        <v>-52.171194822163727</v>
      </c>
      <c r="F610">
        <v>3.1919546045885201</v>
      </c>
      <c r="G610">
        <v>4.3645134736915097</v>
      </c>
      <c r="H610" s="1">
        <v>325</v>
      </c>
      <c r="I610" s="1">
        <v>39</v>
      </c>
      <c r="J610" s="1">
        <v>4055</v>
      </c>
      <c r="K610" s="1">
        <v>60</v>
      </c>
      <c r="L610" s="2">
        <f t="shared" si="14"/>
        <v>2.5118833609788744</v>
      </c>
      <c r="M610" s="2">
        <f t="shared" si="14"/>
        <v>1.5910646070264991</v>
      </c>
      <c r="N610" s="2">
        <f t="shared" si="14"/>
        <v>3.6079908585471747</v>
      </c>
      <c r="O610" s="2">
        <f t="shared" si="13"/>
        <v>1.7781512503836436</v>
      </c>
      <c r="P610" s="2">
        <f>IF([1]!Tabela1[[#This Row],[SPLE]]&gt;0,[1]!Tabela1[[#This Row],[LWAVE]],[1]!Tabela1[[#This Row],[LSPLE]])</f>
        <v>2.5118833609788744</v>
      </c>
      <c r="Q610" s="2">
        <f>IF([1]!Tabela1[[#This Row],[SPLR]]&gt;0,[1]!Tabela1[[#This Row],[LWAVR]],[1]!Tabela1[[#This Row],[LSPLR]])</f>
        <v>3.6079908585471747</v>
      </c>
      <c r="R610" s="2">
        <f>IF(Tabela1[[#This Row],[LWAVE]]=-1,-1,Tabela1[[#This Row],[Altitude]])</f>
        <v>352.74982899999998</v>
      </c>
      <c r="S610" s="2">
        <f>IF(Tabela1[[#This Row],[LWAVR]]=-1,-1,Tabela1[[#This Row],[AreaL]])</f>
        <v>3.1919546045885201</v>
      </c>
      <c r="T610" s="2">
        <f>IF(Tabela1[[#This Row],[LWAVR]]=-1,-1,Tabela1[[#This Row],[PopulacaoL]])</f>
        <v>4.3645134736915097</v>
      </c>
      <c r="U610" s="2">
        <f>IF(Tabela1[[#This Row],[LSPLE]]=-1,-1,Tabela1[[#This Row],[Altitude]])</f>
        <v>352.74982899999998</v>
      </c>
      <c r="V610" s="2">
        <f>IF(Tabela1[[#This Row],[LSPLE]]=-1,-1,Tabela1[[#This Row],[AreaL]])</f>
        <v>3.1919546045885201</v>
      </c>
      <c r="W610" s="2">
        <f>IF(Tabela1[[#This Row],[LSPLR]]=-1,-1,Tabela1[[#This Row],[PopulacaoL]])</f>
        <v>4.3645134736915097</v>
      </c>
    </row>
    <row r="611" spans="1:23" x14ac:dyDescent="0.3">
      <c r="A611" t="s">
        <v>616</v>
      </c>
      <c r="B611">
        <v>3554409</v>
      </c>
      <c r="C611">
        <v>515.71438499999999</v>
      </c>
      <c r="D611">
        <v>-20.787841656654852</v>
      </c>
      <c r="E611">
        <v>-48.341536137232502</v>
      </c>
      <c r="F611">
        <v>2.3454541117148229</v>
      </c>
      <c r="G611">
        <v>3.9717395908877782</v>
      </c>
      <c r="H611" s="1">
        <v>127</v>
      </c>
      <c r="I611" s="1">
        <v>0</v>
      </c>
      <c r="J611" s="1">
        <v>258</v>
      </c>
      <c r="K611" s="1">
        <v>0</v>
      </c>
      <c r="L611" s="2">
        <f t="shared" si="14"/>
        <v>2.1038037209559568</v>
      </c>
      <c r="M611" s="2">
        <f t="shared" si="14"/>
        <v>-1</v>
      </c>
      <c r="N611" s="2">
        <f t="shared" si="14"/>
        <v>2.4116197059632301</v>
      </c>
      <c r="O611" s="2">
        <f t="shared" si="13"/>
        <v>-1</v>
      </c>
      <c r="P611" s="2">
        <f>IF([1]!Tabela1[[#This Row],[SPLE]]&gt;0,[1]!Tabela1[[#This Row],[LWAVE]],[1]!Tabela1[[#This Row],[LSPLE]])</f>
        <v>-1</v>
      </c>
      <c r="Q611" s="2">
        <f>IF([1]!Tabela1[[#This Row],[SPLR]]&gt;0,[1]!Tabela1[[#This Row],[LWAVR]],[1]!Tabela1[[#This Row],[LSPLR]])</f>
        <v>-1</v>
      </c>
      <c r="R611" s="2">
        <f>IF(Tabela1[[#This Row],[LWAVE]]=-1,-1,Tabela1[[#This Row],[Altitude]])</f>
        <v>515.71438499999999</v>
      </c>
      <c r="S611" s="2">
        <f>IF(Tabela1[[#This Row],[LWAVR]]=-1,-1,Tabela1[[#This Row],[AreaL]])</f>
        <v>2.3454541117148229</v>
      </c>
      <c r="T611" s="2">
        <f>IF(Tabela1[[#This Row],[LWAVR]]=-1,-1,Tabela1[[#This Row],[PopulacaoL]])</f>
        <v>3.9717395908877782</v>
      </c>
      <c r="U611" s="2">
        <f>IF(Tabela1[[#This Row],[LSPLE]]=-1,-1,Tabela1[[#This Row],[Altitude]])</f>
        <v>-1</v>
      </c>
      <c r="V611" s="2">
        <f>IF(Tabela1[[#This Row],[LSPLE]]=-1,-1,Tabela1[[#This Row],[AreaL]])</f>
        <v>-1</v>
      </c>
      <c r="W611" s="2">
        <f>IF(Tabela1[[#This Row],[LSPLR]]=-1,-1,Tabela1[[#This Row],[PopulacaoL]])</f>
        <v>-1</v>
      </c>
    </row>
    <row r="612" spans="1:23" x14ac:dyDescent="0.3">
      <c r="A612" t="s">
        <v>617</v>
      </c>
      <c r="B612">
        <v>3554508</v>
      </c>
      <c r="C612">
        <v>483.84113400000001</v>
      </c>
      <c r="D612">
        <v>-23.097889485000003</v>
      </c>
      <c r="E612">
        <v>-47.711472527996328</v>
      </c>
      <c r="F612">
        <v>2.6068068512055138</v>
      </c>
      <c r="G612">
        <v>4.6240344464380225</v>
      </c>
      <c r="H612" s="1">
        <v>250</v>
      </c>
      <c r="I612" s="1">
        <v>0</v>
      </c>
      <c r="J612" s="1">
        <v>2871</v>
      </c>
      <c r="K612" s="1">
        <v>0</v>
      </c>
      <c r="L612" s="2">
        <f t="shared" si="14"/>
        <v>2.3979400086720375</v>
      </c>
      <c r="M612" s="2">
        <f t="shared" si="14"/>
        <v>-1</v>
      </c>
      <c r="N612" s="2">
        <f t="shared" si="14"/>
        <v>3.4580331924965062</v>
      </c>
      <c r="O612" s="2">
        <f t="shared" si="13"/>
        <v>-1</v>
      </c>
      <c r="P612" s="2">
        <f>IF([1]!Tabela1[[#This Row],[SPLE]]&gt;0,[1]!Tabela1[[#This Row],[LWAVE]],[1]!Tabela1[[#This Row],[LSPLE]])</f>
        <v>-1</v>
      </c>
      <c r="Q612" s="2">
        <f>IF([1]!Tabela1[[#This Row],[SPLR]]&gt;0,[1]!Tabela1[[#This Row],[LWAVR]],[1]!Tabela1[[#This Row],[LSPLR]])</f>
        <v>-1</v>
      </c>
      <c r="R612" s="2">
        <f>IF(Tabela1[[#This Row],[LWAVE]]=-1,-1,Tabela1[[#This Row],[Altitude]])</f>
        <v>483.84113400000001</v>
      </c>
      <c r="S612" s="2">
        <f>IF(Tabela1[[#This Row],[LWAVR]]=-1,-1,Tabela1[[#This Row],[AreaL]])</f>
        <v>2.6068068512055138</v>
      </c>
      <c r="T612" s="2">
        <f>IF(Tabela1[[#This Row],[LWAVR]]=-1,-1,Tabela1[[#This Row],[PopulacaoL]])</f>
        <v>4.6240344464380225</v>
      </c>
      <c r="U612" s="2">
        <f>IF(Tabela1[[#This Row],[LSPLE]]=-1,-1,Tabela1[[#This Row],[Altitude]])</f>
        <v>-1</v>
      </c>
      <c r="V612" s="2">
        <f>IF(Tabela1[[#This Row],[LSPLE]]=-1,-1,Tabela1[[#This Row],[AreaL]])</f>
        <v>-1</v>
      </c>
      <c r="W612" s="2">
        <f>IF(Tabela1[[#This Row],[LSPLR]]=-1,-1,Tabela1[[#This Row],[PopulacaoL]])</f>
        <v>-1</v>
      </c>
    </row>
    <row r="613" spans="1:23" x14ac:dyDescent="0.3">
      <c r="A613" t="s">
        <v>618</v>
      </c>
      <c r="B613">
        <v>3554607</v>
      </c>
      <c r="C613">
        <v>810.95214899999996</v>
      </c>
      <c r="D613">
        <v>-23.202363382960307</v>
      </c>
      <c r="E613">
        <v>-49.603542894931422</v>
      </c>
      <c r="F613">
        <v>2.2940030257255981</v>
      </c>
      <c r="G613">
        <v>3.4245549766067134</v>
      </c>
      <c r="H613" s="1">
        <v>312</v>
      </c>
      <c r="I613" s="1">
        <v>0</v>
      </c>
      <c r="J613" s="1">
        <v>1841</v>
      </c>
      <c r="K613" s="1">
        <v>0</v>
      </c>
      <c r="L613" s="2">
        <f t="shared" si="14"/>
        <v>2.4941545940184429</v>
      </c>
      <c r="M613" s="2">
        <f t="shared" si="14"/>
        <v>-1</v>
      </c>
      <c r="N613" s="2">
        <f t="shared" si="14"/>
        <v>3.2650537885040145</v>
      </c>
      <c r="O613" s="2">
        <f t="shared" si="13"/>
        <v>-1</v>
      </c>
      <c r="P613" s="2">
        <f>IF([1]!Tabela1[[#This Row],[SPLE]]&gt;0,[1]!Tabela1[[#This Row],[LWAVE]],[1]!Tabela1[[#This Row],[LSPLE]])</f>
        <v>-1</v>
      </c>
      <c r="Q613" s="2">
        <f>IF([1]!Tabela1[[#This Row],[SPLR]]&gt;0,[1]!Tabela1[[#This Row],[LWAVR]],[1]!Tabela1[[#This Row],[LSPLR]])</f>
        <v>-1</v>
      </c>
      <c r="R613" s="2">
        <f>IF(Tabela1[[#This Row],[LWAVE]]=-1,-1,Tabela1[[#This Row],[Altitude]])</f>
        <v>810.95214899999996</v>
      </c>
      <c r="S613" s="2">
        <f>IF(Tabela1[[#This Row],[LWAVR]]=-1,-1,Tabela1[[#This Row],[AreaL]])</f>
        <v>2.2940030257255981</v>
      </c>
      <c r="T613" s="2">
        <f>IF(Tabela1[[#This Row],[LWAVR]]=-1,-1,Tabela1[[#This Row],[PopulacaoL]])</f>
        <v>3.4245549766067134</v>
      </c>
      <c r="U613" s="2">
        <f>IF(Tabela1[[#This Row],[LSPLE]]=-1,-1,Tabela1[[#This Row],[Altitude]])</f>
        <v>-1</v>
      </c>
      <c r="V613" s="2">
        <f>IF(Tabela1[[#This Row],[LSPLE]]=-1,-1,Tabela1[[#This Row],[AreaL]])</f>
        <v>-1</v>
      </c>
      <c r="W613" s="2">
        <f>IF(Tabela1[[#This Row],[LSPLR]]=-1,-1,Tabela1[[#This Row],[PopulacaoL]])</f>
        <v>-1</v>
      </c>
    </row>
    <row r="614" spans="1:23" x14ac:dyDescent="0.3">
      <c r="A614" t="s">
        <v>619</v>
      </c>
      <c r="B614">
        <v>3554656</v>
      </c>
      <c r="C614">
        <v>582.709068</v>
      </c>
      <c r="D614">
        <v>-23.243769527262103</v>
      </c>
      <c r="E614">
        <v>-48.198238839887324</v>
      </c>
      <c r="F614">
        <v>1.8533818036435505</v>
      </c>
      <c r="G614">
        <v>3.3823773034681137</v>
      </c>
      <c r="H614" s="1">
        <v>62</v>
      </c>
      <c r="I614" s="1">
        <v>0</v>
      </c>
      <c r="J614" s="1">
        <v>111</v>
      </c>
      <c r="K614" s="1">
        <v>0</v>
      </c>
      <c r="L614" s="2">
        <f t="shared" si="14"/>
        <v>1.7923916894982539</v>
      </c>
      <c r="M614" s="2">
        <f t="shared" si="14"/>
        <v>-1</v>
      </c>
      <c r="N614" s="2">
        <f t="shared" si="14"/>
        <v>2.0453229787866576</v>
      </c>
      <c r="O614" s="2">
        <f t="shared" si="13"/>
        <v>-1</v>
      </c>
      <c r="P614" s="2">
        <f>IF([1]!Tabela1[[#This Row],[SPLE]]&gt;0,[1]!Tabela1[[#This Row],[LWAVE]],[1]!Tabela1[[#This Row],[LSPLE]])</f>
        <v>-1</v>
      </c>
      <c r="Q614" s="2">
        <f>IF([1]!Tabela1[[#This Row],[SPLR]]&gt;0,[1]!Tabela1[[#This Row],[LWAVR]],[1]!Tabela1[[#This Row],[LSPLR]])</f>
        <v>-1</v>
      </c>
      <c r="R614" s="2">
        <f>IF(Tabela1[[#This Row],[LWAVE]]=-1,-1,Tabela1[[#This Row],[Altitude]])</f>
        <v>582.709068</v>
      </c>
      <c r="S614" s="2">
        <f>IF(Tabela1[[#This Row],[LWAVR]]=-1,-1,Tabela1[[#This Row],[AreaL]])</f>
        <v>1.8533818036435505</v>
      </c>
      <c r="T614" s="2">
        <f>IF(Tabela1[[#This Row],[LWAVR]]=-1,-1,Tabela1[[#This Row],[PopulacaoL]])</f>
        <v>3.3823773034681137</v>
      </c>
      <c r="U614" s="2">
        <f>IF(Tabela1[[#This Row],[LSPLE]]=-1,-1,Tabela1[[#This Row],[Altitude]])</f>
        <v>-1</v>
      </c>
      <c r="V614" s="2">
        <f>IF(Tabela1[[#This Row],[LSPLE]]=-1,-1,Tabela1[[#This Row],[AreaL]])</f>
        <v>-1</v>
      </c>
      <c r="W614" s="2">
        <f>IF(Tabela1[[#This Row],[LSPLR]]=-1,-1,Tabela1[[#This Row],[PopulacaoL]])</f>
        <v>-1</v>
      </c>
    </row>
    <row r="615" spans="1:23" x14ac:dyDescent="0.3">
      <c r="A615" t="s">
        <v>620</v>
      </c>
      <c r="B615">
        <v>3554706</v>
      </c>
      <c r="C615">
        <v>794.43520799999999</v>
      </c>
      <c r="D615">
        <v>-22.427493614698104</v>
      </c>
      <c r="E615">
        <v>-48.172157585145634</v>
      </c>
      <c r="F615">
        <v>2.4986771365944649</v>
      </c>
      <c r="G615">
        <v>4.0004340774793183</v>
      </c>
      <c r="H615" s="1">
        <v>110</v>
      </c>
      <c r="I615" s="1">
        <v>3</v>
      </c>
      <c r="J615" s="1">
        <v>209</v>
      </c>
      <c r="K615" s="1">
        <v>3</v>
      </c>
      <c r="L615" s="2">
        <f t="shared" si="14"/>
        <v>2.0413926851582249</v>
      </c>
      <c r="M615" s="2">
        <f t="shared" si="14"/>
        <v>0.47712125471966244</v>
      </c>
      <c r="N615" s="2">
        <f t="shared" si="14"/>
        <v>2.3201462861110542</v>
      </c>
      <c r="O615" s="2">
        <f t="shared" si="13"/>
        <v>0.47712125471966244</v>
      </c>
      <c r="P615" s="2">
        <f>IF([1]!Tabela1[[#This Row],[SPLE]]&gt;0,[1]!Tabela1[[#This Row],[LWAVE]],[1]!Tabela1[[#This Row],[LSPLE]])</f>
        <v>2.0413926851582249</v>
      </c>
      <c r="Q615" s="2">
        <f>IF([1]!Tabela1[[#This Row],[SPLR]]&gt;0,[1]!Tabela1[[#This Row],[LWAVR]],[1]!Tabela1[[#This Row],[LSPLR]])</f>
        <v>2.3201462861110542</v>
      </c>
      <c r="R615" s="2">
        <f>IF(Tabela1[[#This Row],[LWAVE]]=-1,-1,Tabela1[[#This Row],[Altitude]])</f>
        <v>794.43520799999999</v>
      </c>
      <c r="S615" s="2">
        <f>IF(Tabela1[[#This Row],[LWAVR]]=-1,-1,Tabela1[[#This Row],[AreaL]])</f>
        <v>2.4986771365944649</v>
      </c>
      <c r="T615" s="2">
        <f>IF(Tabela1[[#This Row],[LWAVR]]=-1,-1,Tabela1[[#This Row],[PopulacaoL]])</f>
        <v>4.0004340774793183</v>
      </c>
      <c r="U615" s="2">
        <f>IF(Tabela1[[#This Row],[LSPLE]]=-1,-1,Tabela1[[#This Row],[Altitude]])</f>
        <v>794.43520799999999</v>
      </c>
      <c r="V615" s="2">
        <f>IF(Tabela1[[#This Row],[LSPLE]]=-1,-1,Tabela1[[#This Row],[AreaL]])</f>
        <v>2.4986771365944649</v>
      </c>
      <c r="W615" s="2">
        <f>IF(Tabela1[[#This Row],[LSPLR]]=-1,-1,Tabela1[[#This Row],[PopulacaoL]])</f>
        <v>4.0004340774793183</v>
      </c>
    </row>
    <row r="616" spans="1:23" x14ac:dyDescent="0.3">
      <c r="A616" t="s">
        <v>621</v>
      </c>
      <c r="B616">
        <v>3554755</v>
      </c>
      <c r="C616">
        <v>528.44563000000005</v>
      </c>
      <c r="D616">
        <v>-22.038073647059949</v>
      </c>
      <c r="E616">
        <v>-48.340183393753499</v>
      </c>
      <c r="F616">
        <v>1.8022330855475504</v>
      </c>
      <c r="G616">
        <v>3.236537261488694</v>
      </c>
      <c r="H616" s="1">
        <v>38</v>
      </c>
      <c r="I616" s="1">
        <v>0</v>
      </c>
      <c r="J616" s="1">
        <v>58</v>
      </c>
      <c r="K616" s="1">
        <v>0</v>
      </c>
      <c r="L616" s="2">
        <f t="shared" si="14"/>
        <v>1.5797835966168101</v>
      </c>
      <c r="M616" s="2">
        <f t="shared" si="14"/>
        <v>-1</v>
      </c>
      <c r="N616" s="2">
        <f t="shared" si="14"/>
        <v>1.7634279935629373</v>
      </c>
      <c r="O616" s="2">
        <f t="shared" si="13"/>
        <v>-1</v>
      </c>
      <c r="P616" s="2">
        <f>IF([1]!Tabela1[[#This Row],[SPLE]]&gt;0,[1]!Tabela1[[#This Row],[LWAVE]],[1]!Tabela1[[#This Row],[LSPLE]])</f>
        <v>-1</v>
      </c>
      <c r="Q616" s="2">
        <f>IF([1]!Tabela1[[#This Row],[SPLR]]&gt;0,[1]!Tabela1[[#This Row],[LWAVR]],[1]!Tabela1[[#This Row],[LSPLR]])</f>
        <v>-1</v>
      </c>
      <c r="R616" s="2">
        <f>IF(Tabela1[[#This Row],[LWAVE]]=-1,-1,Tabela1[[#This Row],[Altitude]])</f>
        <v>528.44563000000005</v>
      </c>
      <c r="S616" s="2">
        <f>IF(Tabela1[[#This Row],[LWAVR]]=-1,-1,Tabela1[[#This Row],[AreaL]])</f>
        <v>1.8022330855475504</v>
      </c>
      <c r="T616" s="2">
        <f>IF(Tabela1[[#This Row],[LWAVR]]=-1,-1,Tabela1[[#This Row],[PopulacaoL]])</f>
        <v>3.236537261488694</v>
      </c>
      <c r="U616" s="2">
        <f>IF(Tabela1[[#This Row],[LSPLE]]=-1,-1,Tabela1[[#This Row],[Altitude]])</f>
        <v>-1</v>
      </c>
      <c r="V616" s="2">
        <f>IF(Tabela1[[#This Row],[LSPLE]]=-1,-1,Tabela1[[#This Row],[AreaL]])</f>
        <v>-1</v>
      </c>
      <c r="W616" s="2">
        <f>IF(Tabela1[[#This Row],[LSPLR]]=-1,-1,Tabela1[[#This Row],[PopulacaoL]])</f>
        <v>-1</v>
      </c>
    </row>
    <row r="617" spans="1:23" x14ac:dyDescent="0.3">
      <c r="A617" t="s">
        <v>622</v>
      </c>
      <c r="B617">
        <v>3554805</v>
      </c>
      <c r="C617">
        <v>561.411205</v>
      </c>
      <c r="D617">
        <v>-22.960415205393254</v>
      </c>
      <c r="E617">
        <v>-45.550746882346836</v>
      </c>
      <c r="F617">
        <v>2.2812470512214222</v>
      </c>
      <c r="G617">
        <v>4.6738039593845588</v>
      </c>
      <c r="H617" s="1">
        <v>341</v>
      </c>
      <c r="I617" s="1">
        <v>0</v>
      </c>
      <c r="J617" s="1">
        <v>5935</v>
      </c>
      <c r="K617" s="1">
        <v>0</v>
      </c>
      <c r="L617" s="2">
        <f t="shared" si="14"/>
        <v>2.5327543789924976</v>
      </c>
      <c r="M617" s="2">
        <f t="shared" si="14"/>
        <v>-1</v>
      </c>
      <c r="N617" s="2">
        <f t="shared" si="14"/>
        <v>3.7734207232906098</v>
      </c>
      <c r="O617" s="2">
        <f t="shared" si="13"/>
        <v>-1</v>
      </c>
      <c r="P617" s="2">
        <f>IF([1]!Tabela1[[#This Row],[SPLE]]&gt;0,[1]!Tabela1[[#This Row],[LWAVE]],[1]!Tabela1[[#This Row],[LSPLE]])</f>
        <v>-1</v>
      </c>
      <c r="Q617" s="2">
        <f>IF([1]!Tabela1[[#This Row],[SPLR]]&gt;0,[1]!Tabela1[[#This Row],[LWAVR]],[1]!Tabela1[[#This Row],[LSPLR]])</f>
        <v>-1</v>
      </c>
      <c r="R617" s="2">
        <f>IF(Tabela1[[#This Row],[LWAVE]]=-1,-1,Tabela1[[#This Row],[Altitude]])</f>
        <v>561.411205</v>
      </c>
      <c r="S617" s="2">
        <f>IF(Tabela1[[#This Row],[LWAVR]]=-1,-1,Tabela1[[#This Row],[AreaL]])</f>
        <v>2.2812470512214222</v>
      </c>
      <c r="T617" s="2">
        <f>IF(Tabela1[[#This Row],[LWAVR]]=-1,-1,Tabela1[[#This Row],[PopulacaoL]])</f>
        <v>4.6738039593845588</v>
      </c>
      <c r="U617" s="2">
        <f>IF(Tabela1[[#This Row],[LSPLE]]=-1,-1,Tabela1[[#This Row],[Altitude]])</f>
        <v>-1</v>
      </c>
      <c r="V617" s="2">
        <f>IF(Tabela1[[#This Row],[LSPLE]]=-1,-1,Tabela1[[#This Row],[AreaL]])</f>
        <v>-1</v>
      </c>
      <c r="W617" s="2">
        <f>IF(Tabela1[[#This Row],[LSPLR]]=-1,-1,Tabela1[[#This Row],[PopulacaoL]])</f>
        <v>-1</v>
      </c>
    </row>
    <row r="618" spans="1:23" x14ac:dyDescent="0.3">
      <c r="A618" t="s">
        <v>623</v>
      </c>
      <c r="B618">
        <v>3554904</v>
      </c>
      <c r="C618">
        <v>424.67347599999999</v>
      </c>
      <c r="D618">
        <v>-20.228012803363956</v>
      </c>
      <c r="E618">
        <v>-50.884882785455289</v>
      </c>
      <c r="F618">
        <v>2.180682012519926</v>
      </c>
      <c r="G618">
        <v>3.763951826033324</v>
      </c>
      <c r="H618" s="1">
        <v>124</v>
      </c>
      <c r="I618" s="1">
        <v>0</v>
      </c>
      <c r="J618" s="1">
        <v>267</v>
      </c>
      <c r="K618" s="1">
        <v>0</v>
      </c>
      <c r="L618" s="2">
        <f t="shared" si="14"/>
        <v>2.0934216851622351</v>
      </c>
      <c r="M618" s="2">
        <f t="shared" si="14"/>
        <v>-1</v>
      </c>
      <c r="N618" s="2">
        <f t="shared" si="14"/>
        <v>2.4265112613645754</v>
      </c>
      <c r="O618" s="2">
        <f t="shared" si="13"/>
        <v>-1</v>
      </c>
      <c r="P618" s="2">
        <f>IF([1]!Tabela1[[#This Row],[SPLE]]&gt;0,[1]!Tabela1[[#This Row],[LWAVE]],[1]!Tabela1[[#This Row],[LSPLE]])</f>
        <v>-1</v>
      </c>
      <c r="Q618" s="2">
        <f>IF([1]!Tabela1[[#This Row],[SPLR]]&gt;0,[1]!Tabela1[[#This Row],[LWAVR]],[1]!Tabela1[[#This Row],[LSPLR]])</f>
        <v>-1</v>
      </c>
      <c r="R618" s="2">
        <f>IF(Tabela1[[#This Row],[LWAVE]]=-1,-1,Tabela1[[#This Row],[Altitude]])</f>
        <v>424.67347599999999</v>
      </c>
      <c r="S618" s="2">
        <f>IF(Tabela1[[#This Row],[LWAVR]]=-1,-1,Tabela1[[#This Row],[AreaL]])</f>
        <v>2.180682012519926</v>
      </c>
      <c r="T618" s="2">
        <f>IF(Tabela1[[#This Row],[LWAVR]]=-1,-1,Tabela1[[#This Row],[PopulacaoL]])</f>
        <v>3.763951826033324</v>
      </c>
      <c r="U618" s="2">
        <f>IF(Tabela1[[#This Row],[LSPLE]]=-1,-1,Tabela1[[#This Row],[Altitude]])</f>
        <v>-1</v>
      </c>
      <c r="V618" s="2">
        <f>IF(Tabela1[[#This Row],[LSPLE]]=-1,-1,Tabela1[[#This Row],[AreaL]])</f>
        <v>-1</v>
      </c>
      <c r="W618" s="2">
        <f>IF(Tabela1[[#This Row],[LSPLR]]=-1,-1,Tabela1[[#This Row],[PopulacaoL]])</f>
        <v>-1</v>
      </c>
    </row>
    <row r="619" spans="1:23" x14ac:dyDescent="0.3">
      <c r="A619" t="s">
        <v>624</v>
      </c>
      <c r="B619">
        <v>3554953</v>
      </c>
      <c r="C619">
        <v>785.91438500000004</v>
      </c>
      <c r="D619">
        <v>-22.814756155163252</v>
      </c>
      <c r="E619">
        <v>-46.697023859532528</v>
      </c>
      <c r="F619">
        <v>2.1028828617830406</v>
      </c>
      <c r="G619">
        <v>3.8384712790719289</v>
      </c>
      <c r="H619" s="1">
        <v>90</v>
      </c>
      <c r="I619" s="1">
        <v>0</v>
      </c>
      <c r="J619" s="1">
        <v>132</v>
      </c>
      <c r="K619" s="1">
        <v>0</v>
      </c>
      <c r="L619" s="2">
        <f t="shared" si="14"/>
        <v>1.954242509439325</v>
      </c>
      <c r="M619" s="2">
        <f t="shared" si="14"/>
        <v>-1</v>
      </c>
      <c r="N619" s="2">
        <f t="shared" si="14"/>
        <v>2.12057393120585</v>
      </c>
      <c r="O619" s="2">
        <f t="shared" si="13"/>
        <v>-1</v>
      </c>
      <c r="P619" s="2">
        <f>IF([1]!Tabela1[[#This Row],[SPLE]]&gt;0,[1]!Tabela1[[#This Row],[LWAVE]],[1]!Tabela1[[#This Row],[LSPLE]])</f>
        <v>-1</v>
      </c>
      <c r="Q619" s="2">
        <f>IF([1]!Tabela1[[#This Row],[SPLR]]&gt;0,[1]!Tabela1[[#This Row],[LWAVR]],[1]!Tabela1[[#This Row],[LSPLR]])</f>
        <v>-1</v>
      </c>
      <c r="R619" s="2">
        <f>IF(Tabela1[[#This Row],[LWAVE]]=-1,-1,Tabela1[[#This Row],[Altitude]])</f>
        <v>785.91438500000004</v>
      </c>
      <c r="S619" s="2">
        <f>IF(Tabela1[[#This Row],[LWAVR]]=-1,-1,Tabela1[[#This Row],[AreaL]])</f>
        <v>2.1028828617830406</v>
      </c>
      <c r="T619" s="2">
        <f>IF(Tabela1[[#This Row],[LWAVR]]=-1,-1,Tabela1[[#This Row],[PopulacaoL]])</f>
        <v>3.8384712790719289</v>
      </c>
      <c r="U619" s="2">
        <f>IF(Tabela1[[#This Row],[LSPLE]]=-1,-1,Tabela1[[#This Row],[Altitude]])</f>
        <v>-1</v>
      </c>
      <c r="V619" s="2">
        <f>IF(Tabela1[[#This Row],[LSPLE]]=-1,-1,Tabela1[[#This Row],[AreaL]])</f>
        <v>-1</v>
      </c>
      <c r="W619" s="2">
        <f>IF(Tabela1[[#This Row],[LSPLR]]=-1,-1,Tabela1[[#This Row],[PopulacaoL]])</f>
        <v>-1</v>
      </c>
    </row>
    <row r="620" spans="1:23" x14ac:dyDescent="0.3">
      <c r="A620" t="s">
        <v>625</v>
      </c>
      <c r="B620">
        <v>3555000</v>
      </c>
      <c r="C620">
        <v>528.06524300000001</v>
      </c>
      <c r="D620">
        <v>-21.934821510000003</v>
      </c>
      <c r="E620">
        <v>-50.514006421722954</v>
      </c>
      <c r="F620">
        <v>2.7979499619051582</v>
      </c>
      <c r="G620">
        <v>4.8164004016476971</v>
      </c>
      <c r="H620" s="1">
        <v>170</v>
      </c>
      <c r="I620" s="1">
        <v>0</v>
      </c>
      <c r="J620" s="1">
        <v>444</v>
      </c>
      <c r="K620" s="1">
        <v>0</v>
      </c>
      <c r="L620" s="2">
        <f t="shared" si="14"/>
        <v>2.2304489213782741</v>
      </c>
      <c r="M620" s="2">
        <f t="shared" si="14"/>
        <v>-1</v>
      </c>
      <c r="N620" s="2">
        <f t="shared" si="14"/>
        <v>2.6473829701146196</v>
      </c>
      <c r="O620" s="2">
        <f t="shared" si="13"/>
        <v>-1</v>
      </c>
      <c r="P620" s="2">
        <f>IF([1]!Tabela1[[#This Row],[SPLE]]&gt;0,[1]!Tabela1[[#This Row],[LWAVE]],[1]!Tabela1[[#This Row],[LSPLE]])</f>
        <v>-1</v>
      </c>
      <c r="Q620" s="2">
        <f>IF([1]!Tabela1[[#This Row],[SPLR]]&gt;0,[1]!Tabela1[[#This Row],[LWAVR]],[1]!Tabela1[[#This Row],[LSPLR]])</f>
        <v>-1</v>
      </c>
      <c r="R620" s="2">
        <f>IF(Tabela1[[#This Row],[LWAVE]]=-1,-1,Tabela1[[#This Row],[Altitude]])</f>
        <v>528.06524300000001</v>
      </c>
      <c r="S620" s="2">
        <f>IF(Tabela1[[#This Row],[LWAVR]]=-1,-1,Tabela1[[#This Row],[AreaL]])</f>
        <v>2.7979499619051582</v>
      </c>
      <c r="T620" s="2">
        <f>IF(Tabela1[[#This Row],[LWAVR]]=-1,-1,Tabela1[[#This Row],[PopulacaoL]])</f>
        <v>4.8164004016476971</v>
      </c>
      <c r="U620" s="2">
        <f>IF(Tabela1[[#This Row],[LSPLE]]=-1,-1,Tabela1[[#This Row],[Altitude]])</f>
        <v>-1</v>
      </c>
      <c r="V620" s="2">
        <f>IF(Tabela1[[#This Row],[LSPLE]]=-1,-1,Tabela1[[#This Row],[AreaL]])</f>
        <v>-1</v>
      </c>
      <c r="W620" s="2">
        <f>IF(Tabela1[[#This Row],[LSPLR]]=-1,-1,Tabela1[[#This Row],[PopulacaoL]])</f>
        <v>-1</v>
      </c>
    </row>
    <row r="621" spans="1:23" x14ac:dyDescent="0.3">
      <c r="A621" t="s">
        <v>626</v>
      </c>
      <c r="B621">
        <v>3555109</v>
      </c>
      <c r="C621">
        <v>400.12967300000003</v>
      </c>
      <c r="D621">
        <v>-21.386395317688653</v>
      </c>
      <c r="E621">
        <v>-51.576720575971144</v>
      </c>
      <c r="F621">
        <v>2.3887581878491044</v>
      </c>
      <c r="G621">
        <v>4.1901915805753021</v>
      </c>
      <c r="H621" s="1">
        <v>64</v>
      </c>
      <c r="I621" s="1">
        <v>0</v>
      </c>
      <c r="J621" s="1">
        <v>115</v>
      </c>
      <c r="K621" s="1">
        <v>0</v>
      </c>
      <c r="L621" s="2">
        <f t="shared" si="14"/>
        <v>1.8061799739838871</v>
      </c>
      <c r="M621" s="2">
        <f t="shared" si="14"/>
        <v>-1</v>
      </c>
      <c r="N621" s="2">
        <f t="shared" si="14"/>
        <v>2.0606978403536118</v>
      </c>
      <c r="O621" s="2">
        <f t="shared" si="13"/>
        <v>-1</v>
      </c>
      <c r="P621" s="2">
        <f>IF([1]!Tabela1[[#This Row],[SPLE]]&gt;0,[1]!Tabela1[[#This Row],[LWAVE]],[1]!Tabela1[[#This Row],[LSPLE]])</f>
        <v>-1</v>
      </c>
      <c r="Q621" s="2">
        <f>IF([1]!Tabela1[[#This Row],[SPLR]]&gt;0,[1]!Tabela1[[#This Row],[LWAVR]],[1]!Tabela1[[#This Row],[LSPLR]])</f>
        <v>-1</v>
      </c>
      <c r="R621" s="2">
        <f>IF(Tabela1[[#This Row],[LWAVE]]=-1,-1,Tabela1[[#This Row],[Altitude]])</f>
        <v>400.12967300000003</v>
      </c>
      <c r="S621" s="2">
        <f>IF(Tabela1[[#This Row],[LWAVR]]=-1,-1,Tabela1[[#This Row],[AreaL]])</f>
        <v>2.3887581878491044</v>
      </c>
      <c r="T621" s="2">
        <f>IF(Tabela1[[#This Row],[LWAVR]]=-1,-1,Tabela1[[#This Row],[PopulacaoL]])</f>
        <v>4.1901915805753021</v>
      </c>
      <c r="U621" s="2">
        <f>IF(Tabela1[[#This Row],[LSPLE]]=-1,-1,Tabela1[[#This Row],[Altitude]])</f>
        <v>-1</v>
      </c>
      <c r="V621" s="2">
        <f>IF(Tabela1[[#This Row],[LSPLE]]=-1,-1,Tabela1[[#This Row],[AreaL]])</f>
        <v>-1</v>
      </c>
      <c r="W621" s="2">
        <f>IF(Tabela1[[#This Row],[LSPLR]]=-1,-1,Tabela1[[#This Row],[PopulacaoL]])</f>
        <v>-1</v>
      </c>
    </row>
    <row r="622" spans="1:23" x14ac:dyDescent="0.3">
      <c r="A622" t="s">
        <v>627</v>
      </c>
      <c r="B622">
        <v>3555208</v>
      </c>
      <c r="C622">
        <v>446.72039100000001</v>
      </c>
      <c r="D622">
        <v>-20.950235089182453</v>
      </c>
      <c r="E622">
        <v>-50.10944175051926</v>
      </c>
      <c r="F622">
        <v>2.1853579726778092</v>
      </c>
      <c r="G622">
        <v>3.3044905277734875</v>
      </c>
      <c r="H622" s="1">
        <v>3</v>
      </c>
      <c r="I622" s="1">
        <v>0</v>
      </c>
      <c r="J622" s="1">
        <v>3</v>
      </c>
      <c r="K622" s="1">
        <v>0</v>
      </c>
      <c r="L622" s="2">
        <f t="shared" si="14"/>
        <v>0.47712125471966244</v>
      </c>
      <c r="M622" s="2">
        <f t="shared" si="14"/>
        <v>-1</v>
      </c>
      <c r="N622" s="2">
        <f t="shared" si="14"/>
        <v>0.47712125471966244</v>
      </c>
      <c r="O622" s="2">
        <f t="shared" si="13"/>
        <v>-1</v>
      </c>
      <c r="P622" s="2">
        <f>IF([1]!Tabela1[[#This Row],[SPLE]]&gt;0,[1]!Tabela1[[#This Row],[LWAVE]],[1]!Tabela1[[#This Row],[LSPLE]])</f>
        <v>-1</v>
      </c>
      <c r="Q622" s="2">
        <f>IF([1]!Tabela1[[#This Row],[SPLR]]&gt;0,[1]!Tabela1[[#This Row],[LWAVR]],[1]!Tabela1[[#This Row],[LSPLR]])</f>
        <v>-1</v>
      </c>
      <c r="R622" s="2">
        <f>IF(Tabela1[[#This Row],[LWAVE]]=-1,-1,Tabela1[[#This Row],[Altitude]])</f>
        <v>446.72039100000001</v>
      </c>
      <c r="S622" s="2">
        <f>IF(Tabela1[[#This Row],[LWAVR]]=-1,-1,Tabela1[[#This Row],[AreaL]])</f>
        <v>2.1853579726778092</v>
      </c>
      <c r="T622" s="2">
        <f>IF(Tabela1[[#This Row],[LWAVR]]=-1,-1,Tabela1[[#This Row],[PopulacaoL]])</f>
        <v>3.3044905277734875</v>
      </c>
      <c r="U622" s="2">
        <f>IF(Tabela1[[#This Row],[LSPLE]]=-1,-1,Tabela1[[#This Row],[Altitude]])</f>
        <v>-1</v>
      </c>
      <c r="V622" s="2">
        <f>IF(Tabela1[[#This Row],[LSPLE]]=-1,-1,Tabela1[[#This Row],[AreaL]])</f>
        <v>-1</v>
      </c>
      <c r="W622" s="2">
        <f>IF(Tabela1[[#This Row],[LSPLR]]=-1,-1,Tabela1[[#This Row],[PopulacaoL]])</f>
        <v>-1</v>
      </c>
    </row>
    <row r="623" spans="1:23" x14ac:dyDescent="0.3">
      <c r="A623" t="s">
        <v>628</v>
      </c>
      <c r="B623">
        <v>3555307</v>
      </c>
      <c r="C623">
        <v>464.959159</v>
      </c>
      <c r="D623">
        <v>-20.051268617318417</v>
      </c>
      <c r="E623">
        <v>-50.477729431479297</v>
      </c>
      <c r="F623">
        <v>2.1696656187904129</v>
      </c>
      <c r="G623">
        <v>3.2372923375674589</v>
      </c>
      <c r="H623" s="1">
        <v>34</v>
      </c>
      <c r="I623" s="1">
        <v>0</v>
      </c>
      <c r="J623" s="1">
        <v>48</v>
      </c>
      <c r="K623" s="1">
        <v>0</v>
      </c>
      <c r="L623" s="2">
        <f t="shared" si="14"/>
        <v>1.5314789170422551</v>
      </c>
      <c r="M623" s="2">
        <f t="shared" si="14"/>
        <v>-1</v>
      </c>
      <c r="N623" s="2">
        <f t="shared" si="14"/>
        <v>1.6812412373755872</v>
      </c>
      <c r="O623" s="2">
        <f t="shared" si="13"/>
        <v>-1</v>
      </c>
      <c r="P623" s="2">
        <f>IF([1]!Tabela1[[#This Row],[SPLE]]&gt;0,[1]!Tabela1[[#This Row],[LWAVE]],[1]!Tabela1[[#This Row],[LSPLE]])</f>
        <v>-1</v>
      </c>
      <c r="Q623" s="2">
        <f>IF([1]!Tabela1[[#This Row],[SPLR]]&gt;0,[1]!Tabela1[[#This Row],[LWAVR]],[1]!Tabela1[[#This Row],[LSPLR]])</f>
        <v>-1</v>
      </c>
      <c r="R623" s="2">
        <f>IF(Tabela1[[#This Row],[LWAVE]]=-1,-1,Tabela1[[#This Row],[Altitude]])</f>
        <v>464.959159</v>
      </c>
      <c r="S623" s="2">
        <f>IF(Tabela1[[#This Row],[LWAVR]]=-1,-1,Tabela1[[#This Row],[AreaL]])</f>
        <v>2.1696656187904129</v>
      </c>
      <c r="T623" s="2">
        <f>IF(Tabela1[[#This Row],[LWAVR]]=-1,-1,Tabela1[[#This Row],[PopulacaoL]])</f>
        <v>3.2372923375674589</v>
      </c>
      <c r="U623" s="2">
        <f>IF(Tabela1[[#This Row],[LSPLE]]=-1,-1,Tabela1[[#This Row],[Altitude]])</f>
        <v>-1</v>
      </c>
      <c r="V623" s="2">
        <f>IF(Tabela1[[#This Row],[LSPLE]]=-1,-1,Tabela1[[#This Row],[AreaL]])</f>
        <v>-1</v>
      </c>
      <c r="W623" s="2">
        <f>IF(Tabela1[[#This Row],[LSPLR]]=-1,-1,Tabela1[[#This Row],[PopulacaoL]])</f>
        <v>-1</v>
      </c>
    </row>
    <row r="624" spans="1:23" x14ac:dyDescent="0.3">
      <c r="A624" t="s">
        <v>629</v>
      </c>
      <c r="B624">
        <v>3555356</v>
      </c>
      <c r="C624">
        <v>419.90224799999999</v>
      </c>
      <c r="D624">
        <v>-21.162470999800203</v>
      </c>
      <c r="E624">
        <v>-49.719672394223984</v>
      </c>
      <c r="F624">
        <v>2.3219317379701807</v>
      </c>
      <c r="G624">
        <v>3.7999605274059833</v>
      </c>
      <c r="H624" s="1">
        <v>173</v>
      </c>
      <c r="I624" s="1">
        <v>0</v>
      </c>
      <c r="J624" s="1">
        <v>562</v>
      </c>
      <c r="K624" s="1">
        <v>0</v>
      </c>
      <c r="L624" s="2">
        <f t="shared" si="14"/>
        <v>2.2380461031287955</v>
      </c>
      <c r="M624" s="2">
        <f t="shared" si="14"/>
        <v>-1</v>
      </c>
      <c r="N624" s="2">
        <f t="shared" si="14"/>
        <v>2.7497363155690611</v>
      </c>
      <c r="O624" s="2">
        <f t="shared" si="13"/>
        <v>-1</v>
      </c>
      <c r="P624" s="2">
        <f>IF([1]!Tabela1[[#This Row],[SPLE]]&gt;0,[1]!Tabela1[[#This Row],[LWAVE]],[1]!Tabela1[[#This Row],[LSPLE]])</f>
        <v>-1</v>
      </c>
      <c r="Q624" s="2">
        <f>IF([1]!Tabela1[[#This Row],[SPLR]]&gt;0,[1]!Tabela1[[#This Row],[LWAVR]],[1]!Tabela1[[#This Row],[LSPLR]])</f>
        <v>-1</v>
      </c>
      <c r="R624" s="2">
        <f>IF(Tabela1[[#This Row],[LWAVE]]=-1,-1,Tabela1[[#This Row],[Altitude]])</f>
        <v>419.90224799999999</v>
      </c>
      <c r="S624" s="2">
        <f>IF(Tabela1[[#This Row],[LWAVR]]=-1,-1,Tabela1[[#This Row],[AreaL]])</f>
        <v>2.3219317379701807</v>
      </c>
      <c r="T624" s="2">
        <f>IF(Tabela1[[#This Row],[LWAVR]]=-1,-1,Tabela1[[#This Row],[PopulacaoL]])</f>
        <v>3.7999605274059833</v>
      </c>
      <c r="U624" s="2">
        <f>IF(Tabela1[[#This Row],[LSPLE]]=-1,-1,Tabela1[[#This Row],[Altitude]])</f>
        <v>-1</v>
      </c>
      <c r="V624" s="2">
        <f>IF(Tabela1[[#This Row],[LSPLE]]=-1,-1,Tabela1[[#This Row],[AreaL]])</f>
        <v>-1</v>
      </c>
      <c r="W624" s="2">
        <f>IF(Tabela1[[#This Row],[LSPLR]]=-1,-1,Tabela1[[#This Row],[PopulacaoL]])</f>
        <v>-1</v>
      </c>
    </row>
    <row r="625" spans="1:23" x14ac:dyDescent="0.3">
      <c r="A625" t="s">
        <v>630</v>
      </c>
      <c r="B625">
        <v>3555406</v>
      </c>
      <c r="C625">
        <v>5.0201219999999998</v>
      </c>
      <c r="D625">
        <v>-23.435964980516907</v>
      </c>
      <c r="E625">
        <v>-45.072091475479915</v>
      </c>
      <c r="F625">
        <v>2.8500976609941615</v>
      </c>
      <c r="G625">
        <v>4.9580810655158709</v>
      </c>
      <c r="H625" s="1">
        <v>500</v>
      </c>
      <c r="I625" s="1">
        <v>190</v>
      </c>
      <c r="J625" s="1">
        <v>31495</v>
      </c>
      <c r="K625" s="1">
        <v>1349</v>
      </c>
      <c r="L625" s="2">
        <f t="shared" si="14"/>
        <v>2.6989700043360187</v>
      </c>
      <c r="M625" s="2">
        <f t="shared" si="14"/>
        <v>2.2787536009528289</v>
      </c>
      <c r="N625" s="2">
        <f t="shared" si="14"/>
        <v>4.4982416126858915</v>
      </c>
      <c r="O625" s="2">
        <f t="shared" si="13"/>
        <v>3.1300119496719043</v>
      </c>
      <c r="P625" s="2">
        <f>IF([1]!Tabela1[[#This Row],[SPLE]]&gt;0,[1]!Tabela1[[#This Row],[LWAVE]],[1]!Tabela1[[#This Row],[LSPLE]])</f>
        <v>2.6989700043360187</v>
      </c>
      <c r="Q625" s="2">
        <f>IF([1]!Tabela1[[#This Row],[SPLR]]&gt;0,[1]!Tabela1[[#This Row],[LWAVR]],[1]!Tabela1[[#This Row],[LSPLR]])</f>
        <v>4.4982416126858915</v>
      </c>
      <c r="R625" s="2">
        <f>IF(Tabela1[[#This Row],[LWAVE]]=-1,-1,Tabela1[[#This Row],[Altitude]])</f>
        <v>5.0201219999999998</v>
      </c>
      <c r="S625" s="2">
        <f>IF(Tabela1[[#This Row],[LWAVR]]=-1,-1,Tabela1[[#This Row],[AreaL]])</f>
        <v>2.8500976609941615</v>
      </c>
      <c r="T625" s="2">
        <f>IF(Tabela1[[#This Row],[LWAVR]]=-1,-1,Tabela1[[#This Row],[PopulacaoL]])</f>
        <v>4.9580810655158709</v>
      </c>
      <c r="U625" s="2">
        <f>IF(Tabela1[[#This Row],[LSPLE]]=-1,-1,Tabela1[[#This Row],[Altitude]])</f>
        <v>5.0201219999999998</v>
      </c>
      <c r="V625" s="2">
        <f>IF(Tabela1[[#This Row],[LSPLE]]=-1,-1,Tabela1[[#This Row],[AreaL]])</f>
        <v>2.8500976609941615</v>
      </c>
      <c r="W625" s="2">
        <f>IF(Tabela1[[#This Row],[LSPLR]]=-1,-1,Tabela1[[#This Row],[PopulacaoL]])</f>
        <v>4.9580810655158709</v>
      </c>
    </row>
    <row r="626" spans="1:23" x14ac:dyDescent="0.3">
      <c r="A626" t="s">
        <v>631</v>
      </c>
      <c r="B626">
        <v>3555505</v>
      </c>
      <c r="C626">
        <v>480.64356299999997</v>
      </c>
      <c r="D626">
        <v>-22.523835450207056</v>
      </c>
      <c r="E626">
        <v>-49.663271665553467</v>
      </c>
      <c r="F626">
        <v>2.450524690058026</v>
      </c>
      <c r="G626">
        <v>3.6794278966121188</v>
      </c>
      <c r="H626" s="1">
        <v>5</v>
      </c>
      <c r="I626" s="1">
        <v>1</v>
      </c>
      <c r="J626" s="1">
        <v>5</v>
      </c>
      <c r="K626" s="1">
        <v>1</v>
      </c>
      <c r="L626" s="2">
        <f t="shared" si="14"/>
        <v>0.69897000433601886</v>
      </c>
      <c r="M626" s="2">
        <f t="shared" si="14"/>
        <v>0</v>
      </c>
      <c r="N626" s="2">
        <f t="shared" si="14"/>
        <v>0.69897000433601886</v>
      </c>
      <c r="O626" s="2">
        <f t="shared" si="13"/>
        <v>0</v>
      </c>
      <c r="P626" s="2">
        <f>IF([1]!Tabela1[[#This Row],[SPLE]]&gt;0,[1]!Tabela1[[#This Row],[LWAVE]],[1]!Tabela1[[#This Row],[LSPLE]])</f>
        <v>0.69897000433601886</v>
      </c>
      <c r="Q626" s="2">
        <f>IF([1]!Tabela1[[#This Row],[SPLR]]&gt;0,[1]!Tabela1[[#This Row],[LWAVR]],[1]!Tabela1[[#This Row],[LSPLR]])</f>
        <v>0.69897000433601886</v>
      </c>
      <c r="R626" s="2">
        <f>IF(Tabela1[[#This Row],[LWAVE]]=-1,-1,Tabela1[[#This Row],[Altitude]])</f>
        <v>480.64356299999997</v>
      </c>
      <c r="S626" s="2">
        <f>IF(Tabela1[[#This Row],[LWAVR]]=-1,-1,Tabela1[[#This Row],[AreaL]])</f>
        <v>2.450524690058026</v>
      </c>
      <c r="T626" s="2">
        <f>IF(Tabela1[[#This Row],[LWAVR]]=-1,-1,Tabela1[[#This Row],[PopulacaoL]])</f>
        <v>3.6794278966121188</v>
      </c>
      <c r="U626" s="2">
        <f>IF(Tabela1[[#This Row],[LSPLE]]=-1,-1,Tabela1[[#This Row],[Altitude]])</f>
        <v>480.64356299999997</v>
      </c>
      <c r="V626" s="2">
        <f>IF(Tabela1[[#This Row],[LSPLE]]=-1,-1,Tabela1[[#This Row],[AreaL]])</f>
        <v>2.450524690058026</v>
      </c>
      <c r="W626" s="2">
        <f>IF(Tabela1[[#This Row],[LSPLR]]=-1,-1,Tabela1[[#This Row],[PopulacaoL]])</f>
        <v>3.6794278966121188</v>
      </c>
    </row>
    <row r="627" spans="1:23" x14ac:dyDescent="0.3">
      <c r="A627" t="s">
        <v>632</v>
      </c>
      <c r="B627">
        <v>3555604</v>
      </c>
      <c r="C627">
        <v>504.43618800000002</v>
      </c>
      <c r="D627">
        <v>-20.953346399265751</v>
      </c>
      <c r="E627">
        <v>-49.177669534978428</v>
      </c>
      <c r="F627">
        <v>2.4021478490583599</v>
      </c>
      <c r="G627">
        <v>4.0047511555910011</v>
      </c>
      <c r="H627" s="1">
        <v>92</v>
      </c>
      <c r="I627" s="1">
        <v>0</v>
      </c>
      <c r="J627" s="1">
        <v>164</v>
      </c>
      <c r="K627" s="1">
        <v>0</v>
      </c>
      <c r="L627" s="2">
        <f t="shared" si="14"/>
        <v>1.9637878273455553</v>
      </c>
      <c r="M627" s="2">
        <f t="shared" si="14"/>
        <v>-1</v>
      </c>
      <c r="N627" s="2">
        <f t="shared" si="14"/>
        <v>2.214843848047698</v>
      </c>
      <c r="O627" s="2">
        <f t="shared" si="13"/>
        <v>-1</v>
      </c>
      <c r="P627" s="2">
        <f>IF([1]!Tabela1[[#This Row],[SPLE]]&gt;0,[1]!Tabela1[[#This Row],[LWAVE]],[1]!Tabela1[[#This Row],[LSPLE]])</f>
        <v>-1</v>
      </c>
      <c r="Q627" s="2">
        <f>IF([1]!Tabela1[[#This Row],[SPLR]]&gt;0,[1]!Tabela1[[#This Row],[LWAVR]],[1]!Tabela1[[#This Row],[LSPLR]])</f>
        <v>-1</v>
      </c>
      <c r="R627" s="2">
        <f>IF(Tabela1[[#This Row],[LWAVE]]=-1,-1,Tabela1[[#This Row],[Altitude]])</f>
        <v>504.43618800000002</v>
      </c>
      <c r="S627" s="2">
        <f>IF(Tabela1[[#This Row],[LWAVR]]=-1,-1,Tabela1[[#This Row],[AreaL]])</f>
        <v>2.4021478490583599</v>
      </c>
      <c r="T627" s="2">
        <f>IF(Tabela1[[#This Row],[LWAVR]]=-1,-1,Tabela1[[#This Row],[PopulacaoL]])</f>
        <v>4.0047511555910011</v>
      </c>
      <c r="U627" s="2">
        <f>IF(Tabela1[[#This Row],[LSPLE]]=-1,-1,Tabela1[[#This Row],[Altitude]])</f>
        <v>-1</v>
      </c>
      <c r="V627" s="2">
        <f>IF(Tabela1[[#This Row],[LSPLE]]=-1,-1,Tabela1[[#This Row],[AreaL]])</f>
        <v>-1</v>
      </c>
      <c r="W627" s="2">
        <f>IF(Tabela1[[#This Row],[LSPLR]]=-1,-1,Tabela1[[#This Row],[PopulacaoL]])</f>
        <v>-1</v>
      </c>
    </row>
    <row r="628" spans="1:23" x14ac:dyDescent="0.3">
      <c r="A628" t="s">
        <v>633</v>
      </c>
      <c r="B628">
        <v>3555703</v>
      </c>
      <c r="C628">
        <v>472.19981200000001</v>
      </c>
      <c r="D628">
        <v>-20.887768999370802</v>
      </c>
      <c r="E628">
        <v>-49.897393579108623</v>
      </c>
      <c r="F628">
        <v>1.8979348365453415</v>
      </c>
      <c r="G628">
        <v>3.2657609167176105</v>
      </c>
      <c r="H628" s="1">
        <v>5</v>
      </c>
      <c r="I628" s="1">
        <v>0</v>
      </c>
      <c r="J628" s="1">
        <v>6</v>
      </c>
      <c r="K628" s="1">
        <v>0</v>
      </c>
      <c r="L628" s="2">
        <f t="shared" si="14"/>
        <v>0.69897000433601886</v>
      </c>
      <c r="M628" s="2">
        <f t="shared" si="14"/>
        <v>-1</v>
      </c>
      <c r="N628" s="2">
        <f t="shared" si="14"/>
        <v>0.77815125038364363</v>
      </c>
      <c r="O628" s="2">
        <f t="shared" si="13"/>
        <v>-1</v>
      </c>
      <c r="P628" s="2">
        <f>IF([1]!Tabela1[[#This Row],[SPLE]]&gt;0,[1]!Tabela1[[#This Row],[LWAVE]],[1]!Tabela1[[#This Row],[LSPLE]])</f>
        <v>-1</v>
      </c>
      <c r="Q628" s="2">
        <f>IF([1]!Tabela1[[#This Row],[SPLR]]&gt;0,[1]!Tabela1[[#This Row],[LWAVR]],[1]!Tabela1[[#This Row],[LSPLR]])</f>
        <v>-1</v>
      </c>
      <c r="R628" s="2">
        <f>IF(Tabela1[[#This Row],[LWAVE]]=-1,-1,Tabela1[[#This Row],[Altitude]])</f>
        <v>472.19981200000001</v>
      </c>
      <c r="S628" s="2">
        <f>IF(Tabela1[[#This Row],[LWAVR]]=-1,-1,Tabela1[[#This Row],[AreaL]])</f>
        <v>1.8979348365453415</v>
      </c>
      <c r="T628" s="2">
        <f>IF(Tabela1[[#This Row],[LWAVR]]=-1,-1,Tabela1[[#This Row],[PopulacaoL]])</f>
        <v>3.2657609167176105</v>
      </c>
      <c r="U628" s="2">
        <f>IF(Tabela1[[#This Row],[LSPLE]]=-1,-1,Tabela1[[#This Row],[Altitude]])</f>
        <v>-1</v>
      </c>
      <c r="V628" s="2">
        <f>IF(Tabela1[[#This Row],[LSPLE]]=-1,-1,Tabela1[[#This Row],[AreaL]])</f>
        <v>-1</v>
      </c>
      <c r="W628" s="2">
        <f>IF(Tabela1[[#This Row],[LSPLR]]=-1,-1,Tabela1[[#This Row],[PopulacaoL]])</f>
        <v>-1</v>
      </c>
    </row>
    <row r="629" spans="1:23" x14ac:dyDescent="0.3">
      <c r="A629" t="s">
        <v>634</v>
      </c>
      <c r="B629">
        <v>3555802</v>
      </c>
      <c r="C629">
        <v>448.394251</v>
      </c>
      <c r="D629">
        <v>-20.246264096670103</v>
      </c>
      <c r="E629">
        <v>-50.641800154077856</v>
      </c>
      <c r="F629">
        <v>2.3206903717279208</v>
      </c>
      <c r="G629">
        <v>3.9597090242464299</v>
      </c>
      <c r="H629" s="1">
        <v>57</v>
      </c>
      <c r="I629" s="1">
        <v>0</v>
      </c>
      <c r="J629" s="1">
        <v>90</v>
      </c>
      <c r="K629" s="1">
        <v>0</v>
      </c>
      <c r="L629" s="2">
        <f t="shared" si="14"/>
        <v>1.7558748556724915</v>
      </c>
      <c r="M629" s="2">
        <f t="shared" si="14"/>
        <v>-1</v>
      </c>
      <c r="N629" s="2">
        <f t="shared" si="14"/>
        <v>1.954242509439325</v>
      </c>
      <c r="O629" s="2">
        <f t="shared" si="13"/>
        <v>-1</v>
      </c>
      <c r="P629" s="2">
        <f>IF([1]!Tabela1[[#This Row],[SPLE]]&gt;0,[1]!Tabela1[[#This Row],[LWAVE]],[1]!Tabela1[[#This Row],[LSPLE]])</f>
        <v>-1</v>
      </c>
      <c r="Q629" s="2">
        <f>IF([1]!Tabela1[[#This Row],[SPLR]]&gt;0,[1]!Tabela1[[#This Row],[LWAVR]],[1]!Tabela1[[#This Row],[LSPLR]])</f>
        <v>-1</v>
      </c>
      <c r="R629" s="2">
        <f>IF(Tabela1[[#This Row],[LWAVE]]=-1,-1,Tabela1[[#This Row],[Altitude]])</f>
        <v>448.394251</v>
      </c>
      <c r="S629" s="2">
        <f>IF(Tabela1[[#This Row],[LWAVR]]=-1,-1,Tabela1[[#This Row],[AreaL]])</f>
        <v>2.3206903717279208</v>
      </c>
      <c r="T629" s="2">
        <f>IF(Tabela1[[#This Row],[LWAVR]]=-1,-1,Tabela1[[#This Row],[PopulacaoL]])</f>
        <v>3.9597090242464299</v>
      </c>
      <c r="U629" s="2">
        <f>IF(Tabela1[[#This Row],[LSPLE]]=-1,-1,Tabela1[[#This Row],[Altitude]])</f>
        <v>-1</v>
      </c>
      <c r="V629" s="2">
        <f>IF(Tabela1[[#This Row],[LSPLE]]=-1,-1,Tabela1[[#This Row],[AreaL]])</f>
        <v>-1</v>
      </c>
      <c r="W629" s="2">
        <f>IF(Tabela1[[#This Row],[LSPLR]]=-1,-1,Tabela1[[#This Row],[PopulacaoL]])</f>
        <v>-1</v>
      </c>
    </row>
    <row r="630" spans="1:23" x14ac:dyDescent="0.3">
      <c r="A630" t="s">
        <v>635</v>
      </c>
      <c r="B630">
        <v>3555901</v>
      </c>
      <c r="C630">
        <v>453.96709800000002</v>
      </c>
      <c r="D630">
        <v>-21.786313652437702</v>
      </c>
      <c r="E630">
        <v>-49.283201601357113</v>
      </c>
      <c r="F630">
        <v>2.1670247521755779</v>
      </c>
      <c r="G630">
        <v>3.0663259253620376</v>
      </c>
      <c r="H630" s="1">
        <v>67</v>
      </c>
      <c r="I630" s="1">
        <v>0</v>
      </c>
      <c r="J630" s="1">
        <v>114</v>
      </c>
      <c r="K630" s="1">
        <v>0</v>
      </c>
      <c r="L630" s="2">
        <f t="shared" si="14"/>
        <v>1.8260748027008264</v>
      </c>
      <c r="M630" s="2">
        <f t="shared" si="14"/>
        <v>-1</v>
      </c>
      <c r="N630" s="2">
        <f t="shared" si="14"/>
        <v>2.0569048513364727</v>
      </c>
      <c r="O630" s="2">
        <f t="shared" si="13"/>
        <v>-1</v>
      </c>
      <c r="P630" s="2">
        <f>IF([1]!Tabela1[[#This Row],[SPLE]]&gt;0,[1]!Tabela1[[#This Row],[LWAVE]],[1]!Tabela1[[#This Row],[LSPLE]])</f>
        <v>-1</v>
      </c>
      <c r="Q630" s="2">
        <f>IF([1]!Tabela1[[#This Row],[SPLR]]&gt;0,[1]!Tabela1[[#This Row],[LWAVR]],[1]!Tabela1[[#This Row],[LSPLR]])</f>
        <v>-1</v>
      </c>
      <c r="R630" s="2">
        <f>IF(Tabela1[[#This Row],[LWAVE]]=-1,-1,Tabela1[[#This Row],[Altitude]])</f>
        <v>453.96709800000002</v>
      </c>
      <c r="S630" s="2">
        <f>IF(Tabela1[[#This Row],[LWAVR]]=-1,-1,Tabela1[[#This Row],[AreaL]])</f>
        <v>2.1670247521755779</v>
      </c>
      <c r="T630" s="2">
        <f>IF(Tabela1[[#This Row],[LWAVR]]=-1,-1,Tabela1[[#This Row],[PopulacaoL]])</f>
        <v>3.0663259253620376</v>
      </c>
      <c r="U630" s="2">
        <f>IF(Tabela1[[#This Row],[LSPLE]]=-1,-1,Tabela1[[#This Row],[Altitude]])</f>
        <v>-1</v>
      </c>
      <c r="V630" s="2">
        <f>IF(Tabela1[[#This Row],[LSPLE]]=-1,-1,Tabela1[[#This Row],[AreaL]])</f>
        <v>-1</v>
      </c>
      <c r="W630" s="2">
        <f>IF(Tabela1[[#This Row],[LSPLR]]=-1,-1,Tabela1[[#This Row],[PopulacaoL]])</f>
        <v>-1</v>
      </c>
    </row>
    <row r="631" spans="1:23" x14ac:dyDescent="0.3">
      <c r="A631" t="s">
        <v>636</v>
      </c>
      <c r="B631">
        <v>3556008</v>
      </c>
      <c r="C631">
        <v>439.384184</v>
      </c>
      <c r="D631">
        <v>-21.200418812734753</v>
      </c>
      <c r="E631">
        <v>-49.290729849446706</v>
      </c>
      <c r="F631">
        <v>2.5104324007427796</v>
      </c>
      <c r="G631">
        <v>4.1401622296136367</v>
      </c>
      <c r="H631" s="1">
        <v>26</v>
      </c>
      <c r="I631" s="1">
        <v>0</v>
      </c>
      <c r="J631" s="1">
        <v>31</v>
      </c>
      <c r="K631" s="1">
        <v>0</v>
      </c>
      <c r="L631" s="2">
        <f t="shared" si="14"/>
        <v>1.414973347970818</v>
      </c>
      <c r="M631" s="2">
        <f t="shared" si="14"/>
        <v>-1</v>
      </c>
      <c r="N631" s="2">
        <f t="shared" si="14"/>
        <v>1.4913616938342726</v>
      </c>
      <c r="O631" s="2">
        <f t="shared" si="13"/>
        <v>-1</v>
      </c>
      <c r="P631" s="2">
        <f>IF([1]!Tabela1[[#This Row],[SPLE]]&gt;0,[1]!Tabela1[[#This Row],[LWAVE]],[1]!Tabela1[[#This Row],[LSPLE]])</f>
        <v>-1</v>
      </c>
      <c r="Q631" s="2">
        <f>IF([1]!Tabela1[[#This Row],[SPLR]]&gt;0,[1]!Tabela1[[#This Row],[LWAVR]],[1]!Tabela1[[#This Row],[LSPLR]])</f>
        <v>-1</v>
      </c>
      <c r="R631" s="2">
        <f>IF(Tabela1[[#This Row],[LWAVE]]=-1,-1,Tabela1[[#This Row],[Altitude]])</f>
        <v>439.384184</v>
      </c>
      <c r="S631" s="2">
        <f>IF(Tabela1[[#This Row],[LWAVR]]=-1,-1,Tabela1[[#This Row],[AreaL]])</f>
        <v>2.5104324007427796</v>
      </c>
      <c r="T631" s="2">
        <f>IF(Tabela1[[#This Row],[LWAVR]]=-1,-1,Tabela1[[#This Row],[PopulacaoL]])</f>
        <v>4.1401622296136367</v>
      </c>
      <c r="U631" s="2">
        <f>IF(Tabela1[[#This Row],[LSPLE]]=-1,-1,Tabela1[[#This Row],[Altitude]])</f>
        <v>-1</v>
      </c>
      <c r="V631" s="2">
        <f>IF(Tabela1[[#This Row],[LSPLE]]=-1,-1,Tabela1[[#This Row],[AreaL]])</f>
        <v>-1</v>
      </c>
      <c r="W631" s="2">
        <f>IF(Tabela1[[#This Row],[LSPLR]]=-1,-1,Tabela1[[#This Row],[PopulacaoL]])</f>
        <v>-1</v>
      </c>
    </row>
    <row r="632" spans="1:23" x14ac:dyDescent="0.3">
      <c r="A632" t="s">
        <v>637</v>
      </c>
      <c r="B632">
        <v>3556107</v>
      </c>
      <c r="C632">
        <v>508.17497100000003</v>
      </c>
      <c r="D632">
        <v>-20.423370291877653</v>
      </c>
      <c r="E632">
        <v>-50.085868281705338</v>
      </c>
      <c r="F632">
        <v>2.1753407291061095</v>
      </c>
      <c r="G632">
        <v>4.1246998089321174</v>
      </c>
      <c r="H632" s="1">
        <v>30</v>
      </c>
      <c r="I632" s="1">
        <v>0</v>
      </c>
      <c r="J632" s="1">
        <v>33</v>
      </c>
      <c r="K632" s="1">
        <v>0</v>
      </c>
      <c r="L632" s="2">
        <f t="shared" si="14"/>
        <v>1.4771212547196624</v>
      </c>
      <c r="M632" s="2">
        <f t="shared" si="14"/>
        <v>-1</v>
      </c>
      <c r="N632" s="2">
        <f t="shared" si="14"/>
        <v>1.5185139398778875</v>
      </c>
      <c r="O632" s="2">
        <f t="shared" si="13"/>
        <v>-1</v>
      </c>
      <c r="P632" s="2">
        <f>IF([1]!Tabela1[[#This Row],[SPLE]]&gt;0,[1]!Tabela1[[#This Row],[LWAVE]],[1]!Tabela1[[#This Row],[LSPLE]])</f>
        <v>-1</v>
      </c>
      <c r="Q632" s="2">
        <f>IF([1]!Tabela1[[#This Row],[SPLR]]&gt;0,[1]!Tabela1[[#This Row],[LWAVR]],[1]!Tabela1[[#This Row],[LSPLR]])</f>
        <v>-1</v>
      </c>
      <c r="R632" s="2">
        <f>IF(Tabela1[[#This Row],[LWAVE]]=-1,-1,Tabela1[[#This Row],[Altitude]])</f>
        <v>508.17497100000003</v>
      </c>
      <c r="S632" s="2">
        <f>IF(Tabela1[[#This Row],[LWAVR]]=-1,-1,Tabela1[[#This Row],[AreaL]])</f>
        <v>2.1753407291061095</v>
      </c>
      <c r="T632" s="2">
        <f>IF(Tabela1[[#This Row],[LWAVR]]=-1,-1,Tabela1[[#This Row],[PopulacaoL]])</f>
        <v>4.1246998089321174</v>
      </c>
      <c r="U632" s="2">
        <f>IF(Tabela1[[#This Row],[LSPLE]]=-1,-1,Tabela1[[#This Row],[Altitude]])</f>
        <v>-1</v>
      </c>
      <c r="V632" s="2">
        <f>IF(Tabela1[[#This Row],[LSPLE]]=-1,-1,Tabela1[[#This Row],[AreaL]])</f>
        <v>-1</v>
      </c>
      <c r="W632" s="2">
        <f>IF(Tabela1[[#This Row],[LSPLR]]=-1,-1,Tabela1[[#This Row],[PopulacaoL]])</f>
        <v>-1</v>
      </c>
    </row>
    <row r="633" spans="1:23" x14ac:dyDescent="0.3">
      <c r="A633" t="s">
        <v>638</v>
      </c>
      <c r="B633">
        <v>3556206</v>
      </c>
      <c r="C633">
        <v>690.12080300000002</v>
      </c>
      <c r="D633">
        <v>-22.971244000000002</v>
      </c>
      <c r="E633">
        <v>-46.996630027555213</v>
      </c>
      <c r="F633">
        <v>2.1718375720313672</v>
      </c>
      <c r="G633">
        <v>5.1112389831348324</v>
      </c>
      <c r="H633" s="1">
        <v>182</v>
      </c>
      <c r="I633" s="1">
        <v>35</v>
      </c>
      <c r="J633" s="1">
        <v>1376</v>
      </c>
      <c r="K633" s="1">
        <v>71</v>
      </c>
      <c r="L633" s="2">
        <f t="shared" si="14"/>
        <v>2.2600713879850747</v>
      </c>
      <c r="M633" s="2">
        <f t="shared" si="14"/>
        <v>1.5440680443502757</v>
      </c>
      <c r="N633" s="2">
        <f t="shared" si="14"/>
        <v>3.1386184338994925</v>
      </c>
      <c r="O633" s="2">
        <f t="shared" si="13"/>
        <v>1.8512583487190752</v>
      </c>
      <c r="P633" s="2">
        <f>IF([1]!Tabela1[[#This Row],[SPLE]]&gt;0,[1]!Tabela1[[#This Row],[LWAVE]],[1]!Tabela1[[#This Row],[LSPLE]])</f>
        <v>2.2600713879850747</v>
      </c>
      <c r="Q633" s="2">
        <f>IF([1]!Tabela1[[#This Row],[SPLR]]&gt;0,[1]!Tabela1[[#This Row],[LWAVR]],[1]!Tabela1[[#This Row],[LSPLR]])</f>
        <v>3.1386184338994925</v>
      </c>
      <c r="R633" s="2">
        <f>IF(Tabela1[[#This Row],[LWAVE]]=-1,-1,Tabela1[[#This Row],[Altitude]])</f>
        <v>690.12080300000002</v>
      </c>
      <c r="S633" s="2">
        <f>IF(Tabela1[[#This Row],[LWAVR]]=-1,-1,Tabela1[[#This Row],[AreaL]])</f>
        <v>2.1718375720313672</v>
      </c>
      <c r="T633" s="2">
        <f>IF(Tabela1[[#This Row],[LWAVR]]=-1,-1,Tabela1[[#This Row],[PopulacaoL]])</f>
        <v>5.1112389831348324</v>
      </c>
      <c r="U633" s="2">
        <f>IF(Tabela1[[#This Row],[LSPLE]]=-1,-1,Tabela1[[#This Row],[Altitude]])</f>
        <v>690.12080300000002</v>
      </c>
      <c r="V633" s="2">
        <f>IF(Tabela1[[#This Row],[LSPLE]]=-1,-1,Tabela1[[#This Row],[AreaL]])</f>
        <v>2.1718375720313672</v>
      </c>
      <c r="W633" s="2">
        <f>IF(Tabela1[[#This Row],[LSPLR]]=-1,-1,Tabela1[[#This Row],[PopulacaoL]])</f>
        <v>5.1112389831348324</v>
      </c>
    </row>
    <row r="634" spans="1:23" x14ac:dyDescent="0.3">
      <c r="A634" t="s">
        <v>639</v>
      </c>
      <c r="B634">
        <v>3556305</v>
      </c>
      <c r="C634">
        <v>451.787756</v>
      </c>
      <c r="D634">
        <v>-21.225575282859502</v>
      </c>
      <c r="E634">
        <v>-50.869308119039758</v>
      </c>
      <c r="F634">
        <v>2.9333156620656617</v>
      </c>
      <c r="G634">
        <v>4.4229179807676626</v>
      </c>
      <c r="H634" s="1">
        <v>23</v>
      </c>
      <c r="I634" s="1">
        <v>3</v>
      </c>
      <c r="J634" s="1">
        <v>29</v>
      </c>
      <c r="K634" s="1">
        <v>3</v>
      </c>
      <c r="L634" s="2">
        <f t="shared" si="14"/>
        <v>1.3617278360175928</v>
      </c>
      <c r="M634" s="2">
        <f t="shared" si="14"/>
        <v>0.47712125471966244</v>
      </c>
      <c r="N634" s="2">
        <f t="shared" si="14"/>
        <v>1.4623979978989561</v>
      </c>
      <c r="O634" s="2">
        <f t="shared" si="13"/>
        <v>0.47712125471966244</v>
      </c>
      <c r="P634" s="2">
        <f>IF([1]!Tabela1[[#This Row],[SPLE]]&gt;0,[1]!Tabela1[[#This Row],[LWAVE]],[1]!Tabela1[[#This Row],[LSPLE]])</f>
        <v>1.3617278360175928</v>
      </c>
      <c r="Q634" s="2">
        <f>IF([1]!Tabela1[[#This Row],[SPLR]]&gt;0,[1]!Tabela1[[#This Row],[LWAVR]],[1]!Tabela1[[#This Row],[LSPLR]])</f>
        <v>1.4623979978989561</v>
      </c>
      <c r="R634" s="2">
        <f>IF(Tabela1[[#This Row],[LWAVE]]=-1,-1,Tabela1[[#This Row],[Altitude]])</f>
        <v>451.787756</v>
      </c>
      <c r="S634" s="2">
        <f>IF(Tabela1[[#This Row],[LWAVR]]=-1,-1,Tabela1[[#This Row],[AreaL]])</f>
        <v>2.9333156620656617</v>
      </c>
      <c r="T634" s="2">
        <f>IF(Tabela1[[#This Row],[LWAVR]]=-1,-1,Tabela1[[#This Row],[PopulacaoL]])</f>
        <v>4.4229179807676626</v>
      </c>
      <c r="U634" s="2">
        <f>IF(Tabela1[[#This Row],[LSPLE]]=-1,-1,Tabela1[[#This Row],[Altitude]])</f>
        <v>451.787756</v>
      </c>
      <c r="V634" s="2">
        <f>IF(Tabela1[[#This Row],[LSPLE]]=-1,-1,Tabela1[[#This Row],[AreaL]])</f>
        <v>2.9333156620656617</v>
      </c>
      <c r="W634" s="2">
        <f>IF(Tabela1[[#This Row],[LSPLR]]=-1,-1,Tabela1[[#This Row],[PopulacaoL]])</f>
        <v>4.4229179807676626</v>
      </c>
    </row>
    <row r="635" spans="1:23" x14ac:dyDescent="0.3">
      <c r="A635" t="s">
        <v>640</v>
      </c>
      <c r="B635">
        <v>3556354</v>
      </c>
      <c r="C635">
        <v>832.89650300000005</v>
      </c>
      <c r="D635">
        <v>-22.884880423820402</v>
      </c>
      <c r="E635">
        <v>-46.411600233135466</v>
      </c>
      <c r="F635">
        <v>2.1541042975321183</v>
      </c>
      <c r="G635">
        <v>4.0227169800510296</v>
      </c>
      <c r="H635" s="1">
        <v>66</v>
      </c>
      <c r="I635" s="1">
        <v>1</v>
      </c>
      <c r="J635" s="1">
        <v>94</v>
      </c>
      <c r="K635" s="1">
        <v>2</v>
      </c>
      <c r="L635" s="2">
        <f t="shared" si="14"/>
        <v>1.8195439355418688</v>
      </c>
      <c r="M635" s="2">
        <f t="shared" si="14"/>
        <v>0</v>
      </c>
      <c r="N635" s="2">
        <f t="shared" si="14"/>
        <v>1.9731278535996986</v>
      </c>
      <c r="O635" s="2">
        <f t="shared" si="13"/>
        <v>0.3010299956639812</v>
      </c>
      <c r="P635" s="2">
        <f>IF([1]!Tabela1[[#This Row],[SPLE]]&gt;0,[1]!Tabela1[[#This Row],[LWAVE]],[1]!Tabela1[[#This Row],[LSPLE]])</f>
        <v>1.8195439355418688</v>
      </c>
      <c r="Q635" s="2">
        <f>IF([1]!Tabela1[[#This Row],[SPLR]]&gt;0,[1]!Tabela1[[#This Row],[LWAVR]],[1]!Tabela1[[#This Row],[LSPLR]])</f>
        <v>1.9731278535996986</v>
      </c>
      <c r="R635" s="2">
        <f>IF(Tabela1[[#This Row],[LWAVE]]=-1,-1,Tabela1[[#This Row],[Altitude]])</f>
        <v>832.89650300000005</v>
      </c>
      <c r="S635" s="2">
        <f>IF(Tabela1[[#This Row],[LWAVR]]=-1,-1,Tabela1[[#This Row],[AreaL]])</f>
        <v>2.1541042975321183</v>
      </c>
      <c r="T635" s="2">
        <f>IF(Tabela1[[#This Row],[LWAVR]]=-1,-1,Tabela1[[#This Row],[PopulacaoL]])</f>
        <v>4.0227169800510296</v>
      </c>
      <c r="U635" s="2">
        <f>IF(Tabela1[[#This Row],[LSPLE]]=-1,-1,Tabela1[[#This Row],[Altitude]])</f>
        <v>832.89650300000005</v>
      </c>
      <c r="V635" s="2">
        <f>IF(Tabela1[[#This Row],[LSPLE]]=-1,-1,Tabela1[[#This Row],[AreaL]])</f>
        <v>2.1541042975321183</v>
      </c>
      <c r="W635" s="2">
        <f>IF(Tabela1[[#This Row],[LSPLR]]=-1,-1,Tabela1[[#This Row],[PopulacaoL]])</f>
        <v>4.0227169800510296</v>
      </c>
    </row>
    <row r="636" spans="1:23" x14ac:dyDescent="0.3">
      <c r="A636" t="s">
        <v>641</v>
      </c>
      <c r="B636">
        <v>3556404</v>
      </c>
      <c r="C636">
        <v>702.02575000000002</v>
      </c>
      <c r="D636">
        <v>-21.835866000000003</v>
      </c>
      <c r="E636">
        <v>-46.895608914752174</v>
      </c>
      <c r="F636">
        <v>2.4268006945521643</v>
      </c>
      <c r="G636">
        <v>4.6319001471668084</v>
      </c>
      <c r="H636" s="1">
        <v>134</v>
      </c>
      <c r="I636" s="1">
        <v>0</v>
      </c>
      <c r="J636" s="1">
        <v>389</v>
      </c>
      <c r="K636" s="1">
        <v>0</v>
      </c>
      <c r="L636" s="2">
        <f t="shared" si="14"/>
        <v>2.1271047983648077</v>
      </c>
      <c r="M636" s="2">
        <f t="shared" si="14"/>
        <v>-1</v>
      </c>
      <c r="N636" s="2">
        <f t="shared" si="14"/>
        <v>2.5899496013257077</v>
      </c>
      <c r="O636" s="2">
        <f t="shared" si="13"/>
        <v>-1</v>
      </c>
      <c r="P636" s="2">
        <f>IF([1]!Tabela1[[#This Row],[SPLE]]&gt;0,[1]!Tabela1[[#This Row],[LWAVE]],[1]!Tabela1[[#This Row],[LSPLE]])</f>
        <v>-1</v>
      </c>
      <c r="Q636" s="2">
        <f>IF([1]!Tabela1[[#This Row],[SPLR]]&gt;0,[1]!Tabela1[[#This Row],[LWAVR]],[1]!Tabela1[[#This Row],[LSPLR]])</f>
        <v>-1</v>
      </c>
      <c r="R636" s="2">
        <f>IF(Tabela1[[#This Row],[LWAVE]]=-1,-1,Tabela1[[#This Row],[Altitude]])</f>
        <v>702.02575000000002</v>
      </c>
      <c r="S636" s="2">
        <f>IF(Tabela1[[#This Row],[LWAVR]]=-1,-1,Tabela1[[#This Row],[AreaL]])</f>
        <v>2.4268006945521643</v>
      </c>
      <c r="T636" s="2">
        <f>IF(Tabela1[[#This Row],[LWAVR]]=-1,-1,Tabela1[[#This Row],[PopulacaoL]])</f>
        <v>4.6319001471668084</v>
      </c>
      <c r="U636" s="2">
        <f>IF(Tabela1[[#This Row],[LSPLE]]=-1,-1,Tabela1[[#This Row],[Altitude]])</f>
        <v>-1</v>
      </c>
      <c r="V636" s="2">
        <f>IF(Tabela1[[#This Row],[LSPLE]]=-1,-1,Tabela1[[#This Row],[AreaL]])</f>
        <v>-1</v>
      </c>
      <c r="W636" s="2">
        <f>IF(Tabela1[[#This Row],[LSPLR]]=-1,-1,Tabela1[[#This Row],[PopulacaoL]])</f>
        <v>-1</v>
      </c>
    </row>
    <row r="637" spans="1:23" x14ac:dyDescent="0.3">
      <c r="A637" t="s">
        <v>642</v>
      </c>
      <c r="B637">
        <v>3556453</v>
      </c>
      <c r="C637">
        <v>926.92935699999998</v>
      </c>
      <c r="D637">
        <v>-23.615302500000002</v>
      </c>
      <c r="E637">
        <v>-47.019647784074024</v>
      </c>
      <c r="F637">
        <v>1.6282765098705798</v>
      </c>
      <c r="G637">
        <v>4.7209609738000964</v>
      </c>
      <c r="H637" s="1">
        <v>105</v>
      </c>
      <c r="I637" s="1">
        <v>0</v>
      </c>
      <c r="J637" s="1">
        <v>236</v>
      </c>
      <c r="K637" s="1">
        <v>0</v>
      </c>
      <c r="L637" s="2">
        <f t="shared" si="14"/>
        <v>2.0211892990699383</v>
      </c>
      <c r="M637" s="2">
        <f t="shared" si="14"/>
        <v>-1</v>
      </c>
      <c r="N637" s="2">
        <f t="shared" si="14"/>
        <v>2.3729120029701067</v>
      </c>
      <c r="O637" s="2">
        <f t="shared" si="13"/>
        <v>-1</v>
      </c>
      <c r="P637" s="2">
        <f>IF([1]!Tabela1[[#This Row],[SPLE]]&gt;0,[1]!Tabela1[[#This Row],[LWAVE]],[1]!Tabela1[[#This Row],[LSPLE]])</f>
        <v>-1</v>
      </c>
      <c r="Q637" s="2">
        <f>IF([1]!Tabela1[[#This Row],[SPLR]]&gt;0,[1]!Tabela1[[#This Row],[LWAVR]],[1]!Tabela1[[#This Row],[LSPLR]])</f>
        <v>-1</v>
      </c>
      <c r="R637" s="2">
        <f>IF(Tabela1[[#This Row],[LWAVE]]=-1,-1,Tabela1[[#This Row],[Altitude]])</f>
        <v>926.92935699999998</v>
      </c>
      <c r="S637" s="2">
        <f>IF(Tabela1[[#This Row],[LWAVR]]=-1,-1,Tabela1[[#This Row],[AreaL]])</f>
        <v>1.6282765098705798</v>
      </c>
      <c r="T637" s="2">
        <f>IF(Tabela1[[#This Row],[LWAVR]]=-1,-1,Tabela1[[#This Row],[PopulacaoL]])</f>
        <v>4.7209609738000964</v>
      </c>
      <c r="U637" s="2">
        <f>IF(Tabela1[[#This Row],[LSPLE]]=-1,-1,Tabela1[[#This Row],[Altitude]])</f>
        <v>-1</v>
      </c>
      <c r="V637" s="2">
        <f>IF(Tabela1[[#This Row],[LSPLE]]=-1,-1,Tabela1[[#This Row],[AreaL]])</f>
        <v>-1</v>
      </c>
      <c r="W637" s="2">
        <f>IF(Tabela1[[#This Row],[LSPLR]]=-1,-1,Tabela1[[#This Row],[PopulacaoL]])</f>
        <v>-1</v>
      </c>
    </row>
    <row r="638" spans="1:23" x14ac:dyDescent="0.3">
      <c r="A638" t="s">
        <v>643</v>
      </c>
      <c r="B638">
        <v>3556503</v>
      </c>
      <c r="C638">
        <v>729.73711900000001</v>
      </c>
      <c r="D638">
        <v>-23.214466500000004</v>
      </c>
      <c r="E638">
        <v>-46.829890223917758</v>
      </c>
      <c r="F638">
        <v>1.5455545072340648</v>
      </c>
      <c r="G638">
        <v>5.0857827613383861</v>
      </c>
      <c r="H638" s="1">
        <v>30</v>
      </c>
      <c r="I638" s="1">
        <v>0</v>
      </c>
      <c r="J638" s="1">
        <v>51</v>
      </c>
      <c r="K638" s="1">
        <v>0</v>
      </c>
      <c r="L638" s="2">
        <f t="shared" si="14"/>
        <v>1.4771212547196624</v>
      </c>
      <c r="M638" s="2">
        <f t="shared" si="14"/>
        <v>-1</v>
      </c>
      <c r="N638" s="2">
        <f t="shared" si="14"/>
        <v>1.7075701760979363</v>
      </c>
      <c r="O638" s="2">
        <f t="shared" si="13"/>
        <v>-1</v>
      </c>
      <c r="P638" s="2">
        <f>IF([1]!Tabela1[[#This Row],[SPLE]]&gt;0,[1]!Tabela1[[#This Row],[LWAVE]],[1]!Tabela1[[#This Row],[LSPLE]])</f>
        <v>-1</v>
      </c>
      <c r="Q638" s="2">
        <f>IF([1]!Tabela1[[#This Row],[SPLR]]&gt;0,[1]!Tabela1[[#This Row],[LWAVR]],[1]!Tabela1[[#This Row],[LSPLR]])</f>
        <v>-1</v>
      </c>
      <c r="R638" s="2">
        <f>IF(Tabela1[[#This Row],[LWAVE]]=-1,-1,Tabela1[[#This Row],[Altitude]])</f>
        <v>729.73711900000001</v>
      </c>
      <c r="S638" s="2">
        <f>IF(Tabela1[[#This Row],[LWAVR]]=-1,-1,Tabela1[[#This Row],[AreaL]])</f>
        <v>1.5455545072340648</v>
      </c>
      <c r="T638" s="2">
        <f>IF(Tabela1[[#This Row],[LWAVR]]=-1,-1,Tabela1[[#This Row],[PopulacaoL]])</f>
        <v>5.0857827613383861</v>
      </c>
      <c r="U638" s="2">
        <f>IF(Tabela1[[#This Row],[LSPLE]]=-1,-1,Tabela1[[#This Row],[Altitude]])</f>
        <v>-1</v>
      </c>
      <c r="V638" s="2">
        <f>IF(Tabela1[[#This Row],[LSPLE]]=-1,-1,Tabela1[[#This Row],[AreaL]])</f>
        <v>-1</v>
      </c>
      <c r="W638" s="2">
        <f>IF(Tabela1[[#This Row],[LSPLR]]=-1,-1,Tabela1[[#This Row],[PopulacaoL]])</f>
        <v>-1</v>
      </c>
    </row>
    <row r="639" spans="1:23" x14ac:dyDescent="0.3">
      <c r="A639" t="s">
        <v>644</v>
      </c>
      <c r="B639">
        <v>3556602</v>
      </c>
      <c r="C639">
        <v>650.27430400000003</v>
      </c>
      <c r="D639">
        <v>-22.224748314841602</v>
      </c>
      <c r="E639">
        <v>-49.821781654576142</v>
      </c>
      <c r="F639">
        <v>2.3939540586136796</v>
      </c>
      <c r="G639">
        <v>4.0351494577734632</v>
      </c>
      <c r="H639" s="1">
        <v>66</v>
      </c>
      <c r="I639" s="1">
        <v>1</v>
      </c>
      <c r="J639" s="1">
        <v>69</v>
      </c>
      <c r="K639" s="1">
        <v>1</v>
      </c>
      <c r="L639" s="2">
        <f t="shared" si="14"/>
        <v>1.8195439355418688</v>
      </c>
      <c r="M639" s="2">
        <f t="shared" si="14"/>
        <v>0</v>
      </c>
      <c r="N639" s="2">
        <f t="shared" si="14"/>
        <v>1.8388490907372552</v>
      </c>
      <c r="O639" s="2">
        <f t="shared" si="13"/>
        <v>0</v>
      </c>
      <c r="P639" s="2">
        <f>IF([1]!Tabela1[[#This Row],[SPLE]]&gt;0,[1]!Tabela1[[#This Row],[LWAVE]],[1]!Tabela1[[#This Row],[LSPLE]])</f>
        <v>1.8195439355418688</v>
      </c>
      <c r="Q639" s="2">
        <f>IF([1]!Tabela1[[#This Row],[SPLR]]&gt;0,[1]!Tabela1[[#This Row],[LWAVR]],[1]!Tabela1[[#This Row],[LSPLR]])</f>
        <v>1.8388490907372552</v>
      </c>
      <c r="R639" s="2">
        <f>IF(Tabela1[[#This Row],[LWAVE]]=-1,-1,Tabela1[[#This Row],[Altitude]])</f>
        <v>650.27430400000003</v>
      </c>
      <c r="S639" s="2">
        <f>IF(Tabela1[[#This Row],[LWAVR]]=-1,-1,Tabela1[[#This Row],[AreaL]])</f>
        <v>2.3939540586136796</v>
      </c>
      <c r="T639" s="2">
        <f>IF(Tabela1[[#This Row],[LWAVR]]=-1,-1,Tabela1[[#This Row],[PopulacaoL]])</f>
        <v>4.0351494577734632</v>
      </c>
      <c r="U639" s="2">
        <f>IF(Tabela1[[#This Row],[LSPLE]]=-1,-1,Tabela1[[#This Row],[Altitude]])</f>
        <v>650.27430400000003</v>
      </c>
      <c r="V639" s="2">
        <f>IF(Tabela1[[#This Row],[LSPLE]]=-1,-1,Tabela1[[#This Row],[AreaL]])</f>
        <v>2.3939540586136796</v>
      </c>
      <c r="W639" s="2">
        <f>IF(Tabela1[[#This Row],[LSPLR]]=-1,-1,Tabela1[[#This Row],[PopulacaoL]])</f>
        <v>4.0351494577734632</v>
      </c>
    </row>
    <row r="640" spans="1:23" x14ac:dyDescent="0.3">
      <c r="A640" t="s">
        <v>645</v>
      </c>
      <c r="B640">
        <v>3556701</v>
      </c>
      <c r="C640">
        <v>719.20842600000003</v>
      </c>
      <c r="D640">
        <v>-23.030538324140796</v>
      </c>
      <c r="E640">
        <v>-46.976476309079708</v>
      </c>
      <c r="F640">
        <v>1.9117114471772816</v>
      </c>
      <c r="G640">
        <v>4.896129218798853</v>
      </c>
      <c r="H640" s="1">
        <v>182</v>
      </c>
      <c r="I640" s="1">
        <v>6</v>
      </c>
      <c r="J640" s="1">
        <v>787</v>
      </c>
      <c r="K640" s="1">
        <v>9</v>
      </c>
      <c r="L640" s="2">
        <f t="shared" si="14"/>
        <v>2.2600713879850747</v>
      </c>
      <c r="M640" s="2">
        <f t="shared" si="14"/>
        <v>0.77815125038364363</v>
      </c>
      <c r="N640" s="2">
        <f t="shared" si="14"/>
        <v>2.8959747323590648</v>
      </c>
      <c r="O640" s="2">
        <f t="shared" si="13"/>
        <v>0.95424250943932487</v>
      </c>
      <c r="P640" s="2">
        <f>IF([1]!Tabela1[[#This Row],[SPLE]]&gt;0,[1]!Tabela1[[#This Row],[LWAVE]],[1]!Tabela1[[#This Row],[LSPLE]])</f>
        <v>2.2600713879850747</v>
      </c>
      <c r="Q640" s="2">
        <f>IF([1]!Tabela1[[#This Row],[SPLR]]&gt;0,[1]!Tabela1[[#This Row],[LWAVR]],[1]!Tabela1[[#This Row],[LSPLR]])</f>
        <v>2.8959747323590648</v>
      </c>
      <c r="R640" s="2">
        <f>IF(Tabela1[[#This Row],[LWAVE]]=-1,-1,Tabela1[[#This Row],[Altitude]])</f>
        <v>719.20842600000003</v>
      </c>
      <c r="S640" s="2">
        <f>IF(Tabela1[[#This Row],[LWAVR]]=-1,-1,Tabela1[[#This Row],[AreaL]])</f>
        <v>1.9117114471772816</v>
      </c>
      <c r="T640" s="2">
        <f>IF(Tabela1[[#This Row],[LWAVR]]=-1,-1,Tabela1[[#This Row],[PopulacaoL]])</f>
        <v>4.896129218798853</v>
      </c>
      <c r="U640" s="2">
        <f>IF(Tabela1[[#This Row],[LSPLE]]=-1,-1,Tabela1[[#This Row],[Altitude]])</f>
        <v>719.20842600000003</v>
      </c>
      <c r="V640" s="2">
        <f>IF(Tabela1[[#This Row],[LSPLE]]=-1,-1,Tabela1[[#This Row],[AreaL]])</f>
        <v>1.9117114471772816</v>
      </c>
      <c r="W640" s="2">
        <f>IF(Tabela1[[#This Row],[LSPLR]]=-1,-1,Tabela1[[#This Row],[PopulacaoL]])</f>
        <v>4.896129218798853</v>
      </c>
    </row>
    <row r="641" spans="1:23" x14ac:dyDescent="0.3">
      <c r="A641" t="s">
        <v>646</v>
      </c>
      <c r="B641">
        <v>3556800</v>
      </c>
      <c r="C641">
        <v>538.54532500000005</v>
      </c>
      <c r="D641">
        <v>-20.872314000000003</v>
      </c>
      <c r="E641">
        <v>-48.296662879599765</v>
      </c>
      <c r="F641">
        <v>2.3379102939115564</v>
      </c>
      <c r="G641">
        <v>4.2764158446534486</v>
      </c>
      <c r="H641" s="1">
        <v>267</v>
      </c>
      <c r="I641" s="1">
        <v>0</v>
      </c>
      <c r="J641" s="1">
        <v>1451</v>
      </c>
      <c r="K641" s="1">
        <v>0</v>
      </c>
      <c r="L641" s="2">
        <f t="shared" si="14"/>
        <v>2.4265112613645754</v>
      </c>
      <c r="M641" s="2">
        <f t="shared" si="14"/>
        <v>-1</v>
      </c>
      <c r="N641" s="2">
        <f t="shared" si="14"/>
        <v>3.161667412437736</v>
      </c>
      <c r="O641" s="2">
        <f t="shared" si="14"/>
        <v>-1</v>
      </c>
      <c r="P641" s="2">
        <f>IF([1]!Tabela1[[#This Row],[SPLE]]&gt;0,[1]!Tabela1[[#This Row],[LWAVE]],[1]!Tabela1[[#This Row],[LSPLE]])</f>
        <v>-1</v>
      </c>
      <c r="Q641" s="2">
        <f>IF([1]!Tabela1[[#This Row],[SPLR]]&gt;0,[1]!Tabela1[[#This Row],[LWAVR]],[1]!Tabela1[[#This Row],[LSPLR]])</f>
        <v>-1</v>
      </c>
      <c r="R641" s="2">
        <f>IF(Tabela1[[#This Row],[LWAVE]]=-1,-1,Tabela1[[#This Row],[Altitude]])</f>
        <v>538.54532500000005</v>
      </c>
      <c r="S641" s="2">
        <f>IF(Tabela1[[#This Row],[LWAVR]]=-1,-1,Tabela1[[#This Row],[AreaL]])</f>
        <v>2.3379102939115564</v>
      </c>
      <c r="T641" s="2">
        <f>IF(Tabela1[[#This Row],[LWAVR]]=-1,-1,Tabela1[[#This Row],[PopulacaoL]])</f>
        <v>4.2764158446534486</v>
      </c>
      <c r="U641" s="2">
        <f>IF(Tabela1[[#This Row],[LSPLE]]=-1,-1,Tabela1[[#This Row],[Altitude]])</f>
        <v>-1</v>
      </c>
      <c r="V641" s="2">
        <f>IF(Tabela1[[#This Row],[LSPLE]]=-1,-1,Tabela1[[#This Row],[AreaL]])</f>
        <v>-1</v>
      </c>
      <c r="W641" s="2">
        <f>IF(Tabela1[[#This Row],[LSPLR]]=-1,-1,Tabela1[[#This Row],[PopulacaoL]])</f>
        <v>-1</v>
      </c>
    </row>
    <row r="642" spans="1:23" x14ac:dyDescent="0.3">
      <c r="A642" t="s">
        <v>647</v>
      </c>
      <c r="B642">
        <v>3556909</v>
      </c>
      <c r="C642">
        <v>608.47872199999995</v>
      </c>
      <c r="D642">
        <v>-21.167154084720458</v>
      </c>
      <c r="E642">
        <v>-48.630171357210997</v>
      </c>
      <c r="F642">
        <v>1.9796803728812291</v>
      </c>
      <c r="G642">
        <v>3.9449759084120477</v>
      </c>
      <c r="H642" s="1">
        <v>52</v>
      </c>
      <c r="I642" s="1">
        <v>0</v>
      </c>
      <c r="J642" s="1">
        <v>82</v>
      </c>
      <c r="K642" s="1">
        <v>0</v>
      </c>
      <c r="L642" s="2">
        <f t="shared" si="14"/>
        <v>1.7160033436347992</v>
      </c>
      <c r="M642" s="2">
        <f t="shared" si="14"/>
        <v>-1</v>
      </c>
      <c r="N642" s="2">
        <f t="shared" si="14"/>
        <v>1.9138138523837167</v>
      </c>
      <c r="O642" s="2">
        <f t="shared" si="14"/>
        <v>-1</v>
      </c>
      <c r="P642" s="2">
        <f>IF([1]!Tabela1[[#This Row],[SPLE]]&gt;0,[1]!Tabela1[[#This Row],[LWAVE]],[1]!Tabela1[[#This Row],[LSPLE]])</f>
        <v>-1</v>
      </c>
      <c r="Q642" s="2">
        <f>IF([1]!Tabela1[[#This Row],[SPLR]]&gt;0,[1]!Tabela1[[#This Row],[LWAVR]],[1]!Tabela1[[#This Row],[LSPLR]])</f>
        <v>-1</v>
      </c>
      <c r="R642" s="2">
        <f>IF(Tabela1[[#This Row],[LWAVE]]=-1,-1,Tabela1[[#This Row],[Altitude]])</f>
        <v>608.47872199999995</v>
      </c>
      <c r="S642" s="2">
        <f>IF(Tabela1[[#This Row],[LWAVR]]=-1,-1,Tabela1[[#This Row],[AreaL]])</f>
        <v>1.9796803728812291</v>
      </c>
      <c r="T642" s="2">
        <f>IF(Tabela1[[#This Row],[LWAVR]]=-1,-1,Tabela1[[#This Row],[PopulacaoL]])</f>
        <v>3.9449759084120477</v>
      </c>
      <c r="U642" s="2">
        <f>IF(Tabela1[[#This Row],[LSPLE]]=-1,-1,Tabela1[[#This Row],[Altitude]])</f>
        <v>-1</v>
      </c>
      <c r="V642" s="2">
        <f>IF(Tabela1[[#This Row],[LSPLE]]=-1,-1,Tabela1[[#This Row],[AreaL]])</f>
        <v>-1</v>
      </c>
      <c r="W642" s="2">
        <f>IF(Tabela1[[#This Row],[LSPLR]]=-1,-1,Tabela1[[#This Row],[PopulacaoL]])</f>
        <v>-1</v>
      </c>
    </row>
    <row r="643" spans="1:23" x14ac:dyDescent="0.3">
      <c r="A643" t="s">
        <v>648</v>
      </c>
      <c r="B643">
        <v>3556958</v>
      </c>
      <c r="C643">
        <v>490.50688000000002</v>
      </c>
      <c r="D643">
        <v>-20.198738574456105</v>
      </c>
      <c r="E643">
        <v>-50.480806970236308</v>
      </c>
      <c r="F643">
        <v>1.6975083178660846</v>
      </c>
      <c r="G643">
        <v>3.2648178230095364</v>
      </c>
      <c r="H643" s="1">
        <v>0</v>
      </c>
      <c r="I643" s="1">
        <v>0</v>
      </c>
      <c r="J643" s="1">
        <v>0</v>
      </c>
      <c r="K643" s="1">
        <v>0</v>
      </c>
      <c r="L643" s="2">
        <f t="shared" si="14"/>
        <v>-1</v>
      </c>
      <c r="M643" s="2">
        <f t="shared" si="14"/>
        <v>-1</v>
      </c>
      <c r="N643" s="2">
        <f t="shared" si="14"/>
        <v>-1</v>
      </c>
      <c r="O643" s="2">
        <f t="shared" si="14"/>
        <v>-1</v>
      </c>
      <c r="P643" s="2">
        <f>IF([1]!Tabela1[[#This Row],[SPLE]]&gt;0,[1]!Tabela1[[#This Row],[LWAVE]],[1]!Tabela1[[#This Row],[LSPLE]])</f>
        <v>-1</v>
      </c>
      <c r="Q643" s="2">
        <f>IF([1]!Tabela1[[#This Row],[SPLR]]&gt;0,[1]!Tabela1[[#This Row],[LWAVR]],[1]!Tabela1[[#This Row],[LSPLR]])</f>
        <v>-1</v>
      </c>
      <c r="R643" s="2">
        <f>IF(Tabela1[[#This Row],[LWAVE]]=-1,-1,Tabela1[[#This Row],[Altitude]])</f>
        <v>-1</v>
      </c>
      <c r="S643" s="2">
        <f>IF(Tabela1[[#This Row],[LWAVR]]=-1,-1,Tabela1[[#This Row],[AreaL]])</f>
        <v>-1</v>
      </c>
      <c r="T643" s="2">
        <f>IF(Tabela1[[#This Row],[LWAVR]]=-1,-1,Tabela1[[#This Row],[PopulacaoL]])</f>
        <v>-1</v>
      </c>
      <c r="U643" s="2">
        <f>IF(Tabela1[[#This Row],[LSPLE]]=-1,-1,Tabela1[[#This Row],[Altitude]])</f>
        <v>-1</v>
      </c>
      <c r="V643" s="2">
        <f>IF(Tabela1[[#This Row],[LSPLE]]=-1,-1,Tabela1[[#This Row],[AreaL]])</f>
        <v>-1</v>
      </c>
      <c r="W643" s="2">
        <f>IF(Tabela1[[#This Row],[LSPLR]]=-1,-1,Tabela1[[#This Row],[PopulacaoL]])</f>
        <v>-1</v>
      </c>
    </row>
    <row r="644" spans="1:23" x14ac:dyDescent="0.3">
      <c r="A644" t="s">
        <v>649</v>
      </c>
      <c r="B644">
        <v>3557006</v>
      </c>
      <c r="C644">
        <v>571.63123099999996</v>
      </c>
      <c r="D644">
        <v>-23.5418712059999</v>
      </c>
      <c r="E644">
        <v>-47.449738057982707</v>
      </c>
      <c r="F644">
        <v>2.2636763010906771</v>
      </c>
      <c r="G644">
        <v>5.0880651776902051</v>
      </c>
      <c r="H644" s="1">
        <v>218</v>
      </c>
      <c r="I644" s="1">
        <v>0</v>
      </c>
      <c r="J644" s="1">
        <v>616</v>
      </c>
      <c r="K644" s="1">
        <v>0</v>
      </c>
      <c r="L644" s="2">
        <f t="shared" si="14"/>
        <v>2.3384564936046046</v>
      </c>
      <c r="M644" s="2">
        <f t="shared" si="14"/>
        <v>-1</v>
      </c>
      <c r="N644" s="2">
        <f t="shared" si="14"/>
        <v>2.7895807121644256</v>
      </c>
      <c r="O644" s="2">
        <f t="shared" si="14"/>
        <v>-1</v>
      </c>
      <c r="P644" s="2">
        <f>IF([1]!Tabela1[[#This Row],[SPLE]]&gt;0,[1]!Tabela1[[#This Row],[LWAVE]],[1]!Tabela1[[#This Row],[LSPLE]])</f>
        <v>-1</v>
      </c>
      <c r="Q644" s="2">
        <f>IF([1]!Tabela1[[#This Row],[SPLR]]&gt;0,[1]!Tabela1[[#This Row],[LWAVR]],[1]!Tabela1[[#This Row],[LSPLR]])</f>
        <v>-1</v>
      </c>
      <c r="R644" s="2">
        <f>IF(Tabela1[[#This Row],[LWAVE]]=-1,-1,Tabela1[[#This Row],[Altitude]])</f>
        <v>571.63123099999996</v>
      </c>
      <c r="S644" s="2">
        <f>IF(Tabela1[[#This Row],[LWAVR]]=-1,-1,Tabela1[[#This Row],[AreaL]])</f>
        <v>2.2636763010906771</v>
      </c>
      <c r="T644" s="2">
        <f>IF(Tabela1[[#This Row],[LWAVR]]=-1,-1,Tabela1[[#This Row],[PopulacaoL]])</f>
        <v>5.0880651776902051</v>
      </c>
      <c r="U644" s="2">
        <f>IF(Tabela1[[#This Row],[LSPLE]]=-1,-1,Tabela1[[#This Row],[Altitude]])</f>
        <v>-1</v>
      </c>
      <c r="V644" s="2">
        <f>IF(Tabela1[[#This Row],[LSPLE]]=-1,-1,Tabela1[[#This Row],[AreaL]])</f>
        <v>-1</v>
      </c>
      <c r="W644" s="2">
        <f>IF(Tabela1[[#This Row],[LSPLR]]=-1,-1,Tabela1[[#This Row],[PopulacaoL]])</f>
        <v>-1</v>
      </c>
    </row>
    <row r="645" spans="1:23" x14ac:dyDescent="0.3">
      <c r="A645" t="s">
        <v>650</v>
      </c>
      <c r="B645">
        <v>3557105</v>
      </c>
      <c r="C645">
        <v>518.33459100000005</v>
      </c>
      <c r="D645">
        <v>-20.419470000000004</v>
      </c>
      <c r="E645">
        <v>-49.974672015206657</v>
      </c>
      <c r="F645">
        <v>2.6239756089478266</v>
      </c>
      <c r="G645">
        <v>4.9756477531269505</v>
      </c>
      <c r="H645" s="1">
        <v>157</v>
      </c>
      <c r="I645" s="1">
        <v>0</v>
      </c>
      <c r="J645" s="1">
        <v>419</v>
      </c>
      <c r="K645" s="1">
        <v>0</v>
      </c>
      <c r="L645" s="2">
        <f t="shared" si="14"/>
        <v>2.1958996524092336</v>
      </c>
      <c r="M645" s="2">
        <f t="shared" si="14"/>
        <v>-1</v>
      </c>
      <c r="N645" s="2">
        <f t="shared" si="14"/>
        <v>2.6222140229662951</v>
      </c>
      <c r="O645" s="2">
        <f t="shared" si="14"/>
        <v>-1</v>
      </c>
      <c r="P645" s="2">
        <f>IF([1]!Tabela1[[#This Row],[SPLE]]&gt;0,[1]!Tabela1[[#This Row],[LWAVE]],[1]!Tabela1[[#This Row],[LSPLE]])</f>
        <v>-1</v>
      </c>
      <c r="Q645" s="2">
        <f>IF([1]!Tabela1[[#This Row],[SPLR]]&gt;0,[1]!Tabela1[[#This Row],[LWAVR]],[1]!Tabela1[[#This Row],[LSPLR]])</f>
        <v>-1</v>
      </c>
      <c r="R645" s="2">
        <f>IF(Tabela1[[#This Row],[LWAVE]]=-1,-1,Tabela1[[#This Row],[Altitude]])</f>
        <v>518.33459100000005</v>
      </c>
      <c r="S645" s="2">
        <f>IF(Tabela1[[#This Row],[LWAVR]]=-1,-1,Tabela1[[#This Row],[AreaL]])</f>
        <v>2.6239756089478266</v>
      </c>
      <c r="T645" s="2">
        <f>IF(Tabela1[[#This Row],[LWAVR]]=-1,-1,Tabela1[[#This Row],[PopulacaoL]])</f>
        <v>4.9756477531269505</v>
      </c>
      <c r="U645" s="2">
        <f>IF(Tabela1[[#This Row],[LSPLE]]=-1,-1,Tabela1[[#This Row],[Altitude]])</f>
        <v>-1</v>
      </c>
      <c r="V645" s="2">
        <f>IF(Tabela1[[#This Row],[LSPLE]]=-1,-1,Tabela1[[#This Row],[AreaL]])</f>
        <v>-1</v>
      </c>
      <c r="W645" s="2">
        <f>IF(Tabela1[[#This Row],[LSPLR]]=-1,-1,Tabela1[[#This Row],[PopulacaoL]])</f>
        <v>-1</v>
      </c>
    </row>
    <row r="646" spans="1:23" x14ac:dyDescent="0.3">
      <c r="A646" t="s">
        <v>651</v>
      </c>
      <c r="B646">
        <v>3557154</v>
      </c>
      <c r="C646">
        <v>415.85244899999998</v>
      </c>
      <c r="D646">
        <v>-21.050110434971803</v>
      </c>
      <c r="E646">
        <v>-50.055739518479413</v>
      </c>
      <c r="F646">
        <v>2.503866916149728</v>
      </c>
      <c r="G646">
        <v>3.4342494523964757</v>
      </c>
      <c r="H646" s="1">
        <v>6</v>
      </c>
      <c r="I646" s="1">
        <v>0</v>
      </c>
      <c r="J646" s="1">
        <v>6</v>
      </c>
      <c r="K646" s="1">
        <v>0</v>
      </c>
      <c r="L646" s="2">
        <f t="shared" si="14"/>
        <v>0.77815125038364363</v>
      </c>
      <c r="M646" s="2">
        <f t="shared" si="14"/>
        <v>-1</v>
      </c>
      <c r="N646" s="2">
        <f t="shared" si="14"/>
        <v>0.77815125038364363</v>
      </c>
      <c r="O646" s="2">
        <f t="shared" si="14"/>
        <v>-1</v>
      </c>
      <c r="P646" s="2">
        <f>IF([1]!Tabela1[[#This Row],[SPLE]]&gt;0,[1]!Tabela1[[#This Row],[LWAVE]],[1]!Tabela1[[#This Row],[LSPLE]])</f>
        <v>-1</v>
      </c>
      <c r="Q646" s="2">
        <f>IF([1]!Tabela1[[#This Row],[SPLR]]&gt;0,[1]!Tabela1[[#This Row],[LWAVR]],[1]!Tabela1[[#This Row],[LSPLR]])</f>
        <v>-1</v>
      </c>
      <c r="R646" s="2">
        <f>IF(Tabela1[[#This Row],[LWAVE]]=-1,-1,Tabela1[[#This Row],[Altitude]])</f>
        <v>415.85244899999998</v>
      </c>
      <c r="S646" s="2">
        <f>IF(Tabela1[[#This Row],[LWAVR]]=-1,-1,Tabela1[[#This Row],[AreaL]])</f>
        <v>2.503866916149728</v>
      </c>
      <c r="T646" s="2">
        <f>IF(Tabela1[[#This Row],[LWAVR]]=-1,-1,Tabela1[[#This Row],[PopulacaoL]])</f>
        <v>3.4342494523964757</v>
      </c>
      <c r="U646" s="2">
        <f>IF(Tabela1[[#This Row],[LSPLE]]=-1,-1,Tabela1[[#This Row],[Altitude]])</f>
        <v>-1</v>
      </c>
      <c r="V646" s="2">
        <f>IF(Tabela1[[#This Row],[LSPLE]]=-1,-1,Tabela1[[#This Row],[AreaL]])</f>
        <v>-1</v>
      </c>
      <c r="W646" s="2">
        <f>IF(Tabela1[[#This Row],[LSPLR]]=-1,-1,Tabela1[[#This Row],[PopulacaoL]])</f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de Faria</cp:lastModifiedBy>
  <dcterms:created xsi:type="dcterms:W3CDTF">2015-06-05T18:17:20Z</dcterms:created>
  <dcterms:modified xsi:type="dcterms:W3CDTF">2021-08-17T12:44:21Z</dcterms:modified>
</cp:coreProperties>
</file>