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eagle\LBR\Nexperia\"/>
    </mc:Choice>
  </mc:AlternateContent>
  <xr:revisionPtr revIDLastSave="0" documentId="8_{C7BCBE1B-4446-4675-9760-956C9AED9AF8}" xr6:coauthVersionLast="47" xr6:coauthVersionMax="47" xr10:uidLastSave="{00000000-0000-0000-0000-000000000000}"/>
  <bookViews>
    <workbookView xWindow="-108" yWindow="-108" windowWidth="23256" windowHeight="12576" activeTab="2" xr2:uid="{BBE881E4-0A6C-4137-BF35-38D7508C178F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74" i="3" l="1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V74" i="3"/>
  <c r="V73" i="3"/>
  <c r="V72" i="3"/>
  <c r="V71" i="3"/>
  <c r="V70" i="3"/>
  <c r="V69" i="3"/>
  <c r="V68" i="3"/>
  <c r="V67" i="3"/>
  <c r="V66" i="3"/>
  <c r="V65" i="3"/>
  <c r="V64" i="3"/>
  <c r="V63" i="3"/>
  <c r="V62" i="3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G3" i="1"/>
  <c r="H3" i="1"/>
  <c r="H5" i="1"/>
  <c r="G6" i="1"/>
  <c r="H6" i="1" s="1"/>
</calcChain>
</file>

<file path=xl/sharedStrings.xml><?xml version="1.0" encoding="utf-8"?>
<sst xmlns="http://schemas.openxmlformats.org/spreadsheetml/2006/main" count="629" uniqueCount="115">
  <si>
    <t>max</t>
  </si>
  <si>
    <t>at c</t>
  </si>
  <si>
    <t>max c</t>
  </si>
  <si>
    <t>c derate</t>
  </si>
  <si>
    <t>derate</t>
  </si>
  <si>
    <t>at max c</t>
  </si>
  <si>
    <t>mA</t>
  </si>
  <si>
    <t>mW</t>
  </si>
  <si>
    <t>BUK9606-55A</t>
  </si>
  <si>
    <t>N-channel TrenchMOS logic level FET</t>
  </si>
  <si>
    <t>BUK9606-75B</t>
  </si>
  <si>
    <t>BUK9608-55B</t>
  </si>
  <si>
    <t>BUK9609-40B</t>
  </si>
  <si>
    <t>BUK9609-75A</t>
  </si>
  <si>
    <t>BUK9611-80E</t>
  </si>
  <si>
    <t>BUK9612-55B</t>
  </si>
  <si>
    <t>BUK9614-60E</t>
  </si>
  <si>
    <t>BUK9615-100E</t>
  </si>
  <si>
    <t>BUK9616-75B</t>
  </si>
  <si>
    <t>BUK961R6-40E</t>
  </si>
  <si>
    <t>BUK9620-100B</t>
  </si>
  <si>
    <t>BUK9620-55A</t>
  </si>
  <si>
    <t>BUK9628-100A</t>
  </si>
  <si>
    <t>BUK9629-100B</t>
  </si>
  <si>
    <t>BUK962R5-60E</t>
  </si>
  <si>
    <t>BUK962R6-40E</t>
  </si>
  <si>
    <t>BUK962R8-60E</t>
  </si>
  <si>
    <t>BUK9635-55A</t>
  </si>
  <si>
    <t>BUK9637-100E</t>
  </si>
  <si>
    <t>BUK963R1-40E</t>
  </si>
  <si>
    <t>BUK963R3-60E</t>
  </si>
  <si>
    <t>BUK9640-100A</t>
  </si>
  <si>
    <t>BUK964R1-40E</t>
  </si>
  <si>
    <t>BUK964R2-55B</t>
  </si>
  <si>
    <t>BUK964R2-60E</t>
  </si>
  <si>
    <t>BUK964R2-80E</t>
  </si>
  <si>
    <t>BUK964R4-40B</t>
  </si>
  <si>
    <t>BUK964R7-80E</t>
  </si>
  <si>
    <t>BUK964R8-60E</t>
  </si>
  <si>
    <t>BUK965R4-40E</t>
  </si>
  <si>
    <t>BUK965R8-100E</t>
  </si>
  <si>
    <t>BUK966R5-60E</t>
  </si>
  <si>
    <t>BUK9675-100A</t>
  </si>
  <si>
    <t>BUK9675-55A</t>
  </si>
  <si>
    <t>BUK969R0-60E</t>
  </si>
  <si>
    <t>BUK969R3-100E</t>
  </si>
  <si>
    <t>AEC-Q100/Q101</t>
  </si>
  <si>
    <t>Type number</t>
  </si>
  <si>
    <t>BUK6607-55C</t>
  </si>
  <si>
    <t>N-channel TrenchMOS logic and standard level FET</t>
  </si>
  <si>
    <t>BUK7606-55B</t>
  </si>
  <si>
    <t>N-channel TrenchMOS standard level FET</t>
  </si>
  <si>
    <t>BUK7606-75B</t>
  </si>
  <si>
    <t>BUK7608-40B</t>
  </si>
  <si>
    <t>BUK7608-55A</t>
  </si>
  <si>
    <t>BUK7610-55AL</t>
  </si>
  <si>
    <t>BUK7611-55B</t>
  </si>
  <si>
    <t>BUK7613-100E</t>
  </si>
  <si>
    <t>BUK7613-60E</t>
  </si>
  <si>
    <t>BUK761R6-40E</t>
  </si>
  <si>
    <t>BUK761R7-40E</t>
  </si>
  <si>
    <t>BUK762R4-60E</t>
  </si>
  <si>
    <t>BUK762R6-40E</t>
  </si>
  <si>
    <t>BUK762R6-60E</t>
  </si>
  <si>
    <t>BUK762R9-40E</t>
  </si>
  <si>
    <t>BUK7631-100E</t>
  </si>
  <si>
    <t>BUK7635-55A</t>
  </si>
  <si>
    <t>BUK763R1-40B</t>
  </si>
  <si>
    <t>BUK763R1-60E</t>
  </si>
  <si>
    <t>BUK763R6-40C</t>
  </si>
  <si>
    <t>BUK763R8-80E</t>
  </si>
  <si>
    <t>BUK763R9-60E</t>
  </si>
  <si>
    <t>BUK764R0-40E</t>
  </si>
  <si>
    <t>BUK764R0-55B</t>
  </si>
  <si>
    <t>BUK764R2-80E</t>
  </si>
  <si>
    <t>BUK764R4-60E</t>
  </si>
  <si>
    <t>BUK765R0-100E</t>
  </si>
  <si>
    <t>BUK765R2-40B</t>
  </si>
  <si>
    <t>BUK766R0-60E</t>
  </si>
  <si>
    <t>BUK7675-55A</t>
  </si>
  <si>
    <t>BUK768R1-100E</t>
  </si>
  <si>
    <t>BUK768R1-40E</t>
  </si>
  <si>
    <t>BUK768R3-60E</t>
  </si>
  <si>
    <t>BUK769R6-80E</t>
  </si>
  <si>
    <t>VDS [max] (V)</t>
  </si>
  <si>
    <t>RDSon [max] @ VGS = 10 V (mΩ)</t>
  </si>
  <si>
    <t>RDSon [max] @ VGS = 5 V (mΩ)</t>
  </si>
  <si>
    <t>RDSon [max] @ VGS = 4.5 V (mΩ)</t>
  </si>
  <si>
    <t>RDSon [typ] @ VGS = 10 V (mΩ)</t>
  </si>
  <si>
    <t>RDSon [typ] @ VGS = 5 V (mΩ)</t>
  </si>
  <si>
    <t>RDSon [typ] @ VGS = 4.5 V (mΩ)</t>
  </si>
  <si>
    <t>RDSon [max] @ Tj = 175 °C (mΩ)</t>
  </si>
  <si>
    <t>Tj [max] (°C)</t>
  </si>
  <si>
    <t>ID [max] (A)</t>
  </si>
  <si>
    <t>ID [max] @ T = 100 °C (A)</t>
  </si>
  <si>
    <t>IDM [max] (A)</t>
  </si>
  <si>
    <t>QGD [typ] (nC)</t>
  </si>
  <si>
    <t>QG(tot) [typ] @ VGS = 10 V (nC)</t>
  </si>
  <si>
    <t>Ptot [max] (W)</t>
  </si>
  <si>
    <t>Qr [typ] (nC)</t>
  </si>
  <si>
    <t>VGSth [typ] (V)</t>
  </si>
  <si>
    <t>Automotive qualified</t>
  </si>
  <si>
    <t>Ciss [typ] (pF)</t>
  </si>
  <si>
    <t>Coss [typ] (pF)</t>
  </si>
  <si>
    <t/>
  </si>
  <si>
    <t>Y</t>
  </si>
  <si>
    <t>qr_typ</t>
  </si>
  <si>
    <t>ptot_max</t>
  </si>
  <si>
    <t>qg_total_typ</t>
  </si>
  <si>
    <t>id_max</t>
  </si>
  <si>
    <t>rdson_max</t>
  </si>
  <si>
    <t>vds_max</t>
  </si>
  <si>
    <t>vgsth_typ</t>
  </si>
  <si>
    <t>ciss_typ</t>
  </si>
  <si>
    <t>coss_typ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</si>
</sst>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AC113-24A6-4D93-9A3A-56F5B546AD3B}">
  <dimension ref="A2:H6"/>
  <sheetViews>
    <sheetView workbookViewId="0">
      <selection activeCell="H6" sqref="H6"/>
    </sheetView>
  </sheetViews>
  <sheetFormatPr defaultRowHeight="14.4" x14ac:dyDescent="0.3"/>
  <sheetData>
    <row r="2" spans="1:8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8" x14ac:dyDescent="0.3">
      <c r="A3" t="s">
        <v>6</v>
      </c>
      <c r="B3">
        <v>8</v>
      </c>
      <c r="C3">
        <v>25</v>
      </c>
      <c r="D3">
        <v>105</v>
      </c>
      <c r="E3">
        <v>85</v>
      </c>
      <c r="F3">
        <v>0.05</v>
      </c>
      <c r="G3">
        <f>B3-((D3-E3)*F3)</f>
        <v>7</v>
      </c>
      <c r="H3" t="str">
        <f>B3&amp;" "&amp;A3&amp;" @ "&amp;C3&amp;"°C / "&amp;G3&amp;" "&amp;A3&amp;" @ "&amp;D3&amp;"°C"</f>
        <v>8 mA @ 25°C / 7 mA @ 105°C</v>
      </c>
    </row>
    <row r="5" spans="1:8" x14ac:dyDescent="0.3">
      <c r="A5" t="s">
        <v>6</v>
      </c>
      <c r="B5">
        <v>15</v>
      </c>
      <c r="C5">
        <v>25</v>
      </c>
      <c r="D5">
        <v>125</v>
      </c>
      <c r="H5" t="str">
        <f>B5&amp;" "&amp;A5&amp;" @ "&amp;C5&amp;"°C / "&amp;G5&amp;" "&amp;A5&amp;" @ "&amp;D5&amp;"°C"</f>
        <v>15 mA @ 25°C /  mA @ 125°C</v>
      </c>
    </row>
    <row r="6" spans="1:8" x14ac:dyDescent="0.3">
      <c r="A6" t="s">
        <v>7</v>
      </c>
      <c r="B6">
        <v>40</v>
      </c>
      <c r="C6">
        <v>25</v>
      </c>
      <c r="D6">
        <v>125</v>
      </c>
      <c r="E6">
        <v>110</v>
      </c>
      <c r="F6">
        <v>2.0699999999999998</v>
      </c>
      <c r="G6">
        <f>B6-((D6-E6)*F6)</f>
        <v>8.9500000000000028</v>
      </c>
      <c r="H6" t="str">
        <f>B6&amp;" "&amp;A6&amp;" @ "&amp;C6&amp;"°C / "&amp;G6&amp;" "&amp;A6&amp;" @ "&amp;D6&amp;"°C"</f>
        <v>40 mW @ 25°C / 8.95 mW @ 125°C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517B-DE1A-4B4A-8CE3-6F2A5F5C8D81}">
  <dimension ref="B5:D75"/>
  <sheetViews>
    <sheetView topLeftCell="A70" workbookViewId="0">
      <selection activeCell="C5" sqref="C5"/>
    </sheetView>
  </sheetViews>
  <sheetFormatPr defaultRowHeight="14.4" x14ac:dyDescent="0.3"/>
  <cols>
    <col min="2" max="2" width="14.33203125" bestFit="1" customWidth="1"/>
    <col min="3" max="3" width="42.88671875" bestFit="1" customWidth="1"/>
    <col min="4" max="4" width="14.44140625" bestFit="1" customWidth="1"/>
    <col min="5" max="5" width="18.109375" bestFit="1" customWidth="1"/>
  </cols>
  <sheetData>
    <row r="5" spans="2:4" x14ac:dyDescent="0.3">
      <c r="B5" t="s">
        <v>48</v>
      </c>
      <c r="C5" t="s">
        <v>49</v>
      </c>
      <c r="D5" t="s">
        <v>46</v>
      </c>
    </row>
    <row r="6" spans="2:4" x14ac:dyDescent="0.3">
      <c r="B6" t="s">
        <v>50</v>
      </c>
      <c r="C6" t="s">
        <v>51</v>
      </c>
      <c r="D6" t="s">
        <v>46</v>
      </c>
    </row>
    <row r="7" spans="2:4" x14ac:dyDescent="0.3">
      <c r="B7" t="s">
        <v>52</v>
      </c>
      <c r="C7" t="s">
        <v>51</v>
      </c>
      <c r="D7" t="s">
        <v>46</v>
      </c>
    </row>
    <row r="8" spans="2:4" x14ac:dyDescent="0.3">
      <c r="B8" t="s">
        <v>53</v>
      </c>
      <c r="C8" t="s">
        <v>51</v>
      </c>
      <c r="D8" t="s">
        <v>46</v>
      </c>
    </row>
    <row r="9" spans="2:4" x14ac:dyDescent="0.3">
      <c r="B9" t="s">
        <v>54</v>
      </c>
      <c r="C9" t="s">
        <v>51</v>
      </c>
      <c r="D9" t="s">
        <v>46</v>
      </c>
    </row>
    <row r="10" spans="2:4" x14ac:dyDescent="0.3">
      <c r="B10" t="s">
        <v>55</v>
      </c>
      <c r="C10" t="s">
        <v>51</v>
      </c>
      <c r="D10" t="s">
        <v>46</v>
      </c>
    </row>
    <row r="11" spans="2:4" x14ac:dyDescent="0.3">
      <c r="B11" t="s">
        <v>56</v>
      </c>
      <c r="C11" t="s">
        <v>51</v>
      </c>
      <c r="D11" t="s">
        <v>46</v>
      </c>
    </row>
    <row r="12" spans="2:4" x14ac:dyDescent="0.3">
      <c r="B12" t="s">
        <v>57</v>
      </c>
      <c r="C12" t="s">
        <v>51</v>
      </c>
      <c r="D12" t="s">
        <v>46</v>
      </c>
    </row>
    <row r="13" spans="2:4" x14ac:dyDescent="0.3">
      <c r="B13" t="s">
        <v>58</v>
      </c>
      <c r="C13" t="s">
        <v>51</v>
      </c>
      <c r="D13" t="s">
        <v>46</v>
      </c>
    </row>
    <row r="14" spans="2:4" x14ac:dyDescent="0.3">
      <c r="B14" t="s">
        <v>59</v>
      </c>
      <c r="C14" t="s">
        <v>51</v>
      </c>
      <c r="D14" t="s">
        <v>46</v>
      </c>
    </row>
    <row r="15" spans="2:4" x14ac:dyDescent="0.3">
      <c r="B15" t="s">
        <v>60</v>
      </c>
      <c r="C15" t="s">
        <v>51</v>
      </c>
      <c r="D15" t="s">
        <v>46</v>
      </c>
    </row>
    <row r="16" spans="2:4" x14ac:dyDescent="0.3">
      <c r="B16" t="s">
        <v>61</v>
      </c>
      <c r="C16" t="s">
        <v>51</v>
      </c>
      <c r="D16" t="s">
        <v>46</v>
      </c>
    </row>
    <row r="17" spans="2:4" x14ac:dyDescent="0.3">
      <c r="B17" t="s">
        <v>62</v>
      </c>
      <c r="C17" t="s">
        <v>51</v>
      </c>
      <c r="D17" t="s">
        <v>46</v>
      </c>
    </row>
    <row r="18" spans="2:4" x14ac:dyDescent="0.3">
      <c r="B18" t="s">
        <v>63</v>
      </c>
      <c r="C18" t="s">
        <v>51</v>
      </c>
      <c r="D18" t="s">
        <v>46</v>
      </c>
    </row>
    <row r="19" spans="2:4" x14ac:dyDescent="0.3">
      <c r="B19" t="s">
        <v>64</v>
      </c>
      <c r="C19" t="s">
        <v>51</v>
      </c>
      <c r="D19" t="s">
        <v>46</v>
      </c>
    </row>
    <row r="20" spans="2:4" x14ac:dyDescent="0.3">
      <c r="B20" t="s">
        <v>65</v>
      </c>
      <c r="C20" t="s">
        <v>51</v>
      </c>
      <c r="D20" t="s">
        <v>46</v>
      </c>
    </row>
    <row r="21" spans="2:4" x14ac:dyDescent="0.3">
      <c r="B21" t="s">
        <v>66</v>
      </c>
      <c r="C21" t="s">
        <v>51</v>
      </c>
      <c r="D21" t="s">
        <v>46</v>
      </c>
    </row>
    <row r="22" spans="2:4" x14ac:dyDescent="0.3">
      <c r="B22" t="s">
        <v>67</v>
      </c>
      <c r="C22" t="s">
        <v>51</v>
      </c>
      <c r="D22" t="s">
        <v>46</v>
      </c>
    </row>
    <row r="23" spans="2:4" x14ac:dyDescent="0.3">
      <c r="B23" t="s">
        <v>68</v>
      </c>
      <c r="C23" t="s">
        <v>51</v>
      </c>
      <c r="D23" t="s">
        <v>46</v>
      </c>
    </row>
    <row r="24" spans="2:4" x14ac:dyDescent="0.3">
      <c r="B24" t="s">
        <v>69</v>
      </c>
      <c r="C24" t="s">
        <v>51</v>
      </c>
      <c r="D24" t="s">
        <v>46</v>
      </c>
    </row>
    <row r="25" spans="2:4" x14ac:dyDescent="0.3">
      <c r="B25" t="s">
        <v>70</v>
      </c>
      <c r="C25" t="s">
        <v>51</v>
      </c>
      <c r="D25" t="s">
        <v>46</v>
      </c>
    </row>
    <row r="26" spans="2:4" x14ac:dyDescent="0.3">
      <c r="B26" t="s">
        <v>71</v>
      </c>
      <c r="C26" t="s">
        <v>51</v>
      </c>
      <c r="D26" t="s">
        <v>46</v>
      </c>
    </row>
    <row r="27" spans="2:4" x14ac:dyDescent="0.3">
      <c r="B27" t="s">
        <v>72</v>
      </c>
      <c r="C27" t="s">
        <v>51</v>
      </c>
      <c r="D27" t="s">
        <v>46</v>
      </c>
    </row>
    <row r="28" spans="2:4" x14ac:dyDescent="0.3">
      <c r="B28" t="s">
        <v>73</v>
      </c>
      <c r="C28" t="s">
        <v>51</v>
      </c>
      <c r="D28" t="s">
        <v>46</v>
      </c>
    </row>
    <row r="29" spans="2:4" x14ac:dyDescent="0.3">
      <c r="B29" t="s">
        <v>74</v>
      </c>
      <c r="C29" t="s">
        <v>51</v>
      </c>
      <c r="D29" t="s">
        <v>46</v>
      </c>
    </row>
    <row r="30" spans="2:4" x14ac:dyDescent="0.3">
      <c r="B30" t="s">
        <v>75</v>
      </c>
      <c r="C30" t="s">
        <v>51</v>
      </c>
      <c r="D30" t="s">
        <v>46</v>
      </c>
    </row>
    <row r="31" spans="2:4" x14ac:dyDescent="0.3">
      <c r="B31" t="s">
        <v>76</v>
      </c>
      <c r="C31" t="s">
        <v>51</v>
      </c>
      <c r="D31" t="s">
        <v>46</v>
      </c>
    </row>
    <row r="32" spans="2:4" x14ac:dyDescent="0.3">
      <c r="B32" t="s">
        <v>77</v>
      </c>
      <c r="C32" t="s">
        <v>51</v>
      </c>
      <c r="D32" t="s">
        <v>46</v>
      </c>
    </row>
    <row r="33" spans="2:4" x14ac:dyDescent="0.3">
      <c r="B33" t="s">
        <v>78</v>
      </c>
      <c r="C33" t="s">
        <v>51</v>
      </c>
      <c r="D33" t="s">
        <v>46</v>
      </c>
    </row>
    <row r="34" spans="2:4" x14ac:dyDescent="0.3">
      <c r="B34" t="s">
        <v>79</v>
      </c>
      <c r="C34" t="s">
        <v>51</v>
      </c>
      <c r="D34" t="s">
        <v>46</v>
      </c>
    </row>
    <row r="35" spans="2:4" x14ac:dyDescent="0.3">
      <c r="B35" t="s">
        <v>80</v>
      </c>
      <c r="C35" t="s">
        <v>51</v>
      </c>
      <c r="D35" t="s">
        <v>46</v>
      </c>
    </row>
    <row r="36" spans="2:4" x14ac:dyDescent="0.3">
      <c r="B36" t="s">
        <v>81</v>
      </c>
      <c r="C36" t="s">
        <v>51</v>
      </c>
      <c r="D36" t="s">
        <v>46</v>
      </c>
    </row>
    <row r="37" spans="2:4" x14ac:dyDescent="0.3">
      <c r="B37" t="s">
        <v>82</v>
      </c>
      <c r="C37" t="s">
        <v>51</v>
      </c>
      <c r="D37" t="s">
        <v>46</v>
      </c>
    </row>
    <row r="38" spans="2:4" x14ac:dyDescent="0.3">
      <c r="B38" t="s">
        <v>83</v>
      </c>
      <c r="C38" t="s">
        <v>51</v>
      </c>
      <c r="D38" t="s">
        <v>46</v>
      </c>
    </row>
    <row r="39" spans="2:4" x14ac:dyDescent="0.3">
      <c r="B39" t="s">
        <v>8</v>
      </c>
      <c r="C39" t="s">
        <v>9</v>
      </c>
      <c r="D39" t="s">
        <v>46</v>
      </c>
    </row>
    <row r="40" spans="2:4" x14ac:dyDescent="0.3">
      <c r="B40" t="s">
        <v>10</v>
      </c>
      <c r="C40" t="s">
        <v>9</v>
      </c>
      <c r="D40" t="s">
        <v>46</v>
      </c>
    </row>
    <row r="41" spans="2:4" x14ac:dyDescent="0.3">
      <c r="B41" t="s">
        <v>11</v>
      </c>
      <c r="C41" t="s">
        <v>9</v>
      </c>
      <c r="D41" t="s">
        <v>46</v>
      </c>
    </row>
    <row r="42" spans="2:4" x14ac:dyDescent="0.3">
      <c r="B42" t="s">
        <v>12</v>
      </c>
      <c r="C42" t="s">
        <v>9</v>
      </c>
      <c r="D42" t="s">
        <v>46</v>
      </c>
    </row>
    <row r="43" spans="2:4" x14ac:dyDescent="0.3">
      <c r="B43" t="s">
        <v>13</v>
      </c>
      <c r="C43" t="s">
        <v>9</v>
      </c>
      <c r="D43" t="s">
        <v>46</v>
      </c>
    </row>
    <row r="44" spans="2:4" x14ac:dyDescent="0.3">
      <c r="B44" t="s">
        <v>14</v>
      </c>
      <c r="C44" t="s">
        <v>9</v>
      </c>
      <c r="D44" t="s">
        <v>46</v>
      </c>
    </row>
    <row r="45" spans="2:4" x14ac:dyDescent="0.3">
      <c r="B45" t="s">
        <v>15</v>
      </c>
      <c r="C45" t="s">
        <v>9</v>
      </c>
      <c r="D45" t="s">
        <v>46</v>
      </c>
    </row>
    <row r="46" spans="2:4" x14ac:dyDescent="0.3">
      <c r="B46" t="s">
        <v>16</v>
      </c>
      <c r="C46" t="s">
        <v>9</v>
      </c>
      <c r="D46" t="s">
        <v>46</v>
      </c>
    </row>
    <row r="47" spans="2:4" x14ac:dyDescent="0.3">
      <c r="B47" t="s">
        <v>17</v>
      </c>
      <c r="C47" t="s">
        <v>9</v>
      </c>
      <c r="D47" t="s">
        <v>46</v>
      </c>
    </row>
    <row r="48" spans="2:4" x14ac:dyDescent="0.3">
      <c r="B48" t="s">
        <v>18</v>
      </c>
      <c r="C48" t="s">
        <v>9</v>
      </c>
      <c r="D48" t="s">
        <v>46</v>
      </c>
    </row>
    <row r="49" spans="2:4" x14ac:dyDescent="0.3">
      <c r="B49" t="s">
        <v>19</v>
      </c>
      <c r="C49" t="s">
        <v>9</v>
      </c>
      <c r="D49" t="s">
        <v>46</v>
      </c>
    </row>
    <row r="50" spans="2:4" x14ac:dyDescent="0.3">
      <c r="B50" t="s">
        <v>20</v>
      </c>
      <c r="C50" t="s">
        <v>9</v>
      </c>
      <c r="D50" t="s">
        <v>46</v>
      </c>
    </row>
    <row r="51" spans="2:4" x14ac:dyDescent="0.3">
      <c r="B51" t="s">
        <v>21</v>
      </c>
      <c r="C51" t="s">
        <v>9</v>
      </c>
      <c r="D51" t="s">
        <v>46</v>
      </c>
    </row>
    <row r="52" spans="2:4" x14ac:dyDescent="0.3">
      <c r="B52" t="s">
        <v>22</v>
      </c>
      <c r="C52" t="s">
        <v>9</v>
      </c>
      <c r="D52" t="s">
        <v>46</v>
      </c>
    </row>
    <row r="53" spans="2:4" x14ac:dyDescent="0.3">
      <c r="B53" t="s">
        <v>23</v>
      </c>
      <c r="C53" t="s">
        <v>9</v>
      </c>
      <c r="D53" t="s">
        <v>46</v>
      </c>
    </row>
    <row r="54" spans="2:4" x14ac:dyDescent="0.3">
      <c r="B54" t="s">
        <v>24</v>
      </c>
      <c r="C54" t="s">
        <v>9</v>
      </c>
      <c r="D54" t="s">
        <v>46</v>
      </c>
    </row>
    <row r="55" spans="2:4" x14ac:dyDescent="0.3">
      <c r="B55" t="s">
        <v>25</v>
      </c>
      <c r="C55" t="s">
        <v>9</v>
      </c>
      <c r="D55" t="s">
        <v>46</v>
      </c>
    </row>
    <row r="56" spans="2:4" x14ac:dyDescent="0.3">
      <c r="B56" t="s">
        <v>26</v>
      </c>
      <c r="C56" t="s">
        <v>9</v>
      </c>
      <c r="D56" t="s">
        <v>46</v>
      </c>
    </row>
    <row r="57" spans="2:4" x14ac:dyDescent="0.3">
      <c r="B57" t="s">
        <v>27</v>
      </c>
      <c r="C57" t="s">
        <v>9</v>
      </c>
      <c r="D57" t="s">
        <v>46</v>
      </c>
    </row>
    <row r="58" spans="2:4" x14ac:dyDescent="0.3">
      <c r="B58" t="s">
        <v>28</v>
      </c>
      <c r="C58" t="s">
        <v>9</v>
      </c>
      <c r="D58" t="s">
        <v>46</v>
      </c>
    </row>
    <row r="59" spans="2:4" x14ac:dyDescent="0.3">
      <c r="B59" t="s">
        <v>29</v>
      </c>
      <c r="C59" t="s">
        <v>9</v>
      </c>
      <c r="D59" t="s">
        <v>46</v>
      </c>
    </row>
    <row r="60" spans="2:4" x14ac:dyDescent="0.3">
      <c r="B60" t="s">
        <v>30</v>
      </c>
      <c r="C60" t="s">
        <v>9</v>
      </c>
      <c r="D60" t="s">
        <v>46</v>
      </c>
    </row>
    <row r="61" spans="2:4" x14ac:dyDescent="0.3">
      <c r="B61" t="s">
        <v>31</v>
      </c>
      <c r="C61" t="s">
        <v>9</v>
      </c>
      <c r="D61" t="s">
        <v>46</v>
      </c>
    </row>
    <row r="62" spans="2:4" x14ac:dyDescent="0.3">
      <c r="B62" t="s">
        <v>32</v>
      </c>
      <c r="C62" t="s">
        <v>9</v>
      </c>
      <c r="D62" t="s">
        <v>46</v>
      </c>
    </row>
    <row r="63" spans="2:4" x14ac:dyDescent="0.3">
      <c r="B63" t="s">
        <v>33</v>
      </c>
      <c r="C63" t="s">
        <v>9</v>
      </c>
      <c r="D63" t="s">
        <v>46</v>
      </c>
    </row>
    <row r="64" spans="2:4" x14ac:dyDescent="0.3">
      <c r="B64" t="s">
        <v>34</v>
      </c>
      <c r="C64" t="s">
        <v>9</v>
      </c>
      <c r="D64" t="s">
        <v>46</v>
      </c>
    </row>
    <row r="65" spans="2:4" x14ac:dyDescent="0.3">
      <c r="B65" t="s">
        <v>35</v>
      </c>
      <c r="C65" t="s">
        <v>9</v>
      </c>
      <c r="D65" t="s">
        <v>46</v>
      </c>
    </row>
    <row r="66" spans="2:4" x14ac:dyDescent="0.3">
      <c r="B66" t="s">
        <v>36</v>
      </c>
      <c r="C66" t="s">
        <v>9</v>
      </c>
      <c r="D66" t="s">
        <v>46</v>
      </c>
    </row>
    <row r="67" spans="2:4" x14ac:dyDescent="0.3">
      <c r="B67" t="s">
        <v>37</v>
      </c>
      <c r="C67" t="s">
        <v>9</v>
      </c>
      <c r="D67" t="s">
        <v>46</v>
      </c>
    </row>
    <row r="68" spans="2:4" x14ac:dyDescent="0.3">
      <c r="B68" t="s">
        <v>38</v>
      </c>
      <c r="C68" t="s">
        <v>9</v>
      </c>
      <c r="D68" t="s">
        <v>46</v>
      </c>
    </row>
    <row r="69" spans="2:4" x14ac:dyDescent="0.3">
      <c r="B69" t="s">
        <v>39</v>
      </c>
      <c r="C69" t="s">
        <v>9</v>
      </c>
      <c r="D69" t="s">
        <v>46</v>
      </c>
    </row>
    <row r="70" spans="2:4" x14ac:dyDescent="0.3">
      <c r="B70" t="s">
        <v>40</v>
      </c>
      <c r="C70" t="s">
        <v>9</v>
      </c>
      <c r="D70" t="s">
        <v>46</v>
      </c>
    </row>
    <row r="71" spans="2:4" x14ac:dyDescent="0.3">
      <c r="B71" t="s">
        <v>41</v>
      </c>
      <c r="C71" t="s">
        <v>9</v>
      </c>
      <c r="D71" t="s">
        <v>46</v>
      </c>
    </row>
    <row r="72" spans="2:4" x14ac:dyDescent="0.3">
      <c r="B72" t="s">
        <v>42</v>
      </c>
      <c r="C72" t="s">
        <v>9</v>
      </c>
      <c r="D72" t="s">
        <v>46</v>
      </c>
    </row>
    <row r="73" spans="2:4" x14ac:dyDescent="0.3">
      <c r="B73" t="s">
        <v>43</v>
      </c>
      <c r="C73" t="s">
        <v>9</v>
      </c>
      <c r="D73" t="s">
        <v>46</v>
      </c>
    </row>
    <row r="74" spans="2:4" x14ac:dyDescent="0.3">
      <c r="B74" t="s">
        <v>44</v>
      </c>
      <c r="C74" t="s">
        <v>9</v>
      </c>
      <c r="D74" t="s">
        <v>46</v>
      </c>
    </row>
    <row r="75" spans="2:4" x14ac:dyDescent="0.3">
      <c r="B75" t="s">
        <v>45</v>
      </c>
      <c r="C75" t="s">
        <v>9</v>
      </c>
      <c r="D75" t="s">
        <v>46</v>
      </c>
    </row>
  </sheetData>
  <sortState xmlns:xlrd2="http://schemas.microsoft.com/office/spreadsheetml/2017/richdata2" ref="B5:D78">
    <sortCondition ref="B5:B7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4A225-DA27-419F-B29A-E291A2CF8C6A}">
  <dimension ref="A1:W74"/>
  <sheetViews>
    <sheetView tabSelected="1" topLeftCell="P53" workbookViewId="0">
      <selection activeCell="W4" sqref="W4:W74"/>
    </sheetView>
  </sheetViews>
  <sheetFormatPr defaultRowHeight="14.4" x14ac:dyDescent="0.3"/>
  <cols>
    <col min="1" max="1" width="14.33203125" bestFit="1" customWidth="1"/>
    <col min="2" max="2" width="12.109375" bestFit="1" customWidth="1"/>
    <col min="3" max="3" width="27.77734375" bestFit="1" customWidth="1"/>
    <col min="4" max="4" width="26.77734375" bestFit="1" customWidth="1"/>
    <col min="5" max="5" width="28.33203125" bestFit="1" customWidth="1"/>
    <col min="6" max="6" width="26.88671875" bestFit="1" customWidth="1"/>
    <col min="7" max="7" width="25.88671875" bestFit="1" customWidth="1"/>
    <col min="8" max="8" width="27.44140625" bestFit="1" customWidth="1"/>
    <col min="9" max="9" width="27.6640625" bestFit="1" customWidth="1"/>
    <col min="10" max="10" width="11" bestFit="1" customWidth="1"/>
    <col min="11" max="11" width="10.6640625" bestFit="1" customWidth="1"/>
    <col min="12" max="12" width="21.77734375" bestFit="1" customWidth="1"/>
    <col min="13" max="13" width="12.33203125" bestFit="1" customWidth="1"/>
    <col min="14" max="14" width="12.77734375" bestFit="1" customWidth="1"/>
    <col min="15" max="15" width="26.88671875" bestFit="1" customWidth="1"/>
    <col min="16" max="16" width="13.109375" bestFit="1" customWidth="1"/>
    <col min="17" max="17" width="11" bestFit="1" customWidth="1"/>
    <col min="18" max="18" width="12.88671875" bestFit="1" customWidth="1"/>
    <col min="19" max="19" width="18.21875" bestFit="1" customWidth="1"/>
    <col min="20" max="20" width="11.88671875" bestFit="1" customWidth="1"/>
    <col min="21" max="21" width="12.5546875" bestFit="1" customWidth="1"/>
    <col min="22" max="22" width="12.5546875" customWidth="1"/>
    <col min="23" max="23" width="45.33203125" customWidth="1"/>
  </cols>
  <sheetData>
    <row r="1" spans="1:23" x14ac:dyDescent="0.3">
      <c r="W1" s="1"/>
    </row>
    <row r="2" spans="1:23" x14ac:dyDescent="0.3">
      <c r="A2" t="s">
        <v>47</v>
      </c>
      <c r="B2" t="s">
        <v>84</v>
      </c>
      <c r="C2" t="s">
        <v>85</v>
      </c>
      <c r="D2" t="s">
        <v>86</v>
      </c>
      <c r="E2" t="s">
        <v>87</v>
      </c>
      <c r="F2" t="s">
        <v>88</v>
      </c>
      <c r="G2" t="s">
        <v>89</v>
      </c>
      <c r="H2" t="s">
        <v>90</v>
      </c>
      <c r="I2" t="s">
        <v>91</v>
      </c>
      <c r="J2" t="s">
        <v>92</v>
      </c>
      <c r="K2" t="s">
        <v>93</v>
      </c>
      <c r="L2" t="s">
        <v>94</v>
      </c>
      <c r="M2" t="s">
        <v>95</v>
      </c>
      <c r="N2" t="s">
        <v>96</v>
      </c>
      <c r="O2" t="s">
        <v>97</v>
      </c>
      <c r="P2" t="s">
        <v>98</v>
      </c>
      <c r="Q2" t="s">
        <v>99</v>
      </c>
      <c r="R2" t="s">
        <v>100</v>
      </c>
      <c r="S2" t="s">
        <v>101</v>
      </c>
      <c r="T2" t="s">
        <v>102</v>
      </c>
      <c r="U2" t="s">
        <v>103</v>
      </c>
    </row>
    <row r="3" spans="1:23" x14ac:dyDescent="0.3">
      <c r="B3" t="s">
        <v>111</v>
      </c>
      <c r="C3" t="s">
        <v>110</v>
      </c>
      <c r="K3" t="s">
        <v>109</v>
      </c>
      <c r="O3" t="s">
        <v>108</v>
      </c>
      <c r="P3" t="s">
        <v>107</v>
      </c>
      <c r="Q3" t="s">
        <v>106</v>
      </c>
      <c r="R3" t="s">
        <v>112</v>
      </c>
      <c r="T3" t="s">
        <v>113</v>
      </c>
      <c r="U3" t="s">
        <v>114</v>
      </c>
    </row>
    <row r="4" spans="1:23" x14ac:dyDescent="0.3">
      <c r="A4" t="s">
        <v>48</v>
      </c>
      <c r="B4">
        <v>55</v>
      </c>
      <c r="C4">
        <v>6.5</v>
      </c>
      <c r="D4">
        <v>8.6999999999999993</v>
      </c>
      <c r="E4">
        <v>10.199999999999999</v>
      </c>
      <c r="F4">
        <v>5.5</v>
      </c>
      <c r="G4">
        <v>6.9</v>
      </c>
      <c r="H4">
        <v>7.6</v>
      </c>
      <c r="I4">
        <v>14.3</v>
      </c>
      <c r="J4">
        <v>175</v>
      </c>
      <c r="K4">
        <v>100</v>
      </c>
      <c r="L4">
        <v>74</v>
      </c>
      <c r="M4">
        <v>420</v>
      </c>
      <c r="N4">
        <v>19</v>
      </c>
      <c r="O4">
        <v>82</v>
      </c>
      <c r="P4">
        <v>158</v>
      </c>
      <c r="Q4">
        <v>86</v>
      </c>
      <c r="R4">
        <v>2.2999999999999998</v>
      </c>
      <c r="S4" t="s">
        <v>105</v>
      </c>
      <c r="T4">
        <v>3870</v>
      </c>
      <c r="U4">
        <v>381</v>
      </c>
      <c r="V4" t="str">
        <f>MID(A4,4,LEN(A4)-3)</f>
        <v>6607-55C</v>
      </c>
      <c r="W4" t="str">
        <f>"technology '"&amp;MID(A4,4,LEN(A4)-3)&amp;"';attribute value '"&amp;A4&amp;"' constant;attribute "&amp;B$3&amp;" '"&amp;B4&amp;" V' constant;attribute "&amp;C$3&amp;" '"&amp;C4&amp;" mΩ' constant;attribute "&amp;K$3&amp;" '"&amp;K4&amp;" A' constant;attribute "&amp;O$3&amp;" '"&amp;O4&amp;" nC' constant;attribute "&amp;P$3&amp;" '"&amp;P4&amp;" W' constant;attribute "&amp;Q$3&amp;" '"&amp;Q4&amp;" nC' constant;attribute "&amp;R$3&amp;" '"&amp;R4&amp;" V' constant;attribute "&amp;T$3&amp;" '"&amp;T4&amp;" pF' constant;attribute "&amp;U$3&amp;" '"&amp;U4&amp;" pF' constant;attribute op_temp '-55 °C to +175 °C' constant;attribute qualification 'AEC-Q100/Q101' constant; attribute type '"&amp;VLOOKUP(A4,Sheet2!B5:C75,2)&amp;"' constant;"</f>
        <v>technology '6607-55C';attribute value 'BUK6607-55C' constant;attribute vds_max '55 V' constant;attribute rdson_max '6.5 mΩ' constant;attribute id_max '100 A' constant;attribute qg_total_typ '82 nC' constant;attribute ptot_max '158 W' constant;attribute qr_typ '86 nC' constant;attribute vgsth_typ '2.3 V' constant;attribute ciss_typ '3870 pF' constant;attribute coss_typ '381 pF' constant;attribute op_temp '-55 °C to +175 °C' constant;attribute qualification 'AEC-Q100/Q101' constant; attribute type 'N-channel TrenchMOS logic and standard level FET' constant;</v>
      </c>
    </row>
    <row r="5" spans="1:23" x14ac:dyDescent="0.3">
      <c r="A5" t="s">
        <v>50</v>
      </c>
      <c r="B5">
        <v>55</v>
      </c>
      <c r="C5">
        <v>6</v>
      </c>
      <c r="D5" t="s">
        <v>104</v>
      </c>
      <c r="E5" t="s">
        <v>104</v>
      </c>
      <c r="F5">
        <v>5.0999999999999996</v>
      </c>
      <c r="G5" t="s">
        <v>104</v>
      </c>
      <c r="H5" t="s">
        <v>104</v>
      </c>
      <c r="I5">
        <v>12</v>
      </c>
      <c r="J5">
        <v>175</v>
      </c>
      <c r="K5">
        <v>75</v>
      </c>
      <c r="L5">
        <v>75</v>
      </c>
      <c r="M5">
        <v>582</v>
      </c>
      <c r="N5">
        <v>19</v>
      </c>
      <c r="O5">
        <v>64</v>
      </c>
      <c r="P5">
        <v>254</v>
      </c>
      <c r="Q5">
        <v>82</v>
      </c>
      <c r="R5">
        <v>3</v>
      </c>
      <c r="S5" t="s">
        <v>105</v>
      </c>
      <c r="T5">
        <v>3825</v>
      </c>
      <c r="U5">
        <v>783</v>
      </c>
      <c r="V5" t="str">
        <f t="shared" ref="V5:V68" si="0">MID(A5,4,LEN(A5)-3)</f>
        <v>7606-55B</v>
      </c>
      <c r="W5" t="str">
        <f>"technology '"&amp;MID(A5,4,LEN(A5)-3)&amp;"';attribute value '"&amp;A5&amp;"' constant;attribute "&amp;B$3&amp;" '"&amp;B5&amp;" V' constant;attribute "&amp;C$3&amp;" '"&amp;C5&amp;" mΩ' constant;attribute "&amp;K$3&amp;" '"&amp;K5&amp;" A' constant;attribute "&amp;O$3&amp;" '"&amp;O5&amp;" nC' constant;attribute "&amp;P$3&amp;" '"&amp;P5&amp;" W' constant;attribute "&amp;Q$3&amp;" '"&amp;Q5&amp;" nC' constant;attribute "&amp;R$3&amp;" '"&amp;R5&amp;" V' constant;attribute "&amp;T$3&amp;" '"&amp;T5&amp;" pF' constant;attribute "&amp;U$3&amp;" '"&amp;U5&amp;" pF' constant;attribute op_temp '-55 °C to +175 °C' constant;attribute qualification 'AEC-Q100/Q101' constant; attribute type '"&amp;VLOOKUP(A5,Sheet2!B6:C76,2)&amp;"' constant;"</f>
        <v>technology '7606-55B';attribute value 'BUK7606-55B' constant;attribute vds_max '55 V' constant;attribute rdson_max '6 mΩ' constant;attribute id_max '75 A' constant;attribute qg_total_typ '64 nC' constant;attribute ptot_max '254 W' constant;attribute qr_typ '82 nC' constant;attribute vgsth_typ '3 V' constant;attribute ciss_typ '3825 pF' constant;attribute coss_typ '783 pF' constant;attribute op_temp '-55 °C to +175 °C' constant;attribute qualification 'AEC-Q100/Q101' constant; attribute type 'N-channel TrenchMOS standard level FET' constant;</v>
      </c>
    </row>
    <row r="6" spans="1:23" x14ac:dyDescent="0.3">
      <c r="A6" t="s">
        <v>52</v>
      </c>
      <c r="B6">
        <v>75</v>
      </c>
      <c r="C6">
        <v>5.6</v>
      </c>
      <c r="D6" t="s">
        <v>104</v>
      </c>
      <c r="E6" t="s">
        <v>104</v>
      </c>
      <c r="F6">
        <v>4.8</v>
      </c>
      <c r="G6" t="s">
        <v>104</v>
      </c>
      <c r="H6" t="s">
        <v>104</v>
      </c>
      <c r="I6">
        <v>11.8</v>
      </c>
      <c r="J6">
        <v>175</v>
      </c>
      <c r="K6">
        <v>75</v>
      </c>
      <c r="L6">
        <v>75</v>
      </c>
      <c r="M6">
        <v>638</v>
      </c>
      <c r="N6">
        <v>28</v>
      </c>
      <c r="O6">
        <v>91</v>
      </c>
      <c r="P6">
        <v>300</v>
      </c>
      <c r="Q6">
        <v>253</v>
      </c>
      <c r="R6">
        <v>3</v>
      </c>
      <c r="S6" t="s">
        <v>105</v>
      </c>
      <c r="T6">
        <v>5585</v>
      </c>
      <c r="U6">
        <v>845</v>
      </c>
      <c r="V6" t="str">
        <f t="shared" si="0"/>
        <v>7606-75B</v>
      </c>
      <c r="W6" t="str">
        <f>"technology '"&amp;MID(A6,4,LEN(A6)-3)&amp;"';attribute value '"&amp;A6&amp;"' constant;attribute "&amp;B$3&amp;" '"&amp;B6&amp;" V' constant;attribute "&amp;C$3&amp;" '"&amp;C6&amp;" mΩ' constant;attribute "&amp;K$3&amp;" '"&amp;K6&amp;" A' constant;attribute "&amp;O$3&amp;" '"&amp;O6&amp;" nC' constant;attribute "&amp;P$3&amp;" '"&amp;P6&amp;" W' constant;attribute "&amp;Q$3&amp;" '"&amp;Q6&amp;" nC' constant;attribute "&amp;R$3&amp;" '"&amp;R6&amp;" V' constant;attribute "&amp;T$3&amp;" '"&amp;T6&amp;" pF' constant;attribute "&amp;U$3&amp;" '"&amp;U6&amp;" pF' constant;attribute op_temp '-55 °C to +175 °C' constant;attribute qualification 'AEC-Q100/Q101' constant; attribute type '"&amp;VLOOKUP(A6,Sheet2!B7:C77,2)&amp;"' constant;"</f>
        <v>technology '7606-75B';attribute value 'BUK7606-75B' constant;attribute vds_max '75 V' constant;attribute rdson_max '5.6 mΩ' constant;attribute id_max '75 A' constant;attribute qg_total_typ '91 nC' constant;attribute ptot_max '300 W' constant;attribute qr_typ '253 nC' constant;attribute vgsth_typ '3 V' constant;attribute ciss_typ '5585 pF' constant;attribute coss_typ '845 pF' constant;attribute op_temp '-55 °C to +175 °C' constant;attribute qualification 'AEC-Q100/Q101' constant; attribute type 'N-channel TrenchMOS standard level FET' constant;</v>
      </c>
    </row>
    <row r="7" spans="1:23" x14ac:dyDescent="0.3">
      <c r="A7" t="s">
        <v>53</v>
      </c>
      <c r="B7">
        <v>40</v>
      </c>
      <c r="C7">
        <v>8</v>
      </c>
      <c r="D7" t="s">
        <v>104</v>
      </c>
      <c r="E7" t="s">
        <v>104</v>
      </c>
      <c r="F7">
        <v>6.6</v>
      </c>
      <c r="G7" t="s">
        <v>104</v>
      </c>
      <c r="H7" t="s">
        <v>104</v>
      </c>
      <c r="I7">
        <v>15.2</v>
      </c>
      <c r="J7">
        <v>175</v>
      </c>
      <c r="K7">
        <v>75</v>
      </c>
      <c r="L7">
        <v>71</v>
      </c>
      <c r="M7">
        <v>407</v>
      </c>
      <c r="N7">
        <v>12</v>
      </c>
      <c r="O7">
        <v>36</v>
      </c>
      <c r="P7">
        <v>157</v>
      </c>
      <c r="Q7">
        <v>44</v>
      </c>
      <c r="R7">
        <v>3</v>
      </c>
      <c r="S7" t="s">
        <v>105</v>
      </c>
      <c r="T7">
        <v>2017</v>
      </c>
      <c r="U7">
        <v>486</v>
      </c>
      <c r="V7" t="str">
        <f t="shared" si="0"/>
        <v>7608-40B</v>
      </c>
      <c r="W7" t="str">
        <f>"technology '"&amp;MID(A7,4,LEN(A7)-3)&amp;"';attribute value '"&amp;A7&amp;"' constant;attribute "&amp;B$3&amp;" '"&amp;B7&amp;" V' constant;attribute "&amp;C$3&amp;" '"&amp;C7&amp;" mΩ' constant;attribute "&amp;K$3&amp;" '"&amp;K7&amp;" A' constant;attribute "&amp;O$3&amp;" '"&amp;O7&amp;" nC' constant;attribute "&amp;P$3&amp;" '"&amp;P7&amp;" W' constant;attribute "&amp;Q$3&amp;" '"&amp;Q7&amp;" nC' constant;attribute "&amp;R$3&amp;" '"&amp;R7&amp;" V' constant;attribute "&amp;T$3&amp;" '"&amp;T7&amp;" pF' constant;attribute "&amp;U$3&amp;" '"&amp;U7&amp;" pF' constant;attribute op_temp '-55 °C to +175 °C' constant;attribute qualification 'AEC-Q100/Q101' constant; attribute type '"&amp;VLOOKUP(A7,Sheet2!B8:C78,2)&amp;"' constant;"</f>
        <v>technology '7608-40B';attribute value 'BUK7608-40B' constant;attribute vds_max '40 V' constant;attribute rdson_max '8 mΩ' constant;attribute id_max '75 A' constant;attribute qg_total_typ '36 nC' constant;attribute ptot_max '157 W' constant;attribute qr_typ '44 nC' constant;attribute vgsth_typ '3 V' constant;attribute ciss_typ '2017 pF' constant;attribute coss_typ '486 pF' constant;attribute op_temp '-55 °C to +175 °C' constant;attribute qualification 'AEC-Q100/Q101' constant; attribute type 'N-channel TrenchMOS standard level FET' constant;</v>
      </c>
    </row>
    <row r="8" spans="1:23" x14ac:dyDescent="0.3">
      <c r="A8" t="s">
        <v>54</v>
      </c>
      <c r="B8">
        <v>55</v>
      </c>
      <c r="C8">
        <v>8</v>
      </c>
      <c r="D8" t="s">
        <v>104</v>
      </c>
      <c r="E8" t="s">
        <v>104</v>
      </c>
      <c r="F8">
        <v>6.8</v>
      </c>
      <c r="G8" t="s">
        <v>104</v>
      </c>
      <c r="H8" t="s">
        <v>104</v>
      </c>
      <c r="I8">
        <v>16</v>
      </c>
      <c r="J8">
        <v>175</v>
      </c>
      <c r="K8">
        <v>75</v>
      </c>
      <c r="L8">
        <v>75</v>
      </c>
      <c r="M8">
        <v>504</v>
      </c>
      <c r="N8">
        <v>35</v>
      </c>
      <c r="O8" t="s">
        <v>104</v>
      </c>
      <c r="P8">
        <v>254</v>
      </c>
      <c r="Q8">
        <v>170</v>
      </c>
      <c r="R8">
        <v>3</v>
      </c>
      <c r="S8" t="s">
        <v>105</v>
      </c>
      <c r="T8">
        <v>3264</v>
      </c>
      <c r="U8">
        <v>719</v>
      </c>
      <c r="V8" t="str">
        <f t="shared" si="0"/>
        <v>7608-55A</v>
      </c>
      <c r="W8" t="str">
        <f>"technology '"&amp;MID(A8,4,LEN(A8)-3)&amp;"';attribute value '"&amp;A8&amp;"' constant;attribute "&amp;B$3&amp;" '"&amp;B8&amp;" V' constant;attribute "&amp;C$3&amp;" '"&amp;C8&amp;" mΩ' constant;attribute "&amp;K$3&amp;" '"&amp;K8&amp;" A' constant;attribute "&amp;O$3&amp;" '"&amp;O8&amp;" nC' constant;attribute "&amp;P$3&amp;" '"&amp;P8&amp;" W' constant;attribute "&amp;Q$3&amp;" '"&amp;Q8&amp;" nC' constant;attribute "&amp;R$3&amp;" '"&amp;R8&amp;" V' constant;attribute "&amp;T$3&amp;" '"&amp;T8&amp;" pF' constant;attribute "&amp;U$3&amp;" '"&amp;U8&amp;" pF' constant;attribute op_temp '-55 °C to +175 °C' constant;attribute qualification 'AEC-Q100/Q101' constant; attribute type '"&amp;VLOOKUP(A8,Sheet2!B9:C79,2)&amp;"' constant;"</f>
        <v>technology '7608-55A';attribute value 'BUK7608-55A' constant;attribute vds_max '55 V' constant;attribute rdson_max '8 mΩ' constant;attribute id_max '75 A' constant;attribute qg_total_typ ' nC' constant;attribute ptot_max '254 W' constant;attribute qr_typ '170 nC' constant;attribute vgsth_typ '3 V' constant;attribute ciss_typ '3264 pF' constant;attribute coss_typ '719 pF' constant;attribute op_temp '-55 °C to +175 °C' constant;attribute qualification 'AEC-Q100/Q101' constant; attribute type 'N-channel TrenchMOS standard level FET' constant;</v>
      </c>
    </row>
    <row r="9" spans="1:23" x14ac:dyDescent="0.3">
      <c r="A9" t="s">
        <v>55</v>
      </c>
      <c r="B9">
        <v>55</v>
      </c>
      <c r="C9">
        <v>10</v>
      </c>
      <c r="D9" t="s">
        <v>104</v>
      </c>
      <c r="E9" t="s">
        <v>104</v>
      </c>
      <c r="F9">
        <v>8.5</v>
      </c>
      <c r="G9" t="s">
        <v>104</v>
      </c>
      <c r="H9" t="s">
        <v>104</v>
      </c>
      <c r="I9">
        <v>20</v>
      </c>
      <c r="J9">
        <v>175</v>
      </c>
      <c r="K9">
        <v>75</v>
      </c>
      <c r="L9">
        <v>75</v>
      </c>
      <c r="M9">
        <v>490</v>
      </c>
      <c r="N9">
        <v>50</v>
      </c>
      <c r="O9">
        <v>124</v>
      </c>
      <c r="P9">
        <v>300</v>
      </c>
      <c r="Q9">
        <v>430</v>
      </c>
      <c r="R9">
        <v>3</v>
      </c>
      <c r="S9" t="s">
        <v>105</v>
      </c>
      <c r="T9">
        <v>4710</v>
      </c>
      <c r="U9">
        <v>980</v>
      </c>
      <c r="V9" t="str">
        <f t="shared" si="0"/>
        <v>7610-55AL</v>
      </c>
      <c r="W9" t="str">
        <f>"technology '"&amp;MID(A9,4,LEN(A9)-3)&amp;"';attribute value '"&amp;A9&amp;"' constant;attribute "&amp;B$3&amp;" '"&amp;B9&amp;" V' constant;attribute "&amp;C$3&amp;" '"&amp;C9&amp;" mΩ' constant;attribute "&amp;K$3&amp;" '"&amp;K9&amp;" A' constant;attribute "&amp;O$3&amp;" '"&amp;O9&amp;" nC' constant;attribute "&amp;P$3&amp;" '"&amp;P9&amp;" W' constant;attribute "&amp;Q$3&amp;" '"&amp;Q9&amp;" nC' constant;attribute "&amp;R$3&amp;" '"&amp;R9&amp;" V' constant;attribute "&amp;T$3&amp;" '"&amp;T9&amp;" pF' constant;attribute "&amp;U$3&amp;" '"&amp;U9&amp;" pF' constant;attribute op_temp '-55 °C to +175 °C' constant;attribute qualification 'AEC-Q100/Q101' constant; attribute type '"&amp;VLOOKUP(A9,Sheet2!B10:C80,2)&amp;"' constant;"</f>
        <v>technology '7610-55AL';attribute value 'BUK7610-55AL' constant;attribute vds_max '55 V' constant;attribute rdson_max '10 mΩ' constant;attribute id_max '75 A' constant;attribute qg_total_typ '124 nC' constant;attribute ptot_max '300 W' constant;attribute qr_typ '430 nC' constant;attribute vgsth_typ '3 V' constant;attribute ciss_typ '4710 pF' constant;attribute coss_typ '980 pF' constant;attribute op_temp '-55 °C to +175 °C' constant;attribute qualification 'AEC-Q100/Q101' constant; attribute type 'N-channel TrenchMOS standard level FET' constant;</v>
      </c>
    </row>
    <row r="10" spans="1:23" x14ac:dyDescent="0.3">
      <c r="A10" t="s">
        <v>56</v>
      </c>
      <c r="B10">
        <v>55</v>
      </c>
      <c r="C10">
        <v>11</v>
      </c>
      <c r="D10" t="s">
        <v>104</v>
      </c>
      <c r="E10" t="s">
        <v>104</v>
      </c>
      <c r="F10">
        <v>9.9</v>
      </c>
      <c r="G10" t="s">
        <v>104</v>
      </c>
      <c r="H10" t="s">
        <v>104</v>
      </c>
      <c r="I10">
        <v>22</v>
      </c>
      <c r="J10">
        <v>175</v>
      </c>
      <c r="K10">
        <v>75</v>
      </c>
      <c r="L10">
        <v>59</v>
      </c>
      <c r="M10">
        <v>338</v>
      </c>
      <c r="N10">
        <v>12</v>
      </c>
      <c r="O10">
        <v>37</v>
      </c>
      <c r="P10">
        <v>157</v>
      </c>
      <c r="Q10">
        <v>58</v>
      </c>
      <c r="R10">
        <v>3</v>
      </c>
      <c r="S10" t="s">
        <v>105</v>
      </c>
      <c r="T10">
        <v>1953</v>
      </c>
      <c r="U10">
        <v>375</v>
      </c>
      <c r="V10" t="str">
        <f t="shared" si="0"/>
        <v>7611-55B</v>
      </c>
      <c r="W10" t="str">
        <f>"technology '"&amp;MID(A10,4,LEN(A10)-3)&amp;"';attribute value '"&amp;A10&amp;"' constant;attribute "&amp;B$3&amp;" '"&amp;B10&amp;" V' constant;attribute "&amp;C$3&amp;" '"&amp;C10&amp;" mΩ' constant;attribute "&amp;K$3&amp;" '"&amp;K10&amp;" A' constant;attribute "&amp;O$3&amp;" '"&amp;O10&amp;" nC' constant;attribute "&amp;P$3&amp;" '"&amp;P10&amp;" W' constant;attribute "&amp;Q$3&amp;" '"&amp;Q10&amp;" nC' constant;attribute "&amp;R$3&amp;" '"&amp;R10&amp;" V' constant;attribute "&amp;T$3&amp;" '"&amp;T10&amp;" pF' constant;attribute "&amp;U$3&amp;" '"&amp;U10&amp;" pF' constant;attribute op_temp '-55 °C to +175 °C' constant;attribute qualification 'AEC-Q100/Q101' constant; attribute type '"&amp;VLOOKUP(A10,Sheet2!B11:C81,2)&amp;"' constant;"</f>
        <v>technology '7611-55B';attribute value 'BUK7611-55B' constant;attribute vds_max '55 V' constant;attribute rdson_max '11 mΩ' constant;attribute id_max '75 A' constant;attribute qg_total_typ '37 nC' constant;attribute ptot_max '157 W' constant;attribute qr_typ '58 nC' constant;attribute vgsth_typ '3 V' constant;attribute ciss_typ '1953 pF' constant;attribute coss_typ '375 pF' constant;attribute op_temp '-55 °C to +175 °C' constant;attribute qualification 'AEC-Q100/Q101' constant; attribute type 'N-channel TrenchMOS standard level FET' constant;</v>
      </c>
    </row>
    <row r="11" spans="1:23" x14ac:dyDescent="0.3">
      <c r="A11" t="s">
        <v>57</v>
      </c>
      <c r="B11">
        <v>100</v>
      </c>
      <c r="C11">
        <v>13</v>
      </c>
      <c r="D11" t="s">
        <v>104</v>
      </c>
      <c r="E11" t="s">
        <v>104</v>
      </c>
      <c r="F11">
        <v>10.199999999999999</v>
      </c>
      <c r="G11" t="s">
        <v>104</v>
      </c>
      <c r="H11" t="s">
        <v>104</v>
      </c>
      <c r="I11">
        <v>35.1</v>
      </c>
      <c r="J11">
        <v>175</v>
      </c>
      <c r="K11">
        <v>72</v>
      </c>
      <c r="L11">
        <v>51</v>
      </c>
      <c r="M11">
        <v>288</v>
      </c>
      <c r="N11">
        <v>25.4</v>
      </c>
      <c r="O11">
        <v>69.400000000000006</v>
      </c>
      <c r="P11">
        <v>182</v>
      </c>
      <c r="Q11">
        <v>106</v>
      </c>
      <c r="R11">
        <v>3</v>
      </c>
      <c r="S11" t="s">
        <v>105</v>
      </c>
      <c r="T11">
        <v>3400</v>
      </c>
      <c r="U11">
        <v>327</v>
      </c>
      <c r="V11" t="str">
        <f t="shared" si="0"/>
        <v>7613-100E</v>
      </c>
      <c r="W11" t="str">
        <f>"technology '"&amp;MID(A11,4,LEN(A11)-3)&amp;"';attribute value '"&amp;A11&amp;"' constant;attribute "&amp;B$3&amp;" '"&amp;B11&amp;" V' constant;attribute "&amp;C$3&amp;" '"&amp;C11&amp;" mΩ' constant;attribute "&amp;K$3&amp;" '"&amp;K11&amp;" A' constant;attribute "&amp;O$3&amp;" '"&amp;O11&amp;" nC' constant;attribute "&amp;P$3&amp;" '"&amp;P11&amp;" W' constant;attribute "&amp;Q$3&amp;" '"&amp;Q11&amp;" nC' constant;attribute "&amp;R$3&amp;" '"&amp;R11&amp;" V' constant;attribute "&amp;T$3&amp;" '"&amp;T11&amp;" pF' constant;attribute "&amp;U$3&amp;" '"&amp;U11&amp;" pF' constant;attribute op_temp '-55 °C to +175 °C' constant;attribute qualification 'AEC-Q100/Q101' constant; attribute type '"&amp;VLOOKUP(A11,Sheet2!B12:C82,2)&amp;"' constant;"</f>
        <v>technology '7613-100E';attribute value 'BUK7613-100E' constant;attribute vds_max '100 V' constant;attribute rdson_max '13 mΩ' constant;attribute id_max '72 A' constant;attribute qg_total_typ '69.4 nC' constant;attribute ptot_max '182 W' constant;attribute qr_typ '106 nC' constant;attribute vgsth_typ '3 V' constant;attribute ciss_typ '3400 pF' constant;attribute coss_typ '327 pF' constant;attribute op_temp '-55 °C to +175 °C' constant;attribute qualification 'AEC-Q100/Q101' constant; attribute type 'N-channel TrenchMOS standard level FET' constant;</v>
      </c>
    </row>
    <row r="12" spans="1:23" x14ac:dyDescent="0.3">
      <c r="A12" t="s">
        <v>58</v>
      </c>
      <c r="B12">
        <v>60</v>
      </c>
      <c r="C12">
        <v>13</v>
      </c>
      <c r="D12" t="s">
        <v>104</v>
      </c>
      <c r="E12" t="s">
        <v>104</v>
      </c>
      <c r="F12">
        <v>9.44</v>
      </c>
      <c r="G12" t="s">
        <v>104</v>
      </c>
      <c r="H12" t="s">
        <v>104</v>
      </c>
      <c r="I12">
        <v>28.2</v>
      </c>
      <c r="J12">
        <v>175</v>
      </c>
      <c r="K12">
        <v>58</v>
      </c>
      <c r="L12">
        <v>41</v>
      </c>
      <c r="M12">
        <v>234</v>
      </c>
      <c r="N12">
        <v>6.9</v>
      </c>
      <c r="O12">
        <v>22.9</v>
      </c>
      <c r="P12">
        <v>96</v>
      </c>
      <c r="Q12">
        <v>18.100000000000001</v>
      </c>
      <c r="R12">
        <v>3</v>
      </c>
      <c r="S12" t="s">
        <v>105</v>
      </c>
      <c r="T12">
        <v>1298</v>
      </c>
      <c r="U12">
        <v>197</v>
      </c>
      <c r="V12" t="str">
        <f t="shared" si="0"/>
        <v>7613-60E</v>
      </c>
      <c r="W12" t="str">
        <f>"technology '"&amp;MID(A12,4,LEN(A12)-3)&amp;"';attribute value '"&amp;A12&amp;"' constant;attribute "&amp;B$3&amp;" '"&amp;B12&amp;" V' constant;attribute "&amp;C$3&amp;" '"&amp;C12&amp;" mΩ' constant;attribute "&amp;K$3&amp;" '"&amp;K12&amp;" A' constant;attribute "&amp;O$3&amp;" '"&amp;O12&amp;" nC' constant;attribute "&amp;P$3&amp;" '"&amp;P12&amp;" W' constant;attribute "&amp;Q$3&amp;" '"&amp;Q12&amp;" nC' constant;attribute "&amp;R$3&amp;" '"&amp;R12&amp;" V' constant;attribute "&amp;T$3&amp;" '"&amp;T12&amp;" pF' constant;attribute "&amp;U$3&amp;" '"&amp;U12&amp;" pF' constant;attribute op_temp '-55 °C to +175 °C' constant;attribute qualification 'AEC-Q100/Q101' constant; attribute type '"&amp;VLOOKUP(A12,Sheet2!B13:C83,2)&amp;"' constant;"</f>
        <v>technology '7613-60E';attribute value 'BUK7613-60E' constant;attribute vds_max '60 V' constant;attribute rdson_max '13 mΩ' constant;attribute id_max '58 A' constant;attribute qg_total_typ '22.9 nC' constant;attribute ptot_max '96 W' constant;attribute qr_typ '18.1 nC' constant;attribute vgsth_typ '3 V' constant;attribute ciss_typ '1298 pF' constant;attribute coss_typ '197 pF' constant;attribute op_temp '-55 °C to +175 °C' constant;attribute qualification 'AEC-Q100/Q101' constant; attribute type 'N-channel TrenchMOS standard level FET' constant;</v>
      </c>
    </row>
    <row r="13" spans="1:23" x14ac:dyDescent="0.3">
      <c r="A13" t="s">
        <v>59</v>
      </c>
      <c r="B13">
        <v>40</v>
      </c>
      <c r="C13">
        <v>1.57</v>
      </c>
      <c r="D13" t="s">
        <v>104</v>
      </c>
      <c r="E13" t="s">
        <v>104</v>
      </c>
      <c r="F13">
        <v>1.3</v>
      </c>
      <c r="G13" t="s">
        <v>104</v>
      </c>
      <c r="H13" t="s">
        <v>104</v>
      </c>
      <c r="I13">
        <v>3</v>
      </c>
      <c r="J13">
        <v>175</v>
      </c>
      <c r="K13">
        <v>120</v>
      </c>
      <c r="L13">
        <v>120</v>
      </c>
      <c r="M13">
        <v>1355</v>
      </c>
      <c r="N13">
        <v>48.2</v>
      </c>
      <c r="O13">
        <v>145</v>
      </c>
      <c r="P13">
        <v>349</v>
      </c>
      <c r="Q13">
        <v>94</v>
      </c>
      <c r="R13">
        <v>3</v>
      </c>
      <c r="S13" t="s">
        <v>105</v>
      </c>
      <c r="T13">
        <v>8500</v>
      </c>
      <c r="U13">
        <v>1620</v>
      </c>
      <c r="V13" t="str">
        <f t="shared" si="0"/>
        <v>761R6-40E</v>
      </c>
      <c r="W13" t="str">
        <f>"technology '"&amp;MID(A13,4,LEN(A13)-3)&amp;"';attribute value '"&amp;A13&amp;"' constant;attribute "&amp;B$3&amp;" '"&amp;B13&amp;" V' constant;attribute "&amp;C$3&amp;" '"&amp;C13&amp;" mΩ' constant;attribute "&amp;K$3&amp;" '"&amp;K13&amp;" A' constant;attribute "&amp;O$3&amp;" '"&amp;O13&amp;" nC' constant;attribute "&amp;P$3&amp;" '"&amp;P13&amp;" W' constant;attribute "&amp;Q$3&amp;" '"&amp;Q13&amp;" nC' constant;attribute "&amp;R$3&amp;" '"&amp;R13&amp;" V' constant;attribute "&amp;T$3&amp;" '"&amp;T13&amp;" pF' constant;attribute "&amp;U$3&amp;" '"&amp;U13&amp;" pF' constant;attribute op_temp '-55 °C to +175 °C' constant;attribute qualification 'AEC-Q100/Q101' constant; attribute type '"&amp;VLOOKUP(A13,Sheet2!B14:C84,2)&amp;"' constant;"</f>
        <v>technology '761R6-40E';attribute value 'BUK761R6-40E' constant;attribute vds_max '40 V' constant;attribute rdson_max '1.57 mΩ' constant;attribute id_max '120 A' constant;attribute qg_total_typ '145 nC' constant;attribute ptot_max '349 W' constant;attribute qr_typ '94 nC' constant;attribute vgsth_typ '3 V' constant;attribute ciss_typ '8500 pF' constant;attribute coss_typ '1620 pF' constant;attribute op_temp '-55 °C to +175 °C' constant;attribute qualification 'AEC-Q100/Q101' constant; attribute type 'N-channel TrenchMOS standard level FET' constant;</v>
      </c>
    </row>
    <row r="14" spans="1:23" x14ac:dyDescent="0.3">
      <c r="A14" t="s">
        <v>60</v>
      </c>
      <c r="B14">
        <v>40</v>
      </c>
      <c r="C14">
        <v>1.6</v>
      </c>
      <c r="D14" t="s">
        <v>104</v>
      </c>
      <c r="E14" t="s">
        <v>104</v>
      </c>
      <c r="F14">
        <v>1.32</v>
      </c>
      <c r="G14" t="s">
        <v>104</v>
      </c>
      <c r="H14" t="s">
        <v>104</v>
      </c>
      <c r="I14">
        <v>3</v>
      </c>
      <c r="J14">
        <v>175</v>
      </c>
      <c r="K14">
        <v>120</v>
      </c>
      <c r="L14">
        <v>120</v>
      </c>
      <c r="M14">
        <v>1306</v>
      </c>
      <c r="N14">
        <v>34.700000000000003</v>
      </c>
      <c r="O14">
        <v>118</v>
      </c>
      <c r="P14">
        <v>324</v>
      </c>
      <c r="Q14">
        <v>62</v>
      </c>
      <c r="R14">
        <v>3</v>
      </c>
      <c r="S14" t="s">
        <v>105</v>
      </c>
      <c r="T14">
        <v>7873</v>
      </c>
      <c r="U14">
        <v>1410</v>
      </c>
      <c r="V14" t="str">
        <f t="shared" si="0"/>
        <v>761R7-40E</v>
      </c>
      <c r="W14" t="str">
        <f>"technology '"&amp;MID(A14,4,LEN(A14)-3)&amp;"';attribute value '"&amp;A14&amp;"' constant;attribute "&amp;B$3&amp;" '"&amp;B14&amp;" V' constant;attribute "&amp;C$3&amp;" '"&amp;C14&amp;" mΩ' constant;attribute "&amp;K$3&amp;" '"&amp;K14&amp;" A' constant;attribute "&amp;O$3&amp;" '"&amp;O14&amp;" nC' constant;attribute "&amp;P$3&amp;" '"&amp;P14&amp;" W' constant;attribute "&amp;Q$3&amp;" '"&amp;Q14&amp;" nC' constant;attribute "&amp;R$3&amp;" '"&amp;R14&amp;" V' constant;attribute "&amp;T$3&amp;" '"&amp;T14&amp;" pF' constant;attribute "&amp;U$3&amp;" '"&amp;U14&amp;" pF' constant;attribute op_temp '-55 °C to +175 °C' constant;attribute qualification 'AEC-Q100/Q101' constant; attribute type '"&amp;VLOOKUP(A14,Sheet2!B15:C85,2)&amp;"' constant;"</f>
        <v>technology '761R7-40E';attribute value 'BUK761R7-40E' constant;attribute vds_max '40 V' constant;attribute rdson_max '1.6 mΩ' constant;attribute id_max '120 A' constant;attribute qg_total_typ '118 nC' constant;attribute ptot_max '324 W' constant;attribute qr_typ '62 nC' constant;attribute vgsth_typ '3 V' constant;attribute ciss_typ '7873 pF' constant;attribute coss_typ '1410 pF' constant;attribute op_temp '-55 °C to +175 °C' constant;attribute qualification 'AEC-Q100/Q101' constant; attribute type 'N-channel TrenchMOS standard level FET' constant;</v>
      </c>
    </row>
    <row r="15" spans="1:23" x14ac:dyDescent="0.3">
      <c r="A15" t="s">
        <v>61</v>
      </c>
      <c r="B15">
        <v>60</v>
      </c>
      <c r="C15">
        <v>2.4</v>
      </c>
      <c r="D15" t="s">
        <v>104</v>
      </c>
      <c r="E15" t="s">
        <v>104</v>
      </c>
      <c r="F15">
        <v>1.9</v>
      </c>
      <c r="G15" t="s">
        <v>104</v>
      </c>
      <c r="H15" t="s">
        <v>104</v>
      </c>
      <c r="I15">
        <v>5.2</v>
      </c>
      <c r="J15">
        <v>175</v>
      </c>
      <c r="K15">
        <v>120</v>
      </c>
      <c r="L15">
        <v>120</v>
      </c>
      <c r="M15">
        <v>1036</v>
      </c>
      <c r="N15">
        <v>45.5</v>
      </c>
      <c r="O15">
        <v>158</v>
      </c>
      <c r="P15">
        <v>349</v>
      </c>
      <c r="Q15">
        <v>89</v>
      </c>
      <c r="R15">
        <v>3</v>
      </c>
      <c r="S15" t="s">
        <v>105</v>
      </c>
      <c r="T15">
        <v>9380</v>
      </c>
      <c r="U15">
        <v>1066</v>
      </c>
      <c r="V15" t="str">
        <f t="shared" si="0"/>
        <v>762R4-60E</v>
      </c>
      <c r="W15" t="str">
        <f>"technology '"&amp;MID(A15,4,LEN(A15)-3)&amp;"';attribute value '"&amp;A15&amp;"' constant;attribute "&amp;B$3&amp;" '"&amp;B15&amp;" V' constant;attribute "&amp;C$3&amp;" '"&amp;C15&amp;" mΩ' constant;attribute "&amp;K$3&amp;" '"&amp;K15&amp;" A' constant;attribute "&amp;O$3&amp;" '"&amp;O15&amp;" nC' constant;attribute "&amp;P$3&amp;" '"&amp;P15&amp;" W' constant;attribute "&amp;Q$3&amp;" '"&amp;Q15&amp;" nC' constant;attribute "&amp;R$3&amp;" '"&amp;R15&amp;" V' constant;attribute "&amp;T$3&amp;" '"&amp;T15&amp;" pF' constant;attribute "&amp;U$3&amp;" '"&amp;U15&amp;" pF' constant;attribute op_temp '-55 °C to +175 °C' constant;attribute qualification 'AEC-Q100/Q101' constant; attribute type '"&amp;VLOOKUP(A15,Sheet2!B16:C86,2)&amp;"' constant;"</f>
        <v>technology '762R4-60E';attribute value 'BUK762R4-60E' constant;attribute vds_max '60 V' constant;attribute rdson_max '2.4 mΩ' constant;attribute id_max '120 A' constant;attribute qg_total_typ '158 nC' constant;attribute ptot_max '349 W' constant;attribute qr_typ '89 nC' constant;attribute vgsth_typ '3 V' constant;attribute ciss_typ '9380 pF' constant;attribute coss_typ '1066 pF' constant;attribute op_temp '-55 °C to +175 °C' constant;attribute qualification 'AEC-Q100/Q101' constant; attribute type 'N-channel TrenchMOS standard level FET' constant;</v>
      </c>
    </row>
    <row r="16" spans="1:23" x14ac:dyDescent="0.3">
      <c r="A16" t="s">
        <v>62</v>
      </c>
      <c r="B16">
        <v>40</v>
      </c>
      <c r="C16">
        <v>2.6</v>
      </c>
      <c r="D16" t="s">
        <v>104</v>
      </c>
      <c r="E16" t="s">
        <v>104</v>
      </c>
      <c r="F16">
        <v>2.2000000000000002</v>
      </c>
      <c r="G16" t="s">
        <v>104</v>
      </c>
      <c r="H16" t="s">
        <v>104</v>
      </c>
      <c r="I16">
        <v>4.9000000000000004</v>
      </c>
      <c r="J16">
        <v>175</v>
      </c>
      <c r="K16">
        <v>100</v>
      </c>
      <c r="L16">
        <v>100</v>
      </c>
      <c r="M16">
        <v>920</v>
      </c>
      <c r="N16">
        <v>35</v>
      </c>
      <c r="O16">
        <v>107</v>
      </c>
      <c r="P16">
        <v>263</v>
      </c>
      <c r="Q16">
        <v>45.9</v>
      </c>
      <c r="R16">
        <v>3</v>
      </c>
      <c r="S16" t="s">
        <v>105</v>
      </c>
      <c r="T16">
        <v>5350</v>
      </c>
      <c r="U16">
        <v>1032</v>
      </c>
      <c r="V16" t="str">
        <f t="shared" si="0"/>
        <v>762R6-40E</v>
      </c>
      <c r="W16" t="str">
        <f>"technology '"&amp;MID(A16,4,LEN(A16)-3)&amp;"';attribute value '"&amp;A16&amp;"' constant;attribute "&amp;B$3&amp;" '"&amp;B16&amp;" V' constant;attribute "&amp;C$3&amp;" '"&amp;C16&amp;" mΩ' constant;attribute "&amp;K$3&amp;" '"&amp;K16&amp;" A' constant;attribute "&amp;O$3&amp;" '"&amp;O16&amp;" nC' constant;attribute "&amp;P$3&amp;" '"&amp;P16&amp;" W' constant;attribute "&amp;Q$3&amp;" '"&amp;Q16&amp;" nC' constant;attribute "&amp;R$3&amp;" '"&amp;R16&amp;" V' constant;attribute "&amp;T$3&amp;" '"&amp;T16&amp;" pF' constant;attribute "&amp;U$3&amp;" '"&amp;U16&amp;" pF' constant;attribute op_temp '-55 °C to +175 °C' constant;attribute qualification 'AEC-Q100/Q101' constant; attribute type '"&amp;VLOOKUP(A16,Sheet2!B17:C87,2)&amp;"' constant;"</f>
        <v>technology '762R6-40E';attribute value 'BUK762R6-40E' constant;attribute vds_max '40 V' constant;attribute rdson_max '2.6 mΩ' constant;attribute id_max '100 A' constant;attribute qg_total_typ '107 nC' constant;attribute ptot_max '263 W' constant;attribute qr_typ '45.9 nC' constant;attribute vgsth_typ '3 V' constant;attribute ciss_typ '5350 pF' constant;attribute coss_typ '1032 pF' constant;attribute op_temp '-55 °C to +175 °C' constant;attribute qualification 'AEC-Q100/Q101' constant; attribute type 'N-channel TrenchMOS standard level FET' constant;</v>
      </c>
    </row>
    <row r="17" spans="1:23" x14ac:dyDescent="0.3">
      <c r="A17" t="s">
        <v>63</v>
      </c>
      <c r="B17">
        <v>60</v>
      </c>
      <c r="C17">
        <v>2.6</v>
      </c>
      <c r="D17" t="s">
        <v>104</v>
      </c>
      <c r="E17" t="s">
        <v>104</v>
      </c>
      <c r="F17">
        <v>1.97</v>
      </c>
      <c r="G17" t="s">
        <v>104</v>
      </c>
      <c r="H17" t="s">
        <v>104</v>
      </c>
      <c r="I17">
        <v>5.6</v>
      </c>
      <c r="J17">
        <v>175</v>
      </c>
      <c r="K17">
        <v>120</v>
      </c>
      <c r="L17">
        <v>120</v>
      </c>
      <c r="M17">
        <v>958</v>
      </c>
      <c r="N17">
        <v>43.7</v>
      </c>
      <c r="O17">
        <v>140</v>
      </c>
      <c r="P17">
        <v>324</v>
      </c>
      <c r="Q17">
        <v>67</v>
      </c>
      <c r="R17">
        <v>3</v>
      </c>
      <c r="S17" t="s">
        <v>105</v>
      </c>
      <c r="T17">
        <v>7629</v>
      </c>
      <c r="U17">
        <v>968</v>
      </c>
      <c r="V17" t="str">
        <f t="shared" si="0"/>
        <v>762R6-60E</v>
      </c>
      <c r="W17" t="str">
        <f>"technology '"&amp;MID(A17,4,LEN(A17)-3)&amp;"';attribute value '"&amp;A17&amp;"' constant;attribute "&amp;B$3&amp;" '"&amp;B17&amp;" V' constant;attribute "&amp;C$3&amp;" '"&amp;C17&amp;" mΩ' constant;attribute "&amp;K$3&amp;" '"&amp;K17&amp;" A' constant;attribute "&amp;O$3&amp;" '"&amp;O17&amp;" nC' constant;attribute "&amp;P$3&amp;" '"&amp;P17&amp;" W' constant;attribute "&amp;Q$3&amp;" '"&amp;Q17&amp;" nC' constant;attribute "&amp;R$3&amp;" '"&amp;R17&amp;" V' constant;attribute "&amp;T$3&amp;" '"&amp;T17&amp;" pF' constant;attribute "&amp;U$3&amp;" '"&amp;U17&amp;" pF' constant;attribute op_temp '-55 °C to +175 °C' constant;attribute qualification 'AEC-Q100/Q101' constant; attribute type '"&amp;VLOOKUP(A17,Sheet2!B18:C88,2)&amp;"' constant;"</f>
        <v>technology '762R6-60E';attribute value 'BUK762R6-60E' constant;attribute vds_max '60 V' constant;attribute rdson_max '2.6 mΩ' constant;attribute id_max '120 A' constant;attribute qg_total_typ '140 nC' constant;attribute ptot_max '324 W' constant;attribute qr_typ '67 nC' constant;attribute vgsth_typ '3 V' constant;attribute ciss_typ '7629 pF' constant;attribute coss_typ '968 pF' constant;attribute op_temp '-55 °C to +175 °C' constant;attribute qualification 'AEC-Q100/Q101' constant; attribute type 'N-channel TrenchMOS standard level FET' constant;</v>
      </c>
    </row>
    <row r="18" spans="1:23" x14ac:dyDescent="0.3">
      <c r="A18" t="s">
        <v>64</v>
      </c>
      <c r="B18">
        <v>40</v>
      </c>
      <c r="C18">
        <v>2.9</v>
      </c>
      <c r="D18" t="s">
        <v>104</v>
      </c>
      <c r="E18" t="s">
        <v>104</v>
      </c>
      <c r="F18">
        <v>2.4</v>
      </c>
      <c r="G18" t="s">
        <v>104</v>
      </c>
      <c r="H18" t="s">
        <v>104</v>
      </c>
      <c r="I18">
        <v>5.5</v>
      </c>
      <c r="J18">
        <v>175</v>
      </c>
      <c r="K18">
        <v>100</v>
      </c>
      <c r="L18">
        <v>100</v>
      </c>
      <c r="M18">
        <v>825</v>
      </c>
      <c r="N18">
        <v>22</v>
      </c>
      <c r="O18">
        <v>79</v>
      </c>
      <c r="P18">
        <v>234</v>
      </c>
      <c r="Q18">
        <v>44.6</v>
      </c>
      <c r="R18">
        <v>3</v>
      </c>
      <c r="S18" t="s">
        <v>105</v>
      </c>
      <c r="T18">
        <v>4650</v>
      </c>
      <c r="U18">
        <v>885</v>
      </c>
      <c r="V18" t="str">
        <f t="shared" si="0"/>
        <v>762R9-40E</v>
      </c>
      <c r="W18" t="str">
        <f>"technology '"&amp;MID(A18,4,LEN(A18)-3)&amp;"';attribute value '"&amp;A18&amp;"' constant;attribute "&amp;B$3&amp;" '"&amp;B18&amp;" V' constant;attribute "&amp;C$3&amp;" '"&amp;C18&amp;" mΩ' constant;attribute "&amp;K$3&amp;" '"&amp;K18&amp;" A' constant;attribute "&amp;O$3&amp;" '"&amp;O18&amp;" nC' constant;attribute "&amp;P$3&amp;" '"&amp;P18&amp;" W' constant;attribute "&amp;Q$3&amp;" '"&amp;Q18&amp;" nC' constant;attribute "&amp;R$3&amp;" '"&amp;R18&amp;" V' constant;attribute "&amp;T$3&amp;" '"&amp;T18&amp;" pF' constant;attribute "&amp;U$3&amp;" '"&amp;U18&amp;" pF' constant;attribute op_temp '-55 °C to +175 °C' constant;attribute qualification 'AEC-Q100/Q101' constant; attribute type '"&amp;VLOOKUP(A18,Sheet2!B19:C89,2)&amp;"' constant;"</f>
        <v>technology '762R9-40E';attribute value 'BUK762R9-40E' constant;attribute vds_max '40 V' constant;attribute rdson_max '2.9 mΩ' constant;attribute id_max '100 A' constant;attribute qg_total_typ '79 nC' constant;attribute ptot_max '234 W' constant;attribute qr_typ '44.6 nC' constant;attribute vgsth_typ '3 V' constant;attribute ciss_typ '4650 pF' constant;attribute coss_typ '885 pF' constant;attribute op_temp '-55 °C to +175 °C' constant;attribute qualification 'AEC-Q100/Q101' constant; attribute type 'N-channel TrenchMOS standard level FET' constant;</v>
      </c>
    </row>
    <row r="19" spans="1:23" x14ac:dyDescent="0.3">
      <c r="A19" t="s">
        <v>65</v>
      </c>
      <c r="B19">
        <v>100</v>
      </c>
      <c r="C19">
        <v>31</v>
      </c>
      <c r="D19" t="s">
        <v>104</v>
      </c>
      <c r="E19" t="s">
        <v>104</v>
      </c>
      <c r="F19">
        <v>24.3</v>
      </c>
      <c r="G19" t="s">
        <v>104</v>
      </c>
      <c r="H19" t="s">
        <v>104</v>
      </c>
      <c r="I19">
        <v>84</v>
      </c>
      <c r="J19">
        <v>175</v>
      </c>
      <c r="K19">
        <v>34</v>
      </c>
      <c r="L19">
        <v>24</v>
      </c>
      <c r="M19">
        <v>136</v>
      </c>
      <c r="N19">
        <v>10.7</v>
      </c>
      <c r="O19">
        <v>29.4</v>
      </c>
      <c r="P19">
        <v>96</v>
      </c>
      <c r="Q19">
        <v>58.7</v>
      </c>
      <c r="R19">
        <v>3</v>
      </c>
      <c r="S19" t="s">
        <v>105</v>
      </c>
      <c r="T19">
        <v>1303</v>
      </c>
      <c r="U19">
        <v>145</v>
      </c>
      <c r="V19" t="str">
        <f t="shared" si="0"/>
        <v>7631-100E</v>
      </c>
      <c r="W19" t="str">
        <f>"technology '"&amp;MID(A19,4,LEN(A19)-3)&amp;"';attribute value '"&amp;A19&amp;"' constant;attribute "&amp;B$3&amp;" '"&amp;B19&amp;" V' constant;attribute "&amp;C$3&amp;" '"&amp;C19&amp;" mΩ' constant;attribute "&amp;K$3&amp;" '"&amp;K19&amp;" A' constant;attribute "&amp;O$3&amp;" '"&amp;O19&amp;" nC' constant;attribute "&amp;P$3&amp;" '"&amp;P19&amp;" W' constant;attribute "&amp;Q$3&amp;" '"&amp;Q19&amp;" nC' constant;attribute "&amp;R$3&amp;" '"&amp;R19&amp;" V' constant;attribute "&amp;T$3&amp;" '"&amp;T19&amp;" pF' constant;attribute "&amp;U$3&amp;" '"&amp;U19&amp;" pF' constant;attribute op_temp '-55 °C to +175 °C' constant;attribute qualification 'AEC-Q100/Q101' constant; attribute type '"&amp;VLOOKUP(A19,Sheet2!B20:C90,2)&amp;"' constant;"</f>
        <v>technology '7631-100E';attribute value 'BUK7631-100E' constant;attribute vds_max '100 V' constant;attribute rdson_max '31 mΩ' constant;attribute id_max '34 A' constant;attribute qg_total_typ '29.4 nC' constant;attribute ptot_max '96 W' constant;attribute qr_typ '58.7 nC' constant;attribute vgsth_typ '3 V' constant;attribute ciss_typ '1303 pF' constant;attribute coss_typ '145 pF' constant;attribute op_temp '-55 °C to +175 °C' constant;attribute qualification 'AEC-Q100/Q101' constant; attribute type 'N-channel TrenchMOS standard level FET' constant;</v>
      </c>
    </row>
    <row r="20" spans="1:23" x14ac:dyDescent="0.3">
      <c r="A20" t="s">
        <v>66</v>
      </c>
      <c r="B20">
        <v>55</v>
      </c>
      <c r="C20">
        <v>35</v>
      </c>
      <c r="D20" t="s">
        <v>104</v>
      </c>
      <c r="E20" t="s">
        <v>104</v>
      </c>
      <c r="F20">
        <v>30</v>
      </c>
      <c r="G20" t="s">
        <v>104</v>
      </c>
      <c r="H20" t="s">
        <v>104</v>
      </c>
      <c r="I20">
        <v>70</v>
      </c>
      <c r="J20">
        <v>175</v>
      </c>
      <c r="K20">
        <v>35</v>
      </c>
      <c r="L20">
        <v>25</v>
      </c>
      <c r="M20">
        <v>139</v>
      </c>
      <c r="N20" t="s">
        <v>104</v>
      </c>
      <c r="O20" t="s">
        <v>104</v>
      </c>
      <c r="P20">
        <v>85</v>
      </c>
      <c r="Q20">
        <v>80</v>
      </c>
      <c r="R20">
        <v>3</v>
      </c>
      <c r="S20" t="s">
        <v>105</v>
      </c>
      <c r="T20">
        <v>650</v>
      </c>
      <c r="U20">
        <v>170</v>
      </c>
      <c r="V20" t="str">
        <f t="shared" si="0"/>
        <v>7635-55A</v>
      </c>
      <c r="W20" t="str">
        <f>"technology '"&amp;MID(A20,4,LEN(A20)-3)&amp;"';attribute value '"&amp;A20&amp;"' constant;attribute "&amp;B$3&amp;" '"&amp;B20&amp;" V' constant;attribute "&amp;C$3&amp;" '"&amp;C20&amp;" mΩ' constant;attribute "&amp;K$3&amp;" '"&amp;K20&amp;" A' constant;attribute "&amp;O$3&amp;" '"&amp;O20&amp;" nC' constant;attribute "&amp;P$3&amp;" '"&amp;P20&amp;" W' constant;attribute "&amp;Q$3&amp;" '"&amp;Q20&amp;" nC' constant;attribute "&amp;R$3&amp;" '"&amp;R20&amp;" V' constant;attribute "&amp;T$3&amp;" '"&amp;T20&amp;" pF' constant;attribute "&amp;U$3&amp;" '"&amp;U20&amp;" pF' constant;attribute op_temp '-55 °C to +175 °C' constant;attribute qualification 'AEC-Q100/Q101' constant; attribute type '"&amp;VLOOKUP(A20,Sheet2!B21:C91,2)&amp;"' constant;"</f>
        <v>technology '7635-55A';attribute value 'BUK7635-55A' constant;attribute vds_max '55 V' constant;attribute rdson_max '35 mΩ' constant;attribute id_max '35 A' constant;attribute qg_total_typ ' nC' constant;attribute ptot_max '85 W' constant;attribute qr_typ '80 nC' constant;attribute vgsth_typ '3 V' constant;attribute ciss_typ '650 pF' constant;attribute coss_typ '170 pF' constant;attribute op_temp '-55 °C to +175 °C' constant;attribute qualification 'AEC-Q100/Q101' constant; attribute type 'N-channel TrenchMOS standard level FET' constant;</v>
      </c>
    </row>
    <row r="21" spans="1:23" x14ac:dyDescent="0.3">
      <c r="A21" t="s">
        <v>67</v>
      </c>
      <c r="B21">
        <v>40</v>
      </c>
      <c r="C21">
        <v>3.1</v>
      </c>
      <c r="D21" t="s">
        <v>104</v>
      </c>
      <c r="E21" t="s">
        <v>104</v>
      </c>
      <c r="F21">
        <v>2.6</v>
      </c>
      <c r="G21" t="s">
        <v>104</v>
      </c>
      <c r="H21" t="s">
        <v>104</v>
      </c>
      <c r="I21">
        <v>5.9</v>
      </c>
      <c r="J21">
        <v>175</v>
      </c>
      <c r="K21">
        <v>75</v>
      </c>
      <c r="L21">
        <v>75</v>
      </c>
      <c r="M21">
        <v>902</v>
      </c>
      <c r="N21">
        <v>29</v>
      </c>
      <c r="O21">
        <v>94</v>
      </c>
      <c r="P21">
        <v>300</v>
      </c>
      <c r="Q21">
        <v>103</v>
      </c>
      <c r="R21">
        <v>3</v>
      </c>
      <c r="S21" t="s">
        <v>105</v>
      </c>
      <c r="T21">
        <v>5106</v>
      </c>
      <c r="U21">
        <v>1390</v>
      </c>
      <c r="V21" t="str">
        <f t="shared" si="0"/>
        <v>763R1-40B</v>
      </c>
      <c r="W21" t="str">
        <f>"technology '"&amp;MID(A21,4,LEN(A21)-3)&amp;"';attribute value '"&amp;A21&amp;"' constant;attribute "&amp;B$3&amp;" '"&amp;B21&amp;" V' constant;attribute "&amp;C$3&amp;" '"&amp;C21&amp;" mΩ' constant;attribute "&amp;K$3&amp;" '"&amp;K21&amp;" A' constant;attribute "&amp;O$3&amp;" '"&amp;O21&amp;" nC' constant;attribute "&amp;P$3&amp;" '"&amp;P21&amp;" W' constant;attribute "&amp;Q$3&amp;" '"&amp;Q21&amp;" nC' constant;attribute "&amp;R$3&amp;" '"&amp;R21&amp;" V' constant;attribute "&amp;T$3&amp;" '"&amp;T21&amp;" pF' constant;attribute "&amp;U$3&amp;" '"&amp;U21&amp;" pF' constant;attribute op_temp '-55 °C to +175 °C' constant;attribute qualification 'AEC-Q100/Q101' constant; attribute type '"&amp;VLOOKUP(A21,Sheet2!B22:C92,2)&amp;"' constant;"</f>
        <v>technology '763R1-40B';attribute value 'BUK763R1-40B' constant;attribute vds_max '40 V' constant;attribute rdson_max '3.1 mΩ' constant;attribute id_max '75 A' constant;attribute qg_total_typ '94 nC' constant;attribute ptot_max '300 W' constant;attribute qr_typ '103 nC' constant;attribute vgsth_typ '3 V' constant;attribute ciss_typ '5106 pF' constant;attribute coss_typ '1390 pF' constant;attribute op_temp '-55 °C to +175 °C' constant;attribute qualification 'AEC-Q100/Q101' constant; attribute type 'N-channel TrenchMOS standard level FET' constant;</v>
      </c>
    </row>
    <row r="22" spans="1:23" x14ac:dyDescent="0.3">
      <c r="A22" t="s">
        <v>68</v>
      </c>
      <c r="B22">
        <v>60</v>
      </c>
      <c r="C22">
        <v>3.1</v>
      </c>
      <c r="D22" t="s">
        <v>104</v>
      </c>
      <c r="E22" t="s">
        <v>104</v>
      </c>
      <c r="F22">
        <v>2.34</v>
      </c>
      <c r="G22" t="s">
        <v>104</v>
      </c>
      <c r="H22" t="s">
        <v>104</v>
      </c>
      <c r="I22">
        <v>6.7</v>
      </c>
      <c r="J22">
        <v>175</v>
      </c>
      <c r="K22">
        <v>120</v>
      </c>
      <c r="L22">
        <v>120</v>
      </c>
      <c r="M22">
        <v>834</v>
      </c>
      <c r="N22">
        <v>34.799999999999997</v>
      </c>
      <c r="O22">
        <v>114</v>
      </c>
      <c r="P22">
        <v>293</v>
      </c>
      <c r="Q22">
        <v>59.3</v>
      </c>
      <c r="R22">
        <v>3</v>
      </c>
      <c r="S22" t="s">
        <v>105</v>
      </c>
      <c r="T22">
        <v>6685</v>
      </c>
      <c r="U22">
        <v>851</v>
      </c>
      <c r="V22" t="str">
        <f t="shared" si="0"/>
        <v>763R1-60E</v>
      </c>
      <c r="W22" t="str">
        <f>"technology '"&amp;MID(A22,4,LEN(A22)-3)&amp;"';attribute value '"&amp;A22&amp;"' constant;attribute "&amp;B$3&amp;" '"&amp;B22&amp;" V' constant;attribute "&amp;C$3&amp;" '"&amp;C22&amp;" mΩ' constant;attribute "&amp;K$3&amp;" '"&amp;K22&amp;" A' constant;attribute "&amp;O$3&amp;" '"&amp;O22&amp;" nC' constant;attribute "&amp;P$3&amp;" '"&amp;P22&amp;" W' constant;attribute "&amp;Q$3&amp;" '"&amp;Q22&amp;" nC' constant;attribute "&amp;R$3&amp;" '"&amp;R22&amp;" V' constant;attribute "&amp;T$3&amp;" '"&amp;T22&amp;" pF' constant;attribute "&amp;U$3&amp;" '"&amp;U22&amp;" pF' constant;attribute op_temp '-55 °C to +175 °C' constant;attribute qualification 'AEC-Q100/Q101' constant; attribute type '"&amp;VLOOKUP(A22,Sheet2!B23:C93,2)&amp;"' constant;"</f>
        <v>technology '763R1-60E';attribute value 'BUK763R1-60E' constant;attribute vds_max '60 V' constant;attribute rdson_max '3.1 mΩ' constant;attribute id_max '120 A' constant;attribute qg_total_typ '114 nC' constant;attribute ptot_max '293 W' constant;attribute qr_typ '59.3 nC' constant;attribute vgsth_typ '3 V' constant;attribute ciss_typ '6685 pF' constant;attribute coss_typ '851 pF' constant;attribute op_temp '-55 °C to +175 °C' constant;attribute qualification 'AEC-Q100/Q101' constant; attribute type 'N-channel TrenchMOS standard level FET' constant;</v>
      </c>
    </row>
    <row r="23" spans="1:23" x14ac:dyDescent="0.3">
      <c r="A23" t="s">
        <v>69</v>
      </c>
      <c r="B23">
        <v>40</v>
      </c>
      <c r="C23">
        <v>3.6</v>
      </c>
      <c r="D23" t="s">
        <v>104</v>
      </c>
      <c r="E23" t="s">
        <v>104</v>
      </c>
      <c r="F23">
        <v>3</v>
      </c>
      <c r="G23" t="s">
        <v>104</v>
      </c>
      <c r="H23" t="s">
        <v>104</v>
      </c>
      <c r="I23">
        <v>7.2</v>
      </c>
      <c r="J23">
        <v>175</v>
      </c>
      <c r="K23">
        <v>100</v>
      </c>
      <c r="L23">
        <v>100</v>
      </c>
      <c r="M23">
        <v>668</v>
      </c>
      <c r="N23">
        <v>35</v>
      </c>
      <c r="O23">
        <v>97</v>
      </c>
      <c r="P23">
        <v>203</v>
      </c>
      <c r="Q23">
        <v>57</v>
      </c>
      <c r="R23">
        <v>3</v>
      </c>
      <c r="S23" t="s">
        <v>105</v>
      </c>
      <c r="T23">
        <v>4391</v>
      </c>
      <c r="U23">
        <v>800</v>
      </c>
      <c r="V23" t="str">
        <f t="shared" si="0"/>
        <v>763R6-40C</v>
      </c>
      <c r="W23" t="str">
        <f>"technology '"&amp;MID(A23,4,LEN(A23)-3)&amp;"';attribute value '"&amp;A23&amp;"' constant;attribute "&amp;B$3&amp;" '"&amp;B23&amp;" V' constant;attribute "&amp;C$3&amp;" '"&amp;C23&amp;" mΩ' constant;attribute "&amp;K$3&amp;" '"&amp;K23&amp;" A' constant;attribute "&amp;O$3&amp;" '"&amp;O23&amp;" nC' constant;attribute "&amp;P$3&amp;" '"&amp;P23&amp;" W' constant;attribute "&amp;Q$3&amp;" '"&amp;Q23&amp;" nC' constant;attribute "&amp;R$3&amp;" '"&amp;R23&amp;" V' constant;attribute "&amp;T$3&amp;" '"&amp;T23&amp;" pF' constant;attribute "&amp;U$3&amp;" '"&amp;U23&amp;" pF' constant;attribute op_temp '-55 °C to +175 °C' constant;attribute qualification 'AEC-Q100/Q101' constant; attribute type '"&amp;VLOOKUP(A23,Sheet2!B24:C94,2)&amp;"' constant;"</f>
        <v>technology '763R6-40C';attribute value 'BUK763R6-40C' constant;attribute vds_max '40 V' constant;attribute rdson_max '3.6 mΩ' constant;attribute id_max '100 A' constant;attribute qg_total_typ '97 nC' constant;attribute ptot_max '203 W' constant;attribute qr_typ '57 nC' constant;attribute vgsth_typ '3 V' constant;attribute ciss_typ '4391 pF' constant;attribute coss_typ '800 pF' constant;attribute op_temp '-55 °C to +175 °C' constant;attribute qualification 'AEC-Q100/Q101' constant; attribute type 'N-channel TrenchMOS standard level FET' constant;</v>
      </c>
    </row>
    <row r="24" spans="1:23" x14ac:dyDescent="0.3">
      <c r="A24" t="s">
        <v>70</v>
      </c>
      <c r="B24">
        <v>80</v>
      </c>
      <c r="C24">
        <v>3.8</v>
      </c>
      <c r="D24" t="s">
        <v>104</v>
      </c>
      <c r="E24" t="s">
        <v>104</v>
      </c>
      <c r="F24">
        <v>3.1</v>
      </c>
      <c r="G24" t="s">
        <v>104</v>
      </c>
      <c r="H24" t="s">
        <v>104</v>
      </c>
      <c r="I24">
        <v>9.1999999999999993</v>
      </c>
      <c r="J24">
        <v>175</v>
      </c>
      <c r="K24">
        <v>120</v>
      </c>
      <c r="L24">
        <v>120</v>
      </c>
      <c r="M24">
        <v>778</v>
      </c>
      <c r="N24">
        <v>51</v>
      </c>
      <c r="O24">
        <v>169</v>
      </c>
      <c r="P24">
        <v>349</v>
      </c>
      <c r="Q24">
        <v>121</v>
      </c>
      <c r="R24">
        <v>3</v>
      </c>
      <c r="S24" t="s">
        <v>105</v>
      </c>
      <c r="T24">
        <v>9020</v>
      </c>
      <c r="U24">
        <v>840</v>
      </c>
      <c r="V24" t="str">
        <f t="shared" si="0"/>
        <v>763R8-80E</v>
      </c>
      <c r="W24" t="str">
        <f>"technology '"&amp;MID(A24,4,LEN(A24)-3)&amp;"';attribute value '"&amp;A24&amp;"' constant;attribute "&amp;B$3&amp;" '"&amp;B24&amp;" V' constant;attribute "&amp;C$3&amp;" '"&amp;C24&amp;" mΩ' constant;attribute "&amp;K$3&amp;" '"&amp;K24&amp;" A' constant;attribute "&amp;O$3&amp;" '"&amp;O24&amp;" nC' constant;attribute "&amp;P$3&amp;" '"&amp;P24&amp;" W' constant;attribute "&amp;Q$3&amp;" '"&amp;Q24&amp;" nC' constant;attribute "&amp;R$3&amp;" '"&amp;R24&amp;" V' constant;attribute "&amp;T$3&amp;" '"&amp;T24&amp;" pF' constant;attribute "&amp;U$3&amp;" '"&amp;U24&amp;" pF' constant;attribute op_temp '-55 °C to +175 °C' constant;attribute qualification 'AEC-Q100/Q101' constant; attribute type '"&amp;VLOOKUP(A24,Sheet2!B25:C95,2)&amp;"' constant;"</f>
        <v>technology '763R8-80E';attribute value 'BUK763R8-80E' constant;attribute vds_max '80 V' constant;attribute rdson_max '3.8 mΩ' constant;attribute id_max '120 A' constant;attribute qg_total_typ '169 nC' constant;attribute ptot_max '349 W' constant;attribute qr_typ '121 nC' constant;attribute vgsth_typ '3 V' constant;attribute ciss_typ '9020 pF' constant;attribute coss_typ '840 pF' constant;attribute op_temp '-55 °C to +175 °C' constant;attribute qualification 'AEC-Q100/Q101' constant; attribute type 'N-channel TrenchMOS standard level FET' constant;</v>
      </c>
    </row>
    <row r="25" spans="1:23" x14ac:dyDescent="0.3">
      <c r="A25" t="s">
        <v>71</v>
      </c>
      <c r="B25">
        <v>60</v>
      </c>
      <c r="C25">
        <v>3.9</v>
      </c>
      <c r="D25" t="s">
        <v>104</v>
      </c>
      <c r="E25" t="s">
        <v>104</v>
      </c>
      <c r="F25">
        <v>2.94</v>
      </c>
      <c r="G25" t="s">
        <v>104</v>
      </c>
      <c r="H25" t="s">
        <v>104</v>
      </c>
      <c r="I25">
        <v>8.5</v>
      </c>
      <c r="J25">
        <v>175</v>
      </c>
      <c r="K25">
        <v>100</v>
      </c>
      <c r="L25">
        <v>100</v>
      </c>
      <c r="M25">
        <v>706</v>
      </c>
      <c r="N25">
        <v>33</v>
      </c>
      <c r="O25">
        <v>103</v>
      </c>
      <c r="P25">
        <v>263</v>
      </c>
      <c r="Q25">
        <v>51</v>
      </c>
      <c r="R25">
        <v>3</v>
      </c>
      <c r="S25" t="s">
        <v>105</v>
      </c>
      <c r="T25">
        <v>5609</v>
      </c>
      <c r="U25">
        <v>737</v>
      </c>
      <c r="V25" t="str">
        <f t="shared" si="0"/>
        <v>763R9-60E</v>
      </c>
      <c r="W25" t="str">
        <f>"technology '"&amp;MID(A25,4,LEN(A25)-3)&amp;"';attribute value '"&amp;A25&amp;"' constant;attribute "&amp;B$3&amp;" '"&amp;B25&amp;" V' constant;attribute "&amp;C$3&amp;" '"&amp;C25&amp;" mΩ' constant;attribute "&amp;K$3&amp;" '"&amp;K25&amp;" A' constant;attribute "&amp;O$3&amp;" '"&amp;O25&amp;" nC' constant;attribute "&amp;P$3&amp;" '"&amp;P25&amp;" W' constant;attribute "&amp;Q$3&amp;" '"&amp;Q25&amp;" nC' constant;attribute "&amp;R$3&amp;" '"&amp;R25&amp;" V' constant;attribute "&amp;T$3&amp;" '"&amp;T25&amp;" pF' constant;attribute "&amp;U$3&amp;" '"&amp;U25&amp;" pF' constant;attribute op_temp '-55 °C to +175 °C' constant;attribute qualification 'AEC-Q100/Q101' constant; attribute type '"&amp;VLOOKUP(A25,Sheet2!B26:C96,2)&amp;"' constant;"</f>
        <v>technology '763R9-60E';attribute value 'BUK763R9-60E' constant;attribute vds_max '60 V' constant;attribute rdson_max '3.9 mΩ' constant;attribute id_max '100 A' constant;attribute qg_total_typ '103 nC' constant;attribute ptot_max '263 W' constant;attribute qr_typ '51 nC' constant;attribute vgsth_typ '3 V' constant;attribute ciss_typ '5609 pF' constant;attribute coss_typ '737 pF' constant;attribute op_temp '-55 °C to +175 °C' constant;attribute qualification 'AEC-Q100/Q101' constant; attribute type 'N-channel TrenchMOS standard level FET' constant;</v>
      </c>
    </row>
    <row r="26" spans="1:23" x14ac:dyDescent="0.3">
      <c r="A26" t="s">
        <v>72</v>
      </c>
      <c r="B26">
        <v>40</v>
      </c>
      <c r="C26">
        <v>4</v>
      </c>
      <c r="D26" t="s">
        <v>104</v>
      </c>
      <c r="E26" t="s">
        <v>104</v>
      </c>
      <c r="F26">
        <v>3.3</v>
      </c>
      <c r="G26" t="s">
        <v>104</v>
      </c>
      <c r="H26" t="s">
        <v>104</v>
      </c>
      <c r="I26">
        <v>7.6</v>
      </c>
      <c r="J26">
        <v>175</v>
      </c>
      <c r="K26">
        <v>75</v>
      </c>
      <c r="L26">
        <v>75</v>
      </c>
      <c r="M26">
        <v>620</v>
      </c>
      <c r="N26">
        <v>15.5</v>
      </c>
      <c r="O26">
        <v>54</v>
      </c>
      <c r="P26">
        <v>182</v>
      </c>
      <c r="Q26">
        <v>28.9</v>
      </c>
      <c r="R26">
        <v>3</v>
      </c>
      <c r="S26" t="s">
        <v>105</v>
      </c>
      <c r="T26">
        <v>3304</v>
      </c>
      <c r="U26">
        <v>634</v>
      </c>
      <c r="V26" t="str">
        <f t="shared" si="0"/>
        <v>764R0-40E</v>
      </c>
      <c r="W26" t="str">
        <f>"technology '"&amp;MID(A26,4,LEN(A26)-3)&amp;"';attribute value '"&amp;A26&amp;"' constant;attribute "&amp;B$3&amp;" '"&amp;B26&amp;" V' constant;attribute "&amp;C$3&amp;" '"&amp;C26&amp;" mΩ' constant;attribute "&amp;K$3&amp;" '"&amp;K26&amp;" A' constant;attribute "&amp;O$3&amp;" '"&amp;O26&amp;" nC' constant;attribute "&amp;P$3&amp;" '"&amp;P26&amp;" W' constant;attribute "&amp;Q$3&amp;" '"&amp;Q26&amp;" nC' constant;attribute "&amp;R$3&amp;" '"&amp;R26&amp;" V' constant;attribute "&amp;T$3&amp;" '"&amp;T26&amp;" pF' constant;attribute "&amp;U$3&amp;" '"&amp;U26&amp;" pF' constant;attribute op_temp '-55 °C to +175 °C' constant;attribute qualification 'AEC-Q100/Q101' constant; attribute type '"&amp;VLOOKUP(A26,Sheet2!B27:C97,2)&amp;"' constant;"</f>
        <v>technology '764R0-40E';attribute value 'BUK764R0-40E' constant;attribute vds_max '40 V' constant;attribute rdson_max '4 mΩ' constant;attribute id_max '75 A' constant;attribute qg_total_typ '54 nC' constant;attribute ptot_max '182 W' constant;attribute qr_typ '28.9 nC' constant;attribute vgsth_typ '3 V' constant;attribute ciss_typ '3304 pF' constant;attribute coss_typ '634 pF' constant;attribute op_temp '-55 °C to +175 °C' constant;attribute qualification 'AEC-Q100/Q101' constant; attribute type 'N-channel TrenchMOS standard level FET' constant;</v>
      </c>
    </row>
    <row r="27" spans="1:23" x14ac:dyDescent="0.3">
      <c r="A27" t="s">
        <v>73</v>
      </c>
      <c r="B27">
        <v>55</v>
      </c>
      <c r="C27">
        <v>4</v>
      </c>
      <c r="D27" t="s">
        <v>104</v>
      </c>
      <c r="E27" t="s">
        <v>104</v>
      </c>
      <c r="F27">
        <v>3.4</v>
      </c>
      <c r="G27" t="s">
        <v>104</v>
      </c>
      <c r="H27" t="s">
        <v>104</v>
      </c>
      <c r="I27">
        <v>8</v>
      </c>
      <c r="J27">
        <v>175</v>
      </c>
      <c r="K27">
        <v>75</v>
      </c>
      <c r="L27">
        <v>75</v>
      </c>
      <c r="M27">
        <v>774</v>
      </c>
      <c r="N27">
        <v>25</v>
      </c>
      <c r="O27">
        <v>86</v>
      </c>
      <c r="P27">
        <v>300</v>
      </c>
      <c r="Q27">
        <v>251</v>
      </c>
      <c r="R27">
        <v>3</v>
      </c>
      <c r="S27" t="s">
        <v>105</v>
      </c>
      <c r="T27">
        <v>5082</v>
      </c>
      <c r="U27">
        <v>1054</v>
      </c>
      <c r="V27" t="str">
        <f t="shared" si="0"/>
        <v>764R0-55B</v>
      </c>
      <c r="W27" t="str">
        <f>"technology '"&amp;MID(A27,4,LEN(A27)-3)&amp;"';attribute value '"&amp;A27&amp;"' constant;attribute "&amp;B$3&amp;" '"&amp;B27&amp;" V' constant;attribute "&amp;C$3&amp;" '"&amp;C27&amp;" mΩ' constant;attribute "&amp;K$3&amp;" '"&amp;K27&amp;" A' constant;attribute "&amp;O$3&amp;" '"&amp;O27&amp;" nC' constant;attribute "&amp;P$3&amp;" '"&amp;P27&amp;" W' constant;attribute "&amp;Q$3&amp;" '"&amp;Q27&amp;" nC' constant;attribute "&amp;R$3&amp;" '"&amp;R27&amp;" V' constant;attribute "&amp;T$3&amp;" '"&amp;T27&amp;" pF' constant;attribute "&amp;U$3&amp;" '"&amp;U27&amp;" pF' constant;attribute op_temp '-55 °C to +175 °C' constant;attribute qualification 'AEC-Q100/Q101' constant; attribute type '"&amp;VLOOKUP(A27,Sheet2!B28:C98,2)&amp;"' constant;"</f>
        <v>technology '764R0-55B';attribute value 'BUK764R0-55B' constant;attribute vds_max '55 V' constant;attribute rdson_max '4 mΩ' constant;attribute id_max '75 A' constant;attribute qg_total_typ '86 nC' constant;attribute ptot_max '300 W' constant;attribute qr_typ '251 nC' constant;attribute vgsth_typ '3 V' constant;attribute ciss_typ '5082 pF' constant;attribute coss_typ '1054 pF' constant;attribute op_temp '-55 °C to +175 °C' constant;attribute qualification 'AEC-Q100/Q101' constant; attribute type 'N-channel TrenchMOS standard level FET' constant;</v>
      </c>
    </row>
    <row r="28" spans="1:23" x14ac:dyDescent="0.3">
      <c r="A28" t="s">
        <v>74</v>
      </c>
      <c r="B28">
        <v>80</v>
      </c>
      <c r="C28">
        <v>4.2</v>
      </c>
      <c r="D28" t="s">
        <v>104</v>
      </c>
      <c r="E28" t="s">
        <v>104</v>
      </c>
      <c r="F28">
        <v>3.1</v>
      </c>
      <c r="G28" t="s">
        <v>104</v>
      </c>
      <c r="H28" t="s">
        <v>104</v>
      </c>
      <c r="I28">
        <v>10.199999999999999</v>
      </c>
      <c r="J28">
        <v>175</v>
      </c>
      <c r="K28">
        <v>120</v>
      </c>
      <c r="L28">
        <v>120</v>
      </c>
      <c r="M28">
        <v>713</v>
      </c>
      <c r="N28">
        <v>39.4</v>
      </c>
      <c r="O28">
        <v>136</v>
      </c>
      <c r="P28">
        <v>324</v>
      </c>
      <c r="Q28">
        <v>95</v>
      </c>
      <c r="R28">
        <v>3</v>
      </c>
      <c r="S28" t="s">
        <v>105</v>
      </c>
      <c r="T28">
        <v>7820</v>
      </c>
      <c r="U28">
        <v>753</v>
      </c>
      <c r="V28" t="str">
        <f t="shared" si="0"/>
        <v>764R2-80E</v>
      </c>
      <c r="W28" t="str">
        <f>"technology '"&amp;MID(A28,4,LEN(A28)-3)&amp;"';attribute value '"&amp;A28&amp;"' constant;attribute "&amp;B$3&amp;" '"&amp;B28&amp;" V' constant;attribute "&amp;C$3&amp;" '"&amp;C28&amp;" mΩ' constant;attribute "&amp;K$3&amp;" '"&amp;K28&amp;" A' constant;attribute "&amp;O$3&amp;" '"&amp;O28&amp;" nC' constant;attribute "&amp;P$3&amp;" '"&amp;P28&amp;" W' constant;attribute "&amp;Q$3&amp;" '"&amp;Q28&amp;" nC' constant;attribute "&amp;R$3&amp;" '"&amp;R28&amp;" V' constant;attribute "&amp;T$3&amp;" '"&amp;T28&amp;" pF' constant;attribute "&amp;U$3&amp;" '"&amp;U28&amp;" pF' constant;attribute op_temp '-55 °C to +175 °C' constant;attribute qualification 'AEC-Q100/Q101' constant; attribute type '"&amp;VLOOKUP(A28,Sheet2!B29:C99,2)&amp;"' constant;"</f>
        <v>technology '764R2-80E';attribute value 'BUK764R2-80E' constant;attribute vds_max '80 V' constant;attribute rdson_max '4.2 mΩ' constant;attribute id_max '120 A' constant;attribute qg_total_typ '136 nC' constant;attribute ptot_max '324 W' constant;attribute qr_typ '95 nC' constant;attribute vgsth_typ '3 V' constant;attribute ciss_typ '7820 pF' constant;attribute coss_typ '753 pF' constant;attribute op_temp '-55 °C to +175 °C' constant;attribute qualification 'AEC-Q100/Q101' constant; attribute type 'N-channel TrenchMOS standard level FET' constant;</v>
      </c>
    </row>
    <row r="29" spans="1:23" x14ac:dyDescent="0.3">
      <c r="A29" t="s">
        <v>75</v>
      </c>
      <c r="B29">
        <v>60</v>
      </c>
      <c r="C29">
        <v>4.5</v>
      </c>
      <c r="D29" t="s">
        <v>104</v>
      </c>
      <c r="E29" t="s">
        <v>104</v>
      </c>
      <c r="F29">
        <v>3.23</v>
      </c>
      <c r="G29" t="s">
        <v>104</v>
      </c>
      <c r="H29" t="s">
        <v>104</v>
      </c>
      <c r="I29">
        <v>9.8000000000000007</v>
      </c>
      <c r="J29">
        <v>175</v>
      </c>
      <c r="K29">
        <v>100</v>
      </c>
      <c r="L29">
        <v>100</v>
      </c>
      <c r="M29">
        <v>620</v>
      </c>
      <c r="N29">
        <v>26.1</v>
      </c>
      <c r="O29">
        <v>82</v>
      </c>
      <c r="P29">
        <v>234</v>
      </c>
      <c r="Q29">
        <v>49.6</v>
      </c>
      <c r="R29">
        <v>3</v>
      </c>
      <c r="S29" t="s">
        <v>105</v>
      </c>
      <c r="T29">
        <v>4670</v>
      </c>
      <c r="U29">
        <v>637</v>
      </c>
      <c r="V29" t="str">
        <f t="shared" si="0"/>
        <v>764R4-60E</v>
      </c>
      <c r="W29" t="str">
        <f>"technology '"&amp;MID(A29,4,LEN(A29)-3)&amp;"';attribute value '"&amp;A29&amp;"' constant;attribute "&amp;B$3&amp;" '"&amp;B29&amp;" V' constant;attribute "&amp;C$3&amp;" '"&amp;C29&amp;" mΩ' constant;attribute "&amp;K$3&amp;" '"&amp;K29&amp;" A' constant;attribute "&amp;O$3&amp;" '"&amp;O29&amp;" nC' constant;attribute "&amp;P$3&amp;" '"&amp;P29&amp;" W' constant;attribute "&amp;Q$3&amp;" '"&amp;Q29&amp;" nC' constant;attribute "&amp;R$3&amp;" '"&amp;R29&amp;" V' constant;attribute "&amp;T$3&amp;" '"&amp;T29&amp;" pF' constant;attribute "&amp;U$3&amp;" '"&amp;U29&amp;" pF' constant;attribute op_temp '-55 °C to +175 °C' constant;attribute qualification 'AEC-Q100/Q101' constant; attribute type '"&amp;VLOOKUP(A29,Sheet2!B30:C100,2)&amp;"' constant;"</f>
        <v>technology '764R4-60E';attribute value 'BUK764R4-60E' constant;attribute vds_max '60 V' constant;attribute rdson_max '4.5 mΩ' constant;attribute id_max '100 A' constant;attribute qg_total_typ '82 nC' constant;attribute ptot_max '234 W' constant;attribute qr_typ '49.6 nC' constant;attribute vgsth_typ '3 V' constant;attribute ciss_typ '4670 pF' constant;attribute coss_typ '637 pF' constant;attribute op_temp '-55 °C to +175 °C' constant;attribute qualification 'AEC-Q100/Q101' constant; attribute type 'N-channel TrenchMOS standard level FET' constant;</v>
      </c>
    </row>
    <row r="30" spans="1:23" x14ac:dyDescent="0.3">
      <c r="A30" t="s">
        <v>76</v>
      </c>
      <c r="B30">
        <v>100</v>
      </c>
      <c r="C30">
        <v>5</v>
      </c>
      <c r="D30" t="s">
        <v>104</v>
      </c>
      <c r="E30" t="s">
        <v>104</v>
      </c>
      <c r="F30">
        <v>3.9</v>
      </c>
      <c r="G30" t="s">
        <v>104</v>
      </c>
      <c r="H30" t="s">
        <v>104</v>
      </c>
      <c r="I30">
        <v>13.5</v>
      </c>
      <c r="J30">
        <v>175</v>
      </c>
      <c r="K30">
        <v>120</v>
      </c>
      <c r="L30">
        <v>115</v>
      </c>
      <c r="M30">
        <v>643</v>
      </c>
      <c r="N30">
        <v>65</v>
      </c>
      <c r="O30">
        <v>180</v>
      </c>
      <c r="P30">
        <v>349</v>
      </c>
      <c r="Q30">
        <v>191</v>
      </c>
      <c r="R30">
        <v>3</v>
      </c>
      <c r="S30" t="s">
        <v>105</v>
      </c>
      <c r="T30">
        <v>8860</v>
      </c>
      <c r="U30">
        <v>770</v>
      </c>
      <c r="V30" t="str">
        <f t="shared" si="0"/>
        <v>765R0-100E</v>
      </c>
      <c r="W30" t="str">
        <f>"technology '"&amp;MID(A30,4,LEN(A30)-3)&amp;"';attribute value '"&amp;A30&amp;"' constant;attribute "&amp;B$3&amp;" '"&amp;B30&amp;" V' constant;attribute "&amp;C$3&amp;" '"&amp;C30&amp;" mΩ' constant;attribute "&amp;K$3&amp;" '"&amp;K30&amp;" A' constant;attribute "&amp;O$3&amp;" '"&amp;O30&amp;" nC' constant;attribute "&amp;P$3&amp;" '"&amp;P30&amp;" W' constant;attribute "&amp;Q$3&amp;" '"&amp;Q30&amp;" nC' constant;attribute "&amp;R$3&amp;" '"&amp;R30&amp;" V' constant;attribute "&amp;T$3&amp;" '"&amp;T30&amp;" pF' constant;attribute "&amp;U$3&amp;" '"&amp;U30&amp;" pF' constant;attribute op_temp '-55 °C to +175 °C' constant;attribute qualification 'AEC-Q100/Q101' constant; attribute type '"&amp;VLOOKUP(A30,Sheet2!B31:C101,2)&amp;"' constant;"</f>
        <v>technology '765R0-100E';attribute value 'BUK765R0-100E' constant;attribute vds_max '100 V' constant;attribute rdson_max '5 mΩ' constant;attribute id_max '120 A' constant;attribute qg_total_typ '180 nC' constant;attribute ptot_max '349 W' constant;attribute qr_typ '191 nC' constant;attribute vgsth_typ '3 V' constant;attribute ciss_typ '8860 pF' constant;attribute coss_typ '770 pF' constant;attribute op_temp '-55 °C to +175 °C' constant;attribute qualification 'AEC-Q100/Q101' constant; attribute type 'N-channel TrenchMOS standard level FET' constant;</v>
      </c>
    </row>
    <row r="31" spans="1:23" x14ac:dyDescent="0.3">
      <c r="A31" t="s">
        <v>77</v>
      </c>
      <c r="B31">
        <v>40</v>
      </c>
      <c r="C31">
        <v>5.2</v>
      </c>
      <c r="D31" t="s">
        <v>104</v>
      </c>
      <c r="E31" t="s">
        <v>104</v>
      </c>
      <c r="F31">
        <v>4.4000000000000004</v>
      </c>
      <c r="G31" t="s">
        <v>104</v>
      </c>
      <c r="H31" t="s">
        <v>104</v>
      </c>
      <c r="I31">
        <v>9.9</v>
      </c>
      <c r="J31">
        <v>175</v>
      </c>
      <c r="K31">
        <v>75</v>
      </c>
      <c r="L31">
        <v>75</v>
      </c>
      <c r="M31">
        <v>573</v>
      </c>
      <c r="N31">
        <v>16</v>
      </c>
      <c r="O31">
        <v>52</v>
      </c>
      <c r="P31">
        <v>203</v>
      </c>
      <c r="Q31">
        <v>38</v>
      </c>
      <c r="R31">
        <v>3</v>
      </c>
      <c r="S31" t="s">
        <v>105</v>
      </c>
      <c r="T31">
        <v>2842</v>
      </c>
      <c r="U31">
        <v>711</v>
      </c>
      <c r="V31" t="str">
        <f t="shared" si="0"/>
        <v>765R2-40B</v>
      </c>
      <c r="W31" t="str">
        <f>"technology '"&amp;MID(A31,4,LEN(A31)-3)&amp;"';attribute value '"&amp;A31&amp;"' constant;attribute "&amp;B$3&amp;" '"&amp;B31&amp;" V' constant;attribute "&amp;C$3&amp;" '"&amp;C31&amp;" mΩ' constant;attribute "&amp;K$3&amp;" '"&amp;K31&amp;" A' constant;attribute "&amp;O$3&amp;" '"&amp;O31&amp;" nC' constant;attribute "&amp;P$3&amp;" '"&amp;P31&amp;" W' constant;attribute "&amp;Q$3&amp;" '"&amp;Q31&amp;" nC' constant;attribute "&amp;R$3&amp;" '"&amp;R31&amp;" V' constant;attribute "&amp;T$3&amp;" '"&amp;T31&amp;" pF' constant;attribute "&amp;U$3&amp;" '"&amp;U31&amp;" pF' constant;attribute op_temp '-55 °C to +175 °C' constant;attribute qualification 'AEC-Q100/Q101' constant; attribute type '"&amp;VLOOKUP(A31,Sheet2!B32:C102,2)&amp;"' constant;"</f>
        <v>technology '765R2-40B';attribute value 'BUK765R2-40B' constant;attribute vds_max '40 V' constant;attribute rdson_max '5.2 mΩ' constant;attribute id_max '75 A' constant;attribute qg_total_typ '52 nC' constant;attribute ptot_max '203 W' constant;attribute qr_typ '38 nC' constant;attribute vgsth_typ '3 V' constant;attribute ciss_typ '2842 pF' constant;attribute coss_typ '711 pF' constant;attribute op_temp '-55 °C to +175 °C' constant;attribute qualification 'AEC-Q100/Q101' constant; attribute type 'N-channel TrenchMOS standard level FET' constant;</v>
      </c>
    </row>
    <row r="32" spans="1:23" x14ac:dyDescent="0.3">
      <c r="A32" t="s">
        <v>78</v>
      </c>
      <c r="B32">
        <v>60</v>
      </c>
      <c r="C32">
        <v>6</v>
      </c>
      <c r="D32" t="s">
        <v>104</v>
      </c>
      <c r="E32" t="s">
        <v>104</v>
      </c>
      <c r="F32">
        <v>4.58</v>
      </c>
      <c r="G32" t="s">
        <v>104</v>
      </c>
      <c r="H32" t="s">
        <v>104</v>
      </c>
      <c r="I32">
        <v>13</v>
      </c>
      <c r="J32">
        <v>175</v>
      </c>
      <c r="K32">
        <v>75</v>
      </c>
      <c r="L32">
        <v>75</v>
      </c>
      <c r="M32">
        <v>473</v>
      </c>
      <c r="N32">
        <v>20</v>
      </c>
      <c r="O32">
        <v>62</v>
      </c>
      <c r="P32">
        <v>182</v>
      </c>
      <c r="Q32">
        <v>43</v>
      </c>
      <c r="R32">
        <v>3</v>
      </c>
      <c r="S32" t="s">
        <v>105</v>
      </c>
      <c r="T32">
        <v>3390</v>
      </c>
      <c r="U32">
        <v>447</v>
      </c>
      <c r="V32" t="str">
        <f t="shared" si="0"/>
        <v>766R0-60E</v>
      </c>
      <c r="W32" t="str">
        <f>"technology '"&amp;MID(A32,4,LEN(A32)-3)&amp;"';attribute value '"&amp;A32&amp;"' constant;attribute "&amp;B$3&amp;" '"&amp;B32&amp;" V' constant;attribute "&amp;C$3&amp;" '"&amp;C32&amp;" mΩ' constant;attribute "&amp;K$3&amp;" '"&amp;K32&amp;" A' constant;attribute "&amp;O$3&amp;" '"&amp;O32&amp;" nC' constant;attribute "&amp;P$3&amp;" '"&amp;P32&amp;" W' constant;attribute "&amp;Q$3&amp;" '"&amp;Q32&amp;" nC' constant;attribute "&amp;R$3&amp;" '"&amp;R32&amp;" V' constant;attribute "&amp;T$3&amp;" '"&amp;T32&amp;" pF' constant;attribute "&amp;U$3&amp;" '"&amp;U32&amp;" pF' constant;attribute op_temp '-55 °C to +175 °C' constant;attribute qualification 'AEC-Q100/Q101' constant; attribute type '"&amp;VLOOKUP(A32,Sheet2!B33:C103,2)&amp;"' constant;"</f>
        <v>technology '766R0-60E';attribute value 'BUK766R0-60E' constant;attribute vds_max '60 V' constant;attribute rdson_max '6 mΩ' constant;attribute id_max '75 A' constant;attribute qg_total_typ '62 nC' constant;attribute ptot_max '182 W' constant;attribute qr_typ '43 nC' constant;attribute vgsth_typ '3 V' constant;attribute ciss_typ '3390 pF' constant;attribute coss_typ '447 pF' constant;attribute op_temp '-55 °C to +175 °C' constant;attribute qualification 'AEC-Q100/Q101' constant; attribute type 'N-channel TrenchMOS standard level FET' constant;</v>
      </c>
    </row>
    <row r="33" spans="1:23" x14ac:dyDescent="0.3">
      <c r="A33" t="s">
        <v>79</v>
      </c>
      <c r="B33">
        <v>55</v>
      </c>
      <c r="C33">
        <v>75</v>
      </c>
      <c r="D33" t="s">
        <v>104</v>
      </c>
      <c r="E33" t="s">
        <v>104</v>
      </c>
      <c r="F33">
        <v>64</v>
      </c>
      <c r="G33" t="s">
        <v>104</v>
      </c>
      <c r="H33" t="s">
        <v>104</v>
      </c>
      <c r="I33">
        <v>150</v>
      </c>
      <c r="J33">
        <v>175</v>
      </c>
      <c r="K33">
        <v>20.3</v>
      </c>
      <c r="L33">
        <v>14.3</v>
      </c>
      <c r="M33">
        <v>81</v>
      </c>
      <c r="N33" t="s">
        <v>104</v>
      </c>
      <c r="O33" t="s">
        <v>104</v>
      </c>
      <c r="P33">
        <v>62</v>
      </c>
      <c r="Q33">
        <v>120</v>
      </c>
      <c r="R33">
        <v>3</v>
      </c>
      <c r="S33" t="s">
        <v>105</v>
      </c>
      <c r="T33">
        <v>320</v>
      </c>
      <c r="U33">
        <v>92</v>
      </c>
      <c r="V33" t="str">
        <f t="shared" si="0"/>
        <v>7675-55A</v>
      </c>
      <c r="W33" t="str">
        <f>"technology '"&amp;MID(A33,4,LEN(A33)-3)&amp;"';attribute value '"&amp;A33&amp;"' constant;attribute "&amp;B$3&amp;" '"&amp;B33&amp;" V' constant;attribute "&amp;C$3&amp;" '"&amp;C33&amp;" mΩ' constant;attribute "&amp;K$3&amp;" '"&amp;K33&amp;" A' constant;attribute "&amp;O$3&amp;" '"&amp;O33&amp;" nC' constant;attribute "&amp;P$3&amp;" '"&amp;P33&amp;" W' constant;attribute "&amp;Q$3&amp;" '"&amp;Q33&amp;" nC' constant;attribute "&amp;R$3&amp;" '"&amp;R33&amp;" V' constant;attribute "&amp;T$3&amp;" '"&amp;T33&amp;" pF' constant;attribute "&amp;U$3&amp;" '"&amp;U33&amp;" pF' constant;attribute op_temp '-55 °C to +175 °C' constant;attribute qualification 'AEC-Q100/Q101' constant; attribute type '"&amp;VLOOKUP(A33,Sheet2!B34:C104,2)&amp;"' constant;"</f>
        <v>technology '7675-55A';attribute value 'BUK7675-55A' constant;attribute vds_max '55 V' constant;attribute rdson_max '75 mΩ' constant;attribute id_max '20.3 A' constant;attribute qg_total_typ ' nC' constant;attribute ptot_max '62 W' constant;attribute qr_typ '120 nC' constant;attribute vgsth_typ '3 V' constant;attribute ciss_typ '320 pF' constant;attribute coss_typ '92 pF' constant;attribute op_temp '-55 °C to +175 °C' constant;attribute qualification 'AEC-Q100/Q101' constant; attribute type 'N-channel TrenchMOS standard level FET' constant;</v>
      </c>
    </row>
    <row r="34" spans="1:23" x14ac:dyDescent="0.3">
      <c r="A34" t="s">
        <v>80</v>
      </c>
      <c r="B34">
        <v>100</v>
      </c>
      <c r="C34">
        <v>8.1</v>
      </c>
      <c r="D34" t="s">
        <v>104</v>
      </c>
      <c r="E34" t="s">
        <v>104</v>
      </c>
      <c r="F34">
        <v>6.4</v>
      </c>
      <c r="G34" t="s">
        <v>104</v>
      </c>
      <c r="H34" t="s">
        <v>104</v>
      </c>
      <c r="I34">
        <v>21.9</v>
      </c>
      <c r="J34">
        <v>175</v>
      </c>
      <c r="K34">
        <v>100</v>
      </c>
      <c r="L34">
        <v>78</v>
      </c>
      <c r="M34">
        <v>439</v>
      </c>
      <c r="N34">
        <v>38.6</v>
      </c>
      <c r="O34">
        <v>108</v>
      </c>
      <c r="P34">
        <v>263</v>
      </c>
      <c r="Q34">
        <v>134</v>
      </c>
      <c r="R34">
        <v>3</v>
      </c>
      <c r="S34" t="s">
        <v>105</v>
      </c>
      <c r="T34">
        <v>5535</v>
      </c>
      <c r="U34">
        <v>521</v>
      </c>
      <c r="V34" t="str">
        <f t="shared" si="0"/>
        <v>768R1-100E</v>
      </c>
      <c r="W34" t="str">
        <f>"technology '"&amp;MID(A34,4,LEN(A34)-3)&amp;"';attribute value '"&amp;A34&amp;"' constant;attribute "&amp;B$3&amp;" '"&amp;B34&amp;" V' constant;attribute "&amp;C$3&amp;" '"&amp;C34&amp;" mΩ' constant;attribute "&amp;K$3&amp;" '"&amp;K34&amp;" A' constant;attribute "&amp;O$3&amp;" '"&amp;O34&amp;" nC' constant;attribute "&amp;P$3&amp;" '"&amp;P34&amp;" W' constant;attribute "&amp;Q$3&amp;" '"&amp;Q34&amp;" nC' constant;attribute "&amp;R$3&amp;" '"&amp;R34&amp;" V' constant;attribute "&amp;T$3&amp;" '"&amp;T34&amp;" pF' constant;attribute "&amp;U$3&amp;" '"&amp;U34&amp;" pF' constant;attribute op_temp '-55 °C to +175 °C' constant;attribute qualification 'AEC-Q100/Q101' constant; attribute type '"&amp;VLOOKUP(A34,Sheet2!B35:C105,2)&amp;"' constant;"</f>
        <v>technology '768R1-100E';attribute value 'BUK768R1-100E' constant;attribute vds_max '100 V' constant;attribute rdson_max '8.1 mΩ' constant;attribute id_max '100 A' constant;attribute qg_total_typ '108 nC' constant;attribute ptot_max '263 W' constant;attribute qr_typ '134 nC' constant;attribute vgsth_typ '3 V' constant;attribute ciss_typ '5535 pF' constant;attribute coss_typ '521 pF' constant;attribute op_temp '-55 °C to +175 °C' constant;attribute qualification 'AEC-Q100/Q101' constant; attribute type 'N-channel TrenchMOS standard level FET' constant;</v>
      </c>
    </row>
    <row r="35" spans="1:23" x14ac:dyDescent="0.3">
      <c r="A35" t="s">
        <v>81</v>
      </c>
      <c r="B35">
        <v>40</v>
      </c>
      <c r="C35">
        <v>7.2</v>
      </c>
      <c r="D35" t="s">
        <v>104</v>
      </c>
      <c r="E35" t="s">
        <v>104</v>
      </c>
      <c r="F35">
        <v>5.6</v>
      </c>
      <c r="G35" t="s">
        <v>104</v>
      </c>
      <c r="H35" t="s">
        <v>104</v>
      </c>
      <c r="I35">
        <v>13.7</v>
      </c>
      <c r="J35">
        <v>175</v>
      </c>
      <c r="K35">
        <v>75</v>
      </c>
      <c r="L35">
        <v>59</v>
      </c>
      <c r="M35">
        <v>335</v>
      </c>
      <c r="N35">
        <v>7.4</v>
      </c>
      <c r="O35">
        <v>24</v>
      </c>
      <c r="P35">
        <v>96</v>
      </c>
      <c r="Q35">
        <v>10.7</v>
      </c>
      <c r="R35">
        <v>3</v>
      </c>
      <c r="S35" t="s">
        <v>105</v>
      </c>
      <c r="T35">
        <v>1300</v>
      </c>
      <c r="U35">
        <v>260</v>
      </c>
      <c r="V35" t="str">
        <f t="shared" si="0"/>
        <v>768R1-40E</v>
      </c>
      <c r="W35" t="str">
        <f>"technology '"&amp;MID(A35,4,LEN(A35)-3)&amp;"';attribute value '"&amp;A35&amp;"' constant;attribute "&amp;B$3&amp;" '"&amp;B35&amp;" V' constant;attribute "&amp;C$3&amp;" '"&amp;C35&amp;" mΩ' constant;attribute "&amp;K$3&amp;" '"&amp;K35&amp;" A' constant;attribute "&amp;O$3&amp;" '"&amp;O35&amp;" nC' constant;attribute "&amp;P$3&amp;" '"&amp;P35&amp;" W' constant;attribute "&amp;Q$3&amp;" '"&amp;Q35&amp;" nC' constant;attribute "&amp;R$3&amp;" '"&amp;R35&amp;" V' constant;attribute "&amp;T$3&amp;" '"&amp;T35&amp;" pF' constant;attribute "&amp;U$3&amp;" '"&amp;U35&amp;" pF' constant;attribute op_temp '-55 °C to +175 °C' constant;attribute qualification 'AEC-Q100/Q101' constant; attribute type '"&amp;VLOOKUP(A35,Sheet2!B36:C106,2)&amp;"' constant;"</f>
        <v>technology '768R1-40E';attribute value 'BUK768R1-40E' constant;attribute vds_max '40 V' constant;attribute rdson_max '7.2 mΩ' constant;attribute id_max '75 A' constant;attribute qg_total_typ '24 nC' constant;attribute ptot_max '96 W' constant;attribute qr_typ '10.7 nC' constant;attribute vgsth_typ '3 V' constant;attribute ciss_typ '1300 pF' constant;attribute coss_typ '260 pF' constant;attribute op_temp '-55 °C to +175 °C' constant;attribute qualification 'AEC-Q100/Q101' constant; attribute type 'N-channel TrenchMOS standard level FET' constant;</v>
      </c>
    </row>
    <row r="36" spans="1:23" x14ac:dyDescent="0.3">
      <c r="A36" t="s">
        <v>82</v>
      </c>
      <c r="B36">
        <v>60</v>
      </c>
      <c r="C36">
        <v>8.3000000000000007</v>
      </c>
      <c r="D36" t="s">
        <v>104</v>
      </c>
      <c r="E36" t="s">
        <v>104</v>
      </c>
      <c r="F36">
        <v>5.9</v>
      </c>
      <c r="G36" t="s">
        <v>104</v>
      </c>
      <c r="H36" t="s">
        <v>104</v>
      </c>
      <c r="I36">
        <v>18</v>
      </c>
      <c r="J36">
        <v>175</v>
      </c>
      <c r="K36">
        <v>75</v>
      </c>
      <c r="L36">
        <v>61.5</v>
      </c>
      <c r="M36">
        <v>349</v>
      </c>
      <c r="N36">
        <v>14.6</v>
      </c>
      <c r="O36">
        <v>43.1</v>
      </c>
      <c r="P36">
        <v>137</v>
      </c>
      <c r="Q36">
        <v>24</v>
      </c>
      <c r="R36">
        <v>3</v>
      </c>
      <c r="S36" t="s">
        <v>105</v>
      </c>
      <c r="T36">
        <v>2188</v>
      </c>
      <c r="U36">
        <v>319</v>
      </c>
      <c r="V36" t="str">
        <f t="shared" si="0"/>
        <v>768R3-60E</v>
      </c>
      <c r="W36" t="str">
        <f>"technology '"&amp;MID(A36,4,LEN(A36)-3)&amp;"';attribute value '"&amp;A36&amp;"' constant;attribute "&amp;B$3&amp;" '"&amp;B36&amp;" V' constant;attribute "&amp;C$3&amp;" '"&amp;C36&amp;" mΩ' constant;attribute "&amp;K$3&amp;" '"&amp;K36&amp;" A' constant;attribute "&amp;O$3&amp;" '"&amp;O36&amp;" nC' constant;attribute "&amp;P$3&amp;" '"&amp;P36&amp;" W' constant;attribute "&amp;Q$3&amp;" '"&amp;Q36&amp;" nC' constant;attribute "&amp;R$3&amp;" '"&amp;R36&amp;" V' constant;attribute "&amp;T$3&amp;" '"&amp;T36&amp;" pF' constant;attribute "&amp;U$3&amp;" '"&amp;U36&amp;" pF' constant;attribute op_temp '-55 °C to +175 °C' constant;attribute qualification 'AEC-Q100/Q101' constant; attribute type '"&amp;VLOOKUP(A36,Sheet2!B37:C107,2)&amp;"' constant;"</f>
        <v>technology '768R3-60E';attribute value 'BUK768R3-60E' constant;attribute vds_max '60 V' constant;attribute rdson_max '8.3 mΩ' constant;attribute id_max '75 A' constant;attribute qg_total_typ '43.1 nC' constant;attribute ptot_max '137 W' constant;attribute qr_typ '24 nC' constant;attribute vgsth_typ '3 V' constant;attribute ciss_typ '2188 pF' constant;attribute coss_typ '319 pF' constant;attribute op_temp '-55 °C to +175 °C' constant;attribute qualification 'AEC-Q100/Q101' constant; attribute type 'N-channel TrenchMOS standard level FET' constant;</v>
      </c>
    </row>
    <row r="37" spans="1:23" x14ac:dyDescent="0.3">
      <c r="A37" t="s">
        <v>83</v>
      </c>
      <c r="B37">
        <v>80</v>
      </c>
      <c r="C37">
        <v>9.6</v>
      </c>
      <c r="D37" t="s">
        <v>104</v>
      </c>
      <c r="E37" t="s">
        <v>104</v>
      </c>
      <c r="F37">
        <v>7.2</v>
      </c>
      <c r="G37" t="s">
        <v>104</v>
      </c>
      <c r="H37" t="s">
        <v>104</v>
      </c>
      <c r="I37">
        <v>23.3</v>
      </c>
      <c r="J37">
        <v>175</v>
      </c>
      <c r="K37">
        <v>75</v>
      </c>
      <c r="L37">
        <v>63</v>
      </c>
      <c r="M37">
        <v>354</v>
      </c>
      <c r="N37">
        <v>17.899999999999999</v>
      </c>
      <c r="O37">
        <v>59.8</v>
      </c>
      <c r="P37">
        <v>182</v>
      </c>
      <c r="Q37">
        <v>54.8</v>
      </c>
      <c r="R37">
        <v>3</v>
      </c>
      <c r="S37" t="s">
        <v>105</v>
      </c>
      <c r="T37">
        <v>3512</v>
      </c>
      <c r="U37">
        <v>356</v>
      </c>
      <c r="V37" t="str">
        <f t="shared" si="0"/>
        <v>769R6-80E</v>
      </c>
      <c r="W37" t="str">
        <f>"technology '"&amp;MID(A37,4,LEN(A37)-3)&amp;"';attribute value '"&amp;A37&amp;"' constant;attribute "&amp;B$3&amp;" '"&amp;B37&amp;" V' constant;attribute "&amp;C$3&amp;" '"&amp;C37&amp;" mΩ' constant;attribute "&amp;K$3&amp;" '"&amp;K37&amp;" A' constant;attribute "&amp;O$3&amp;" '"&amp;O37&amp;" nC' constant;attribute "&amp;P$3&amp;" '"&amp;P37&amp;" W' constant;attribute "&amp;Q$3&amp;" '"&amp;Q37&amp;" nC' constant;attribute "&amp;R$3&amp;" '"&amp;R37&amp;" V' constant;attribute "&amp;T$3&amp;" '"&amp;T37&amp;" pF' constant;attribute "&amp;U$3&amp;" '"&amp;U37&amp;" pF' constant;attribute op_temp '-55 °C to +175 °C' constant;attribute qualification 'AEC-Q100/Q101' constant; attribute type '"&amp;VLOOKUP(A37,Sheet2!B38:C108,2)&amp;"' constant;"</f>
        <v>technology '769R6-80E';attribute value 'BUK769R6-80E' constant;attribute vds_max '80 V' constant;attribute rdson_max '9.6 mΩ' constant;attribute id_max '75 A' constant;attribute qg_total_typ '59.8 nC' constant;attribute ptot_max '182 W' constant;attribute qr_typ '54.8 nC' constant;attribute vgsth_typ '3 V' constant;attribute ciss_typ '3512 pF' constant;attribute coss_typ '356 pF' constant;attribute op_temp '-55 °C to +175 °C' constant;attribute qualification 'AEC-Q100/Q101' constant; attribute type 'N-channel TrenchMOS standard level FET' constant;</v>
      </c>
    </row>
    <row r="38" spans="1:23" x14ac:dyDescent="0.3">
      <c r="A38" t="s">
        <v>8</v>
      </c>
      <c r="B38">
        <v>55</v>
      </c>
      <c r="C38">
        <v>5.8</v>
      </c>
      <c r="D38">
        <v>6.3</v>
      </c>
      <c r="E38">
        <v>6.7</v>
      </c>
      <c r="F38">
        <v>4.8</v>
      </c>
      <c r="G38">
        <v>5.3</v>
      </c>
      <c r="H38" t="s">
        <v>104</v>
      </c>
      <c r="I38">
        <v>13.2</v>
      </c>
      <c r="J38">
        <v>175</v>
      </c>
      <c r="K38">
        <v>75</v>
      </c>
      <c r="L38">
        <v>75</v>
      </c>
      <c r="M38">
        <v>616</v>
      </c>
      <c r="N38" t="s">
        <v>104</v>
      </c>
      <c r="O38" t="s">
        <v>104</v>
      </c>
      <c r="P38">
        <v>300</v>
      </c>
      <c r="Q38">
        <v>200</v>
      </c>
      <c r="R38">
        <v>1.5</v>
      </c>
      <c r="S38" t="s">
        <v>105</v>
      </c>
      <c r="T38">
        <v>6500</v>
      </c>
      <c r="U38">
        <v>1000</v>
      </c>
      <c r="V38" t="str">
        <f t="shared" si="0"/>
        <v>9606-55A</v>
      </c>
      <c r="W38" t="str">
        <f>"technology '"&amp;MID(A38,4,LEN(A38)-3)&amp;"';attribute value '"&amp;A38&amp;"' constant;attribute "&amp;B$3&amp;" '"&amp;B38&amp;" V' constant;attribute "&amp;C$3&amp;" '"&amp;C38&amp;" mΩ' constant;attribute "&amp;K$3&amp;" '"&amp;K38&amp;" A' constant;attribute "&amp;O$3&amp;" '"&amp;O38&amp;" nC' constant;attribute "&amp;P$3&amp;" '"&amp;P38&amp;" W' constant;attribute "&amp;Q$3&amp;" '"&amp;Q38&amp;" nC' constant;attribute "&amp;R$3&amp;" '"&amp;R38&amp;" V' constant;attribute "&amp;T$3&amp;" '"&amp;T38&amp;" pF' constant;attribute "&amp;U$3&amp;" '"&amp;U38&amp;" pF' constant;attribute op_temp '-55 °C to +175 °C' constant;attribute qualification 'AEC-Q100/Q101' constant; attribute type '"&amp;VLOOKUP(A38,Sheet2!B39:C109,2)&amp;"' constant;"</f>
        <v>technology '9606-55A';attribute value 'BUK9606-55A' constant;attribute vds_max '55 V' constant;attribute rdson_max '5.8 mΩ' constant;attribute id_max '75 A' constant;attribute qg_total_typ ' nC' constant;attribute ptot_max '300 W' constant;attribute qr_typ '200 nC' constant;attribute vgsth_typ '1.5 V' constant;attribute ciss_typ '6500 pF' constant;attribute coss_typ '1000 pF' constant;attribute op_temp '-55 °C to +175 °C' constant;attribute qualification 'AEC-Q100/Q101' constant; attribute type 'N-channel TrenchMOS logic level FET' constant;</v>
      </c>
    </row>
    <row r="39" spans="1:23" x14ac:dyDescent="0.3">
      <c r="A39" t="s">
        <v>10</v>
      </c>
      <c r="B39">
        <v>75</v>
      </c>
      <c r="C39">
        <v>5.5</v>
      </c>
      <c r="D39">
        <v>6.1</v>
      </c>
      <c r="E39">
        <v>6.6</v>
      </c>
      <c r="F39">
        <v>4.7</v>
      </c>
      <c r="G39">
        <v>5.2</v>
      </c>
      <c r="H39" t="s">
        <v>104</v>
      </c>
      <c r="I39">
        <v>12.8</v>
      </c>
      <c r="J39">
        <v>175</v>
      </c>
      <c r="K39">
        <v>75</v>
      </c>
      <c r="L39">
        <v>75</v>
      </c>
      <c r="M39">
        <v>612</v>
      </c>
      <c r="N39">
        <v>37</v>
      </c>
      <c r="O39" t="s">
        <v>104</v>
      </c>
      <c r="P39">
        <v>300</v>
      </c>
      <c r="Q39">
        <v>176</v>
      </c>
      <c r="R39">
        <v>1.5</v>
      </c>
      <c r="S39" t="s">
        <v>105</v>
      </c>
      <c r="T39">
        <v>8770</v>
      </c>
      <c r="U39">
        <v>842</v>
      </c>
      <c r="V39" t="str">
        <f t="shared" si="0"/>
        <v>9606-75B</v>
      </c>
      <c r="W39" t="str">
        <f>"technology '"&amp;MID(A39,4,LEN(A39)-3)&amp;"';attribute value '"&amp;A39&amp;"' constant;attribute "&amp;B$3&amp;" '"&amp;B39&amp;" V' constant;attribute "&amp;C$3&amp;" '"&amp;C39&amp;" mΩ' constant;attribute "&amp;K$3&amp;" '"&amp;K39&amp;" A' constant;attribute "&amp;O$3&amp;" '"&amp;O39&amp;" nC' constant;attribute "&amp;P$3&amp;" '"&amp;P39&amp;" W' constant;attribute "&amp;Q$3&amp;" '"&amp;Q39&amp;" nC' constant;attribute "&amp;R$3&amp;" '"&amp;R39&amp;" V' constant;attribute "&amp;T$3&amp;" '"&amp;T39&amp;" pF' constant;attribute "&amp;U$3&amp;" '"&amp;U39&amp;" pF' constant;attribute op_temp '-55 °C to +175 °C' constant;attribute qualification 'AEC-Q100/Q101' constant; attribute type '"&amp;VLOOKUP(A39,Sheet2!B40:C110,2)&amp;"' constant;"</f>
        <v>technology '9606-75B';attribute value 'BUK9606-75B' constant;attribute vds_max '75 V' constant;attribute rdson_max '5.5 mΩ' constant;attribute id_max '75 A' constant;attribute qg_total_typ ' nC' constant;attribute ptot_max '300 W' constant;attribute qr_typ '176 nC' constant;attribute vgsth_typ '1.5 V' constant;attribute ciss_typ '8770 pF' constant;attribute coss_typ '842 pF' constant;attribute op_temp '-55 °C to +175 °C' constant;attribute qualification 'AEC-Q100/Q101' constant; attribute type 'N-channel TrenchMOS logic level FET' constant;</v>
      </c>
    </row>
    <row r="40" spans="1:23" x14ac:dyDescent="0.3">
      <c r="A40" t="s">
        <v>11</v>
      </c>
      <c r="B40">
        <v>55</v>
      </c>
      <c r="C40">
        <v>7</v>
      </c>
      <c r="D40">
        <v>8.4</v>
      </c>
      <c r="E40">
        <v>9.3000000000000007</v>
      </c>
      <c r="F40">
        <v>6.2</v>
      </c>
      <c r="G40">
        <v>7.1</v>
      </c>
      <c r="H40" t="s">
        <v>104</v>
      </c>
      <c r="I40">
        <v>16.8</v>
      </c>
      <c r="J40">
        <v>175</v>
      </c>
      <c r="K40">
        <v>75</v>
      </c>
      <c r="L40">
        <v>75</v>
      </c>
      <c r="M40">
        <v>439</v>
      </c>
      <c r="N40">
        <v>16</v>
      </c>
      <c r="O40" t="s">
        <v>104</v>
      </c>
      <c r="P40">
        <v>203</v>
      </c>
      <c r="Q40">
        <v>72</v>
      </c>
      <c r="R40">
        <v>1.5</v>
      </c>
      <c r="S40" t="s">
        <v>105</v>
      </c>
      <c r="T40">
        <v>3960</v>
      </c>
      <c r="U40">
        <v>517</v>
      </c>
      <c r="V40" t="str">
        <f t="shared" si="0"/>
        <v>9608-55B</v>
      </c>
      <c r="W40" t="str">
        <f>"technology '"&amp;MID(A40,4,LEN(A40)-3)&amp;"';attribute value '"&amp;A40&amp;"' constant;attribute "&amp;B$3&amp;" '"&amp;B40&amp;" V' constant;attribute "&amp;C$3&amp;" '"&amp;C40&amp;" mΩ' constant;attribute "&amp;K$3&amp;" '"&amp;K40&amp;" A' constant;attribute "&amp;O$3&amp;" '"&amp;O40&amp;" nC' constant;attribute "&amp;P$3&amp;" '"&amp;P40&amp;" W' constant;attribute "&amp;Q$3&amp;" '"&amp;Q40&amp;" nC' constant;attribute "&amp;R$3&amp;" '"&amp;R40&amp;" V' constant;attribute "&amp;T$3&amp;" '"&amp;T40&amp;" pF' constant;attribute "&amp;U$3&amp;" '"&amp;U40&amp;" pF' constant;attribute op_temp '-55 °C to +175 °C' constant;attribute qualification 'AEC-Q100/Q101' constant; attribute type '"&amp;VLOOKUP(A40,Sheet2!B41:C111,2)&amp;"' constant;"</f>
        <v>technology '9608-55B';attribute value 'BUK9608-55B' constant;attribute vds_max '55 V' constant;attribute rdson_max '7 mΩ' constant;attribute id_max '75 A' constant;attribute qg_total_typ ' nC' constant;attribute ptot_max '203 W' constant;attribute qr_typ '72 nC' constant;attribute vgsth_typ '1.5 V' constant;attribute ciss_typ '3960 pF' constant;attribute coss_typ '517 pF' constant;attribute op_temp '-55 °C to +175 °C' constant;attribute qualification 'AEC-Q100/Q101' constant; attribute type 'N-channel TrenchMOS logic level FET' constant;</v>
      </c>
    </row>
    <row r="41" spans="1:23" x14ac:dyDescent="0.3">
      <c r="A41" t="s">
        <v>12</v>
      </c>
      <c r="B41">
        <v>40</v>
      </c>
      <c r="C41">
        <v>7</v>
      </c>
      <c r="D41">
        <v>9</v>
      </c>
      <c r="E41">
        <v>10</v>
      </c>
      <c r="F41">
        <v>6.2</v>
      </c>
      <c r="G41">
        <v>7.6</v>
      </c>
      <c r="H41" t="s">
        <v>104</v>
      </c>
      <c r="I41">
        <v>17.100000000000001</v>
      </c>
      <c r="J41">
        <v>175</v>
      </c>
      <c r="K41">
        <v>75</v>
      </c>
      <c r="L41">
        <v>67</v>
      </c>
      <c r="M41">
        <v>383</v>
      </c>
      <c r="N41">
        <v>12</v>
      </c>
      <c r="O41" t="s">
        <v>104</v>
      </c>
      <c r="P41">
        <v>157</v>
      </c>
      <c r="Q41">
        <v>47</v>
      </c>
      <c r="R41">
        <v>1.5</v>
      </c>
      <c r="S41" t="s">
        <v>105</v>
      </c>
      <c r="T41">
        <v>2700</v>
      </c>
      <c r="U41">
        <v>450</v>
      </c>
      <c r="V41" t="str">
        <f t="shared" si="0"/>
        <v>9609-40B</v>
      </c>
      <c r="W41" t="str">
        <f>"technology '"&amp;MID(A41,4,LEN(A41)-3)&amp;"';attribute value '"&amp;A41&amp;"' constant;attribute "&amp;B$3&amp;" '"&amp;B41&amp;" V' constant;attribute "&amp;C$3&amp;" '"&amp;C41&amp;" mΩ' constant;attribute "&amp;K$3&amp;" '"&amp;K41&amp;" A' constant;attribute "&amp;O$3&amp;" '"&amp;O41&amp;" nC' constant;attribute "&amp;P$3&amp;" '"&amp;P41&amp;" W' constant;attribute "&amp;Q$3&amp;" '"&amp;Q41&amp;" nC' constant;attribute "&amp;R$3&amp;" '"&amp;R41&amp;" V' constant;attribute "&amp;T$3&amp;" '"&amp;T41&amp;" pF' constant;attribute "&amp;U$3&amp;" '"&amp;U41&amp;" pF' constant;attribute op_temp '-55 °C to +175 °C' constant;attribute qualification 'AEC-Q100/Q101' constant; attribute type '"&amp;VLOOKUP(A41,Sheet2!B42:C112,2)&amp;"' constant;"</f>
        <v>technology '9609-40B';attribute value 'BUK9609-40B' constant;attribute vds_max '40 V' constant;attribute rdson_max '7 mΩ' constant;attribute id_max '75 A' constant;attribute qg_total_typ ' nC' constant;attribute ptot_max '157 W' constant;attribute qr_typ '47 nC' constant;attribute vgsth_typ '1.5 V' constant;attribute ciss_typ '2700 pF' constant;attribute coss_typ '450 pF' constant;attribute op_temp '-55 °C to +175 °C' constant;attribute qualification 'AEC-Q100/Q101' constant; attribute type 'N-channel TrenchMOS logic level FET' constant;</v>
      </c>
    </row>
    <row r="42" spans="1:23" x14ac:dyDescent="0.3">
      <c r="A42" t="s">
        <v>13</v>
      </c>
      <c r="B42">
        <v>75</v>
      </c>
      <c r="C42">
        <v>8.5</v>
      </c>
      <c r="D42">
        <v>9</v>
      </c>
      <c r="E42">
        <v>9.9499999999999993</v>
      </c>
      <c r="F42">
        <v>7.23</v>
      </c>
      <c r="G42">
        <v>7.6</v>
      </c>
      <c r="H42" t="s">
        <v>104</v>
      </c>
      <c r="I42">
        <v>18.899999999999999</v>
      </c>
      <c r="J42">
        <v>175</v>
      </c>
      <c r="K42">
        <v>75</v>
      </c>
      <c r="L42">
        <v>75</v>
      </c>
      <c r="M42">
        <v>440</v>
      </c>
      <c r="N42" t="s">
        <v>104</v>
      </c>
      <c r="O42" t="s">
        <v>104</v>
      </c>
      <c r="P42">
        <v>230</v>
      </c>
      <c r="Q42">
        <v>213</v>
      </c>
      <c r="R42">
        <v>1.5</v>
      </c>
      <c r="S42" t="s">
        <v>105</v>
      </c>
      <c r="T42">
        <v>6631</v>
      </c>
      <c r="U42">
        <v>905</v>
      </c>
      <c r="V42" t="str">
        <f t="shared" si="0"/>
        <v>9609-75A</v>
      </c>
      <c r="W42" t="str">
        <f>"technology '"&amp;MID(A42,4,LEN(A42)-3)&amp;"';attribute value '"&amp;A42&amp;"' constant;attribute "&amp;B$3&amp;" '"&amp;B42&amp;" V' constant;attribute "&amp;C$3&amp;" '"&amp;C42&amp;" mΩ' constant;attribute "&amp;K$3&amp;" '"&amp;K42&amp;" A' constant;attribute "&amp;O$3&amp;" '"&amp;O42&amp;" nC' constant;attribute "&amp;P$3&amp;" '"&amp;P42&amp;" W' constant;attribute "&amp;Q$3&amp;" '"&amp;Q42&amp;" nC' constant;attribute "&amp;R$3&amp;" '"&amp;R42&amp;" V' constant;attribute "&amp;T$3&amp;" '"&amp;T42&amp;" pF' constant;attribute "&amp;U$3&amp;" '"&amp;U42&amp;" pF' constant;attribute op_temp '-55 °C to +175 °C' constant;attribute qualification 'AEC-Q100/Q101' constant; attribute type '"&amp;VLOOKUP(A42,Sheet2!B43:C113,2)&amp;"' constant;"</f>
        <v>technology '9609-75A';attribute value 'BUK9609-75A' constant;attribute vds_max '75 V' constant;attribute rdson_max '8.5 mΩ' constant;attribute id_max '75 A' constant;attribute qg_total_typ ' nC' constant;attribute ptot_max '230 W' constant;attribute qr_typ '213 nC' constant;attribute vgsth_typ '1.5 V' constant;attribute ciss_typ '6631 pF' constant;attribute coss_typ '905 pF' constant;attribute op_temp '-55 °C to +175 °C' constant;attribute qualification 'AEC-Q100/Q101' constant; attribute type 'N-channel TrenchMOS logic level FET' constant;</v>
      </c>
    </row>
    <row r="43" spans="1:23" x14ac:dyDescent="0.3">
      <c r="A43" t="s">
        <v>14</v>
      </c>
      <c r="B43">
        <v>80</v>
      </c>
      <c r="C43">
        <v>10</v>
      </c>
      <c r="D43">
        <v>11</v>
      </c>
      <c r="E43" t="s">
        <v>104</v>
      </c>
      <c r="F43">
        <v>7.8</v>
      </c>
      <c r="G43">
        <v>8.3000000000000007</v>
      </c>
      <c r="H43" t="s">
        <v>104</v>
      </c>
      <c r="I43">
        <v>27.3</v>
      </c>
      <c r="J43">
        <v>175</v>
      </c>
      <c r="K43">
        <v>75</v>
      </c>
      <c r="L43">
        <v>58</v>
      </c>
      <c r="M43">
        <v>327</v>
      </c>
      <c r="N43">
        <v>16</v>
      </c>
      <c r="O43" t="s">
        <v>104</v>
      </c>
      <c r="P43">
        <v>182</v>
      </c>
      <c r="Q43">
        <v>61.5</v>
      </c>
      <c r="R43">
        <v>1.7</v>
      </c>
      <c r="S43" t="s">
        <v>105</v>
      </c>
      <c r="T43">
        <v>5362</v>
      </c>
      <c r="U43">
        <v>350</v>
      </c>
      <c r="V43" t="str">
        <f t="shared" si="0"/>
        <v>9611-80E</v>
      </c>
      <c r="W43" t="str">
        <f>"technology '"&amp;MID(A43,4,LEN(A43)-3)&amp;"';attribute value '"&amp;A43&amp;"' constant;attribute "&amp;B$3&amp;" '"&amp;B43&amp;" V' constant;attribute "&amp;C$3&amp;" '"&amp;C43&amp;" mΩ' constant;attribute "&amp;K$3&amp;" '"&amp;K43&amp;" A' constant;attribute "&amp;O$3&amp;" '"&amp;O43&amp;" nC' constant;attribute "&amp;P$3&amp;" '"&amp;P43&amp;" W' constant;attribute "&amp;Q$3&amp;" '"&amp;Q43&amp;" nC' constant;attribute "&amp;R$3&amp;" '"&amp;R43&amp;" V' constant;attribute "&amp;T$3&amp;" '"&amp;T43&amp;" pF' constant;attribute "&amp;U$3&amp;" '"&amp;U43&amp;" pF' constant;attribute op_temp '-55 °C to +175 °C' constant;attribute qualification 'AEC-Q100/Q101' constant; attribute type '"&amp;VLOOKUP(A43,Sheet2!B44:C114,2)&amp;"' constant;"</f>
        <v>technology '9611-80E';attribute value 'BUK9611-80E' constant;attribute vds_max '80 V' constant;attribute rdson_max '10 mΩ' constant;attribute id_max '75 A' constant;attribute qg_total_typ ' nC' constant;attribute ptot_max '182 W' constant;attribute qr_typ '61.5 nC' constant;attribute vgsth_typ '1.7 V' constant;attribute ciss_typ '5362 pF' constant;attribute coss_typ '350 pF' constant;attribute op_temp '-55 °C to +175 °C' constant;attribute qualification 'AEC-Q100/Q101' constant; attribute type 'N-channel TrenchMOS logic level FET' constant;</v>
      </c>
    </row>
    <row r="44" spans="1:23" x14ac:dyDescent="0.3">
      <c r="A44" t="s">
        <v>15</v>
      </c>
      <c r="B44">
        <v>55</v>
      </c>
      <c r="C44">
        <v>10</v>
      </c>
      <c r="D44">
        <v>12</v>
      </c>
      <c r="E44">
        <v>13.3</v>
      </c>
      <c r="F44">
        <v>9</v>
      </c>
      <c r="G44">
        <v>10.199999999999999</v>
      </c>
      <c r="H44" t="s">
        <v>104</v>
      </c>
      <c r="I44">
        <v>24</v>
      </c>
      <c r="J44">
        <v>175</v>
      </c>
      <c r="K44">
        <v>75</v>
      </c>
      <c r="L44">
        <v>56</v>
      </c>
      <c r="M44">
        <v>322</v>
      </c>
      <c r="N44">
        <v>12</v>
      </c>
      <c r="O44" t="s">
        <v>104</v>
      </c>
      <c r="P44">
        <v>157</v>
      </c>
      <c r="Q44">
        <v>53</v>
      </c>
      <c r="R44">
        <v>1.5</v>
      </c>
      <c r="S44" t="s">
        <v>105</v>
      </c>
      <c r="T44">
        <v>2770</v>
      </c>
      <c r="U44">
        <v>360</v>
      </c>
      <c r="V44" t="str">
        <f t="shared" si="0"/>
        <v>9612-55B</v>
      </c>
      <c r="W44" t="str">
        <f>"technology '"&amp;MID(A44,4,LEN(A44)-3)&amp;"';attribute value '"&amp;A44&amp;"' constant;attribute "&amp;B$3&amp;" '"&amp;B44&amp;" V' constant;attribute "&amp;C$3&amp;" '"&amp;C44&amp;" mΩ' constant;attribute "&amp;K$3&amp;" '"&amp;K44&amp;" A' constant;attribute "&amp;O$3&amp;" '"&amp;O44&amp;" nC' constant;attribute "&amp;P$3&amp;" '"&amp;P44&amp;" W' constant;attribute "&amp;Q$3&amp;" '"&amp;Q44&amp;" nC' constant;attribute "&amp;R$3&amp;" '"&amp;R44&amp;" V' constant;attribute "&amp;T$3&amp;" '"&amp;T44&amp;" pF' constant;attribute "&amp;U$3&amp;" '"&amp;U44&amp;" pF' constant;attribute op_temp '-55 °C to +175 °C' constant;attribute qualification 'AEC-Q100/Q101' constant; attribute type '"&amp;VLOOKUP(A44,Sheet2!B45:C115,2)&amp;"' constant;"</f>
        <v>technology '9612-55B';attribute value 'BUK9612-55B' constant;attribute vds_max '55 V' constant;attribute rdson_max '10 mΩ' constant;attribute id_max '75 A' constant;attribute qg_total_typ ' nC' constant;attribute ptot_max '157 W' constant;attribute qr_typ '53 nC' constant;attribute vgsth_typ '1.5 V' constant;attribute ciss_typ '2770 pF' constant;attribute coss_typ '360 pF' constant;attribute op_temp '-55 °C to +175 °C' constant;attribute qualification 'AEC-Q100/Q101' constant; attribute type 'N-channel TrenchMOS logic level FET' constant;</v>
      </c>
    </row>
    <row r="45" spans="1:23" x14ac:dyDescent="0.3">
      <c r="A45" t="s">
        <v>16</v>
      </c>
      <c r="B45">
        <v>60</v>
      </c>
      <c r="C45">
        <v>12.8</v>
      </c>
      <c r="D45">
        <v>14</v>
      </c>
      <c r="E45" t="s">
        <v>104</v>
      </c>
      <c r="F45">
        <v>10.3</v>
      </c>
      <c r="G45">
        <v>11.5</v>
      </c>
      <c r="H45" t="s">
        <v>104</v>
      </c>
      <c r="I45">
        <v>31</v>
      </c>
      <c r="J45">
        <v>175</v>
      </c>
      <c r="K45">
        <v>56</v>
      </c>
      <c r="L45">
        <v>40</v>
      </c>
      <c r="M45">
        <v>224</v>
      </c>
      <c r="N45">
        <v>6.7</v>
      </c>
      <c r="O45" t="s">
        <v>104</v>
      </c>
      <c r="P45">
        <v>96</v>
      </c>
      <c r="Q45">
        <v>20.9</v>
      </c>
      <c r="R45">
        <v>1.7</v>
      </c>
      <c r="S45" t="s">
        <v>105</v>
      </c>
      <c r="T45">
        <v>1988</v>
      </c>
      <c r="U45">
        <v>196</v>
      </c>
      <c r="V45" t="str">
        <f t="shared" si="0"/>
        <v>9614-60E</v>
      </c>
      <c r="W45" t="str">
        <f>"technology '"&amp;MID(A45,4,LEN(A45)-3)&amp;"';attribute value '"&amp;A45&amp;"' constant;attribute "&amp;B$3&amp;" '"&amp;B45&amp;" V' constant;attribute "&amp;C$3&amp;" '"&amp;C45&amp;" mΩ' constant;attribute "&amp;K$3&amp;" '"&amp;K45&amp;" A' constant;attribute "&amp;O$3&amp;" '"&amp;O45&amp;" nC' constant;attribute "&amp;P$3&amp;" '"&amp;P45&amp;" W' constant;attribute "&amp;Q$3&amp;" '"&amp;Q45&amp;" nC' constant;attribute "&amp;R$3&amp;" '"&amp;R45&amp;" V' constant;attribute "&amp;T$3&amp;" '"&amp;T45&amp;" pF' constant;attribute "&amp;U$3&amp;" '"&amp;U45&amp;" pF' constant;attribute op_temp '-55 °C to +175 °C' constant;attribute qualification 'AEC-Q100/Q101' constant; attribute type '"&amp;VLOOKUP(A45,Sheet2!B46:C116,2)&amp;"' constant;"</f>
        <v>technology '9614-60E';attribute value 'BUK9614-60E' constant;attribute vds_max '60 V' constant;attribute rdson_max '12.8 mΩ' constant;attribute id_max '56 A' constant;attribute qg_total_typ ' nC' constant;attribute ptot_max '96 W' constant;attribute qr_typ '20.9 nC' constant;attribute vgsth_typ '1.7 V' constant;attribute ciss_typ '1988 pF' constant;attribute coss_typ '196 pF' constant;attribute op_temp '-55 °C to +175 °C' constant;attribute qualification 'AEC-Q100/Q101' constant; attribute type 'N-channel TrenchMOS logic level FET' constant;</v>
      </c>
    </row>
    <row r="46" spans="1:23" x14ac:dyDescent="0.3">
      <c r="A46" t="s">
        <v>17</v>
      </c>
      <c r="B46">
        <v>100</v>
      </c>
      <c r="C46">
        <v>14</v>
      </c>
      <c r="D46">
        <v>15</v>
      </c>
      <c r="E46" t="s">
        <v>104</v>
      </c>
      <c r="F46">
        <v>12</v>
      </c>
      <c r="G46">
        <v>12.5</v>
      </c>
      <c r="H46" t="s">
        <v>104</v>
      </c>
      <c r="I46">
        <v>41</v>
      </c>
      <c r="J46">
        <v>175</v>
      </c>
      <c r="K46">
        <v>66</v>
      </c>
      <c r="L46">
        <v>47</v>
      </c>
      <c r="M46">
        <v>266</v>
      </c>
      <c r="N46">
        <v>23</v>
      </c>
      <c r="O46" t="s">
        <v>104</v>
      </c>
      <c r="P46">
        <v>182</v>
      </c>
      <c r="Q46">
        <v>115</v>
      </c>
      <c r="R46">
        <v>1.7</v>
      </c>
      <c r="S46" t="s">
        <v>105</v>
      </c>
      <c r="T46">
        <v>5110</v>
      </c>
      <c r="U46">
        <v>307</v>
      </c>
      <c r="V46" t="str">
        <f t="shared" si="0"/>
        <v>9615-100E</v>
      </c>
      <c r="W46" t="str">
        <f>"technology '"&amp;MID(A46,4,LEN(A46)-3)&amp;"';attribute value '"&amp;A46&amp;"' constant;attribute "&amp;B$3&amp;" '"&amp;B46&amp;" V' constant;attribute "&amp;C$3&amp;" '"&amp;C46&amp;" mΩ' constant;attribute "&amp;K$3&amp;" '"&amp;K46&amp;" A' constant;attribute "&amp;O$3&amp;" '"&amp;O46&amp;" nC' constant;attribute "&amp;P$3&amp;" '"&amp;P46&amp;" W' constant;attribute "&amp;Q$3&amp;" '"&amp;Q46&amp;" nC' constant;attribute "&amp;R$3&amp;" '"&amp;R46&amp;" V' constant;attribute "&amp;T$3&amp;" '"&amp;T46&amp;" pF' constant;attribute "&amp;U$3&amp;" '"&amp;U46&amp;" pF' constant;attribute op_temp '-55 °C to +175 °C' constant;attribute qualification 'AEC-Q100/Q101' constant; attribute type '"&amp;VLOOKUP(A46,Sheet2!B47:C117,2)&amp;"' constant;"</f>
        <v>technology '9615-100E';attribute value 'BUK9615-100E' constant;attribute vds_max '100 V' constant;attribute rdson_max '14 mΩ' constant;attribute id_max '66 A' constant;attribute qg_total_typ ' nC' constant;attribute ptot_max '182 W' constant;attribute qr_typ '115 nC' constant;attribute vgsth_typ '1.7 V' constant;attribute ciss_typ '5110 pF' constant;attribute coss_typ '307 pF' constant;attribute op_temp '-55 °C to +175 °C' constant;attribute qualification 'AEC-Q100/Q101' constant; attribute type 'N-channel TrenchMOS logic level FET' constant;</v>
      </c>
    </row>
    <row r="47" spans="1:23" x14ac:dyDescent="0.3">
      <c r="A47" t="s">
        <v>18</v>
      </c>
      <c r="B47">
        <v>75</v>
      </c>
      <c r="C47">
        <v>14</v>
      </c>
      <c r="D47">
        <v>16.399999999999999</v>
      </c>
      <c r="E47">
        <v>18</v>
      </c>
      <c r="F47">
        <v>12</v>
      </c>
      <c r="G47">
        <v>14</v>
      </c>
      <c r="H47" t="s">
        <v>104</v>
      </c>
      <c r="I47">
        <v>34</v>
      </c>
      <c r="J47">
        <v>175</v>
      </c>
      <c r="K47">
        <v>67</v>
      </c>
      <c r="L47">
        <v>47</v>
      </c>
      <c r="M47">
        <v>270</v>
      </c>
      <c r="N47">
        <v>14</v>
      </c>
      <c r="O47" t="s">
        <v>104</v>
      </c>
      <c r="P47">
        <v>157</v>
      </c>
      <c r="Q47">
        <v>138</v>
      </c>
      <c r="R47">
        <v>1.5</v>
      </c>
      <c r="S47" t="s">
        <v>105</v>
      </c>
      <c r="T47">
        <v>3026</v>
      </c>
      <c r="U47">
        <v>301</v>
      </c>
      <c r="V47" t="str">
        <f t="shared" si="0"/>
        <v>9616-75B</v>
      </c>
      <c r="W47" t="str">
        <f>"technology '"&amp;MID(A47,4,LEN(A47)-3)&amp;"';attribute value '"&amp;A47&amp;"' constant;attribute "&amp;B$3&amp;" '"&amp;B47&amp;" V' constant;attribute "&amp;C$3&amp;" '"&amp;C47&amp;" mΩ' constant;attribute "&amp;K$3&amp;" '"&amp;K47&amp;" A' constant;attribute "&amp;O$3&amp;" '"&amp;O47&amp;" nC' constant;attribute "&amp;P$3&amp;" '"&amp;P47&amp;" W' constant;attribute "&amp;Q$3&amp;" '"&amp;Q47&amp;" nC' constant;attribute "&amp;R$3&amp;" '"&amp;R47&amp;" V' constant;attribute "&amp;T$3&amp;" '"&amp;T47&amp;" pF' constant;attribute "&amp;U$3&amp;" '"&amp;U47&amp;" pF' constant;attribute op_temp '-55 °C to +175 °C' constant;attribute qualification 'AEC-Q100/Q101' constant; attribute type '"&amp;VLOOKUP(A47,Sheet2!B48:C118,2)&amp;"' constant;"</f>
        <v>technology '9616-75B';attribute value 'BUK9616-75B' constant;attribute vds_max '75 V' constant;attribute rdson_max '14 mΩ' constant;attribute id_max '67 A' constant;attribute qg_total_typ ' nC' constant;attribute ptot_max '157 W' constant;attribute qr_typ '138 nC' constant;attribute vgsth_typ '1.5 V' constant;attribute ciss_typ '3026 pF' constant;attribute coss_typ '301 pF' constant;attribute op_temp '-55 °C to +175 °C' constant;attribute qualification 'AEC-Q100/Q101' constant; attribute type 'N-channel TrenchMOS logic level FET' constant;</v>
      </c>
    </row>
    <row r="48" spans="1:23" x14ac:dyDescent="0.3">
      <c r="A48" t="s">
        <v>19</v>
      </c>
      <c r="B48">
        <v>40</v>
      </c>
      <c r="C48">
        <v>1.4</v>
      </c>
      <c r="D48">
        <v>1.6</v>
      </c>
      <c r="E48" t="s">
        <v>104</v>
      </c>
      <c r="F48">
        <v>1.17</v>
      </c>
      <c r="G48">
        <v>1.35</v>
      </c>
      <c r="H48" t="s">
        <v>104</v>
      </c>
      <c r="I48">
        <v>3.1</v>
      </c>
      <c r="J48">
        <v>175</v>
      </c>
      <c r="K48">
        <v>120</v>
      </c>
      <c r="L48">
        <v>120</v>
      </c>
      <c r="M48">
        <v>1348</v>
      </c>
      <c r="N48">
        <v>40.9</v>
      </c>
      <c r="O48" t="s">
        <v>104</v>
      </c>
      <c r="P48">
        <v>349</v>
      </c>
      <c r="Q48">
        <v>97</v>
      </c>
      <c r="R48">
        <v>1.7</v>
      </c>
      <c r="S48" t="s">
        <v>105</v>
      </c>
      <c r="T48">
        <v>12300</v>
      </c>
      <c r="U48">
        <v>1530</v>
      </c>
      <c r="V48" t="str">
        <f t="shared" si="0"/>
        <v>961R6-40E</v>
      </c>
      <c r="W48" t="str">
        <f>"technology '"&amp;MID(A48,4,LEN(A48)-3)&amp;"';attribute value '"&amp;A48&amp;"' constant;attribute "&amp;B$3&amp;" '"&amp;B48&amp;" V' constant;attribute "&amp;C$3&amp;" '"&amp;C48&amp;" mΩ' constant;attribute "&amp;K$3&amp;" '"&amp;K48&amp;" A' constant;attribute "&amp;O$3&amp;" '"&amp;O48&amp;" nC' constant;attribute "&amp;P$3&amp;" '"&amp;P48&amp;" W' constant;attribute "&amp;Q$3&amp;" '"&amp;Q48&amp;" nC' constant;attribute "&amp;R$3&amp;" '"&amp;R48&amp;" V' constant;attribute "&amp;T$3&amp;" '"&amp;T48&amp;" pF' constant;attribute "&amp;U$3&amp;" '"&amp;U48&amp;" pF' constant;attribute op_temp '-55 °C to +175 °C' constant;attribute qualification 'AEC-Q100/Q101' constant; attribute type '"&amp;VLOOKUP(A48,Sheet2!B49:C119,2)&amp;"' constant;"</f>
        <v>technology '961R6-40E';attribute value 'BUK961R6-40E' constant;attribute vds_max '40 V' constant;attribute rdson_max '1.4 mΩ' constant;attribute id_max '120 A' constant;attribute qg_total_typ ' nC' constant;attribute ptot_max '349 W' constant;attribute qr_typ '97 nC' constant;attribute vgsth_typ '1.7 V' constant;attribute ciss_typ '12300 pF' constant;attribute coss_typ '1530 pF' constant;attribute op_temp '-55 °C to +175 °C' constant;attribute qualification 'AEC-Q100/Q101' constant; attribute type 'N-channel TrenchMOS logic level FET' constant;</v>
      </c>
    </row>
    <row r="49" spans="1:23" x14ac:dyDescent="0.3">
      <c r="A49" t="s">
        <v>20</v>
      </c>
      <c r="B49">
        <v>100</v>
      </c>
      <c r="C49">
        <v>18.5</v>
      </c>
      <c r="D49">
        <v>20</v>
      </c>
      <c r="E49">
        <v>22.3</v>
      </c>
      <c r="F49">
        <v>15.6</v>
      </c>
      <c r="G49">
        <v>16.2</v>
      </c>
      <c r="H49">
        <v>16.399999999999999</v>
      </c>
      <c r="I49">
        <v>50</v>
      </c>
      <c r="J49">
        <v>175</v>
      </c>
      <c r="K49">
        <v>63</v>
      </c>
      <c r="L49">
        <v>45</v>
      </c>
      <c r="M49">
        <v>253</v>
      </c>
      <c r="N49">
        <v>21.2</v>
      </c>
      <c r="O49" t="s">
        <v>104</v>
      </c>
      <c r="P49">
        <v>203</v>
      </c>
      <c r="Q49">
        <v>272</v>
      </c>
      <c r="R49">
        <v>1.58</v>
      </c>
      <c r="S49" t="s">
        <v>105</v>
      </c>
      <c r="T49">
        <v>4300</v>
      </c>
      <c r="U49">
        <v>340</v>
      </c>
      <c r="V49" t="str">
        <f t="shared" si="0"/>
        <v>9620-100B</v>
      </c>
      <c r="W49" t="str">
        <f>"technology '"&amp;MID(A49,4,LEN(A49)-3)&amp;"';attribute value '"&amp;A49&amp;"' constant;attribute "&amp;B$3&amp;" '"&amp;B49&amp;" V' constant;attribute "&amp;C$3&amp;" '"&amp;C49&amp;" mΩ' constant;attribute "&amp;K$3&amp;" '"&amp;K49&amp;" A' constant;attribute "&amp;O$3&amp;" '"&amp;O49&amp;" nC' constant;attribute "&amp;P$3&amp;" '"&amp;P49&amp;" W' constant;attribute "&amp;Q$3&amp;" '"&amp;Q49&amp;" nC' constant;attribute "&amp;R$3&amp;" '"&amp;R49&amp;" V' constant;attribute "&amp;T$3&amp;" '"&amp;T49&amp;" pF' constant;attribute "&amp;U$3&amp;" '"&amp;U49&amp;" pF' constant;attribute op_temp '-55 °C to +175 °C' constant;attribute qualification 'AEC-Q100/Q101' constant; attribute type '"&amp;VLOOKUP(A49,Sheet2!B50:C120,2)&amp;"' constant;"</f>
        <v>technology '9620-100B';attribute value 'BUK9620-100B' constant;attribute vds_max '100 V' constant;attribute rdson_max '18.5 mΩ' constant;attribute id_max '63 A' constant;attribute qg_total_typ ' nC' constant;attribute ptot_max '203 W' constant;attribute qr_typ '272 nC' constant;attribute vgsth_typ '1.58 V' constant;attribute ciss_typ '4300 pF' constant;attribute coss_typ '340 pF' constant;attribute op_temp '-55 °C to +175 °C' constant;attribute qualification 'AEC-Q100/Q101' constant; attribute type 'N-channel TrenchMOS logic level FET' constant;</v>
      </c>
    </row>
    <row r="50" spans="1:23" x14ac:dyDescent="0.3">
      <c r="A50" t="s">
        <v>21</v>
      </c>
      <c r="B50">
        <v>55</v>
      </c>
      <c r="C50">
        <v>18</v>
      </c>
      <c r="D50">
        <v>20</v>
      </c>
      <c r="E50">
        <v>21</v>
      </c>
      <c r="F50">
        <v>15</v>
      </c>
      <c r="G50">
        <v>17</v>
      </c>
      <c r="H50" t="s">
        <v>104</v>
      </c>
      <c r="I50">
        <v>40</v>
      </c>
      <c r="J50">
        <v>175</v>
      </c>
      <c r="K50">
        <v>54</v>
      </c>
      <c r="L50">
        <v>38</v>
      </c>
      <c r="M50">
        <v>217</v>
      </c>
      <c r="N50" t="s">
        <v>104</v>
      </c>
      <c r="O50" t="s">
        <v>104</v>
      </c>
      <c r="P50">
        <v>118</v>
      </c>
      <c r="Q50">
        <v>81</v>
      </c>
      <c r="R50">
        <v>1.5</v>
      </c>
      <c r="S50" t="s">
        <v>105</v>
      </c>
      <c r="T50">
        <v>1660</v>
      </c>
      <c r="U50">
        <v>290</v>
      </c>
      <c r="V50" t="str">
        <f t="shared" si="0"/>
        <v>9620-55A</v>
      </c>
      <c r="W50" t="str">
        <f>"technology '"&amp;MID(A50,4,LEN(A50)-3)&amp;"';attribute value '"&amp;A50&amp;"' constant;attribute "&amp;B$3&amp;" '"&amp;B50&amp;" V' constant;attribute "&amp;C$3&amp;" '"&amp;C50&amp;" mΩ' constant;attribute "&amp;K$3&amp;" '"&amp;K50&amp;" A' constant;attribute "&amp;O$3&amp;" '"&amp;O50&amp;" nC' constant;attribute "&amp;P$3&amp;" '"&amp;P50&amp;" W' constant;attribute "&amp;Q$3&amp;" '"&amp;Q50&amp;" nC' constant;attribute "&amp;R$3&amp;" '"&amp;R50&amp;" V' constant;attribute "&amp;T$3&amp;" '"&amp;T50&amp;" pF' constant;attribute "&amp;U$3&amp;" '"&amp;U50&amp;" pF' constant;attribute op_temp '-55 °C to +175 °C' constant;attribute qualification 'AEC-Q100/Q101' constant; attribute type '"&amp;VLOOKUP(A50,Sheet2!B51:C121,2)&amp;"' constant;"</f>
        <v>technology '9620-55A';attribute value 'BUK9620-55A' constant;attribute vds_max '55 V' constant;attribute rdson_max '18 mΩ' constant;attribute id_max '54 A' constant;attribute qg_total_typ ' nC' constant;attribute ptot_max '118 W' constant;attribute qr_typ '81 nC' constant;attribute vgsth_typ '1.5 V' constant;attribute ciss_typ '1660 pF' constant;attribute coss_typ '290 pF' constant;attribute op_temp '-55 °C to +175 °C' constant;attribute qualification 'AEC-Q100/Q101' constant; attribute type 'N-channel TrenchMOS logic level FET' constant;</v>
      </c>
    </row>
    <row r="51" spans="1:23" x14ac:dyDescent="0.3">
      <c r="A51" t="s">
        <v>22</v>
      </c>
      <c r="B51">
        <v>100</v>
      </c>
      <c r="C51">
        <v>27</v>
      </c>
      <c r="D51">
        <v>28</v>
      </c>
      <c r="E51">
        <v>31</v>
      </c>
      <c r="F51">
        <v>17</v>
      </c>
      <c r="G51">
        <v>18.5</v>
      </c>
      <c r="H51">
        <v>18.8</v>
      </c>
      <c r="I51">
        <v>70</v>
      </c>
      <c r="J51">
        <v>175</v>
      </c>
      <c r="K51">
        <v>49</v>
      </c>
      <c r="L51">
        <v>34</v>
      </c>
      <c r="M51">
        <v>195</v>
      </c>
      <c r="N51" t="s">
        <v>104</v>
      </c>
      <c r="O51" t="s">
        <v>104</v>
      </c>
      <c r="P51">
        <v>166</v>
      </c>
      <c r="Q51">
        <v>220</v>
      </c>
      <c r="R51">
        <v>1.5</v>
      </c>
      <c r="S51" t="s">
        <v>105</v>
      </c>
      <c r="T51">
        <v>3220</v>
      </c>
      <c r="U51">
        <v>315</v>
      </c>
      <c r="V51" t="str">
        <f t="shared" si="0"/>
        <v>9628-100A</v>
      </c>
      <c r="W51" t="str">
        <f>"technology '"&amp;MID(A51,4,LEN(A51)-3)&amp;"';attribute value '"&amp;A51&amp;"' constant;attribute "&amp;B$3&amp;" '"&amp;B51&amp;" V' constant;attribute "&amp;C$3&amp;" '"&amp;C51&amp;" mΩ' constant;attribute "&amp;K$3&amp;" '"&amp;K51&amp;" A' constant;attribute "&amp;O$3&amp;" '"&amp;O51&amp;" nC' constant;attribute "&amp;P$3&amp;" '"&amp;P51&amp;" W' constant;attribute "&amp;Q$3&amp;" '"&amp;Q51&amp;" nC' constant;attribute "&amp;R$3&amp;" '"&amp;R51&amp;" V' constant;attribute "&amp;T$3&amp;" '"&amp;T51&amp;" pF' constant;attribute "&amp;U$3&amp;" '"&amp;U51&amp;" pF' constant;attribute op_temp '-55 °C to +175 °C' constant;attribute qualification 'AEC-Q100/Q101' constant; attribute type '"&amp;VLOOKUP(A51,Sheet2!B52:C122,2)&amp;"' constant;"</f>
        <v>technology '9628-100A';attribute value 'BUK9628-100A' constant;attribute vds_max '100 V' constant;attribute rdson_max '27 mΩ' constant;attribute id_max '49 A' constant;attribute qg_total_typ ' nC' constant;attribute ptot_max '166 W' constant;attribute qr_typ '220 nC' constant;attribute vgsth_typ '1.5 V' constant;attribute ciss_typ '3220 pF' constant;attribute coss_typ '315 pF' constant;attribute op_temp '-55 °C to +175 °C' constant;attribute qualification 'AEC-Q100/Q101' constant; attribute type 'N-channel TrenchMOS logic level FET' constant;</v>
      </c>
    </row>
    <row r="52" spans="1:23" x14ac:dyDescent="0.3">
      <c r="A52" t="s">
        <v>23</v>
      </c>
      <c r="B52">
        <v>100</v>
      </c>
      <c r="C52">
        <v>27</v>
      </c>
      <c r="D52">
        <v>29</v>
      </c>
      <c r="E52">
        <v>32</v>
      </c>
      <c r="F52">
        <v>22</v>
      </c>
      <c r="G52">
        <v>24</v>
      </c>
      <c r="H52" t="s">
        <v>104</v>
      </c>
      <c r="I52">
        <v>75</v>
      </c>
      <c r="J52">
        <v>175</v>
      </c>
      <c r="K52">
        <v>46</v>
      </c>
      <c r="L52">
        <v>32</v>
      </c>
      <c r="M52">
        <v>186</v>
      </c>
      <c r="N52">
        <v>13</v>
      </c>
      <c r="O52" t="s">
        <v>104</v>
      </c>
      <c r="P52">
        <v>157</v>
      </c>
      <c r="Q52">
        <v>196</v>
      </c>
      <c r="R52">
        <v>1.5</v>
      </c>
      <c r="S52" t="s">
        <v>105</v>
      </c>
      <c r="T52">
        <v>3270</v>
      </c>
      <c r="U52">
        <v>236</v>
      </c>
      <c r="V52" t="str">
        <f t="shared" si="0"/>
        <v>9629-100B</v>
      </c>
      <c r="W52" t="str">
        <f>"technology '"&amp;MID(A52,4,LEN(A52)-3)&amp;"';attribute value '"&amp;A52&amp;"' constant;attribute "&amp;B$3&amp;" '"&amp;B52&amp;" V' constant;attribute "&amp;C$3&amp;" '"&amp;C52&amp;" mΩ' constant;attribute "&amp;K$3&amp;" '"&amp;K52&amp;" A' constant;attribute "&amp;O$3&amp;" '"&amp;O52&amp;" nC' constant;attribute "&amp;P$3&amp;" '"&amp;P52&amp;" W' constant;attribute "&amp;Q$3&amp;" '"&amp;Q52&amp;" nC' constant;attribute "&amp;R$3&amp;" '"&amp;R52&amp;" V' constant;attribute "&amp;T$3&amp;" '"&amp;T52&amp;" pF' constant;attribute "&amp;U$3&amp;" '"&amp;U52&amp;" pF' constant;attribute op_temp '-55 °C to +175 °C' constant;attribute qualification 'AEC-Q100/Q101' constant; attribute type '"&amp;VLOOKUP(A52,Sheet2!B53:C123,2)&amp;"' constant;"</f>
        <v>technology '9629-100B';attribute value 'BUK9629-100B' constant;attribute vds_max '100 V' constant;attribute rdson_max '27 mΩ' constant;attribute id_max '46 A' constant;attribute qg_total_typ ' nC' constant;attribute ptot_max '157 W' constant;attribute qr_typ '196 nC' constant;attribute vgsth_typ '1.5 V' constant;attribute ciss_typ '3270 pF' constant;attribute coss_typ '236 pF' constant;attribute op_temp '-55 °C to +175 °C' constant;attribute qualification 'AEC-Q100/Q101' constant; attribute type 'N-channel TrenchMOS logic level FET' constant;</v>
      </c>
    </row>
    <row r="53" spans="1:23" x14ac:dyDescent="0.3">
      <c r="A53" t="s">
        <v>24</v>
      </c>
      <c r="B53">
        <v>60</v>
      </c>
      <c r="C53">
        <v>2.2999999999999998</v>
      </c>
      <c r="D53">
        <v>2.5</v>
      </c>
      <c r="E53" t="s">
        <v>104</v>
      </c>
      <c r="F53">
        <v>1.8</v>
      </c>
      <c r="G53">
        <v>2</v>
      </c>
      <c r="H53" t="s">
        <v>104</v>
      </c>
      <c r="I53">
        <v>5.5</v>
      </c>
      <c r="J53">
        <v>175</v>
      </c>
      <c r="K53">
        <v>120</v>
      </c>
      <c r="L53">
        <v>120</v>
      </c>
      <c r="M53">
        <v>1008</v>
      </c>
      <c r="N53">
        <v>41.2</v>
      </c>
      <c r="O53" t="s">
        <v>104</v>
      </c>
      <c r="P53">
        <v>349</v>
      </c>
      <c r="Q53">
        <v>98</v>
      </c>
      <c r="R53">
        <v>1.7</v>
      </c>
      <c r="S53" t="s">
        <v>105</v>
      </c>
      <c r="T53">
        <v>13070</v>
      </c>
      <c r="U53">
        <v>1051</v>
      </c>
      <c r="V53" t="str">
        <f t="shared" si="0"/>
        <v>962R5-60E</v>
      </c>
      <c r="W53" t="str">
        <f>"technology '"&amp;MID(A53,4,LEN(A53)-3)&amp;"';attribute value '"&amp;A53&amp;"' constant;attribute "&amp;B$3&amp;" '"&amp;B53&amp;" V' constant;attribute "&amp;C$3&amp;" '"&amp;C53&amp;" mΩ' constant;attribute "&amp;K$3&amp;" '"&amp;K53&amp;" A' constant;attribute "&amp;O$3&amp;" '"&amp;O53&amp;" nC' constant;attribute "&amp;P$3&amp;" '"&amp;P53&amp;" W' constant;attribute "&amp;Q$3&amp;" '"&amp;Q53&amp;" nC' constant;attribute "&amp;R$3&amp;" '"&amp;R53&amp;" V' constant;attribute "&amp;T$3&amp;" '"&amp;T53&amp;" pF' constant;attribute "&amp;U$3&amp;" '"&amp;U53&amp;" pF' constant;attribute op_temp '-55 °C to +175 °C' constant;attribute qualification 'AEC-Q100/Q101' constant; attribute type '"&amp;VLOOKUP(A53,Sheet2!B54:C124,2)&amp;"' constant;"</f>
        <v>technology '962R5-60E';attribute value 'BUK962R5-60E' constant;attribute vds_max '60 V' constant;attribute rdson_max '2.3 mΩ' constant;attribute id_max '120 A' constant;attribute qg_total_typ ' nC' constant;attribute ptot_max '349 W' constant;attribute qr_typ '98 nC' constant;attribute vgsth_typ '1.7 V' constant;attribute ciss_typ '13070 pF' constant;attribute coss_typ '1051 pF' constant;attribute op_temp '-55 °C to +175 °C' constant;attribute qualification 'AEC-Q100/Q101' constant; attribute type 'N-channel TrenchMOS logic level FET' constant;</v>
      </c>
    </row>
    <row r="54" spans="1:23" x14ac:dyDescent="0.3">
      <c r="A54" t="s">
        <v>25</v>
      </c>
      <c r="B54">
        <v>40</v>
      </c>
      <c r="C54">
        <v>2.4</v>
      </c>
      <c r="D54">
        <v>2.8</v>
      </c>
      <c r="E54" t="s">
        <v>104</v>
      </c>
      <c r="F54">
        <v>2</v>
      </c>
      <c r="G54">
        <v>2.35</v>
      </c>
      <c r="H54" t="s">
        <v>104</v>
      </c>
      <c r="I54">
        <v>5.4</v>
      </c>
      <c r="J54">
        <v>175</v>
      </c>
      <c r="K54">
        <v>100</v>
      </c>
      <c r="L54">
        <v>100</v>
      </c>
      <c r="M54">
        <v>885</v>
      </c>
      <c r="N54">
        <v>29.1</v>
      </c>
      <c r="O54" t="s">
        <v>104</v>
      </c>
      <c r="P54">
        <v>263</v>
      </c>
      <c r="Q54">
        <v>49</v>
      </c>
      <c r="R54">
        <v>1.7</v>
      </c>
      <c r="S54" t="s">
        <v>105</v>
      </c>
      <c r="T54">
        <v>7713</v>
      </c>
      <c r="U54">
        <v>1022</v>
      </c>
      <c r="V54" t="str">
        <f t="shared" si="0"/>
        <v>962R6-40E</v>
      </c>
      <c r="W54" t="str">
        <f>"technology '"&amp;MID(A54,4,LEN(A54)-3)&amp;"';attribute value '"&amp;A54&amp;"' constant;attribute "&amp;B$3&amp;" '"&amp;B54&amp;" V' constant;attribute "&amp;C$3&amp;" '"&amp;C54&amp;" mΩ' constant;attribute "&amp;K$3&amp;" '"&amp;K54&amp;" A' constant;attribute "&amp;O$3&amp;" '"&amp;O54&amp;" nC' constant;attribute "&amp;P$3&amp;" '"&amp;P54&amp;" W' constant;attribute "&amp;Q$3&amp;" '"&amp;Q54&amp;" nC' constant;attribute "&amp;R$3&amp;" '"&amp;R54&amp;" V' constant;attribute "&amp;T$3&amp;" '"&amp;T54&amp;" pF' constant;attribute "&amp;U$3&amp;" '"&amp;U54&amp;" pF' constant;attribute op_temp '-55 °C to +175 °C' constant;attribute qualification 'AEC-Q100/Q101' constant; attribute type '"&amp;VLOOKUP(A54,Sheet2!B55:C125,2)&amp;"' constant;"</f>
        <v>technology '962R6-40E';attribute value 'BUK962R6-40E' constant;attribute vds_max '40 V' constant;attribute rdson_max '2.4 mΩ' constant;attribute id_max '100 A' constant;attribute qg_total_typ ' nC' constant;attribute ptot_max '263 W' constant;attribute qr_typ '49 nC' constant;attribute vgsth_typ '1.7 V' constant;attribute ciss_typ '7713 pF' constant;attribute coss_typ '1022 pF' constant;attribute op_temp '-55 °C to +175 °C' constant;attribute qualification 'AEC-Q100/Q101' constant; attribute type 'N-channel TrenchMOS logic level FET' constant;</v>
      </c>
    </row>
    <row r="55" spans="1:23" x14ac:dyDescent="0.3">
      <c r="A55" t="s">
        <v>26</v>
      </c>
      <c r="B55">
        <v>60</v>
      </c>
      <c r="C55">
        <v>2.5</v>
      </c>
      <c r="D55">
        <v>2.8</v>
      </c>
      <c r="E55" t="s">
        <v>104</v>
      </c>
      <c r="F55">
        <v>2.08</v>
      </c>
      <c r="G55">
        <v>2.29</v>
      </c>
      <c r="H55" t="s">
        <v>104</v>
      </c>
      <c r="I55">
        <v>6.2</v>
      </c>
      <c r="J55">
        <v>175</v>
      </c>
      <c r="K55">
        <v>120</v>
      </c>
      <c r="L55">
        <v>120</v>
      </c>
      <c r="M55">
        <v>917</v>
      </c>
      <c r="N55">
        <v>28.6</v>
      </c>
      <c r="O55" t="s">
        <v>104</v>
      </c>
      <c r="P55">
        <v>324</v>
      </c>
      <c r="Q55">
        <v>74</v>
      </c>
      <c r="R55">
        <v>1.7</v>
      </c>
      <c r="S55" t="s">
        <v>105</v>
      </c>
      <c r="T55">
        <v>11701</v>
      </c>
      <c r="U55">
        <v>925</v>
      </c>
      <c r="V55" t="str">
        <f t="shared" si="0"/>
        <v>962R8-60E</v>
      </c>
      <c r="W55" t="str">
        <f>"technology '"&amp;MID(A55,4,LEN(A55)-3)&amp;"';attribute value '"&amp;A55&amp;"' constant;attribute "&amp;B$3&amp;" '"&amp;B55&amp;" V' constant;attribute "&amp;C$3&amp;" '"&amp;C55&amp;" mΩ' constant;attribute "&amp;K$3&amp;" '"&amp;K55&amp;" A' constant;attribute "&amp;O$3&amp;" '"&amp;O55&amp;" nC' constant;attribute "&amp;P$3&amp;" '"&amp;P55&amp;" W' constant;attribute "&amp;Q$3&amp;" '"&amp;Q55&amp;" nC' constant;attribute "&amp;R$3&amp;" '"&amp;R55&amp;" V' constant;attribute "&amp;T$3&amp;" '"&amp;T55&amp;" pF' constant;attribute "&amp;U$3&amp;" '"&amp;U55&amp;" pF' constant;attribute op_temp '-55 °C to +175 °C' constant;attribute qualification 'AEC-Q100/Q101' constant; attribute type '"&amp;VLOOKUP(A55,Sheet2!B56:C126,2)&amp;"' constant;"</f>
        <v>technology '962R8-60E';attribute value 'BUK962R8-60E' constant;attribute vds_max '60 V' constant;attribute rdson_max '2.5 mΩ' constant;attribute id_max '120 A' constant;attribute qg_total_typ ' nC' constant;attribute ptot_max '324 W' constant;attribute qr_typ '74 nC' constant;attribute vgsth_typ '1.7 V' constant;attribute ciss_typ '11701 pF' constant;attribute coss_typ '925 pF' constant;attribute op_temp '-55 °C to +175 °C' constant;attribute qualification 'AEC-Q100/Q101' constant; attribute type 'N-channel TrenchMOS logic level FET' constant;</v>
      </c>
    </row>
    <row r="56" spans="1:23" x14ac:dyDescent="0.3">
      <c r="A56" t="s">
        <v>27</v>
      </c>
      <c r="B56">
        <v>55</v>
      </c>
      <c r="C56">
        <v>32</v>
      </c>
      <c r="D56">
        <v>35</v>
      </c>
      <c r="E56">
        <v>38</v>
      </c>
      <c r="F56">
        <v>24</v>
      </c>
      <c r="G56">
        <v>26</v>
      </c>
      <c r="H56">
        <v>26.5</v>
      </c>
      <c r="I56">
        <v>70</v>
      </c>
      <c r="J56">
        <v>175</v>
      </c>
      <c r="K56">
        <v>34</v>
      </c>
      <c r="L56">
        <v>24</v>
      </c>
      <c r="M56">
        <v>133</v>
      </c>
      <c r="N56" t="s">
        <v>104</v>
      </c>
      <c r="O56" t="s">
        <v>104</v>
      </c>
      <c r="P56">
        <v>85</v>
      </c>
      <c r="Q56">
        <v>70</v>
      </c>
      <c r="R56">
        <v>1.5</v>
      </c>
      <c r="S56" t="s">
        <v>105</v>
      </c>
      <c r="T56">
        <v>880</v>
      </c>
      <c r="U56">
        <v>165</v>
      </c>
      <c r="V56" t="str">
        <f t="shared" si="0"/>
        <v>9635-55A</v>
      </c>
      <c r="W56" t="str">
        <f>"technology '"&amp;MID(A56,4,LEN(A56)-3)&amp;"';attribute value '"&amp;A56&amp;"' constant;attribute "&amp;B$3&amp;" '"&amp;B56&amp;" V' constant;attribute "&amp;C$3&amp;" '"&amp;C56&amp;" mΩ' constant;attribute "&amp;K$3&amp;" '"&amp;K56&amp;" A' constant;attribute "&amp;O$3&amp;" '"&amp;O56&amp;" nC' constant;attribute "&amp;P$3&amp;" '"&amp;P56&amp;" W' constant;attribute "&amp;Q$3&amp;" '"&amp;Q56&amp;" nC' constant;attribute "&amp;R$3&amp;" '"&amp;R56&amp;" V' constant;attribute "&amp;T$3&amp;" '"&amp;T56&amp;" pF' constant;attribute "&amp;U$3&amp;" '"&amp;U56&amp;" pF' constant;attribute op_temp '-55 °C to +175 °C' constant;attribute qualification 'AEC-Q100/Q101' constant; attribute type '"&amp;VLOOKUP(A56,Sheet2!B57:C127,2)&amp;"' constant;"</f>
        <v>technology '9635-55A';attribute value 'BUK9635-55A' constant;attribute vds_max '55 V' constant;attribute rdson_max '32 mΩ' constant;attribute id_max '34 A' constant;attribute qg_total_typ ' nC' constant;attribute ptot_max '85 W' constant;attribute qr_typ '70 nC' constant;attribute vgsth_typ '1.5 V' constant;attribute ciss_typ '880 pF' constant;attribute coss_typ '165 pF' constant;attribute op_temp '-55 °C to +175 °C' constant;attribute qualification 'AEC-Q100/Q101' constant; attribute type 'N-channel TrenchMOS logic level FET' constant;</v>
      </c>
    </row>
    <row r="57" spans="1:23" x14ac:dyDescent="0.3">
      <c r="A57" t="s">
        <v>28</v>
      </c>
      <c r="B57">
        <v>100</v>
      </c>
      <c r="C57">
        <v>36</v>
      </c>
      <c r="D57">
        <v>37</v>
      </c>
      <c r="E57" t="s">
        <v>104</v>
      </c>
      <c r="F57">
        <v>30</v>
      </c>
      <c r="G57">
        <v>31</v>
      </c>
      <c r="H57" t="s">
        <v>104</v>
      </c>
      <c r="I57">
        <v>102</v>
      </c>
      <c r="J57">
        <v>175</v>
      </c>
      <c r="K57">
        <v>31</v>
      </c>
      <c r="L57">
        <v>22</v>
      </c>
      <c r="M57">
        <v>123</v>
      </c>
      <c r="N57">
        <v>9.3000000000000007</v>
      </c>
      <c r="O57" t="s">
        <v>104</v>
      </c>
      <c r="P57">
        <v>96</v>
      </c>
      <c r="Q57">
        <v>70.599999999999994</v>
      </c>
      <c r="R57">
        <v>1.7</v>
      </c>
      <c r="S57" t="s">
        <v>105</v>
      </c>
      <c r="T57">
        <v>2010</v>
      </c>
      <c r="U57">
        <v>137</v>
      </c>
      <c r="V57" t="str">
        <f t="shared" si="0"/>
        <v>9637-100E</v>
      </c>
      <c r="W57" t="str">
        <f>"technology '"&amp;MID(A57,4,LEN(A57)-3)&amp;"';attribute value '"&amp;A57&amp;"' constant;attribute "&amp;B$3&amp;" '"&amp;B57&amp;" V' constant;attribute "&amp;C$3&amp;" '"&amp;C57&amp;" mΩ' constant;attribute "&amp;K$3&amp;" '"&amp;K57&amp;" A' constant;attribute "&amp;O$3&amp;" '"&amp;O57&amp;" nC' constant;attribute "&amp;P$3&amp;" '"&amp;P57&amp;" W' constant;attribute "&amp;Q$3&amp;" '"&amp;Q57&amp;" nC' constant;attribute "&amp;R$3&amp;" '"&amp;R57&amp;" V' constant;attribute "&amp;T$3&amp;" '"&amp;T57&amp;" pF' constant;attribute "&amp;U$3&amp;" '"&amp;U57&amp;" pF' constant;attribute op_temp '-55 °C to +175 °C' constant;attribute qualification 'AEC-Q100/Q101' constant; attribute type '"&amp;VLOOKUP(A57,Sheet2!B58:C128,2)&amp;"' constant;"</f>
        <v>technology '9637-100E';attribute value 'BUK9637-100E' constant;attribute vds_max '100 V' constant;attribute rdson_max '36 mΩ' constant;attribute id_max '31 A' constant;attribute qg_total_typ ' nC' constant;attribute ptot_max '96 W' constant;attribute qr_typ '70.6 nC' constant;attribute vgsth_typ '1.7 V' constant;attribute ciss_typ '2010 pF' constant;attribute coss_typ '137 pF' constant;attribute op_temp '-55 °C to +175 °C' constant;attribute qualification 'AEC-Q100/Q101' constant; attribute type 'N-channel TrenchMOS logic level FET' constant;</v>
      </c>
    </row>
    <row r="58" spans="1:23" x14ac:dyDescent="0.3">
      <c r="A58" t="s">
        <v>29</v>
      </c>
      <c r="B58">
        <v>40</v>
      </c>
      <c r="C58">
        <v>2.7</v>
      </c>
      <c r="D58">
        <v>3.1</v>
      </c>
      <c r="E58" t="s">
        <v>104</v>
      </c>
      <c r="F58">
        <v>2.25</v>
      </c>
      <c r="G58">
        <v>2.6</v>
      </c>
      <c r="H58" t="s">
        <v>104</v>
      </c>
      <c r="I58">
        <v>6</v>
      </c>
      <c r="J58">
        <v>175</v>
      </c>
      <c r="K58">
        <v>100</v>
      </c>
      <c r="L58">
        <v>100</v>
      </c>
      <c r="M58">
        <v>794</v>
      </c>
      <c r="N58">
        <v>25.8</v>
      </c>
      <c r="O58" t="s">
        <v>104</v>
      </c>
      <c r="P58">
        <v>234</v>
      </c>
      <c r="Q58">
        <v>47</v>
      </c>
      <c r="R58">
        <v>1.7</v>
      </c>
      <c r="S58" t="s">
        <v>105</v>
      </c>
      <c r="T58">
        <v>6870</v>
      </c>
      <c r="U58">
        <v>875</v>
      </c>
      <c r="V58" t="str">
        <f t="shared" si="0"/>
        <v>963R1-40E</v>
      </c>
      <c r="W58" t="str">
        <f>"technology '"&amp;MID(A58,4,LEN(A58)-3)&amp;"';attribute value '"&amp;A58&amp;"' constant;attribute "&amp;B$3&amp;" '"&amp;B58&amp;" V' constant;attribute "&amp;C$3&amp;" '"&amp;C58&amp;" mΩ' constant;attribute "&amp;K$3&amp;" '"&amp;K58&amp;" A' constant;attribute "&amp;O$3&amp;" '"&amp;O58&amp;" nC' constant;attribute "&amp;P$3&amp;" '"&amp;P58&amp;" W' constant;attribute "&amp;Q$3&amp;" '"&amp;Q58&amp;" nC' constant;attribute "&amp;R$3&amp;" '"&amp;R58&amp;" V' constant;attribute "&amp;T$3&amp;" '"&amp;T58&amp;" pF' constant;attribute "&amp;U$3&amp;" '"&amp;U58&amp;" pF' constant;attribute op_temp '-55 °C to +175 °C' constant;attribute qualification 'AEC-Q100/Q101' constant; attribute type '"&amp;VLOOKUP(A58,Sheet2!B59:C129,2)&amp;"' constant;"</f>
        <v>technology '963R1-40E';attribute value 'BUK963R1-40E' constant;attribute vds_max '40 V' constant;attribute rdson_max '2.7 mΩ' constant;attribute id_max '100 A' constant;attribute qg_total_typ ' nC' constant;attribute ptot_max '234 W' constant;attribute qr_typ '47 nC' constant;attribute vgsth_typ '1.7 V' constant;attribute ciss_typ '6870 pF' constant;attribute coss_typ '875 pF' constant;attribute op_temp '-55 °C to +175 °C' constant;attribute qualification 'AEC-Q100/Q101' constant; attribute type 'N-channel TrenchMOS logic level FET' constant;</v>
      </c>
    </row>
    <row r="59" spans="1:23" x14ac:dyDescent="0.3">
      <c r="A59" t="s">
        <v>30</v>
      </c>
      <c r="B59">
        <v>60</v>
      </c>
      <c r="C59">
        <v>3</v>
      </c>
      <c r="D59">
        <v>3.3</v>
      </c>
      <c r="E59" t="s">
        <v>104</v>
      </c>
      <c r="F59">
        <v>2.4900000000000002</v>
      </c>
      <c r="G59">
        <v>2.73</v>
      </c>
      <c r="H59" t="s">
        <v>104</v>
      </c>
      <c r="I59">
        <v>7.3</v>
      </c>
      <c r="J59">
        <v>175</v>
      </c>
      <c r="K59">
        <v>120</v>
      </c>
      <c r="L59">
        <v>120</v>
      </c>
      <c r="M59">
        <v>803</v>
      </c>
      <c r="N59">
        <v>31</v>
      </c>
      <c r="O59" t="s">
        <v>104</v>
      </c>
      <c r="P59">
        <v>293</v>
      </c>
      <c r="Q59">
        <v>67</v>
      </c>
      <c r="R59">
        <v>1.7</v>
      </c>
      <c r="S59" t="s">
        <v>105</v>
      </c>
      <c r="T59">
        <v>10115</v>
      </c>
      <c r="U59">
        <v>822</v>
      </c>
      <c r="V59" t="str">
        <f t="shared" si="0"/>
        <v>963R3-60E</v>
      </c>
      <c r="W59" t="str">
        <f>"technology '"&amp;MID(A59,4,LEN(A59)-3)&amp;"';attribute value '"&amp;A59&amp;"' constant;attribute "&amp;B$3&amp;" '"&amp;B59&amp;" V' constant;attribute "&amp;C$3&amp;" '"&amp;C59&amp;" mΩ' constant;attribute "&amp;K$3&amp;" '"&amp;K59&amp;" A' constant;attribute "&amp;O$3&amp;" '"&amp;O59&amp;" nC' constant;attribute "&amp;P$3&amp;" '"&amp;P59&amp;" W' constant;attribute "&amp;Q$3&amp;" '"&amp;Q59&amp;" nC' constant;attribute "&amp;R$3&amp;" '"&amp;R59&amp;" V' constant;attribute "&amp;T$3&amp;" '"&amp;T59&amp;" pF' constant;attribute "&amp;U$3&amp;" '"&amp;U59&amp;" pF' constant;attribute op_temp '-55 °C to +175 °C' constant;attribute qualification 'AEC-Q100/Q101' constant; attribute type '"&amp;VLOOKUP(A59,Sheet2!B60:C130,2)&amp;"' constant;"</f>
        <v>technology '963R3-60E';attribute value 'BUK963R3-60E' constant;attribute vds_max '60 V' constant;attribute rdson_max '3 mΩ' constant;attribute id_max '120 A' constant;attribute qg_total_typ ' nC' constant;attribute ptot_max '293 W' constant;attribute qr_typ '67 nC' constant;attribute vgsth_typ '1.7 V' constant;attribute ciss_typ '10115 pF' constant;attribute coss_typ '822 pF' constant;attribute op_temp '-55 °C to +175 °C' constant;attribute qualification 'AEC-Q100/Q101' constant; attribute type 'N-channel TrenchMOS logic level FET' constant;</v>
      </c>
    </row>
    <row r="60" spans="1:23" x14ac:dyDescent="0.3">
      <c r="A60" t="s">
        <v>31</v>
      </c>
      <c r="B60">
        <v>100</v>
      </c>
      <c r="C60">
        <v>39</v>
      </c>
      <c r="D60">
        <v>40</v>
      </c>
      <c r="E60">
        <v>43</v>
      </c>
      <c r="F60">
        <v>29</v>
      </c>
      <c r="G60">
        <v>34</v>
      </c>
      <c r="H60" t="s">
        <v>104</v>
      </c>
      <c r="I60">
        <v>100</v>
      </c>
      <c r="J60">
        <v>175</v>
      </c>
      <c r="K60">
        <v>39</v>
      </c>
      <c r="L60">
        <v>28</v>
      </c>
      <c r="M60">
        <v>159</v>
      </c>
      <c r="N60">
        <v>20</v>
      </c>
      <c r="O60" t="s">
        <v>104</v>
      </c>
      <c r="P60">
        <v>158</v>
      </c>
      <c r="Q60">
        <v>240</v>
      </c>
      <c r="R60">
        <v>1.5</v>
      </c>
      <c r="S60" t="s">
        <v>105</v>
      </c>
      <c r="T60">
        <v>2304</v>
      </c>
      <c r="U60">
        <v>222</v>
      </c>
      <c r="V60" t="str">
        <f t="shared" si="0"/>
        <v>9640-100A</v>
      </c>
      <c r="W60" t="str">
        <f>"technology '"&amp;MID(A60,4,LEN(A60)-3)&amp;"';attribute value '"&amp;A60&amp;"' constant;attribute "&amp;B$3&amp;" '"&amp;B60&amp;" V' constant;attribute "&amp;C$3&amp;" '"&amp;C60&amp;" mΩ' constant;attribute "&amp;K$3&amp;" '"&amp;K60&amp;" A' constant;attribute "&amp;O$3&amp;" '"&amp;O60&amp;" nC' constant;attribute "&amp;P$3&amp;" '"&amp;P60&amp;" W' constant;attribute "&amp;Q$3&amp;" '"&amp;Q60&amp;" nC' constant;attribute "&amp;R$3&amp;" '"&amp;R60&amp;" V' constant;attribute "&amp;T$3&amp;" '"&amp;T60&amp;" pF' constant;attribute "&amp;U$3&amp;" '"&amp;U60&amp;" pF' constant;attribute op_temp '-55 °C to +175 °C' constant;attribute qualification 'AEC-Q100/Q101' constant; attribute type '"&amp;VLOOKUP(A60,Sheet2!B61:C131,2)&amp;"' constant;"</f>
        <v>technology '9640-100A';attribute value 'BUK9640-100A' constant;attribute vds_max '100 V' constant;attribute rdson_max '39 mΩ' constant;attribute id_max '39 A' constant;attribute qg_total_typ ' nC' constant;attribute ptot_max '158 W' constant;attribute qr_typ '240 nC' constant;attribute vgsth_typ '1.5 V' constant;attribute ciss_typ '2304 pF' constant;attribute coss_typ '222 pF' constant;attribute op_temp '-55 °C to +175 °C' constant;attribute qualification 'AEC-Q100/Q101' constant; attribute type 'N-channel TrenchMOS logic level FET' constant;</v>
      </c>
    </row>
    <row r="61" spans="1:23" x14ac:dyDescent="0.3">
      <c r="A61" t="s">
        <v>32</v>
      </c>
      <c r="B61">
        <v>40</v>
      </c>
      <c r="C61">
        <v>3.5</v>
      </c>
      <c r="D61">
        <v>4.0999999999999996</v>
      </c>
      <c r="E61" t="s">
        <v>104</v>
      </c>
      <c r="F61">
        <v>2.9</v>
      </c>
      <c r="G61">
        <v>3.4</v>
      </c>
      <c r="H61" t="s">
        <v>104</v>
      </c>
      <c r="I61">
        <v>7.9</v>
      </c>
      <c r="J61">
        <v>175</v>
      </c>
      <c r="K61">
        <v>75</v>
      </c>
      <c r="L61">
        <v>75</v>
      </c>
      <c r="M61">
        <v>609</v>
      </c>
      <c r="N61">
        <v>18.8</v>
      </c>
      <c r="O61" t="s">
        <v>104</v>
      </c>
      <c r="P61">
        <v>182</v>
      </c>
      <c r="Q61">
        <v>30.3</v>
      </c>
      <c r="R61">
        <v>1.7</v>
      </c>
      <c r="S61" t="s">
        <v>105</v>
      </c>
      <c r="T61">
        <v>4986</v>
      </c>
      <c r="U61">
        <v>636</v>
      </c>
      <c r="V61" t="str">
        <f t="shared" si="0"/>
        <v>964R1-40E</v>
      </c>
      <c r="W61" t="str">
        <f>"technology '"&amp;MID(A61,4,LEN(A61)-3)&amp;"';attribute value '"&amp;A61&amp;"' constant;attribute "&amp;B$3&amp;" '"&amp;B61&amp;" V' constant;attribute "&amp;C$3&amp;" '"&amp;C61&amp;" mΩ' constant;attribute "&amp;K$3&amp;" '"&amp;K61&amp;" A' constant;attribute "&amp;O$3&amp;" '"&amp;O61&amp;" nC' constant;attribute "&amp;P$3&amp;" '"&amp;P61&amp;" W' constant;attribute "&amp;Q$3&amp;" '"&amp;Q61&amp;" nC' constant;attribute "&amp;R$3&amp;" '"&amp;R61&amp;" V' constant;attribute "&amp;T$3&amp;" '"&amp;T61&amp;" pF' constant;attribute "&amp;U$3&amp;" '"&amp;U61&amp;" pF' constant;attribute op_temp '-55 °C to +175 °C' constant;attribute qualification 'AEC-Q100/Q101' constant; attribute type '"&amp;VLOOKUP(A61,Sheet2!B62:C132,2)&amp;"' constant;"</f>
        <v>technology '964R1-40E';attribute value 'BUK964R1-40E' constant;attribute vds_max '40 V' constant;attribute rdson_max '3.5 mΩ' constant;attribute id_max '75 A' constant;attribute qg_total_typ ' nC' constant;attribute ptot_max '182 W' constant;attribute qr_typ '30.3 nC' constant;attribute vgsth_typ '1.7 V' constant;attribute ciss_typ '4986 pF' constant;attribute coss_typ '636 pF' constant;attribute op_temp '-55 °C to +175 °C' constant;attribute qualification 'AEC-Q100/Q101' constant; attribute type 'N-channel TrenchMOS logic level FET' constant;</v>
      </c>
    </row>
    <row r="62" spans="1:23" x14ac:dyDescent="0.3">
      <c r="A62" t="s">
        <v>33</v>
      </c>
      <c r="B62">
        <v>55</v>
      </c>
      <c r="C62">
        <v>3.7</v>
      </c>
      <c r="D62">
        <v>4.2</v>
      </c>
      <c r="E62">
        <v>4.4000000000000004</v>
      </c>
      <c r="F62">
        <v>3.1</v>
      </c>
      <c r="G62">
        <v>3.5</v>
      </c>
      <c r="H62" t="s">
        <v>104</v>
      </c>
      <c r="I62">
        <v>8.4</v>
      </c>
      <c r="J62">
        <v>175</v>
      </c>
      <c r="K62">
        <v>75</v>
      </c>
      <c r="L62">
        <v>75</v>
      </c>
      <c r="M62">
        <v>765</v>
      </c>
      <c r="N62">
        <v>37</v>
      </c>
      <c r="O62" t="s">
        <v>104</v>
      </c>
      <c r="P62">
        <v>300</v>
      </c>
      <c r="Q62">
        <v>171</v>
      </c>
      <c r="R62">
        <v>1.5</v>
      </c>
      <c r="S62" t="s">
        <v>105</v>
      </c>
      <c r="T62">
        <v>7665</v>
      </c>
      <c r="U62">
        <v>1044</v>
      </c>
      <c r="V62" t="str">
        <f t="shared" si="0"/>
        <v>964R2-55B</v>
      </c>
      <c r="W62" t="str">
        <f>"technology '"&amp;MID(A62,4,LEN(A62)-3)&amp;"';attribute value '"&amp;A62&amp;"' constant;attribute "&amp;B$3&amp;" '"&amp;B62&amp;" V' constant;attribute "&amp;C$3&amp;" '"&amp;C62&amp;" mΩ' constant;attribute "&amp;K$3&amp;" '"&amp;K62&amp;" A' constant;attribute "&amp;O$3&amp;" '"&amp;O62&amp;" nC' constant;attribute "&amp;P$3&amp;" '"&amp;P62&amp;" W' constant;attribute "&amp;Q$3&amp;" '"&amp;Q62&amp;" nC' constant;attribute "&amp;R$3&amp;" '"&amp;R62&amp;" V' constant;attribute "&amp;T$3&amp;" '"&amp;T62&amp;" pF' constant;attribute "&amp;U$3&amp;" '"&amp;U62&amp;" pF' constant;attribute op_temp '-55 °C to +175 °C' constant;attribute qualification 'AEC-Q100/Q101' constant; attribute type '"&amp;VLOOKUP(A62,Sheet2!B63:C133,2)&amp;"' constant;"</f>
        <v>technology '964R2-55B';attribute value 'BUK964R2-55B' constant;attribute vds_max '55 V' constant;attribute rdson_max '3.7 mΩ' constant;attribute id_max '75 A' constant;attribute qg_total_typ ' nC' constant;attribute ptot_max '300 W' constant;attribute qr_typ '171 nC' constant;attribute vgsth_typ '1.5 V' constant;attribute ciss_typ '7665 pF' constant;attribute coss_typ '1044 pF' constant;attribute op_temp '-55 °C to +175 °C' constant;attribute qualification 'AEC-Q100/Q101' constant; attribute type 'N-channel TrenchMOS logic level FET' constant;</v>
      </c>
    </row>
    <row r="63" spans="1:23" x14ac:dyDescent="0.3">
      <c r="A63" t="s">
        <v>34</v>
      </c>
      <c r="B63">
        <v>60</v>
      </c>
      <c r="C63">
        <v>3.9</v>
      </c>
      <c r="D63">
        <v>4.2</v>
      </c>
      <c r="E63" t="s">
        <v>104</v>
      </c>
      <c r="F63">
        <v>3.17</v>
      </c>
      <c r="G63">
        <v>3.46</v>
      </c>
      <c r="H63" t="s">
        <v>104</v>
      </c>
      <c r="I63">
        <v>9.1999999999999993</v>
      </c>
      <c r="J63">
        <v>175</v>
      </c>
      <c r="K63">
        <v>100</v>
      </c>
      <c r="L63">
        <v>100</v>
      </c>
      <c r="M63">
        <v>675</v>
      </c>
      <c r="N63">
        <v>27</v>
      </c>
      <c r="O63" t="s">
        <v>104</v>
      </c>
      <c r="P63">
        <v>263</v>
      </c>
      <c r="Q63">
        <v>59</v>
      </c>
      <c r="R63">
        <v>1.7</v>
      </c>
      <c r="S63" t="s">
        <v>105</v>
      </c>
      <c r="T63">
        <v>8533</v>
      </c>
      <c r="U63">
        <v>703</v>
      </c>
      <c r="V63" t="str">
        <f t="shared" si="0"/>
        <v>964R2-60E</v>
      </c>
      <c r="W63" t="str">
        <f>"technology '"&amp;MID(A63,4,LEN(A63)-3)&amp;"';attribute value '"&amp;A63&amp;"' constant;attribute "&amp;B$3&amp;" '"&amp;B63&amp;" V' constant;attribute "&amp;C$3&amp;" '"&amp;C63&amp;" mΩ' constant;attribute "&amp;K$3&amp;" '"&amp;K63&amp;" A' constant;attribute "&amp;O$3&amp;" '"&amp;O63&amp;" nC' constant;attribute "&amp;P$3&amp;" '"&amp;P63&amp;" W' constant;attribute "&amp;Q$3&amp;" '"&amp;Q63&amp;" nC' constant;attribute "&amp;R$3&amp;" '"&amp;R63&amp;" V' constant;attribute "&amp;T$3&amp;" '"&amp;T63&amp;" pF' constant;attribute "&amp;U$3&amp;" '"&amp;U63&amp;" pF' constant;attribute op_temp '-55 °C to +175 °C' constant;attribute qualification 'AEC-Q100/Q101' constant; attribute type '"&amp;VLOOKUP(A63,Sheet2!B64:C134,2)&amp;"' constant;"</f>
        <v>technology '964R2-60E';attribute value 'BUK964R2-60E' constant;attribute vds_max '60 V' constant;attribute rdson_max '3.9 mΩ' constant;attribute id_max '100 A' constant;attribute qg_total_typ ' nC' constant;attribute ptot_max '263 W' constant;attribute qr_typ '59 nC' constant;attribute vgsth_typ '1.7 V' constant;attribute ciss_typ '8533 pF' constant;attribute coss_typ '703 pF' constant;attribute op_temp '-55 °C to +175 °C' constant;attribute qualification 'AEC-Q100/Q101' constant; attribute type 'N-channel TrenchMOS logic level FET' constant;</v>
      </c>
    </row>
    <row r="64" spans="1:23" x14ac:dyDescent="0.3">
      <c r="A64" t="s">
        <v>35</v>
      </c>
      <c r="B64">
        <v>80</v>
      </c>
      <c r="C64">
        <v>4</v>
      </c>
      <c r="D64">
        <v>4.2</v>
      </c>
      <c r="E64" t="s">
        <v>104</v>
      </c>
      <c r="F64">
        <v>3.2</v>
      </c>
      <c r="G64">
        <v>3.4</v>
      </c>
      <c r="H64" t="s">
        <v>104</v>
      </c>
      <c r="I64">
        <v>10.4</v>
      </c>
      <c r="J64">
        <v>175</v>
      </c>
      <c r="K64">
        <v>120</v>
      </c>
      <c r="L64">
        <v>120</v>
      </c>
      <c r="M64">
        <v>732</v>
      </c>
      <c r="N64">
        <v>37.5</v>
      </c>
      <c r="O64" t="s">
        <v>104</v>
      </c>
      <c r="P64">
        <v>349</v>
      </c>
      <c r="Q64">
        <v>139</v>
      </c>
      <c r="R64">
        <v>1.7</v>
      </c>
      <c r="S64" t="s">
        <v>105</v>
      </c>
      <c r="T64">
        <v>12850</v>
      </c>
      <c r="U64">
        <v>850</v>
      </c>
      <c r="V64" t="str">
        <f t="shared" si="0"/>
        <v>964R2-80E</v>
      </c>
      <c r="W64" t="str">
        <f>"technology '"&amp;MID(A64,4,LEN(A64)-3)&amp;"';attribute value '"&amp;A64&amp;"' constant;attribute "&amp;B$3&amp;" '"&amp;B64&amp;" V' constant;attribute "&amp;C$3&amp;" '"&amp;C64&amp;" mΩ' constant;attribute "&amp;K$3&amp;" '"&amp;K64&amp;" A' constant;attribute "&amp;O$3&amp;" '"&amp;O64&amp;" nC' constant;attribute "&amp;P$3&amp;" '"&amp;P64&amp;" W' constant;attribute "&amp;Q$3&amp;" '"&amp;Q64&amp;" nC' constant;attribute "&amp;R$3&amp;" '"&amp;R64&amp;" V' constant;attribute "&amp;T$3&amp;" '"&amp;T64&amp;" pF' constant;attribute "&amp;U$3&amp;" '"&amp;U64&amp;" pF' constant;attribute op_temp '-55 °C to +175 °C' constant;attribute qualification 'AEC-Q100/Q101' constant; attribute type '"&amp;VLOOKUP(A64,Sheet2!B65:C135,2)&amp;"' constant;"</f>
        <v>technology '964R2-80E';attribute value 'BUK964R2-80E' constant;attribute vds_max '80 V' constant;attribute rdson_max '4 mΩ' constant;attribute id_max '120 A' constant;attribute qg_total_typ ' nC' constant;attribute ptot_max '349 W' constant;attribute qr_typ '139 nC' constant;attribute vgsth_typ '1.7 V' constant;attribute ciss_typ '12850 pF' constant;attribute coss_typ '850 pF' constant;attribute op_temp '-55 °C to +175 °C' constant;attribute qualification 'AEC-Q100/Q101' constant; attribute type 'N-channel TrenchMOS logic level FET' constant;</v>
      </c>
    </row>
    <row r="65" spans="1:23" x14ac:dyDescent="0.3">
      <c r="A65" t="s">
        <v>36</v>
      </c>
      <c r="B65">
        <v>40</v>
      </c>
      <c r="C65">
        <v>4</v>
      </c>
      <c r="D65">
        <v>4.4000000000000004</v>
      </c>
      <c r="E65">
        <v>4.8</v>
      </c>
      <c r="F65">
        <v>3.6</v>
      </c>
      <c r="G65">
        <v>3.9</v>
      </c>
      <c r="H65" t="s">
        <v>104</v>
      </c>
      <c r="I65">
        <v>8.3000000000000007</v>
      </c>
      <c r="J65">
        <v>175</v>
      </c>
      <c r="K65">
        <v>75</v>
      </c>
      <c r="L65">
        <v>75</v>
      </c>
      <c r="M65">
        <v>697</v>
      </c>
      <c r="N65">
        <v>24</v>
      </c>
      <c r="O65" t="s">
        <v>104</v>
      </c>
      <c r="P65">
        <v>254</v>
      </c>
      <c r="Q65">
        <v>67</v>
      </c>
      <c r="R65">
        <v>1.5</v>
      </c>
      <c r="S65" t="s">
        <v>105</v>
      </c>
      <c r="T65">
        <v>5343</v>
      </c>
      <c r="U65">
        <v>943</v>
      </c>
      <c r="V65" t="str">
        <f t="shared" si="0"/>
        <v>964R4-40B</v>
      </c>
      <c r="W65" t="str">
        <f>"technology '"&amp;MID(A65,4,LEN(A65)-3)&amp;"';attribute value '"&amp;A65&amp;"' constant;attribute "&amp;B$3&amp;" '"&amp;B65&amp;" V' constant;attribute "&amp;C$3&amp;" '"&amp;C65&amp;" mΩ' constant;attribute "&amp;K$3&amp;" '"&amp;K65&amp;" A' constant;attribute "&amp;O$3&amp;" '"&amp;O65&amp;" nC' constant;attribute "&amp;P$3&amp;" '"&amp;P65&amp;" W' constant;attribute "&amp;Q$3&amp;" '"&amp;Q65&amp;" nC' constant;attribute "&amp;R$3&amp;" '"&amp;R65&amp;" V' constant;attribute "&amp;T$3&amp;" '"&amp;T65&amp;" pF' constant;attribute "&amp;U$3&amp;" '"&amp;U65&amp;" pF' constant;attribute op_temp '-55 °C to +175 °C' constant;attribute qualification 'AEC-Q100/Q101' constant; attribute type '"&amp;VLOOKUP(A65,Sheet2!B66:C136,2)&amp;"' constant;"</f>
        <v>technology '964R4-40B';attribute value 'BUK964R4-40B' constant;attribute vds_max '40 V' constant;attribute rdson_max '4 mΩ' constant;attribute id_max '75 A' constant;attribute qg_total_typ ' nC' constant;attribute ptot_max '254 W' constant;attribute qr_typ '67 nC' constant;attribute vgsth_typ '1.5 V' constant;attribute ciss_typ '5343 pF' constant;attribute coss_typ '943 pF' constant;attribute op_temp '-55 °C to +175 °C' constant;attribute qualification 'AEC-Q100/Q101' constant; attribute type 'N-channel TrenchMOS logic level FET' constant;</v>
      </c>
    </row>
    <row r="66" spans="1:23" x14ac:dyDescent="0.3">
      <c r="A66" t="s">
        <v>37</v>
      </c>
      <c r="B66">
        <v>80</v>
      </c>
      <c r="C66">
        <v>4.5</v>
      </c>
      <c r="D66">
        <v>4.7</v>
      </c>
      <c r="E66" t="s">
        <v>104</v>
      </c>
      <c r="F66">
        <v>3.3</v>
      </c>
      <c r="G66">
        <v>3.6</v>
      </c>
      <c r="H66" t="s">
        <v>104</v>
      </c>
      <c r="I66">
        <v>11.7</v>
      </c>
      <c r="J66">
        <v>175</v>
      </c>
      <c r="K66">
        <v>120</v>
      </c>
      <c r="L66">
        <v>120</v>
      </c>
      <c r="M66">
        <v>667</v>
      </c>
      <c r="N66">
        <v>28.9</v>
      </c>
      <c r="O66" t="s">
        <v>104</v>
      </c>
      <c r="P66">
        <v>324</v>
      </c>
      <c r="Q66">
        <v>97.2</v>
      </c>
      <c r="R66">
        <v>1.7</v>
      </c>
      <c r="S66" t="s">
        <v>105</v>
      </c>
      <c r="T66">
        <v>11500</v>
      </c>
      <c r="U66">
        <v>744</v>
      </c>
      <c r="V66" t="str">
        <f t="shared" si="0"/>
        <v>964R7-80E</v>
      </c>
      <c r="W66" t="str">
        <f>"technology '"&amp;MID(A66,4,LEN(A66)-3)&amp;"';attribute value '"&amp;A66&amp;"' constant;attribute "&amp;B$3&amp;" '"&amp;B66&amp;" V' constant;attribute "&amp;C$3&amp;" '"&amp;C66&amp;" mΩ' constant;attribute "&amp;K$3&amp;" '"&amp;K66&amp;" A' constant;attribute "&amp;O$3&amp;" '"&amp;O66&amp;" nC' constant;attribute "&amp;P$3&amp;" '"&amp;P66&amp;" W' constant;attribute "&amp;Q$3&amp;" '"&amp;Q66&amp;" nC' constant;attribute "&amp;R$3&amp;" '"&amp;R66&amp;" V' constant;attribute "&amp;T$3&amp;" '"&amp;T66&amp;" pF' constant;attribute "&amp;U$3&amp;" '"&amp;U66&amp;" pF' constant;attribute op_temp '-55 °C to +175 °C' constant;attribute qualification 'AEC-Q100/Q101' constant; attribute type '"&amp;VLOOKUP(A66,Sheet2!B67:C137,2)&amp;"' constant;"</f>
        <v>technology '964R7-80E';attribute value 'BUK964R7-80E' constant;attribute vds_max '80 V' constant;attribute rdson_max '4.5 mΩ' constant;attribute id_max '120 A' constant;attribute qg_total_typ ' nC' constant;attribute ptot_max '324 W' constant;attribute qr_typ '97.2 nC' constant;attribute vgsth_typ '1.7 V' constant;attribute ciss_typ '11500 pF' constant;attribute coss_typ '744 pF' constant;attribute op_temp '-55 °C to +175 °C' constant;attribute qualification 'AEC-Q100/Q101' constant; attribute type 'N-channel TrenchMOS logic level FET' constant;</v>
      </c>
    </row>
    <row r="67" spans="1:23" x14ac:dyDescent="0.3">
      <c r="A67" t="s">
        <v>38</v>
      </c>
      <c r="B67">
        <v>60</v>
      </c>
      <c r="C67">
        <v>4.4000000000000004</v>
      </c>
      <c r="D67">
        <v>4.8</v>
      </c>
      <c r="E67" t="s">
        <v>104</v>
      </c>
      <c r="F67">
        <v>3.42</v>
      </c>
      <c r="G67">
        <v>3.78</v>
      </c>
      <c r="H67" t="s">
        <v>104</v>
      </c>
      <c r="I67">
        <v>10.6</v>
      </c>
      <c r="J67">
        <v>175</v>
      </c>
      <c r="K67">
        <v>100</v>
      </c>
      <c r="L67">
        <v>100</v>
      </c>
      <c r="M67">
        <v>596</v>
      </c>
      <c r="N67">
        <v>20.3</v>
      </c>
      <c r="O67" t="s">
        <v>104</v>
      </c>
      <c r="P67">
        <v>234</v>
      </c>
      <c r="Q67">
        <v>56</v>
      </c>
      <c r="R67">
        <v>1.7</v>
      </c>
      <c r="S67" t="s">
        <v>105</v>
      </c>
      <c r="T67">
        <v>7282</v>
      </c>
      <c r="U67">
        <v>607</v>
      </c>
      <c r="V67" t="str">
        <f t="shared" si="0"/>
        <v>964R8-60E</v>
      </c>
      <c r="W67" t="str">
        <f>"technology '"&amp;MID(A67,4,LEN(A67)-3)&amp;"';attribute value '"&amp;A67&amp;"' constant;attribute "&amp;B$3&amp;" '"&amp;B67&amp;" V' constant;attribute "&amp;C$3&amp;" '"&amp;C67&amp;" mΩ' constant;attribute "&amp;K$3&amp;" '"&amp;K67&amp;" A' constant;attribute "&amp;O$3&amp;" '"&amp;O67&amp;" nC' constant;attribute "&amp;P$3&amp;" '"&amp;P67&amp;" W' constant;attribute "&amp;Q$3&amp;" '"&amp;Q67&amp;" nC' constant;attribute "&amp;R$3&amp;" '"&amp;R67&amp;" V' constant;attribute "&amp;T$3&amp;" '"&amp;T67&amp;" pF' constant;attribute "&amp;U$3&amp;" '"&amp;U67&amp;" pF' constant;attribute op_temp '-55 °C to +175 °C' constant;attribute qualification 'AEC-Q100/Q101' constant; attribute type '"&amp;VLOOKUP(A67,Sheet2!B68:C138,2)&amp;"' constant;"</f>
        <v>technology '964R8-60E';attribute value 'BUK964R8-60E' constant;attribute vds_max '60 V' constant;attribute rdson_max '4.4 mΩ' constant;attribute id_max '100 A' constant;attribute qg_total_typ ' nC' constant;attribute ptot_max '234 W' constant;attribute qr_typ '56 nC' constant;attribute vgsth_typ '1.7 V' constant;attribute ciss_typ '7282 pF' constant;attribute coss_typ '607 pF' constant;attribute op_temp '-55 °C to +175 °C' constant;attribute qualification 'AEC-Q100/Q101' constant; attribute type 'N-channel TrenchMOS logic level FET' constant;</v>
      </c>
    </row>
    <row r="68" spans="1:23" x14ac:dyDescent="0.3">
      <c r="A68" t="s">
        <v>39</v>
      </c>
      <c r="B68">
        <v>40</v>
      </c>
      <c r="C68">
        <v>4.4000000000000004</v>
      </c>
      <c r="D68">
        <v>5.4</v>
      </c>
      <c r="E68" t="s">
        <v>104</v>
      </c>
      <c r="F68">
        <v>3.6</v>
      </c>
      <c r="G68">
        <v>4.3</v>
      </c>
      <c r="H68" t="s">
        <v>104</v>
      </c>
      <c r="I68">
        <v>10.4</v>
      </c>
      <c r="J68">
        <v>175</v>
      </c>
      <c r="K68">
        <v>75</v>
      </c>
      <c r="L68">
        <v>75</v>
      </c>
      <c r="M68">
        <v>460</v>
      </c>
      <c r="N68">
        <v>12.6</v>
      </c>
      <c r="O68" t="s">
        <v>104</v>
      </c>
      <c r="P68">
        <v>137</v>
      </c>
      <c r="Q68">
        <v>22.6</v>
      </c>
      <c r="R68">
        <v>1.7</v>
      </c>
      <c r="S68" t="s">
        <v>105</v>
      </c>
      <c r="T68">
        <v>3363</v>
      </c>
      <c r="U68">
        <v>420</v>
      </c>
      <c r="V68" t="str">
        <f t="shared" si="0"/>
        <v>965R4-40E</v>
      </c>
      <c r="W68" t="str">
        <f>"technology '"&amp;MID(A68,4,LEN(A68)-3)&amp;"';attribute value '"&amp;A68&amp;"' constant;attribute "&amp;B$3&amp;" '"&amp;B68&amp;" V' constant;attribute "&amp;C$3&amp;" '"&amp;C68&amp;" mΩ' constant;attribute "&amp;K$3&amp;" '"&amp;K68&amp;" A' constant;attribute "&amp;O$3&amp;" '"&amp;O68&amp;" nC' constant;attribute "&amp;P$3&amp;" '"&amp;P68&amp;" W' constant;attribute "&amp;Q$3&amp;" '"&amp;Q68&amp;" nC' constant;attribute "&amp;R$3&amp;" '"&amp;R68&amp;" V' constant;attribute "&amp;T$3&amp;" '"&amp;T68&amp;" pF' constant;attribute "&amp;U$3&amp;" '"&amp;U68&amp;" pF' constant;attribute op_temp '-55 °C to +175 °C' constant;attribute qualification 'AEC-Q100/Q101' constant; attribute type '"&amp;VLOOKUP(A68,Sheet2!B69:C139,2)&amp;"' constant;"</f>
        <v>technology '965R4-40E';attribute value 'BUK965R4-40E' constant;attribute vds_max '40 V' constant;attribute rdson_max '4.4 mΩ' constant;attribute id_max '75 A' constant;attribute qg_total_typ ' nC' constant;attribute ptot_max '137 W' constant;attribute qr_typ '22.6 nC' constant;attribute vgsth_typ '1.7 V' constant;attribute ciss_typ '3363 pF' constant;attribute coss_typ '420 pF' constant;attribute op_temp '-55 °C to +175 °C' constant;attribute qualification 'AEC-Q100/Q101' constant; attribute type 'N-channel TrenchMOS logic level FET' constant;</v>
      </c>
    </row>
    <row r="69" spans="1:23" x14ac:dyDescent="0.3">
      <c r="A69" t="s">
        <v>40</v>
      </c>
      <c r="B69">
        <v>100</v>
      </c>
      <c r="C69">
        <v>5.6</v>
      </c>
      <c r="D69">
        <v>5.8</v>
      </c>
      <c r="E69" t="s">
        <v>104</v>
      </c>
      <c r="F69">
        <v>4.45</v>
      </c>
      <c r="G69">
        <v>4.62</v>
      </c>
      <c r="H69" t="s">
        <v>104</v>
      </c>
      <c r="I69">
        <v>16</v>
      </c>
      <c r="J69">
        <v>175</v>
      </c>
      <c r="K69">
        <v>120</v>
      </c>
      <c r="L69">
        <v>105</v>
      </c>
      <c r="M69">
        <v>591</v>
      </c>
      <c r="N69">
        <v>51</v>
      </c>
      <c r="O69" t="s">
        <v>104</v>
      </c>
      <c r="P69">
        <v>349</v>
      </c>
      <c r="Q69">
        <v>202</v>
      </c>
      <c r="R69">
        <v>1.7</v>
      </c>
      <c r="S69" t="s">
        <v>105</v>
      </c>
      <c r="T69">
        <v>13100</v>
      </c>
      <c r="U69">
        <v>725</v>
      </c>
      <c r="V69" t="str">
        <f t="shared" ref="V69:V74" si="1">MID(A69,4,LEN(A69)-3)</f>
        <v>965R8-100E</v>
      </c>
      <c r="W69" t="str">
        <f>"technology '"&amp;MID(A69,4,LEN(A69)-3)&amp;"';attribute value '"&amp;A69&amp;"' constant;attribute "&amp;B$3&amp;" '"&amp;B69&amp;" V' constant;attribute "&amp;C$3&amp;" '"&amp;C69&amp;" mΩ' constant;attribute "&amp;K$3&amp;" '"&amp;K69&amp;" A' constant;attribute "&amp;O$3&amp;" '"&amp;O69&amp;" nC' constant;attribute "&amp;P$3&amp;" '"&amp;P69&amp;" W' constant;attribute "&amp;Q$3&amp;" '"&amp;Q69&amp;" nC' constant;attribute "&amp;R$3&amp;" '"&amp;R69&amp;" V' constant;attribute "&amp;T$3&amp;" '"&amp;T69&amp;" pF' constant;attribute "&amp;U$3&amp;" '"&amp;U69&amp;" pF' constant;attribute op_temp '-55 °C to +175 °C' constant;attribute qualification 'AEC-Q100/Q101' constant; attribute type '"&amp;VLOOKUP(A69,Sheet2!B70:C140,2)&amp;"' constant;"</f>
        <v>technology '965R8-100E';attribute value 'BUK965R8-100E' constant;attribute vds_max '100 V' constant;attribute rdson_max '5.6 mΩ' constant;attribute id_max '120 A' constant;attribute qg_total_typ ' nC' constant;attribute ptot_max '349 W' constant;attribute qr_typ '202 nC' constant;attribute vgsth_typ '1.7 V' constant;attribute ciss_typ '13100 pF' constant;attribute coss_typ '725 pF' constant;attribute op_temp '-55 °C to +175 °C' constant;attribute qualification 'AEC-Q100/Q101' constant; attribute type 'N-channel TrenchMOS logic level FET' constant;</v>
      </c>
    </row>
    <row r="70" spans="1:23" x14ac:dyDescent="0.3">
      <c r="A70" t="s">
        <v>41</v>
      </c>
      <c r="B70">
        <v>60</v>
      </c>
      <c r="C70">
        <v>5.9</v>
      </c>
      <c r="D70">
        <v>6.5</v>
      </c>
      <c r="E70" t="s">
        <v>104</v>
      </c>
      <c r="F70">
        <v>4.8099999999999996</v>
      </c>
      <c r="G70">
        <v>5.34</v>
      </c>
      <c r="H70" t="s">
        <v>104</v>
      </c>
      <c r="I70">
        <v>14.3</v>
      </c>
      <c r="J70">
        <v>175</v>
      </c>
      <c r="K70">
        <v>75</v>
      </c>
      <c r="L70">
        <v>75</v>
      </c>
      <c r="M70">
        <v>452</v>
      </c>
      <c r="N70">
        <v>16.600000000000001</v>
      </c>
      <c r="O70" t="s">
        <v>104</v>
      </c>
      <c r="P70">
        <v>182</v>
      </c>
      <c r="Q70">
        <v>44</v>
      </c>
      <c r="R70">
        <v>1.7</v>
      </c>
      <c r="S70" t="s">
        <v>105</v>
      </c>
      <c r="T70">
        <v>5172</v>
      </c>
      <c r="U70">
        <v>439</v>
      </c>
      <c r="V70" t="str">
        <f t="shared" si="1"/>
        <v>966R5-60E</v>
      </c>
      <c r="W70" t="str">
        <f>"technology '"&amp;MID(A70,4,LEN(A70)-3)&amp;"';attribute value '"&amp;A70&amp;"' constant;attribute "&amp;B$3&amp;" '"&amp;B70&amp;" V' constant;attribute "&amp;C$3&amp;" '"&amp;C70&amp;" mΩ' constant;attribute "&amp;K$3&amp;" '"&amp;K70&amp;" A' constant;attribute "&amp;O$3&amp;" '"&amp;O70&amp;" nC' constant;attribute "&amp;P$3&amp;" '"&amp;P70&amp;" W' constant;attribute "&amp;Q$3&amp;" '"&amp;Q70&amp;" nC' constant;attribute "&amp;R$3&amp;" '"&amp;R70&amp;" V' constant;attribute "&amp;T$3&amp;" '"&amp;T70&amp;" pF' constant;attribute "&amp;U$3&amp;" '"&amp;U70&amp;" pF' constant;attribute op_temp '-55 °C to +175 °C' constant;attribute qualification 'AEC-Q100/Q101' constant; attribute type '"&amp;VLOOKUP(A70,Sheet2!B71:C141,2)&amp;"' constant;"</f>
        <v>technology '966R5-60E';attribute value 'BUK966R5-60E' constant;attribute vds_max '60 V' constant;attribute rdson_max '5.9 mΩ' constant;attribute id_max '75 A' constant;attribute qg_total_typ ' nC' constant;attribute ptot_max '182 W' constant;attribute qr_typ '44 nC' constant;attribute vgsth_typ '1.7 V' constant;attribute ciss_typ '5172 pF' constant;attribute coss_typ '439 pF' constant;attribute op_temp '-55 °C to +175 °C' constant;attribute qualification 'AEC-Q100/Q101' constant; attribute type 'N-channel TrenchMOS logic level FET' constant;</v>
      </c>
    </row>
    <row r="71" spans="1:23" x14ac:dyDescent="0.3">
      <c r="A71" t="s">
        <v>42</v>
      </c>
      <c r="B71">
        <v>100</v>
      </c>
      <c r="C71">
        <v>72</v>
      </c>
      <c r="D71">
        <v>75</v>
      </c>
      <c r="E71">
        <v>84</v>
      </c>
      <c r="F71">
        <v>55</v>
      </c>
      <c r="G71">
        <v>60</v>
      </c>
      <c r="H71">
        <v>61</v>
      </c>
      <c r="I71">
        <v>188</v>
      </c>
      <c r="J71">
        <v>175</v>
      </c>
      <c r="K71">
        <v>23</v>
      </c>
      <c r="L71">
        <v>16</v>
      </c>
      <c r="M71">
        <v>92</v>
      </c>
      <c r="N71">
        <v>12.2</v>
      </c>
      <c r="O71" t="s">
        <v>104</v>
      </c>
      <c r="P71">
        <v>98</v>
      </c>
      <c r="Q71">
        <v>126</v>
      </c>
      <c r="R71">
        <v>1.5</v>
      </c>
      <c r="S71" t="s">
        <v>105</v>
      </c>
      <c r="T71">
        <v>1278</v>
      </c>
      <c r="U71">
        <v>129</v>
      </c>
      <c r="V71" t="str">
        <f t="shared" si="1"/>
        <v>9675-100A</v>
      </c>
      <c r="W71" t="str">
        <f>"technology '"&amp;MID(A71,4,LEN(A71)-3)&amp;"';attribute value '"&amp;A71&amp;"' constant;attribute "&amp;B$3&amp;" '"&amp;B71&amp;" V' constant;attribute "&amp;C$3&amp;" '"&amp;C71&amp;" mΩ' constant;attribute "&amp;K$3&amp;" '"&amp;K71&amp;" A' constant;attribute "&amp;O$3&amp;" '"&amp;O71&amp;" nC' constant;attribute "&amp;P$3&amp;" '"&amp;P71&amp;" W' constant;attribute "&amp;Q$3&amp;" '"&amp;Q71&amp;" nC' constant;attribute "&amp;R$3&amp;" '"&amp;R71&amp;" V' constant;attribute "&amp;T$3&amp;" '"&amp;T71&amp;" pF' constant;attribute "&amp;U$3&amp;" '"&amp;U71&amp;" pF' constant;attribute op_temp '-55 °C to +175 °C' constant;attribute qualification 'AEC-Q100/Q101' constant; attribute type '"&amp;VLOOKUP(A71,Sheet2!B72:C142,2)&amp;"' constant;"</f>
        <v>technology '9675-100A';attribute value 'BUK9675-100A' constant;attribute vds_max '100 V' constant;attribute rdson_max '72 mΩ' constant;attribute id_max '23 A' constant;attribute qg_total_typ ' nC' constant;attribute ptot_max '98 W' constant;attribute qr_typ '126 nC' constant;attribute vgsth_typ '1.5 V' constant;attribute ciss_typ '1278 pF' constant;attribute coss_typ '129 pF' constant;attribute op_temp '-55 °C to +175 °C' constant;attribute qualification 'AEC-Q100/Q101' constant; attribute type 'N-channel TrenchMOS logic level FET' constant;</v>
      </c>
    </row>
    <row r="72" spans="1:23" x14ac:dyDescent="0.3">
      <c r="A72" t="s">
        <v>43</v>
      </c>
      <c r="B72">
        <v>55</v>
      </c>
      <c r="C72">
        <v>68</v>
      </c>
      <c r="D72">
        <v>75</v>
      </c>
      <c r="E72">
        <v>81</v>
      </c>
      <c r="F72">
        <v>58</v>
      </c>
      <c r="G72">
        <v>64</v>
      </c>
      <c r="H72" t="s">
        <v>104</v>
      </c>
      <c r="I72">
        <v>150</v>
      </c>
      <c r="J72">
        <v>175</v>
      </c>
      <c r="K72">
        <v>20</v>
      </c>
      <c r="L72">
        <v>14</v>
      </c>
      <c r="M72">
        <v>81</v>
      </c>
      <c r="N72" t="s">
        <v>104</v>
      </c>
      <c r="O72" t="s">
        <v>104</v>
      </c>
      <c r="P72">
        <v>62</v>
      </c>
      <c r="Q72">
        <v>60</v>
      </c>
      <c r="R72">
        <v>1.5</v>
      </c>
      <c r="S72" t="s">
        <v>105</v>
      </c>
      <c r="T72">
        <v>440</v>
      </c>
      <c r="U72">
        <v>90</v>
      </c>
      <c r="V72" t="str">
        <f t="shared" si="1"/>
        <v>9675-55A</v>
      </c>
      <c r="W72" t="str">
        <f>"technology '"&amp;MID(A72,4,LEN(A72)-3)&amp;"';attribute value '"&amp;A72&amp;"' constant;attribute "&amp;B$3&amp;" '"&amp;B72&amp;" V' constant;attribute "&amp;C$3&amp;" '"&amp;C72&amp;" mΩ' constant;attribute "&amp;K$3&amp;" '"&amp;K72&amp;" A' constant;attribute "&amp;O$3&amp;" '"&amp;O72&amp;" nC' constant;attribute "&amp;P$3&amp;" '"&amp;P72&amp;" W' constant;attribute "&amp;Q$3&amp;" '"&amp;Q72&amp;" nC' constant;attribute "&amp;R$3&amp;" '"&amp;R72&amp;" V' constant;attribute "&amp;T$3&amp;" '"&amp;T72&amp;" pF' constant;attribute "&amp;U$3&amp;" '"&amp;U72&amp;" pF' constant;attribute op_temp '-55 °C to +175 °C' constant;attribute qualification 'AEC-Q100/Q101' constant; attribute type '"&amp;VLOOKUP(A72,Sheet2!B73:C143,2)&amp;"' constant;"</f>
        <v>technology '9675-55A';attribute value 'BUK9675-55A' constant;attribute vds_max '55 V' constant;attribute rdson_max '68 mΩ' constant;attribute id_max '20 A' constant;attribute qg_total_typ ' nC' constant;attribute ptot_max '62 W' constant;attribute qr_typ '60 nC' constant;attribute vgsth_typ '1.5 V' constant;attribute ciss_typ '440 pF' constant;attribute coss_typ '90 pF' constant;attribute op_temp '-55 °C to +175 °C' constant;attribute qualification 'AEC-Q100/Q101' constant; attribute type 'N-channel TrenchMOS logic level FET' constant;</v>
      </c>
    </row>
    <row r="73" spans="1:23" x14ac:dyDescent="0.3">
      <c r="A73" t="s">
        <v>44</v>
      </c>
      <c r="B73">
        <v>60</v>
      </c>
      <c r="C73">
        <v>8</v>
      </c>
      <c r="D73">
        <v>9</v>
      </c>
      <c r="E73" t="s">
        <v>104</v>
      </c>
      <c r="F73">
        <v>6.74</v>
      </c>
      <c r="G73">
        <v>7.53</v>
      </c>
      <c r="H73" t="s">
        <v>104</v>
      </c>
      <c r="I73">
        <v>19.8</v>
      </c>
      <c r="J73">
        <v>175</v>
      </c>
      <c r="K73">
        <v>75</v>
      </c>
      <c r="L73">
        <v>59</v>
      </c>
      <c r="M73">
        <v>333</v>
      </c>
      <c r="N73">
        <v>9.6999999999999993</v>
      </c>
      <c r="O73" t="s">
        <v>104</v>
      </c>
      <c r="P73">
        <v>137</v>
      </c>
      <c r="Q73">
        <v>28</v>
      </c>
      <c r="R73">
        <v>1.7</v>
      </c>
      <c r="S73" t="s">
        <v>105</v>
      </c>
      <c r="T73">
        <v>3263</v>
      </c>
      <c r="U73">
        <v>305</v>
      </c>
      <c r="V73" t="str">
        <f t="shared" si="1"/>
        <v>969R0-60E</v>
      </c>
      <c r="W73" t="str">
        <f>"technology '"&amp;MID(A73,4,LEN(A73)-3)&amp;"';attribute value '"&amp;A73&amp;"' constant;attribute "&amp;B$3&amp;" '"&amp;B73&amp;" V' constant;attribute "&amp;C$3&amp;" '"&amp;C73&amp;" mΩ' constant;attribute "&amp;K$3&amp;" '"&amp;K73&amp;" A' constant;attribute "&amp;O$3&amp;" '"&amp;O73&amp;" nC' constant;attribute "&amp;P$3&amp;" '"&amp;P73&amp;" W' constant;attribute "&amp;Q$3&amp;" '"&amp;Q73&amp;" nC' constant;attribute "&amp;R$3&amp;" '"&amp;R73&amp;" V' constant;attribute "&amp;T$3&amp;" '"&amp;T73&amp;" pF' constant;attribute "&amp;U$3&amp;" '"&amp;U73&amp;" pF' constant;attribute op_temp '-55 °C to +175 °C' constant;attribute qualification 'AEC-Q100/Q101' constant; attribute type '"&amp;VLOOKUP(A73,Sheet2!B74:C144,2)&amp;"' constant;"</f>
        <v>technology '969R0-60E';attribute value 'BUK969R0-60E' constant;attribute vds_max '60 V' constant;attribute rdson_max '8 mΩ' constant;attribute id_max '75 A' constant;attribute qg_total_typ ' nC' constant;attribute ptot_max '137 W' constant;attribute qr_typ '28 nC' constant;attribute vgsth_typ '1.7 V' constant;attribute ciss_typ '3263 pF' constant;attribute coss_typ '305 pF' constant;attribute op_temp '-55 °C to +175 °C' constant;attribute qualification 'AEC-Q100/Q101' constant; attribute type 'N-channel TrenchMOS logic level FET' constant;</v>
      </c>
    </row>
    <row r="74" spans="1:23" x14ac:dyDescent="0.3">
      <c r="A74" t="s">
        <v>45</v>
      </c>
      <c r="B74">
        <v>100</v>
      </c>
      <c r="C74">
        <v>8.9</v>
      </c>
      <c r="D74">
        <v>9.3000000000000007</v>
      </c>
      <c r="E74" t="s">
        <v>104</v>
      </c>
      <c r="F74">
        <v>7.23</v>
      </c>
      <c r="G74">
        <v>7.49</v>
      </c>
      <c r="H74" t="s">
        <v>104</v>
      </c>
      <c r="I74">
        <v>25.7</v>
      </c>
      <c r="J74">
        <v>175</v>
      </c>
      <c r="K74">
        <v>100</v>
      </c>
      <c r="L74">
        <v>71</v>
      </c>
      <c r="M74">
        <v>405</v>
      </c>
      <c r="N74">
        <v>34</v>
      </c>
      <c r="O74" t="s">
        <v>104</v>
      </c>
      <c r="P74">
        <v>263</v>
      </c>
      <c r="Q74">
        <v>142</v>
      </c>
      <c r="R74">
        <v>1.7</v>
      </c>
      <c r="S74" t="s">
        <v>105</v>
      </c>
      <c r="T74">
        <v>8739</v>
      </c>
      <c r="U74">
        <v>499</v>
      </c>
      <c r="V74" t="str">
        <f t="shared" si="1"/>
        <v>969R3-100E</v>
      </c>
      <c r="W74" t="str">
        <f>"technology '"&amp;MID(A74,4,LEN(A74)-3)&amp;"';attribute value '"&amp;A74&amp;"' constant;attribute "&amp;B$3&amp;" '"&amp;B74&amp;" V' constant;attribute "&amp;C$3&amp;" '"&amp;C74&amp;" mΩ' constant;attribute "&amp;K$3&amp;" '"&amp;K74&amp;" A' constant;attribute "&amp;O$3&amp;" '"&amp;O74&amp;" nC' constant;attribute "&amp;P$3&amp;" '"&amp;P74&amp;" W' constant;attribute "&amp;Q$3&amp;" '"&amp;Q74&amp;" nC' constant;attribute "&amp;R$3&amp;" '"&amp;R74&amp;" V' constant;attribute "&amp;T$3&amp;" '"&amp;T74&amp;" pF' constant;attribute "&amp;U$3&amp;" '"&amp;U74&amp;" pF' constant;attribute op_temp '-55 °C to +175 °C' constant;attribute qualification 'AEC-Q100/Q101' constant; attribute type '"&amp;VLOOKUP(A74,Sheet2!B75:C145,2)&amp;"' constant;"</f>
        <v>technology '969R3-100E';attribute value 'BUK969R3-100E' constant;attribute vds_max '100 V' constant;attribute rdson_max '8.9 mΩ' constant;attribute id_max '100 A' constant;attribute qg_total_typ ' nC' constant;attribute ptot_max '263 W' constant;attribute qr_typ '142 nC' constant;attribute vgsth_typ '1.7 V' constant;attribute ciss_typ '8739 pF' constant;attribute coss_typ '499 pF' constant;attribute op_temp '-55 °C to +175 °C' constant;attribute qualification 'AEC-Q100/Q101' constant; attribute type 'N-channel TrenchMOS logic level FET' constant;</v>
      </c>
    </row>
  </sheetData>
  <sortState xmlns:xlrd2="http://schemas.microsoft.com/office/spreadsheetml/2017/richdata2" ref="A3:U74">
    <sortCondition ref="A4:A7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2022-02-20T17:56:53Z</dcterms:created>
  <dcterms:modified xsi:type="dcterms:W3CDTF">2022-02-20T23:59:57Z</dcterms:modified>
</cp:coreProperties>
</file>