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7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cadavison/Documents/DartmouthUndergrad/SpallerLab/SPPS_ExcelCalculations/"/>
    </mc:Choice>
  </mc:AlternateContent>
  <bookViews>
    <workbookView xWindow="0" yWindow="460" windowWidth="25600" windowHeight="14180"/>
  </bookViews>
  <sheets>
    <sheet name="KKETEV" sheetId="1" r:id="rId1"/>
    <sheet name="Sheet2" sheetId="2" r:id="rId2"/>
    <sheet name="Sheet3" sheetId="3" r:id="rId3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" i="1" l="1"/>
  <c r="E3" i="1"/>
  <c r="E4" i="1"/>
  <c r="E5" i="1"/>
  <c r="E6" i="1"/>
  <c r="E7" i="1"/>
  <c r="E12" i="1"/>
  <c r="D7" i="1"/>
  <c r="C7" i="1"/>
  <c r="D5" i="1"/>
  <c r="D4" i="1"/>
  <c r="D6" i="1"/>
  <c r="D3" i="1"/>
  <c r="C5" i="1"/>
  <c r="C6" i="1"/>
  <c r="C3" i="1"/>
  <c r="G2" i="1"/>
  <c r="G5" i="1"/>
  <c r="C4" i="1"/>
  <c r="E13" i="1"/>
  <c r="E14" i="1"/>
</calcChain>
</file>

<file path=xl/sharedStrings.xml><?xml version="1.0" encoding="utf-8"?>
<sst xmlns="http://schemas.openxmlformats.org/spreadsheetml/2006/main" count="19" uniqueCount="19">
  <si>
    <t>mass</t>
  </si>
  <si>
    <t>amount (milligrams)</t>
  </si>
  <si>
    <t>139 mg/ml HCTU solution (microliters</t>
  </si>
  <si>
    <t>molecular mass (either mmol/g or g/mol)</t>
  </si>
  <si>
    <t>g/mol</t>
  </si>
  <si>
    <t>g/ml</t>
  </si>
  <si>
    <t>DIPEA needed (millimoles)</t>
  </si>
  <si>
    <t>mL</t>
  </si>
  <si>
    <t>microliter</t>
  </si>
  <si>
    <t>milliliter</t>
  </si>
  <si>
    <t>milligram</t>
  </si>
  <si>
    <t>moles used</t>
  </si>
  <si>
    <t>amount of Fmoc-T needed</t>
  </si>
  <si>
    <t>~ g HCTU</t>
  </si>
  <si>
    <t>Molecular Mass Fmoc-I</t>
  </si>
  <si>
    <t>amount of Fmoc-P needed</t>
  </si>
  <si>
    <t>amount of Fmoc-L needed</t>
  </si>
  <si>
    <t>amount of Fmoc-R needed</t>
  </si>
  <si>
    <t>amount of Fmoc-V needed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</si>
</sst>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0"/>
      <color rgb="FF000000"/>
      <name val="Arial Unicode MS"/>
      <family val="2"/>
    </font>
    <font>
      <sz val="9"/>
      <color rgb="FF000000"/>
      <name val="Times New Roman"/>
      <family val="1"/>
    </font>
    <font>
      <sz val="9"/>
      <color rgb="FF000000"/>
      <name val="Arial"/>
      <family val="2"/>
    </font>
    <font>
      <sz val="8"/>
      <color rgb="FF000000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/>
    <xf numFmtId="0" fontId="3" fillId="0" borderId="0" xfId="0" applyFont="1"/>
    <xf numFmtId="0" fontId="4" fillId="0" borderId="0" xfId="0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tabSelected="1" workbookViewId="0">
      <selection activeCell="B12" sqref="B12"/>
    </sheetView>
  </sheetViews>
  <sheetFormatPr baseColWidth="10" defaultColWidth="8.83203125" defaultRowHeight="15" x14ac:dyDescent="0.2"/>
  <cols>
    <col min="1" max="1" width="31.83203125" bestFit="1" customWidth="1"/>
    <col min="2" max="2" width="38.5" bestFit="1" customWidth="1"/>
    <col min="3" max="3" width="19.33203125" bestFit="1" customWidth="1"/>
    <col min="4" max="4" width="17.6640625" bestFit="1" customWidth="1"/>
    <col min="5" max="5" width="34.6640625" bestFit="1" customWidth="1"/>
    <col min="6" max="7" width="20.1640625" bestFit="1" customWidth="1"/>
  </cols>
  <sheetData>
    <row r="1" spans="1:13" x14ac:dyDescent="0.2">
      <c r="A1" t="s">
        <v>0</v>
      </c>
      <c r="B1" t="s">
        <v>3</v>
      </c>
      <c r="C1" t="s">
        <v>1</v>
      </c>
      <c r="D1" t="s">
        <v>11</v>
      </c>
      <c r="E1" t="s">
        <v>2</v>
      </c>
      <c r="G1" t="s">
        <v>6</v>
      </c>
    </row>
    <row r="2" spans="1:13" ht="16" x14ac:dyDescent="0.2">
      <c r="A2" t="s">
        <v>14</v>
      </c>
      <c r="B2" s="1">
        <v>0.32</v>
      </c>
      <c r="C2">
        <v>0.34</v>
      </c>
      <c r="D2">
        <f>B2*C2</f>
        <v>0.10880000000000001</v>
      </c>
      <c r="G2">
        <f>10*D2</f>
        <v>1.0880000000000001</v>
      </c>
    </row>
    <row r="3" spans="1:13" x14ac:dyDescent="0.2">
      <c r="A3" t="s">
        <v>16</v>
      </c>
      <c r="B3" s="3">
        <v>353.4</v>
      </c>
      <c r="C3">
        <f>D3*B3</f>
        <v>192.24960000000002</v>
      </c>
      <c r="D3">
        <f>$D$2*5</f>
        <v>0.54400000000000004</v>
      </c>
      <c r="E3">
        <f>15*$D$2*1000</f>
        <v>1632.0000000000002</v>
      </c>
      <c r="G3">
        <v>129.25</v>
      </c>
      <c r="H3" t="s">
        <v>4</v>
      </c>
    </row>
    <row r="4" spans="1:13" x14ac:dyDescent="0.2">
      <c r="A4" t="s">
        <v>15</v>
      </c>
      <c r="B4" s="2">
        <v>337.37</v>
      </c>
      <c r="C4">
        <f>D4*B4</f>
        <v>183.52928000000003</v>
      </c>
      <c r="D4">
        <f t="shared" ref="D4:D7" si="0">$D$2*5</f>
        <v>0.54400000000000004</v>
      </c>
      <c r="E4">
        <f t="shared" ref="E4" si="1">15*$D$2*1000</f>
        <v>1632.0000000000002</v>
      </c>
      <c r="G4">
        <v>0.74199999999999999</v>
      </c>
      <c r="H4" t="s">
        <v>5</v>
      </c>
    </row>
    <row r="5" spans="1:13" x14ac:dyDescent="0.2">
      <c r="A5" t="s">
        <v>18</v>
      </c>
      <c r="B5" s="2">
        <v>339.4</v>
      </c>
      <c r="C5">
        <f>D5*B5</f>
        <v>184.6336</v>
      </c>
      <c r="D5">
        <f>$D$2*5</f>
        <v>0.54400000000000004</v>
      </c>
      <c r="E5">
        <f>15*$D$2*1000</f>
        <v>1632.0000000000002</v>
      </c>
      <c r="G5">
        <f>G2*G3/G4*0.001</f>
        <v>0.18952021563342322</v>
      </c>
      <c r="H5" t="s">
        <v>7</v>
      </c>
    </row>
    <row r="6" spans="1:13" x14ac:dyDescent="0.2">
      <c r="A6" t="s">
        <v>12</v>
      </c>
      <c r="B6" s="2">
        <v>397.5</v>
      </c>
      <c r="C6">
        <f>D6*B6</f>
        <v>216.24</v>
      </c>
      <c r="D6">
        <f t="shared" si="0"/>
        <v>0.54400000000000004</v>
      </c>
      <c r="E6">
        <f>15*$D$2*1000</f>
        <v>1632.0000000000002</v>
      </c>
    </row>
    <row r="7" spans="1:13" x14ac:dyDescent="0.2">
      <c r="A7" t="s">
        <v>17</v>
      </c>
      <c r="B7" s="2">
        <v>648.70000000000005</v>
      </c>
      <c r="C7">
        <f>D7*B7</f>
        <v>352.89280000000002</v>
      </c>
      <c r="D7">
        <f t="shared" si="0"/>
        <v>0.54400000000000004</v>
      </c>
      <c r="E7">
        <f>15*$D$2*1000</f>
        <v>1632.0000000000002</v>
      </c>
    </row>
    <row r="9" spans="1:13" x14ac:dyDescent="0.2">
      <c r="B9" s="4"/>
    </row>
    <row r="12" spans="1:13" x14ac:dyDescent="0.2">
      <c r="E12">
        <f>SUM(E3:E7)</f>
        <v>8160.0000000000009</v>
      </c>
      <c r="F12" t="s">
        <v>8</v>
      </c>
    </row>
    <row r="13" spans="1:13" x14ac:dyDescent="0.2">
      <c r="E13">
        <f>E12/1000</f>
        <v>8.16</v>
      </c>
      <c r="F13" t="s">
        <v>9</v>
      </c>
    </row>
    <row r="14" spans="1:13" x14ac:dyDescent="0.2">
      <c r="E14">
        <f>E13*139</f>
        <v>1134.24</v>
      </c>
      <c r="F14" t="s">
        <v>10</v>
      </c>
    </row>
    <row r="15" spans="1:13" x14ac:dyDescent="0.2">
      <c r="E15" t="s">
        <v>13</v>
      </c>
      <c r="M15" s="2"/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KKETEV</vt:lpstr>
      <vt:lpstr>Sheet2</vt:lpstr>
      <vt:lpstr>Sheet3</vt:lpstr>
    </vt:vector>
  </TitlesOfParts>
  <Company>Lenovo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User</dc:creator>
  <cp:lastModifiedBy>Microsoft Office User</cp:lastModifiedBy>
  <dcterms:created xsi:type="dcterms:W3CDTF">2012-01-11T05:03:04Z</dcterms:created>
  <dcterms:modified xsi:type="dcterms:W3CDTF">2016-09-16T20:38:14Z</dcterms:modified>
</cp:coreProperties>
</file>