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mc.ig.he-arc.ch\www\exceldiff\"/>
    </mc:Choice>
  </mc:AlternateContent>
  <bookViews>
    <workbookView xWindow="0" yWindow="0" windowWidth="19270" windowHeight="11400" activeTab="2"/>
  </bookViews>
  <sheets>
    <sheet name="Suivi modifications" sheetId="6" r:id="rId1"/>
    <sheet name="Enoncé" sheetId="4" r:id="rId2"/>
    <sheet name="Solution" sheetId="5" r:id="rId3"/>
  </sheets>
  <definedNames>
    <definedName name="ArgentPocheTelephoneMobile">Solution!$C$19</definedName>
    <definedName name="ChargesFixes">Solution!$C$11</definedName>
    <definedName name="ChargesLogement">Solution!$C$30</definedName>
    <definedName name="CotisationImpotAvs">Solution!$C$13</definedName>
    <definedName name="DepensesPersonnelles">Solution!$C$16</definedName>
    <definedName name="FraisAnnexesMenage">Solution!$C$32</definedName>
    <definedName name="FraisAssuranceBase">Solution!$C$12</definedName>
    <definedName name="FraisCoiffeurSoinHygiene">Solution!$C$18</definedName>
    <definedName name="FraisDeplacement">Solution!$C$14</definedName>
    <definedName name="FraisEcole">Solution!$C$8</definedName>
    <definedName name="FraisEtutes">Solution!$C$7</definedName>
    <definedName name="FraisMateriel">Solution!$C$9</definedName>
    <definedName name="FraisPrincipaux">Solution!$C$24</definedName>
    <definedName name="FraisSante">Solution!$C$22</definedName>
    <definedName name="FraisSupplementaires">Solution!$C$34</definedName>
    <definedName name="FraisVetementsChaussures">Solution!$C$17</definedName>
    <definedName name="Loyer">Solution!$C$29</definedName>
    <definedName name="NourritureBoissons">Solution!$C$31</definedName>
    <definedName name="_xlnm.Print_Area" localSheetId="2">Solution!$A$1:$F$39</definedName>
  </definedNames>
  <calcPr calcId="162913"/>
</workbook>
</file>

<file path=xl/calcChain.xml><?xml version="1.0" encoding="utf-8"?>
<calcChain xmlns="http://schemas.openxmlformats.org/spreadsheetml/2006/main">
  <c r="C8" i="5" l="1"/>
  <c r="A1" i="4" l="1"/>
  <c r="A1" i="5"/>
  <c r="C7" i="5"/>
  <c r="E8" i="5"/>
  <c r="H8" i="5" s="1"/>
  <c r="E9" i="5"/>
  <c r="H9" i="5" s="1"/>
  <c r="C11" i="5"/>
  <c r="E12" i="5"/>
  <c r="H12" i="5" s="1"/>
  <c r="E13" i="5"/>
  <c r="H13" i="5"/>
  <c r="E14" i="5"/>
  <c r="H14" i="5" s="1"/>
  <c r="C16" i="5"/>
  <c r="E17" i="5"/>
  <c r="H17" i="5" s="1"/>
  <c r="E18" i="5"/>
  <c r="H18" i="5" s="1"/>
  <c r="E19" i="5"/>
  <c r="H19" i="5" s="1"/>
  <c r="E22" i="5"/>
  <c r="H22" i="5" s="1"/>
  <c r="C24" i="5"/>
  <c r="C38" i="5" s="1"/>
  <c r="E29" i="5"/>
  <c r="H29" i="5" s="1"/>
  <c r="E30" i="5"/>
  <c r="H30" i="5"/>
  <c r="E31" i="5"/>
  <c r="H31" i="5" s="1"/>
  <c r="E32" i="5"/>
  <c r="H32" i="5"/>
  <c r="C34" i="5"/>
  <c r="E34" i="5" l="1"/>
  <c r="H34" i="5" s="1"/>
  <c r="E11" i="5"/>
  <c r="H11" i="5" s="1"/>
  <c r="E16" i="5"/>
  <c r="H16" i="5" s="1"/>
  <c r="E7" i="5"/>
  <c r="H7" i="5" l="1"/>
  <c r="E24" i="5"/>
  <c r="E38" i="5" l="1"/>
  <c r="H38" i="5" s="1"/>
  <c r="H24" i="5"/>
</calcChain>
</file>

<file path=xl/sharedStrings.xml><?xml version="1.0" encoding="utf-8"?>
<sst xmlns="http://schemas.openxmlformats.org/spreadsheetml/2006/main" count="41" uniqueCount="41">
  <si>
    <t>www.hec.unil.ch/hec1 &amp; cours.heig-vd.ch/bdmc</t>
  </si>
  <si>
    <t>Ce document, dans sa version finale, constitue l'énoncé et le corrigé de l'exercice mentionné sous 'sujet'</t>
  </si>
  <si>
    <t>Version cellules nommées</t>
  </si>
  <si>
    <t>Version cellules relatives</t>
  </si>
  <si>
    <t>Contrôle versions</t>
  </si>
  <si>
    <t>création / Yanick Candaux</t>
    <phoneticPr fontId="3" type="noConversion"/>
  </si>
  <si>
    <t>Yanick Candaux</t>
    <phoneticPr fontId="3" type="noConversion"/>
  </si>
  <si>
    <t>Frais de coiffeur et soins d'hygiène</t>
    <phoneticPr fontId="0" type="noConversion"/>
  </si>
  <si>
    <t>Argent de poche et téléphone mobile</t>
    <phoneticPr fontId="0" type="noConversion"/>
  </si>
  <si>
    <t>Frais de santé</t>
    <phoneticPr fontId="0" type="noConversion"/>
  </si>
  <si>
    <t>Par mois</t>
    <phoneticPr fontId="0" type="noConversion"/>
  </si>
  <si>
    <t>Par mois</t>
    <phoneticPr fontId="0" type="noConversion"/>
  </si>
  <si>
    <t>Loyer</t>
    <phoneticPr fontId="0" type="noConversion"/>
  </si>
  <si>
    <t>Charges du logement</t>
    <phoneticPr fontId="0" type="noConversion"/>
  </si>
  <si>
    <t>Nourriture et boissons</t>
    <phoneticPr fontId="0" type="noConversion"/>
  </si>
  <si>
    <t xml:space="preserve">Inspiré d'un exemple de  budget pour étudiants proposé sur le site: www.budgetberatung.ch 
Une association nous demande d’établir un budget type pour des étudiants. 
Les frais suivants sont fournis pour déterminer : 
• Les frais d’études :
  o frais de l’école,
  o frais matériel d’étude (PC, etc.).
• Les charges fixes :
  o cotisation impôts/AVS/AI, 
  o frais assurance de base,
  o frais de déplacement.
• Les dépenses personnelles :
  o frais de vêtements et de chaussures,
  o frais du coiffeur et des soins d’hygiène,
  o argent de poche et téléphone mobile.
• Frais de santé (franchises/quote-part/dentiste)
• Loyer (part),
• Charges (électricité, téléphone/radio/télévision/internet, assurance mobilière, etc.),
• Nourriture/boissons (incl. cantine),
• Frais annexes au ménage (produit lessive, taxe d’élimination des déchets, etc.).
L’association désire déterminer les totaux du budget type des étudiants, en sachant que :
• les frais principaux s’obtiennent en additionnant les frais d’études, les charges fixes, les dépenses personnelles et les frais de santé,
• les  frais supplémentaires s'obtiennent en additionnant le loyer, les charges, les frais de nourriture/boissons et les frais annexes au ménage
• Le total final s’obtient en additionnant les frais principaux aux frais supplémentaires.
</t>
    <phoneticPr fontId="0" type="noConversion"/>
  </si>
  <si>
    <t>Frais annexes au ménage</t>
    <phoneticPr fontId="0" type="noConversion"/>
  </si>
  <si>
    <t>Frais d'études</t>
    <phoneticPr fontId="0" type="noConversion"/>
  </si>
  <si>
    <t>Charges fixes</t>
    <phoneticPr fontId="0" type="noConversion"/>
  </si>
  <si>
    <t>Frais de l'école</t>
    <phoneticPr fontId="0" type="noConversion"/>
  </si>
  <si>
    <t>Frais assurance de base</t>
    <phoneticPr fontId="0" type="noConversion"/>
  </si>
  <si>
    <t>Frais de déplacement</t>
    <phoneticPr fontId="0" type="noConversion"/>
  </si>
  <si>
    <t>Dépenses personnelles</t>
    <phoneticPr fontId="0" type="noConversion"/>
  </si>
  <si>
    <t>Frais de vêtements/chaussures</t>
    <phoneticPr fontId="0" type="noConversion"/>
  </si>
  <si>
    <t>Budget étudiant</t>
    <phoneticPr fontId="3" type="noConversion"/>
  </si>
  <si>
    <t>Frais du matériel d'étude</t>
    <phoneticPr fontId="0" type="noConversion"/>
  </si>
  <si>
    <t>Cotisation Impôt et Avs</t>
    <phoneticPr fontId="0" type="noConversion"/>
  </si>
  <si>
    <t>FRAIS PRINCIPAUX</t>
    <phoneticPr fontId="0" type="noConversion"/>
  </si>
  <si>
    <t>FRAIS SUPPLEMENTAIRES</t>
    <phoneticPr fontId="0" type="noConversion"/>
  </si>
  <si>
    <t>TOTAL FINAL</t>
    <phoneticPr fontId="0" type="noConversion"/>
  </si>
  <si>
    <t>BudgetEtudiantCorrige</t>
    <phoneticPr fontId="3" type="noConversion"/>
  </si>
  <si>
    <t>Sujet :</t>
  </si>
  <si>
    <t>Auteur :</t>
  </si>
  <si>
    <t>Commentaires :</t>
  </si>
  <si>
    <t>Classification :</t>
  </si>
  <si>
    <t>A usage interne</t>
  </si>
  <si>
    <t>Publication :</t>
  </si>
  <si>
    <t>Nom du fichier :</t>
  </si>
  <si>
    <t>Versions</t>
  </si>
  <si>
    <t>Dates</t>
  </si>
  <si>
    <t>Remarques/auteur(s)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</si>
</sst>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;[Red]\-#,##0.00;"/>
    <numFmt numFmtId="165" formatCode="#,##0.00_ ;[Red]\-#,##0.00\ "/>
  </numFmts>
  <fonts count="7" x14ac:knownFonts="1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  <font>
      <b/>
      <sz val="14"/>
      <name val="Arial"/>
      <family val="2"/>
    </font>
    <font>
      <b/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4" borderId="5" xfId="0" applyFill="1" applyBorder="1" applyAlignment="1" applyProtection="1">
      <alignment vertical="center"/>
      <protection locked="0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14" fontId="0" fillId="4" borderId="4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Protection="1">
      <protection locked="0"/>
    </xf>
    <xf numFmtId="14" fontId="0" fillId="4" borderId="11" xfId="0" quotePrefix="1" applyNumberFormat="1" applyFill="1" applyBorder="1" applyAlignment="1" applyProtection="1">
      <alignment horizontal="left"/>
      <protection locked="0"/>
    </xf>
    <xf numFmtId="0" fontId="0" fillId="4" borderId="12" xfId="0" applyFill="1" applyBorder="1" applyProtection="1"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0" fillId="2" borderId="13" xfId="0" applyFill="1" applyBorder="1" applyProtection="1">
      <protection locked="0"/>
    </xf>
    <xf numFmtId="0" fontId="0" fillId="2" borderId="14" xfId="0" applyFill="1" applyBorder="1" applyAlignment="1" applyProtection="1">
      <alignment horizontal="left"/>
      <protection locked="0"/>
    </xf>
    <xf numFmtId="0" fontId="0" fillId="2" borderId="15" xfId="0" applyFill="1" applyBorder="1" applyProtection="1">
      <protection locked="0"/>
    </xf>
    <xf numFmtId="0" fontId="4" fillId="4" borderId="0" xfId="0" applyFont="1" applyFill="1" applyProtection="1">
      <protection locked="0"/>
    </xf>
    <xf numFmtId="14" fontId="0" fillId="4" borderId="11" xfId="0" applyNumberFormat="1" applyFill="1" applyBorder="1" applyAlignment="1" applyProtection="1">
      <alignment horizontal="left"/>
      <protection locked="0"/>
    </xf>
    <xf numFmtId="0" fontId="1" fillId="4" borderId="5" xfId="1" applyFill="1" applyBorder="1" applyAlignment="1" applyProtection="1">
      <alignment vertical="center"/>
      <protection locked="0"/>
    </xf>
    <xf numFmtId="0" fontId="0" fillId="4" borderId="10" xfId="0" quotePrefix="1" applyFill="1" applyBorder="1" applyProtection="1">
      <protection locked="0"/>
    </xf>
    <xf numFmtId="0" fontId="4" fillId="4" borderId="16" xfId="0" applyFont="1" applyFill="1" applyBorder="1" applyAlignment="1" applyProtection="1">
      <alignment vertical="center"/>
      <protection locked="0"/>
    </xf>
    <xf numFmtId="0" fontId="4" fillId="4" borderId="5" xfId="0" applyFont="1" applyFill="1" applyBorder="1" applyAlignment="1" applyProtection="1">
      <alignment vertical="center"/>
      <protection locked="0"/>
    </xf>
    <xf numFmtId="40" fontId="4" fillId="5" borderId="0" xfId="0" applyNumberFormat="1" applyFont="1" applyFill="1" applyAlignment="1" applyProtection="1"/>
    <xf numFmtId="1" fontId="4" fillId="5" borderId="0" xfId="0" applyNumberFormat="1" applyFont="1" applyFill="1" applyBorder="1" applyAlignment="1" applyProtection="1">
      <alignment horizontal="center"/>
    </xf>
    <xf numFmtId="40" fontId="2" fillId="5" borderId="0" xfId="0" applyNumberFormat="1" applyFont="1" applyFill="1" applyBorder="1" applyAlignment="1" applyProtection="1"/>
    <xf numFmtId="40" fontId="2" fillId="5" borderId="0" xfId="0" applyNumberFormat="1" applyFont="1" applyFill="1" applyBorder="1" applyAlignment="1" applyProtection="1">
      <alignment horizontal="left"/>
    </xf>
    <xf numFmtId="1" fontId="2" fillId="5" borderId="0" xfId="0" applyNumberFormat="1" applyFont="1" applyFill="1" applyBorder="1" applyAlignment="1" applyProtection="1">
      <alignment horizontal="right"/>
    </xf>
    <xf numFmtId="40" fontId="4" fillId="5" borderId="0" xfId="0" applyNumberFormat="1" applyFont="1" applyFill="1" applyBorder="1" applyAlignment="1" applyProtection="1"/>
    <xf numFmtId="164" fontId="2" fillId="5" borderId="0" xfId="0" applyNumberFormat="1" applyFont="1" applyFill="1" applyBorder="1" applyAlignment="1" applyProtection="1"/>
    <xf numFmtId="40" fontId="2" fillId="5" borderId="4" xfId="0" applyNumberFormat="1" applyFont="1" applyFill="1" applyBorder="1" applyAlignment="1" applyProtection="1"/>
    <xf numFmtId="40" fontId="2" fillId="5" borderId="4" xfId="0" applyNumberFormat="1" applyFont="1" applyFill="1" applyBorder="1" applyAlignment="1" applyProtection="1">
      <alignment horizontal="right"/>
    </xf>
    <xf numFmtId="40" fontId="4" fillId="5" borderId="4" xfId="0" applyNumberFormat="1" applyFont="1" applyFill="1" applyBorder="1" applyAlignment="1" applyProtection="1"/>
    <xf numFmtId="40" fontId="4" fillId="5" borderId="11" xfId="0" applyNumberFormat="1" applyFont="1" applyFill="1" applyBorder="1" applyAlignment="1" applyProtection="1"/>
    <xf numFmtId="164" fontId="2" fillId="5" borderId="4" xfId="0" applyNumberFormat="1" applyFont="1" applyFill="1" applyBorder="1" applyAlignment="1" applyProtection="1">
      <alignment horizontal="right"/>
    </xf>
    <xf numFmtId="164" fontId="2" fillId="5" borderId="4" xfId="0" applyNumberFormat="1" applyFont="1" applyFill="1" applyBorder="1" applyAlignment="1" applyProtection="1"/>
    <xf numFmtId="40" fontId="2" fillId="0" borderId="17" xfId="0" applyNumberFormat="1" applyFont="1" applyFill="1" applyBorder="1" applyAlignment="1" applyProtection="1"/>
    <xf numFmtId="40" fontId="4" fillId="4" borderId="17" xfId="0" applyNumberFormat="1" applyFont="1" applyFill="1" applyBorder="1" applyAlignment="1" applyProtection="1"/>
    <xf numFmtId="164" fontId="2" fillId="0" borderId="17" xfId="0" applyNumberFormat="1" applyFont="1" applyFill="1" applyBorder="1" applyAlignment="1" applyProtection="1"/>
    <xf numFmtId="165" fontId="2" fillId="0" borderId="17" xfId="0" applyNumberFormat="1" applyFont="1" applyFill="1" applyBorder="1" applyAlignment="1" applyProtection="1"/>
    <xf numFmtId="0" fontId="5" fillId="3" borderId="0" xfId="0" applyFont="1" applyFill="1" applyProtection="1">
      <protection locked="0"/>
    </xf>
    <xf numFmtId="0" fontId="5" fillId="5" borderId="0" xfId="0" applyFont="1" applyFill="1" applyProtection="1"/>
    <xf numFmtId="0" fontId="0" fillId="5" borderId="0" xfId="0" applyFill="1" applyProtection="1"/>
    <xf numFmtId="0" fontId="0" fillId="2" borderId="0" xfId="0" applyFill="1" applyProtection="1"/>
    <xf numFmtId="0" fontId="2" fillId="5" borderId="0" xfId="0" applyFont="1" applyFill="1" applyAlignment="1" applyProtection="1">
      <alignment horizontal="right" wrapText="1"/>
    </xf>
    <xf numFmtId="0" fontId="2" fillId="5" borderId="0" xfId="0" applyFont="1" applyFill="1" applyProtection="1"/>
    <xf numFmtId="40" fontId="4" fillId="4" borderId="17" xfId="0" applyNumberFormat="1" applyFont="1" applyFill="1" applyBorder="1" applyAlignment="1" applyProtection="1">
      <protection locked="0"/>
    </xf>
    <xf numFmtId="0" fontId="4" fillId="4" borderId="5" xfId="0" applyFont="1" applyFill="1" applyBorder="1" applyProtection="1">
      <protection locked="0"/>
    </xf>
    <xf numFmtId="0" fontId="4" fillId="4" borderId="3" xfId="0" quotePrefix="1" applyFont="1" applyFill="1" applyBorder="1" applyProtection="1">
      <protection locked="0"/>
    </xf>
    <xf numFmtId="0" fontId="4" fillId="4" borderId="0" xfId="0" applyFont="1" applyFill="1" applyAlignment="1" applyProtection="1">
      <alignment horizontal="left" wrapText="1"/>
      <protection locked="0"/>
    </xf>
    <xf numFmtId="40" fontId="2" fillId="5" borderId="0" xfId="0" applyNumberFormat="1" applyFont="1" applyFill="1" applyBorder="1" applyAlignment="1" applyProtection="1">
      <alignment horizontal="center"/>
    </xf>
    <xf numFmtId="40" fontId="4" fillId="5" borderId="18" xfId="0" applyNumberFormat="1" applyFont="1" applyFill="1" applyBorder="1" applyAlignment="1" applyProtection="1"/>
    <xf numFmtId="40" fontId="6" fillId="5" borderId="4" xfId="0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2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c.unil.ch/hec1%20&amp;%20cours.heig-vd.ch/bdm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C29"/>
  <sheetViews>
    <sheetView zoomScaleNormal="100" workbookViewId="0">
      <selection activeCell="C17" sqref="C17"/>
    </sheetView>
  </sheetViews>
  <sheetFormatPr defaultColWidth="11.453125" defaultRowHeight="12.5" x14ac:dyDescent="0.25"/>
  <cols>
    <col min="1" max="1" width="8.7265625" style="1" customWidth="1"/>
    <col min="2" max="2" width="11.453125" style="1"/>
    <col min="3" max="3" width="101.7265625" style="1" customWidth="1"/>
    <col min="4" max="16384" width="11.453125" style="1"/>
  </cols>
  <sheetData>
    <row r="1" spans="1:3" s="4" customFormat="1" ht="18" customHeight="1" x14ac:dyDescent="0.25">
      <c r="A1" s="2" t="s">
        <v>31</v>
      </c>
      <c r="B1" s="3"/>
      <c r="C1" s="24" t="s">
        <v>24</v>
      </c>
    </row>
    <row r="2" spans="1:3" s="4" customFormat="1" ht="18" customHeight="1" x14ac:dyDescent="0.25">
      <c r="A2" s="5" t="s">
        <v>32</v>
      </c>
      <c r="B2" s="6"/>
      <c r="C2" s="25" t="s">
        <v>6</v>
      </c>
    </row>
    <row r="3" spans="1:3" s="4" customFormat="1" ht="18" customHeight="1" x14ac:dyDescent="0.25">
      <c r="A3" s="5" t="s">
        <v>33</v>
      </c>
      <c r="B3" s="6"/>
      <c r="C3" s="7" t="s">
        <v>1</v>
      </c>
    </row>
    <row r="4" spans="1:3" s="4" customFormat="1" ht="18" customHeight="1" x14ac:dyDescent="0.25">
      <c r="A4" s="8" t="s">
        <v>34</v>
      </c>
      <c r="B4" s="5"/>
      <c r="C4" s="7" t="s">
        <v>35</v>
      </c>
    </row>
    <row r="5" spans="1:3" s="4" customFormat="1" ht="18" customHeight="1" x14ac:dyDescent="0.25">
      <c r="A5" s="5" t="s">
        <v>36</v>
      </c>
      <c r="B5" s="6"/>
      <c r="C5" s="22" t="s">
        <v>0</v>
      </c>
    </row>
    <row r="6" spans="1:3" s="4" customFormat="1" ht="18" customHeight="1" thickBot="1" x14ac:dyDescent="0.3">
      <c r="A6" s="5" t="s">
        <v>37</v>
      </c>
      <c r="B6" s="6"/>
      <c r="C6" s="7" t="s">
        <v>30</v>
      </c>
    </row>
    <row r="7" spans="1:3" s="4" customFormat="1" ht="18" customHeight="1" x14ac:dyDescent="0.25">
      <c r="A7" s="9" t="s">
        <v>38</v>
      </c>
      <c r="B7" s="10" t="s">
        <v>39</v>
      </c>
      <c r="C7" s="11" t="s">
        <v>40</v>
      </c>
    </row>
    <row r="8" spans="1:3" x14ac:dyDescent="0.25">
      <c r="A8" s="51">
        <v>2010.01</v>
      </c>
      <c r="B8" s="12">
        <v>40212</v>
      </c>
      <c r="C8" s="50" t="s">
        <v>5</v>
      </c>
    </row>
    <row r="9" spans="1:3" x14ac:dyDescent="0.25">
      <c r="A9" s="23"/>
      <c r="B9" s="14"/>
      <c r="C9" s="15"/>
    </row>
    <row r="10" spans="1:3" x14ac:dyDescent="0.25">
      <c r="A10" s="13"/>
      <c r="B10" s="21"/>
      <c r="C10" s="15"/>
    </row>
    <row r="11" spans="1:3" x14ac:dyDescent="0.25">
      <c r="A11" s="13"/>
      <c r="B11" s="16"/>
      <c r="C11" s="15"/>
    </row>
    <row r="12" spans="1:3" x14ac:dyDescent="0.25">
      <c r="A12" s="13"/>
      <c r="B12" s="16"/>
      <c r="C12" s="15"/>
    </row>
    <row r="13" spans="1:3" x14ac:dyDescent="0.25">
      <c r="A13" s="13"/>
      <c r="B13" s="16"/>
      <c r="C13" s="15"/>
    </row>
    <row r="14" spans="1:3" x14ac:dyDescent="0.25">
      <c r="A14" s="13"/>
      <c r="B14" s="16"/>
      <c r="C14" s="15"/>
    </row>
    <row r="15" spans="1:3" x14ac:dyDescent="0.25">
      <c r="A15" s="13"/>
      <c r="B15" s="16"/>
      <c r="C15" s="15"/>
    </row>
    <row r="16" spans="1:3" x14ac:dyDescent="0.25">
      <c r="A16" s="13"/>
      <c r="B16" s="16"/>
      <c r="C16" s="15"/>
    </row>
    <row r="17" spans="1:3" x14ac:dyDescent="0.25">
      <c r="A17" s="13"/>
      <c r="B17" s="16"/>
      <c r="C17" s="15"/>
    </row>
    <row r="18" spans="1:3" x14ac:dyDescent="0.25">
      <c r="A18" s="13"/>
      <c r="B18" s="16"/>
      <c r="C18" s="15"/>
    </row>
    <row r="19" spans="1:3" x14ac:dyDescent="0.25">
      <c r="A19" s="13"/>
      <c r="B19" s="16"/>
      <c r="C19" s="15"/>
    </row>
    <row r="20" spans="1:3" x14ac:dyDescent="0.25">
      <c r="A20" s="13"/>
      <c r="B20" s="16"/>
      <c r="C20" s="15"/>
    </row>
    <row r="21" spans="1:3" x14ac:dyDescent="0.25">
      <c r="A21" s="13"/>
      <c r="B21" s="16"/>
      <c r="C21" s="15"/>
    </row>
    <row r="22" spans="1:3" x14ac:dyDescent="0.25">
      <c r="A22" s="13"/>
      <c r="B22" s="16"/>
      <c r="C22" s="15"/>
    </row>
    <row r="23" spans="1:3" x14ac:dyDescent="0.25">
      <c r="A23" s="13"/>
      <c r="B23" s="16"/>
      <c r="C23" s="15"/>
    </row>
    <row r="24" spans="1:3" x14ac:dyDescent="0.25">
      <c r="A24" s="13"/>
      <c r="B24" s="16"/>
      <c r="C24" s="15"/>
    </row>
    <row r="25" spans="1:3" x14ac:dyDescent="0.25">
      <c r="A25" s="13"/>
      <c r="B25" s="16"/>
      <c r="C25" s="15"/>
    </row>
    <row r="26" spans="1:3" x14ac:dyDescent="0.25">
      <c r="A26" s="13"/>
      <c r="B26" s="16"/>
      <c r="C26" s="15"/>
    </row>
    <row r="27" spans="1:3" x14ac:dyDescent="0.25">
      <c r="A27" s="13"/>
      <c r="B27" s="16"/>
      <c r="C27" s="15"/>
    </row>
    <row r="28" spans="1:3" x14ac:dyDescent="0.25">
      <c r="A28" s="13"/>
      <c r="B28" s="16"/>
      <c r="C28" s="15"/>
    </row>
    <row r="29" spans="1:3" ht="13" thickBot="1" x14ac:dyDescent="0.3">
      <c r="A29" s="17"/>
      <c r="B29" s="18"/>
      <c r="C29" s="19"/>
    </row>
  </sheetData>
  <sheetProtection insertRows="0" deleteRows="0" sort="0" autoFilter="0"/>
  <phoneticPr fontId="3" type="noConversion"/>
  <hyperlinks>
    <hyperlink ref="C5" r:id="rId1"/>
  </hyperlinks>
  <pageMargins left="0.78740157480314965" right="0.78740157480314965" top="1.3779527559055118" bottom="0.98425196850393704" header="0.51181102362204722" footer="0.51181102362204722"/>
  <pageSetup paperSize="8" orientation="landscape"/>
  <headerFooter alignWithMargins="0">
    <oddHeader>&amp;L&amp;9UNIL &amp;&amp; HEIG-VD&amp;R&amp;9Modéliser par l'exemple. ..</oddHeader>
    <oddFooter>&amp;R&amp;9Page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4"/>
  <sheetViews>
    <sheetView zoomScaleNormal="100" workbookViewId="0">
      <selection activeCell="A18" sqref="A18"/>
    </sheetView>
  </sheetViews>
  <sheetFormatPr defaultColWidth="11.453125" defaultRowHeight="12.5" x14ac:dyDescent="0.25"/>
  <cols>
    <col min="1" max="1" width="125.453125" style="1" customWidth="1"/>
    <col min="2" max="16384" width="11.453125" style="1"/>
  </cols>
  <sheetData>
    <row r="1" spans="1:1" ht="18" x14ac:dyDescent="0.4">
      <c r="A1" s="43" t="str">
        <f>'Suivi modifications'!C1</f>
        <v>Budget étudiant</v>
      </c>
    </row>
    <row r="2" spans="1:1" x14ac:dyDescent="0.25">
      <c r="A2" s="20"/>
    </row>
    <row r="3" spans="1:1" ht="319" customHeight="1" x14ac:dyDescent="0.25">
      <c r="A3" s="52" t="s">
        <v>15</v>
      </c>
    </row>
    <row r="4" spans="1:1" x14ac:dyDescent="0.25">
      <c r="A4" s="20"/>
    </row>
  </sheetData>
  <phoneticPr fontId="0" type="noConversion"/>
  <pageMargins left="0.78740157480314965" right="0.78740157480314965" top="1.3779527559055118" bottom="0.98425196850393704" header="0.51181102362204722" footer="0.51181102362204722"/>
  <pageSetup paperSize="8" orientation="landscape"/>
  <headerFooter alignWithMargins="0">
    <oddHeader>&amp;L&amp;9UNIL &amp;&amp; HEIG-VD&amp;R&amp;9Modéliser par l'exemple. ..</oddHeader>
    <oddFooter>&amp;R&amp;9Page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39"/>
  <sheetViews>
    <sheetView tabSelected="1" zoomScaleNormal="100" workbookViewId="0">
      <selection activeCell="C9" sqref="C9"/>
    </sheetView>
  </sheetViews>
  <sheetFormatPr defaultColWidth="11.453125" defaultRowHeight="12.5" x14ac:dyDescent="0.25"/>
  <cols>
    <col min="1" max="1" width="37.1796875" style="46" customWidth="1"/>
    <col min="2" max="2" width="28.7265625" style="46" customWidth="1"/>
    <col min="3" max="3" width="12.7265625" style="46" customWidth="1"/>
    <col min="4" max="4" width="2.7265625" style="46" customWidth="1"/>
    <col min="5" max="5" width="12.7265625" style="46" customWidth="1"/>
    <col min="6" max="6" width="2.7265625" style="46" customWidth="1"/>
    <col min="7" max="16384" width="11.453125" style="46"/>
  </cols>
  <sheetData>
    <row r="1" spans="1:8" ht="18" x14ac:dyDescent="0.4">
      <c r="A1" s="44" t="str">
        <f>'Suivi modifications'!C1</f>
        <v>Budget étudiant</v>
      </c>
      <c r="B1" s="45"/>
      <c r="C1" s="45"/>
      <c r="D1" s="45"/>
      <c r="E1" s="45"/>
      <c r="F1" s="45"/>
    </row>
    <row r="2" spans="1:8" ht="39" x14ac:dyDescent="0.3">
      <c r="A2" s="45"/>
      <c r="B2" s="45"/>
      <c r="C2" s="47" t="s">
        <v>2</v>
      </c>
      <c r="D2" s="45"/>
      <c r="E2" s="47" t="s">
        <v>3</v>
      </c>
      <c r="F2" s="45"/>
      <c r="H2" s="47" t="s">
        <v>4</v>
      </c>
    </row>
    <row r="3" spans="1:8" ht="13" x14ac:dyDescent="0.3">
      <c r="A3" s="45"/>
      <c r="B3" s="45"/>
      <c r="C3" s="48"/>
      <c r="D3" s="45"/>
      <c r="E3" s="48"/>
      <c r="F3" s="45"/>
    </row>
    <row r="4" spans="1:8" ht="13" x14ac:dyDescent="0.3">
      <c r="A4" s="45"/>
      <c r="B4" s="26"/>
      <c r="C4" s="30"/>
      <c r="D4" s="27"/>
      <c r="E4" s="30"/>
      <c r="F4" s="27"/>
    </row>
    <row r="5" spans="1:8" ht="13" x14ac:dyDescent="0.3">
      <c r="A5" s="31"/>
      <c r="B5" s="31"/>
      <c r="C5" s="30"/>
      <c r="D5" s="27"/>
      <c r="E5" s="30"/>
      <c r="F5" s="27"/>
    </row>
    <row r="6" spans="1:8" ht="13" x14ac:dyDescent="0.3">
      <c r="A6" s="29"/>
      <c r="B6" s="28"/>
      <c r="C6" s="53" t="s">
        <v>10</v>
      </c>
      <c r="D6" s="28"/>
      <c r="E6" s="53" t="s">
        <v>11</v>
      </c>
      <c r="F6" s="28"/>
    </row>
    <row r="7" spans="1:8" ht="13" x14ac:dyDescent="0.3">
      <c r="A7" s="34" t="s">
        <v>17</v>
      </c>
      <c r="B7" s="33"/>
      <c r="C7" s="39">
        <f ca="1">FraisEcole+FraisMateriel</f>
        <v>118</v>
      </c>
      <c r="D7" s="28"/>
      <c r="E7" s="39">
        <f ca="1">E8+E9</f>
        <v>118</v>
      </c>
      <c r="F7" s="28"/>
      <c r="H7" s="46" t="b">
        <f ca="1">C7=E7</f>
        <v>1</v>
      </c>
    </row>
    <row r="8" spans="1:8" x14ac:dyDescent="0.25">
      <c r="A8" s="54"/>
      <c r="B8" s="36" t="s">
        <v>19</v>
      </c>
      <c r="C8" s="49">
        <f ca="1">RANDBETWEEN(30,100)</f>
        <v>38</v>
      </c>
      <c r="D8" s="31"/>
      <c r="E8" s="40">
        <f ca="1">C8</f>
        <v>38</v>
      </c>
      <c r="F8" s="31"/>
      <c r="H8" s="46" t="b">
        <f ca="1">C8=E8</f>
        <v>1</v>
      </c>
    </row>
    <row r="9" spans="1:8" x14ac:dyDescent="0.25">
      <c r="A9" s="31"/>
      <c r="B9" s="36" t="s">
        <v>25</v>
      </c>
      <c r="C9" s="49">
        <v>80</v>
      </c>
      <c r="D9" s="31"/>
      <c r="E9" s="40">
        <f>C9</f>
        <v>80</v>
      </c>
      <c r="F9" s="31"/>
      <c r="H9" s="46" t="b">
        <f>C9=E9</f>
        <v>1</v>
      </c>
    </row>
    <row r="10" spans="1:8" x14ac:dyDescent="0.25">
      <c r="A10" s="31"/>
      <c r="B10" s="31"/>
      <c r="C10" s="31"/>
      <c r="D10" s="31"/>
      <c r="E10" s="31"/>
      <c r="F10" s="31"/>
    </row>
    <row r="11" spans="1:8" ht="13" x14ac:dyDescent="0.3">
      <c r="A11" s="37" t="s">
        <v>18</v>
      </c>
      <c r="B11" s="38"/>
      <c r="C11" s="41">
        <f>FraisAssuranceBase+CotisationImpotAvs+FraisDeplacement</f>
        <v>360</v>
      </c>
      <c r="D11" s="32"/>
      <c r="E11" s="41">
        <f>E12+E13+E14</f>
        <v>360</v>
      </c>
      <c r="F11" s="32"/>
      <c r="H11" s="46" t="b">
        <f>C11=E11</f>
        <v>1</v>
      </c>
    </row>
    <row r="12" spans="1:8" x14ac:dyDescent="0.25">
      <c r="A12" s="54"/>
      <c r="B12" s="36" t="s">
        <v>20</v>
      </c>
      <c r="C12" s="49">
        <v>260</v>
      </c>
      <c r="D12" s="31"/>
      <c r="E12" s="40">
        <f>C12</f>
        <v>260</v>
      </c>
      <c r="F12" s="31"/>
      <c r="H12" s="46" t="b">
        <f>C12=E12</f>
        <v>1</v>
      </c>
    </row>
    <row r="13" spans="1:8" x14ac:dyDescent="0.25">
      <c r="A13" s="31"/>
      <c r="B13" s="36" t="s">
        <v>26</v>
      </c>
      <c r="C13" s="49">
        <v>40</v>
      </c>
      <c r="D13" s="31"/>
      <c r="E13" s="40">
        <f>C13</f>
        <v>40</v>
      </c>
      <c r="F13" s="31"/>
      <c r="H13" s="46" t="b">
        <f>C13=E13</f>
        <v>1</v>
      </c>
    </row>
    <row r="14" spans="1:8" x14ac:dyDescent="0.25">
      <c r="A14" s="31"/>
      <c r="B14" s="36" t="s">
        <v>21</v>
      </c>
      <c r="C14" s="49">
        <v>60</v>
      </c>
      <c r="D14" s="31"/>
      <c r="E14" s="40">
        <f>C14</f>
        <v>60</v>
      </c>
      <c r="F14" s="31"/>
      <c r="H14" s="46" t="b">
        <f>C14=E14</f>
        <v>1</v>
      </c>
    </row>
    <row r="15" spans="1:8" x14ac:dyDescent="0.25">
      <c r="A15" s="31"/>
      <c r="B15" s="31"/>
      <c r="C15" s="31"/>
      <c r="D15" s="31"/>
      <c r="E15" s="31"/>
      <c r="F15" s="31"/>
    </row>
    <row r="16" spans="1:8" ht="13" x14ac:dyDescent="0.3">
      <c r="A16" s="37" t="s">
        <v>22</v>
      </c>
      <c r="B16" s="38"/>
      <c r="C16" s="41">
        <f>FraisVetementsChaussures+FraisCoiffeurSoinHygiene+ArgentPocheTelephoneMobile</f>
        <v>250</v>
      </c>
      <c r="D16" s="32"/>
      <c r="E16" s="41">
        <f>E17+E18+E19</f>
        <v>250</v>
      </c>
      <c r="F16" s="31"/>
      <c r="H16" s="46" t="b">
        <f>C16=E16</f>
        <v>1</v>
      </c>
    </row>
    <row r="17" spans="1:8" ht="13" x14ac:dyDescent="0.3">
      <c r="A17" s="54"/>
      <c r="B17" s="36" t="s">
        <v>23</v>
      </c>
      <c r="C17" s="49">
        <v>70</v>
      </c>
      <c r="D17" s="31"/>
      <c r="E17" s="40">
        <f>C17</f>
        <v>70</v>
      </c>
      <c r="F17" s="28"/>
      <c r="H17" s="46" t="b">
        <f>C17=E17</f>
        <v>1</v>
      </c>
    </row>
    <row r="18" spans="1:8" x14ac:dyDescent="0.25">
      <c r="A18" s="31"/>
      <c r="B18" s="36" t="s">
        <v>7</v>
      </c>
      <c r="C18" s="49">
        <v>30</v>
      </c>
      <c r="D18" s="31"/>
      <c r="E18" s="40">
        <f>C18</f>
        <v>30</v>
      </c>
      <c r="F18" s="31"/>
      <c r="H18" s="46" t="b">
        <f>C18=E18</f>
        <v>1</v>
      </c>
    </row>
    <row r="19" spans="1:8" x14ac:dyDescent="0.25">
      <c r="A19" s="31"/>
      <c r="B19" s="36" t="s">
        <v>8</v>
      </c>
      <c r="C19" s="49">
        <v>150</v>
      </c>
      <c r="D19" s="31"/>
      <c r="E19" s="40">
        <f>C19</f>
        <v>150</v>
      </c>
      <c r="F19" s="31"/>
      <c r="H19" s="46" t="b">
        <f>C19=E19</f>
        <v>1</v>
      </c>
    </row>
    <row r="20" spans="1:8" x14ac:dyDescent="0.25">
      <c r="A20" s="31"/>
      <c r="B20" s="54"/>
      <c r="C20" s="31"/>
      <c r="D20" s="31"/>
      <c r="E20" s="31"/>
      <c r="F20" s="31"/>
    </row>
    <row r="21" spans="1:8" x14ac:dyDescent="0.25">
      <c r="A21" s="31"/>
      <c r="B21" s="31"/>
      <c r="C21" s="31"/>
      <c r="D21" s="31"/>
      <c r="E21" s="31"/>
      <c r="F21" s="31"/>
    </row>
    <row r="22" spans="1:8" x14ac:dyDescent="0.25">
      <c r="A22" s="31"/>
      <c r="B22" s="35" t="s">
        <v>9</v>
      </c>
      <c r="C22" s="49">
        <v>50</v>
      </c>
      <c r="D22" s="31"/>
      <c r="E22" s="40">
        <f>C22</f>
        <v>50</v>
      </c>
      <c r="F22" s="31"/>
      <c r="H22" s="46" t="b">
        <f>C22=E22</f>
        <v>1</v>
      </c>
    </row>
    <row r="23" spans="1:8" x14ac:dyDescent="0.25">
      <c r="A23" s="31"/>
      <c r="B23" s="31"/>
      <c r="C23" s="31"/>
      <c r="D23" s="31"/>
      <c r="E23" s="31"/>
      <c r="F23" s="31"/>
    </row>
    <row r="24" spans="1:8" ht="14" x14ac:dyDescent="0.3">
      <c r="A24" s="55" t="s">
        <v>27</v>
      </c>
      <c r="B24" s="33"/>
      <c r="C24" s="39">
        <f ca="1">FraisEtutes+ChargesFixes+DepensesPersonnelles+FraisSante</f>
        <v>778</v>
      </c>
      <c r="D24" s="31"/>
      <c r="E24" s="39">
        <f ca="1">E7+E11+E16+E22</f>
        <v>778</v>
      </c>
      <c r="F24" s="31"/>
      <c r="H24" s="46" t="b">
        <f ca="1">C24=E24</f>
        <v>1</v>
      </c>
    </row>
    <row r="25" spans="1:8" ht="13" x14ac:dyDescent="0.3">
      <c r="A25" s="28"/>
      <c r="B25" s="28"/>
      <c r="C25" s="28"/>
      <c r="D25" s="28"/>
      <c r="E25" s="28"/>
      <c r="F25" s="31"/>
    </row>
    <row r="26" spans="1:8" ht="13" x14ac:dyDescent="0.3">
      <c r="A26" s="28"/>
      <c r="B26" s="28"/>
      <c r="C26" s="28"/>
      <c r="D26" s="28"/>
      <c r="E26" s="28"/>
      <c r="F26" s="31"/>
    </row>
    <row r="27" spans="1:8" ht="13" x14ac:dyDescent="0.3">
      <c r="A27" s="28"/>
      <c r="B27" s="28"/>
      <c r="C27" s="31"/>
      <c r="D27" s="31"/>
      <c r="E27" s="31"/>
      <c r="F27" s="28"/>
    </row>
    <row r="28" spans="1:8" ht="13" x14ac:dyDescent="0.3">
      <c r="A28" s="29"/>
      <c r="B28" s="28"/>
      <c r="C28" s="31"/>
      <c r="D28" s="31"/>
      <c r="E28" s="31"/>
      <c r="F28" s="31"/>
    </row>
    <row r="29" spans="1:8" x14ac:dyDescent="0.25">
      <c r="A29" s="31"/>
      <c r="B29" s="35" t="s">
        <v>12</v>
      </c>
      <c r="C29" s="49">
        <v>300</v>
      </c>
      <c r="D29" s="31"/>
      <c r="E29" s="40">
        <f>C29</f>
        <v>300</v>
      </c>
      <c r="F29" s="31"/>
      <c r="H29" s="46" t="b">
        <f>C29=E29</f>
        <v>1</v>
      </c>
    </row>
    <row r="30" spans="1:8" ht="13" customHeight="1" x14ac:dyDescent="0.25">
      <c r="A30" s="31"/>
      <c r="B30" s="36" t="s">
        <v>13</v>
      </c>
      <c r="C30" s="49">
        <v>50</v>
      </c>
      <c r="D30" s="31"/>
      <c r="E30" s="40">
        <f>C30</f>
        <v>50</v>
      </c>
      <c r="F30" s="31"/>
      <c r="H30" s="46" t="b">
        <f>C30=E30</f>
        <v>1</v>
      </c>
    </row>
    <row r="31" spans="1:8" x14ac:dyDescent="0.25">
      <c r="A31" s="31"/>
      <c r="B31" s="36" t="s">
        <v>14</v>
      </c>
      <c r="C31" s="49">
        <v>400</v>
      </c>
      <c r="D31" s="31"/>
      <c r="E31" s="40">
        <f>C31</f>
        <v>400</v>
      </c>
      <c r="F31" s="31"/>
      <c r="H31" s="46" t="b">
        <f>C31=E31</f>
        <v>1</v>
      </c>
    </row>
    <row r="32" spans="1:8" x14ac:dyDescent="0.25">
      <c r="A32" s="31"/>
      <c r="B32" s="36" t="s">
        <v>16</v>
      </c>
      <c r="C32" s="49">
        <v>20</v>
      </c>
      <c r="D32" s="31"/>
      <c r="E32" s="40">
        <f>C32</f>
        <v>20</v>
      </c>
      <c r="F32" s="31"/>
      <c r="H32" s="46" t="b">
        <f>C32=E32</f>
        <v>1</v>
      </c>
    </row>
    <row r="33" spans="1:8" x14ac:dyDescent="0.25">
      <c r="A33" s="31"/>
      <c r="B33" s="31"/>
      <c r="C33" s="31"/>
      <c r="D33" s="31"/>
      <c r="E33" s="31"/>
      <c r="F33" s="31"/>
    </row>
    <row r="34" spans="1:8" ht="14" x14ac:dyDescent="0.3">
      <c r="A34" s="55" t="s">
        <v>28</v>
      </c>
      <c r="B34" s="35"/>
      <c r="C34" s="42">
        <f>Loyer+ChargesLogement+NourritureBoissons+FraisAnnexesMenage</f>
        <v>770</v>
      </c>
      <c r="D34" s="31"/>
      <c r="E34" s="42">
        <f>E29+E30+E31+E32</f>
        <v>770</v>
      </c>
      <c r="F34" s="31"/>
      <c r="H34" s="46" t="b">
        <f>C34=E34</f>
        <v>1</v>
      </c>
    </row>
    <row r="35" spans="1:8" x14ac:dyDescent="0.25">
      <c r="A35" s="31"/>
      <c r="B35" s="31"/>
      <c r="C35" s="31"/>
      <c r="D35" s="31"/>
      <c r="E35" s="31"/>
      <c r="F35" s="31"/>
    </row>
    <row r="36" spans="1:8" ht="13" x14ac:dyDescent="0.3">
      <c r="A36" s="31"/>
      <c r="B36" s="31"/>
      <c r="C36" s="31"/>
      <c r="D36" s="31"/>
      <c r="E36" s="31"/>
      <c r="F36" s="28"/>
    </row>
    <row r="37" spans="1:8" ht="13" x14ac:dyDescent="0.3">
      <c r="A37" s="28"/>
      <c r="B37" s="28"/>
      <c r="C37" s="31"/>
      <c r="D37" s="31"/>
      <c r="E37" s="31"/>
      <c r="F37" s="28"/>
    </row>
    <row r="38" spans="1:8" ht="14" x14ac:dyDescent="0.3">
      <c r="A38" s="55" t="s">
        <v>29</v>
      </c>
      <c r="B38" s="35"/>
      <c r="C38" s="42">
        <f ca="1">FraisPrincipaux+FraisSupplementaires</f>
        <v>1548</v>
      </c>
      <c r="D38" s="31"/>
      <c r="E38" s="42">
        <f ca="1">E24+E34</f>
        <v>1548</v>
      </c>
      <c r="F38" s="28"/>
      <c r="H38" s="46" t="b">
        <f ca="1">C38=E38</f>
        <v>1</v>
      </c>
    </row>
    <row r="39" spans="1:8" ht="13" x14ac:dyDescent="0.3">
      <c r="A39" s="31"/>
      <c r="B39" s="31"/>
      <c r="C39" s="28"/>
      <c r="D39" s="28"/>
      <c r="E39" s="28"/>
      <c r="F39" s="28"/>
    </row>
  </sheetData>
  <phoneticPr fontId="0" type="noConversion"/>
  <conditionalFormatting sqref="H24 H7:H9 H11:H14 H38 H22 H29:H32 H34 H16:H19">
    <cfRule type="cellIs" dxfId="1" priority="53" stopIfTrue="1" operator="notEqual">
      <formula>TRUE</formula>
    </cfRule>
    <cfRule type="cellIs" dxfId="0" priority="54" stopIfTrue="1" operator="equal">
      <formula>TRUE</formula>
    </cfRule>
  </conditionalFormatting>
  <pageMargins left="0.78740157480314965" right="0.78740157480314965" top="1.3779527559055118" bottom="0.98425196850393704" header="0.51181102362204722" footer="0.51181102362204722"/>
  <pageSetup paperSize="8" scale="83" orientation="portrait"/>
  <headerFooter alignWithMargins="0">
    <oddHeader>&amp;L&amp;9UNIL &amp;&amp; HEIG-VD&amp;R&amp;9Modéliser par l'exemple. ..</oddHeader>
    <oddFooter>&amp;R&amp;9Page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Suivi modifications</vt:lpstr>
      <vt:lpstr>Enoncé</vt:lpstr>
      <vt:lpstr>Solution</vt:lpstr>
      <vt:lpstr>ArgentPocheTelephoneMobile</vt:lpstr>
      <vt:lpstr>ChargesFixes</vt:lpstr>
      <vt:lpstr>ChargesLogement</vt:lpstr>
      <vt:lpstr>CotisationImpotAvs</vt:lpstr>
      <vt:lpstr>DepensesPersonnelles</vt:lpstr>
      <vt:lpstr>FraisAnnexesMenage</vt:lpstr>
      <vt:lpstr>FraisAssuranceBase</vt:lpstr>
      <vt:lpstr>FraisCoiffeurSoinHygiene</vt:lpstr>
      <vt:lpstr>FraisDeplacement</vt:lpstr>
      <vt:lpstr>FraisEcole</vt:lpstr>
      <vt:lpstr>FraisEtutes</vt:lpstr>
      <vt:lpstr>FraisMateriel</vt:lpstr>
      <vt:lpstr>FraisPrincipaux</vt:lpstr>
      <vt:lpstr>FraisSante</vt:lpstr>
      <vt:lpstr>FraisSupplementaires</vt:lpstr>
      <vt:lpstr>FraisVetementsChaussures</vt:lpstr>
      <vt:lpstr>Loyer</vt:lpstr>
      <vt:lpstr>NourritureBoissons</vt:lpstr>
      <vt:lpstr>Solution!Print_Area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Candaux Yanick</dc:creator>
  <cp:lastModifiedBy>BFR</cp:lastModifiedBy>
  <cp:lastPrinted>2008-08-05T11:45:32Z</cp:lastPrinted>
  <dcterms:created xsi:type="dcterms:W3CDTF">2001-07-30T13:31:18Z</dcterms:created>
  <dcterms:modified xsi:type="dcterms:W3CDTF">2015-08-26T10:19:07Z</dcterms:modified>
</cp:coreProperties>
</file>