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oud\Desktop\"/>
    </mc:Choice>
  </mc:AlternateContent>
  <xr:revisionPtr revIDLastSave="0" documentId="13_ncr:1_{03622920-8AFA-4167-95CE-0A7EDADD71FF}" xr6:coauthVersionLast="47" xr6:coauthVersionMax="47" xr10:uidLastSave="{00000000-0000-0000-0000-000000000000}"/>
  <bookViews>
    <workbookView xWindow="-110" yWindow="-110" windowWidth="19420" windowHeight="10300" xr2:uid="{754BE25E-3489-4865-ACFA-A2216C9F20C3}"/>
  </bookViews>
  <sheets>
    <sheet name="TP促销月度规划明细" sheetId="1" r:id="rId1"/>
    <sheet name="促销门店明细" sheetId="2" r:id="rId2"/>
  </sheets>
  <externalReferences>
    <externalReference r:id="rId3"/>
  </externalReferences>
  <definedNames>
    <definedName name="_xlnm._FilterDatabase" localSheetId="0" hidden="1">TP促销月度规划明细!$A$9:$BB$12</definedName>
    <definedName name="_xlnm._FilterDatabase" localSheetId="1" hidden="1">促销门店明细!$A$1:$O$1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W13" i="1" l="1"/>
  <c r="AJ13" i="1"/>
  <c r="AB13" i="1"/>
  <c r="AC13" i="1" s="1"/>
  <c r="Y13" i="1"/>
  <c r="V13" i="1"/>
  <c r="U13" i="1" s="1"/>
  <c r="T13" i="1"/>
  <c r="R13" i="1"/>
  <c r="Q13" i="1"/>
  <c r="O13" i="1"/>
  <c r="M13" i="1"/>
  <c r="I13" i="1"/>
  <c r="G13" i="1"/>
  <c r="E13" i="1"/>
  <c r="AK13" i="1" l="1"/>
  <c r="AY13" i="1" s="1"/>
  <c r="AZ13" i="1" s="1"/>
  <c r="BA13" i="1" s="1"/>
  <c r="AE13" i="1"/>
  <c r="AD13" i="1"/>
  <c r="AS13" i="1"/>
  <c r="AX13" i="1" l="1"/>
  <c r="AM13" i="1"/>
  <c r="AL13" i="1"/>
</calcChain>
</file>

<file path=xl/sharedStrings.xml><?xml version="1.0" encoding="utf-8"?>
<sst xmlns="http://schemas.openxmlformats.org/spreadsheetml/2006/main" count="198" uniqueCount="126">
  <si>
    <t>新零售门店月度促销规划门店明细表</t>
    <phoneticPr fontId="2" type="noConversion"/>
  </si>
  <si>
    <t>1、除LKA全系统变价不需要到门店明细外，其他单门店变价，需要到门店明细；</t>
    <phoneticPr fontId="5" type="noConversion"/>
  </si>
  <si>
    <t>2、基础信息包含大区，省区，门店信息；</t>
    <phoneticPr fontId="5" type="noConversion"/>
  </si>
  <si>
    <t>3、请按照公司标准促销类型（大促/店促）的促销配额及档期频次进行促销活动规划；</t>
    <phoneticPr fontId="2" type="noConversion"/>
  </si>
  <si>
    <t>4、每月20日提交下月月度规划，每月10日提交上月对应的实际执行（AO列之后）；</t>
    <phoneticPr fontId="2" type="noConversion"/>
  </si>
  <si>
    <t>变更在明细内进行变更</t>
    <phoneticPr fontId="6" type="noConversion"/>
  </si>
  <si>
    <t>基础信息</t>
    <phoneticPr fontId="2" type="noConversion"/>
  </si>
  <si>
    <t>促销规划</t>
    <phoneticPr fontId="2" type="noConversion"/>
  </si>
  <si>
    <t>省区信息</t>
    <phoneticPr fontId="6" type="noConversion"/>
  </si>
  <si>
    <t>门店信息</t>
    <phoneticPr fontId="6" type="noConversion"/>
  </si>
  <si>
    <t>产品信息</t>
    <phoneticPr fontId="6" type="noConversion"/>
  </si>
  <si>
    <t>促销内容</t>
    <phoneticPr fontId="6" type="noConversion"/>
  </si>
  <si>
    <t>促销销量</t>
    <phoneticPr fontId="6" type="noConversion"/>
  </si>
  <si>
    <t>促销形式</t>
    <phoneticPr fontId="6" type="noConversion"/>
  </si>
  <si>
    <t>促销费用</t>
    <phoneticPr fontId="6" type="noConversion"/>
  </si>
  <si>
    <t>序列（序列不能调整）</t>
    <phoneticPr fontId="6" type="noConversion"/>
  </si>
  <si>
    <t>活动执行（是/否）每周确认，取消档期填否</t>
    <phoneticPr fontId="6" type="noConversion"/>
  </si>
  <si>
    <t>大区</t>
    <phoneticPr fontId="2" type="noConversion"/>
  </si>
  <si>
    <t>省份</t>
    <phoneticPr fontId="2" type="noConversion"/>
  </si>
  <si>
    <t>营业所</t>
    <phoneticPr fontId="2" type="noConversion"/>
  </si>
  <si>
    <t>经销商代码</t>
    <phoneticPr fontId="2" type="noConversion"/>
  </si>
  <si>
    <t>经销商名称</t>
    <phoneticPr fontId="2" type="noConversion"/>
  </si>
  <si>
    <t>渠道类型</t>
    <phoneticPr fontId="6" type="noConversion"/>
  </si>
  <si>
    <t>系统门店分级</t>
    <phoneticPr fontId="2" type="noConversion"/>
  </si>
  <si>
    <t>LKA系统名称</t>
    <phoneticPr fontId="2" type="noConversion"/>
  </si>
  <si>
    <t>门店数</t>
    <phoneticPr fontId="6" type="noConversion"/>
  </si>
  <si>
    <t>门店玄讯代码（非前系统10家以内提供，超10家门店添加明细附件）</t>
    <phoneticPr fontId="6" type="noConversion"/>
  </si>
  <si>
    <t>门店名称</t>
    <phoneticPr fontId="2" type="noConversion"/>
  </si>
  <si>
    <t>门店类型</t>
    <phoneticPr fontId="6" type="noConversion"/>
  </si>
  <si>
    <t>业务员姓名</t>
    <phoneticPr fontId="6" type="noConversion"/>
  </si>
  <si>
    <t>产品归属渠道（新零售、第九渠道、传统渠道）</t>
    <phoneticPr fontId="6" type="noConversion"/>
  </si>
  <si>
    <t>大类</t>
    <phoneticPr fontId="2" type="noConversion"/>
  </si>
  <si>
    <t>明细类</t>
    <phoneticPr fontId="6" type="noConversion"/>
  </si>
  <si>
    <t>产品代码</t>
    <phoneticPr fontId="6" type="noConversion"/>
  </si>
  <si>
    <t>产品名称</t>
    <phoneticPr fontId="2" type="noConversion"/>
  </si>
  <si>
    <t>三阶价（未税/瓶or袋）</t>
    <phoneticPr fontId="6" type="noConversion"/>
  </si>
  <si>
    <t>三阶价（含税/瓶or袋）</t>
    <phoneticPr fontId="6" type="noConversion"/>
  </si>
  <si>
    <t>经销商供系统/门店价（含税/瓶or袋）</t>
    <phoneticPr fontId="6" type="noConversion"/>
  </si>
  <si>
    <t>门店售价（含税/瓶or袋）</t>
    <phoneticPr fontId="2" type="noConversion"/>
  </si>
  <si>
    <t>箱规</t>
    <phoneticPr fontId="2" type="noConversion"/>
  </si>
  <si>
    <t>月份</t>
    <phoneticPr fontId="2" type="noConversion"/>
  </si>
  <si>
    <t>促销类型</t>
    <phoneticPr fontId="2" type="noConversion"/>
  </si>
  <si>
    <t>标准单门店配额（件）</t>
    <phoneticPr fontId="2" type="noConversion"/>
  </si>
  <si>
    <t>规划单门店配额（件）</t>
    <phoneticPr fontId="2" type="noConversion"/>
  </si>
  <si>
    <t>规划门店总数量（件）</t>
    <phoneticPr fontId="2" type="noConversion"/>
  </si>
  <si>
    <t>规划门店总数量（瓶or袋）</t>
    <phoneticPr fontId="2" type="noConversion"/>
  </si>
  <si>
    <t>档期开始日期</t>
    <phoneticPr fontId="2" type="noConversion"/>
  </si>
  <si>
    <t>档期结束日期</t>
    <phoneticPr fontId="2" type="noConversion"/>
  </si>
  <si>
    <t>活动促销供价（含税瓶/袋）</t>
    <phoneticPr fontId="6" type="noConversion"/>
  </si>
  <si>
    <t>活动促销售价（含税瓶/袋）</t>
    <phoneticPr fontId="6" type="noConversion"/>
  </si>
  <si>
    <t>活动折扣力度</t>
    <phoneticPr fontId="6" type="noConversion"/>
  </si>
  <si>
    <t>预估三阶进货额（未税）</t>
    <phoneticPr fontId="6" type="noConversion"/>
  </si>
  <si>
    <t>预估经销商供货金额（含税）</t>
    <phoneticPr fontId="6" type="noConversion"/>
  </si>
  <si>
    <t>预估POS销量</t>
    <phoneticPr fontId="2" type="noConversion"/>
  </si>
  <si>
    <t>陈列门店数</t>
    <phoneticPr fontId="6" type="noConversion"/>
  </si>
  <si>
    <t>陈列门店玄讯代码</t>
    <phoneticPr fontId="6" type="noConversion"/>
  </si>
  <si>
    <t>陈列门店名称</t>
    <phoneticPr fontId="6" type="noConversion"/>
  </si>
  <si>
    <t>门店活动类型</t>
    <phoneticPr fontId="2" type="noConversion"/>
  </si>
  <si>
    <t>陈列规模</t>
    <phoneticPr fontId="2" type="noConversion"/>
  </si>
  <si>
    <t>公司可承担最高折扣费用</t>
    <phoneticPr fontId="6" type="noConversion"/>
  </si>
  <si>
    <t>公司承担折扣费用</t>
    <phoneticPr fontId="6" type="noConversion"/>
  </si>
  <si>
    <t>公司承担海报费</t>
    <phoneticPr fontId="6" type="noConversion"/>
  </si>
  <si>
    <t>公司承担陈列费</t>
    <phoneticPr fontId="2" type="noConversion"/>
  </si>
  <si>
    <t>公司承担合计费用</t>
    <phoneticPr fontId="2" type="noConversion"/>
  </si>
  <si>
    <t>公司承担预估费率（费用/公司三阶预估进货未税）</t>
    <phoneticPr fontId="2" type="noConversion"/>
  </si>
  <si>
    <t>经销商承担费用</t>
    <phoneticPr fontId="6" type="noConversion"/>
  </si>
  <si>
    <t>公司承担+经销商承担总费用合计</t>
    <phoneticPr fontId="6" type="noConversion"/>
  </si>
  <si>
    <t>总费率（公司承担+经销商承担）</t>
    <phoneticPr fontId="6" type="noConversion"/>
  </si>
  <si>
    <t>费用归属（省区自主规划、新零售总部、市场部新零售专项、传统渠道、第九渠道、餐饮渠道）</t>
    <phoneticPr fontId="2" type="noConversion"/>
  </si>
  <si>
    <t>苏皖大区</t>
  </si>
  <si>
    <t>安徽</t>
  </si>
  <si>
    <t>CHFA305</t>
  </si>
  <si>
    <t>超市</t>
  </si>
  <si>
    <t>新零售</t>
  </si>
  <si>
    <t>C21115500</t>
  </si>
  <si>
    <t>大促</t>
  </si>
  <si>
    <t>阜阳发到家超市</t>
  </si>
  <si>
    <t>地堆</t>
  </si>
  <si>
    <t>0.5m*1m</t>
  </si>
  <si>
    <t>MKT预留</t>
  </si>
  <si>
    <t>好又棒购物广场</t>
  </si>
  <si>
    <t>亿家人超市.六十铺</t>
  </si>
  <si>
    <t>薛利</t>
  </si>
  <si>
    <t>店促</t>
  </si>
  <si>
    <t>MA</t>
  </si>
  <si>
    <t>C11111726</t>
  </si>
  <si>
    <t>安庆金华联</t>
  </si>
  <si>
    <t>安庆市金华联开发区回祥店</t>
  </si>
  <si>
    <t>重点门店</t>
  </si>
  <si>
    <t>否</t>
  </si>
  <si>
    <t>6月</t>
  </si>
  <si>
    <t>皖北所</t>
  </si>
  <si>
    <t>是</t>
  </si>
  <si>
    <t>皖南所</t>
  </si>
  <si>
    <t>潜力系统</t>
  </si>
  <si>
    <t>白猫柠檬红茶洗洁精1.128kg（1kg+128g）*10（祁门红茶、采茶猫）</t>
  </si>
  <si>
    <t>白猫冷水速洁无磷洗衣粉4000g*2( 新升级)</t>
  </si>
  <si>
    <t>汪金霞</t>
  </si>
  <si>
    <t>安庆市金华联龙门店</t>
  </si>
  <si>
    <t>安庆市金华联先锋店</t>
  </si>
  <si>
    <t>备注</t>
  </si>
  <si>
    <t>是否陈列</t>
  </si>
  <si>
    <t>促销类型</t>
  </si>
  <si>
    <t>负责业务员</t>
  </si>
  <si>
    <t>档期结束日期</t>
  </si>
  <si>
    <t>档期开始日期</t>
  </si>
  <si>
    <t>促销活动单品</t>
  </si>
  <si>
    <t>产品代码</t>
  </si>
  <si>
    <t>玄讯门店名称</t>
  </si>
  <si>
    <t>玄讯代码</t>
  </si>
  <si>
    <t>月份</t>
  </si>
  <si>
    <t>系统门店分级</t>
  </si>
  <si>
    <t>系统名称</t>
    <phoneticPr fontId="6" type="noConversion"/>
  </si>
  <si>
    <t>营业所</t>
    <phoneticPr fontId="6" type="noConversion"/>
  </si>
  <si>
    <t>省区</t>
  </si>
  <si>
    <t>阜阳翔润贸易有限公司</t>
  </si>
  <si>
    <t>阜阳发到家超市2</t>
  </si>
  <si>
    <t>洗衣粉</t>
  </si>
  <si>
    <t>冷水粉</t>
  </si>
  <si>
    <t>培育门店</t>
  </si>
  <si>
    <t>是</t>
    <phoneticPr fontId="2" type="noConversion"/>
  </si>
  <si>
    <t>否</t>
    <phoneticPr fontId="2" type="noConversion"/>
  </si>
  <si>
    <t>LKA</t>
  </si>
  <si>
    <t>阜阳华联</t>
    <phoneticPr fontId="2" type="noConversion"/>
  </si>
  <si>
    <t>6月</t>
    <phoneticPr fontId="2" type="noConversion"/>
  </si>
  <si>
    <t>华联人民路店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</si>
</sst>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 * #,##0.00_ ;_ * \-#,##0.00_ ;_ * &quot;-&quot;??_ ;_ @_ "/>
    <numFmt numFmtId="176" formatCode="0.0_);[Red]\(0.0\)"/>
    <numFmt numFmtId="177" formatCode="0_);[Red]\(0\)"/>
    <numFmt numFmtId="178" formatCode="_ * #,##0_ ;_ * \-#,##0_ ;_ * &quot;-&quot;??_ ;_ @_ "/>
    <numFmt numFmtId="179" formatCode="0.00_ "/>
    <numFmt numFmtId="180" formatCode="0.0%"/>
  </numFmts>
  <fonts count="8" x14ac:knownFonts="1">
    <font>
      <sz val="9"/>
      <color theme="1"/>
      <name val="微软雅黑"/>
      <family val="2"/>
      <charset val="134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color theme="1"/>
      <name val="微软雅黑"/>
      <family val="2"/>
      <charset val="134"/>
    </font>
    <font>
      <sz val="9"/>
      <color rgb="FFFF0000"/>
      <name val="微软雅黑"/>
      <family val="2"/>
      <charset val="134"/>
    </font>
    <font>
      <sz val="9"/>
      <name val="等线"/>
      <family val="3"/>
      <charset val="134"/>
      <scheme val="minor"/>
    </font>
    <font>
      <sz val="9"/>
      <name val="微软雅黑"/>
      <family val="2"/>
      <charset val="134"/>
    </font>
    <font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43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7" fillId="0" borderId="0">
      <alignment vertical="center"/>
    </xf>
  </cellStyleXfs>
  <cellXfs count="50">
    <xf numFmtId="0" fontId="0" fillId="0" borderId="0" xfId="0">
      <alignment vertical="center"/>
    </xf>
    <xf numFmtId="0" fontId="0" fillId="0" borderId="0" xfId="3" applyFont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3" applyNumberFormat="1" applyFont="1" applyAlignment="1">
      <alignment horizontal="center" vertical="center"/>
    </xf>
    <xf numFmtId="177" fontId="0" fillId="0" borderId="0" xfId="1" applyNumberFormat="1" applyFont="1" applyFill="1" applyBorder="1" applyAlignment="1">
      <alignment horizontal="center" vertical="center"/>
    </xf>
    <xf numFmtId="178" fontId="0" fillId="0" borderId="0" xfId="1" applyNumberFormat="1" applyFont="1" applyFill="1" applyBorder="1" applyAlignment="1">
      <alignment horizontal="center" vertical="center"/>
    </xf>
    <xf numFmtId="14" fontId="0" fillId="0" borderId="0" xfId="3" applyNumberFormat="1" applyFont="1" applyAlignment="1">
      <alignment horizontal="center" vertical="center"/>
    </xf>
    <xf numFmtId="176" fontId="0" fillId="0" borderId="0" xfId="1" applyNumberFormat="1" applyFont="1" applyFill="1" applyBorder="1" applyAlignment="1">
      <alignment horizontal="center" vertical="center"/>
    </xf>
    <xf numFmtId="177" fontId="0" fillId="0" borderId="0" xfId="3" applyNumberFormat="1" applyFont="1" applyAlignment="1">
      <alignment horizontal="center" vertical="center"/>
    </xf>
    <xf numFmtId="9" fontId="0" fillId="0" borderId="0" xfId="2" applyFont="1" applyFill="1" applyAlignment="1">
      <alignment horizontal="center" vertical="center"/>
    </xf>
    <xf numFmtId="177" fontId="0" fillId="0" borderId="0" xfId="2" applyNumberFormat="1" applyFont="1" applyFill="1" applyAlignment="1">
      <alignment horizontal="center" vertical="center"/>
    </xf>
    <xf numFmtId="0" fontId="4" fillId="0" borderId="0" xfId="3" applyFont="1" applyAlignment="1">
      <alignment horizontal="center" vertical="center"/>
    </xf>
    <xf numFmtId="0" fontId="0" fillId="0" borderId="0" xfId="3" applyFont="1" applyAlignment="1">
      <alignment horizontal="center" vertical="center" wrapText="1"/>
    </xf>
    <xf numFmtId="0" fontId="3" fillId="2" borderId="5" xfId="3" applyFont="1" applyFill="1" applyBorder="1" applyAlignment="1">
      <alignment horizontal="center" vertical="center" wrapText="1"/>
    </xf>
    <xf numFmtId="0" fontId="0" fillId="0" borderId="5" xfId="3" applyFont="1" applyBorder="1" applyAlignment="1">
      <alignment horizontal="center" vertical="center" wrapText="1"/>
    </xf>
    <xf numFmtId="176" fontId="0" fillId="0" borderId="5" xfId="3" applyNumberFormat="1" applyFont="1" applyBorder="1" applyAlignment="1">
      <alignment horizontal="center" vertical="center" wrapText="1"/>
    </xf>
    <xf numFmtId="178" fontId="0" fillId="0" borderId="5" xfId="1" applyNumberFormat="1" applyFont="1" applyFill="1" applyBorder="1" applyAlignment="1">
      <alignment horizontal="center" vertical="center" wrapText="1"/>
    </xf>
    <xf numFmtId="178" fontId="0" fillId="2" borderId="5" xfId="1" applyNumberFormat="1" applyFont="1" applyFill="1" applyBorder="1" applyAlignment="1">
      <alignment horizontal="center" vertical="center" wrapText="1"/>
    </xf>
    <xf numFmtId="43" fontId="0" fillId="0" borderId="5" xfId="1" applyFont="1" applyFill="1" applyBorder="1" applyAlignment="1">
      <alignment horizontal="center" vertical="center" wrapText="1"/>
    </xf>
    <xf numFmtId="177" fontId="0" fillId="0" borderId="5" xfId="1" applyNumberFormat="1" applyFont="1" applyFill="1" applyBorder="1" applyAlignment="1">
      <alignment horizontal="center" vertical="center" wrapText="1"/>
    </xf>
    <xf numFmtId="177" fontId="0" fillId="0" borderId="5" xfId="3" applyNumberFormat="1" applyFont="1" applyBorder="1" applyAlignment="1">
      <alignment horizontal="center" vertical="center" wrapText="1"/>
    </xf>
    <xf numFmtId="0" fontId="0" fillId="0" borderId="5" xfId="4" applyFont="1" applyBorder="1" applyAlignment="1">
      <alignment horizontal="center" vertical="center"/>
    </xf>
    <xf numFmtId="0" fontId="0" fillId="0" borderId="5" xfId="3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4" applyFont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176" fontId="0" fillId="0" borderId="5" xfId="3" applyNumberFormat="1" applyFont="1" applyBorder="1" applyAlignment="1">
      <alignment horizontal="center" vertical="center"/>
    </xf>
    <xf numFmtId="176" fontId="0" fillId="0" borderId="5" xfId="1" applyNumberFormat="1" applyFont="1" applyFill="1" applyBorder="1" applyAlignment="1">
      <alignment horizontal="center" vertical="center"/>
    </xf>
    <xf numFmtId="177" fontId="0" fillId="0" borderId="5" xfId="1" applyNumberFormat="1" applyFont="1" applyFill="1" applyBorder="1" applyAlignment="1">
      <alignment horizontal="center" vertical="center"/>
    </xf>
    <xf numFmtId="178" fontId="0" fillId="0" borderId="5" xfId="1" applyNumberFormat="1" applyFont="1" applyFill="1" applyBorder="1" applyAlignment="1">
      <alignment horizontal="center" vertical="center"/>
    </xf>
    <xf numFmtId="14" fontId="0" fillId="0" borderId="5" xfId="4" applyNumberFormat="1" applyFont="1" applyBorder="1" applyAlignment="1">
      <alignment horizontal="center" vertical="center"/>
    </xf>
    <xf numFmtId="180" fontId="0" fillId="0" borderId="5" xfId="2" applyNumberFormat="1" applyFont="1" applyFill="1" applyBorder="1" applyAlignment="1">
      <alignment horizontal="center" vertical="center"/>
    </xf>
    <xf numFmtId="177" fontId="0" fillId="0" borderId="5" xfId="3" applyNumberFormat="1" applyFont="1" applyBorder="1" applyAlignment="1">
      <alignment horizontal="center" vertical="center"/>
    </xf>
    <xf numFmtId="9" fontId="0" fillId="0" borderId="5" xfId="2" applyFont="1" applyFill="1" applyBorder="1" applyAlignment="1">
      <alignment horizontal="center" vertical="center"/>
    </xf>
    <xf numFmtId="43" fontId="0" fillId="0" borderId="5" xfId="1" applyFont="1" applyFill="1" applyBorder="1" applyAlignment="1">
      <alignment horizontal="center" vertical="center"/>
    </xf>
    <xf numFmtId="178" fontId="0" fillId="0" borderId="5" xfId="3" applyNumberFormat="1" applyFont="1" applyBorder="1" applyAlignment="1">
      <alignment horizontal="center" vertical="center"/>
    </xf>
    <xf numFmtId="0" fontId="0" fillId="0" borderId="0" xfId="1" applyNumberFormat="1" applyFont="1" applyFill="1" applyBorder="1" applyAlignment="1">
      <alignment horizontal="center" vertical="center"/>
    </xf>
    <xf numFmtId="14" fontId="0" fillId="0" borderId="0" xfId="0" applyNumberFormat="1">
      <alignment vertical="center"/>
    </xf>
    <xf numFmtId="14" fontId="0" fillId="2" borderId="5" xfId="4" applyNumberFormat="1" applyFont="1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2" borderId="5" xfId="4" applyFont="1" applyFill="1" applyBorder="1" applyAlignment="1">
      <alignment horizontal="center" vertical="center" wrapText="1"/>
    </xf>
    <xf numFmtId="179" fontId="3" fillId="2" borderId="1" xfId="3" applyNumberFormat="1" applyFont="1" applyFill="1" applyBorder="1" applyAlignment="1">
      <alignment horizontal="center" vertical="center" wrapText="1"/>
    </xf>
    <xf numFmtId="179" fontId="3" fillId="2" borderId="2" xfId="3" applyNumberFormat="1" applyFont="1" applyFill="1" applyBorder="1" applyAlignment="1">
      <alignment horizontal="center" vertical="center" wrapText="1"/>
    </xf>
    <xf numFmtId="179" fontId="3" fillId="2" borderId="3" xfId="3" applyNumberFormat="1" applyFont="1" applyFill="1" applyBorder="1" applyAlignment="1">
      <alignment horizontal="center" vertical="center" wrapText="1"/>
    </xf>
    <xf numFmtId="179" fontId="3" fillId="2" borderId="4" xfId="3" applyNumberFormat="1" applyFont="1" applyFill="1" applyBorder="1" applyAlignment="1">
      <alignment horizontal="center" vertical="center" wrapText="1"/>
    </xf>
    <xf numFmtId="0" fontId="0" fillId="2" borderId="5" xfId="3" applyFont="1" applyFill="1" applyBorder="1" applyAlignment="1">
      <alignment horizontal="center" vertical="center" wrapText="1"/>
    </xf>
    <xf numFmtId="14" fontId="0" fillId="2" borderId="5" xfId="3" applyNumberFormat="1" applyFont="1" applyFill="1" applyBorder="1" applyAlignment="1">
      <alignment horizontal="center" vertical="center" wrapText="1"/>
    </xf>
    <xf numFmtId="43" fontId="0" fillId="2" borderId="5" xfId="1" applyFont="1" applyFill="1" applyBorder="1" applyAlignment="1">
      <alignment horizontal="center" vertical="center" wrapText="1"/>
    </xf>
    <xf numFmtId="0" fontId="0" fillId="2" borderId="5" xfId="1" applyNumberFormat="1" applyFont="1" applyFill="1" applyBorder="1" applyAlignment="1">
      <alignment horizontal="center" vertical="center" wrapText="1"/>
    </xf>
  </cellXfs>
  <cellStyles count="5">
    <cellStyle name="百分比" xfId="2" builtinId="5"/>
    <cellStyle name="常规" xfId="0" builtinId="0"/>
    <cellStyle name="常规 2" xfId="3" xr:uid="{34F002F7-47B1-4141-B05F-A93653998390}"/>
    <cellStyle name="常规 2 2 2 5 9" xfId="4" xr:uid="{B74F8BF3-3E8A-4E9B-AC20-D8974A274AB6}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notebook\&#37073;&#37698;&#27946;\&#29572;&#35759;&#23548;&#20837;&#26657;&#39564;\&#29572;&#35759;&#23548;&#20837;&#27979;&#35797;_&#27491;&#30830;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促销类型汇总"/>
      <sheetName val="SKU汇总"/>
      <sheetName val="客户别汇总"/>
      <sheetName val="TP促销月度规划明细"/>
      <sheetName val="促销门店明细"/>
      <sheetName val="CP活动月度规划明细"/>
      <sheetName val="新零售分类型上架明细"/>
      <sheetName val="LKA&amp;MA门店明细"/>
      <sheetName val="配额表&amp;分类型费率"/>
      <sheetName val="六安绿篮子"/>
      <sheetName val="安庆金华联"/>
      <sheetName val="安庆世纪华联"/>
      <sheetName val="阜阳万家福"/>
      <sheetName val="巢湖安德利"/>
      <sheetName val="TP促销月度规划明细 (2)"/>
      <sheetName val="促销门店明细 (2)"/>
    </sheetNames>
    <sheetDataSet>
      <sheetData sheetId="0"/>
      <sheetData sheetId="1"/>
      <sheetData sheetId="2"/>
      <sheetData sheetId="3">
        <row r="8">
          <cell r="Q8" t="str">
            <v>产品信息</v>
          </cell>
          <cell r="AA8" t="str">
            <v>促销内容</v>
          </cell>
        </row>
        <row r="9">
          <cell r="I9" t="str">
            <v>系统门店分级</v>
          </cell>
          <cell r="Q9" t="str">
            <v>大类</v>
          </cell>
          <cell r="AA9" t="str">
            <v>促销类型</v>
          </cell>
        </row>
        <row r="10">
          <cell r="I10" t="str">
            <v>重点门店</v>
          </cell>
          <cell r="Q10" t="str">
            <v>洗衣粉</v>
          </cell>
          <cell r="AA10" t="str">
            <v>大促</v>
          </cell>
        </row>
        <row r="11">
          <cell r="I11" t="str">
            <v>培育门店</v>
          </cell>
          <cell r="Q11" t="str">
            <v>洗衣粉</v>
          </cell>
          <cell r="AA11" t="str">
            <v>大促</v>
          </cell>
        </row>
        <row r="12">
          <cell r="I12" t="str">
            <v>培育门店</v>
          </cell>
          <cell r="Q12" t="str">
            <v>洗衣粉</v>
          </cell>
          <cell r="AA12" t="str">
            <v>大促</v>
          </cell>
        </row>
        <row r="13">
          <cell r="I13" t="str">
            <v>培育门店</v>
          </cell>
          <cell r="Q13" t="str">
            <v>洗衣粉</v>
          </cell>
          <cell r="AA13" t="str">
            <v>大促</v>
          </cell>
        </row>
        <row r="14">
          <cell r="I14" t="str">
            <v>重点门店</v>
          </cell>
          <cell r="Q14" t="str">
            <v>洗衣粉</v>
          </cell>
          <cell r="AA14" t="str">
            <v>大促</v>
          </cell>
        </row>
        <row r="15">
          <cell r="I15" t="str">
            <v>培育门店</v>
          </cell>
          <cell r="Q15" t="str">
            <v>洗衣粉</v>
          </cell>
          <cell r="AA15" t="str">
            <v>大促</v>
          </cell>
        </row>
        <row r="16">
          <cell r="I16" t="str">
            <v>潜力门店</v>
          </cell>
          <cell r="Q16" t="str">
            <v>洗衣粉</v>
          </cell>
          <cell r="AA16" t="str">
            <v>大促</v>
          </cell>
        </row>
        <row r="17">
          <cell r="I17" t="str">
            <v>潜力系统</v>
          </cell>
          <cell r="Q17" t="str">
            <v>洗衣粉</v>
          </cell>
          <cell r="AA17" t="str">
            <v>大促</v>
          </cell>
        </row>
        <row r="18">
          <cell r="I18" t="str">
            <v>潜力系统</v>
          </cell>
          <cell r="Q18" t="str">
            <v>洗衣粉</v>
          </cell>
          <cell r="AA18" t="str">
            <v>大促</v>
          </cell>
        </row>
        <row r="19">
          <cell r="I19" t="str">
            <v>潜力系统</v>
          </cell>
          <cell r="Q19" t="str">
            <v>洗衣粉</v>
          </cell>
          <cell r="AA19" t="str">
            <v>大促</v>
          </cell>
        </row>
        <row r="20">
          <cell r="I20" t="str">
            <v>潜力系统</v>
          </cell>
          <cell r="Q20" t="str">
            <v>洗衣粉</v>
          </cell>
          <cell r="AA20" t="str">
            <v>大促</v>
          </cell>
        </row>
        <row r="21">
          <cell r="I21" t="str">
            <v>培育系统</v>
          </cell>
          <cell r="Q21" t="str">
            <v>洗衣粉</v>
          </cell>
          <cell r="AA21" t="str">
            <v>大促</v>
          </cell>
        </row>
        <row r="22">
          <cell r="I22" t="str">
            <v>重点门店</v>
          </cell>
          <cell r="Q22" t="str">
            <v>洗衣粉</v>
          </cell>
          <cell r="AA22" t="str">
            <v>大促</v>
          </cell>
        </row>
        <row r="23">
          <cell r="I23" t="str">
            <v>重点门店</v>
          </cell>
          <cell r="Q23" t="str">
            <v>洗洁精</v>
          </cell>
          <cell r="AA23" t="str">
            <v>店促</v>
          </cell>
        </row>
        <row r="24">
          <cell r="I24" t="str">
            <v>潜力系统</v>
          </cell>
          <cell r="Q24" t="str">
            <v>洗衣粉</v>
          </cell>
          <cell r="AA24" t="str">
            <v>店促</v>
          </cell>
        </row>
        <row r="25">
          <cell r="I25" t="str">
            <v>培育门店</v>
          </cell>
          <cell r="Q25" t="str">
            <v>洗衣粉</v>
          </cell>
          <cell r="AA25" t="str">
            <v>大促</v>
          </cell>
        </row>
        <row r="26">
          <cell r="I26" t="str">
            <v>培育门店</v>
          </cell>
          <cell r="Q26" t="str">
            <v>洗衣粉</v>
          </cell>
          <cell r="AA26" t="str">
            <v>大促</v>
          </cell>
        </row>
        <row r="27">
          <cell r="I27" t="str">
            <v>培育门店</v>
          </cell>
          <cell r="Q27" t="str">
            <v>洗衣粉</v>
          </cell>
          <cell r="AA27" t="str">
            <v>大促</v>
          </cell>
        </row>
        <row r="28">
          <cell r="I28" t="str">
            <v>重点门店</v>
          </cell>
          <cell r="Q28" t="str">
            <v>洗衣粉</v>
          </cell>
          <cell r="AA28" t="str">
            <v>大促</v>
          </cell>
        </row>
        <row r="29">
          <cell r="I29" t="str">
            <v>重点门店</v>
          </cell>
          <cell r="Q29" t="str">
            <v>洗衣粉</v>
          </cell>
          <cell r="AA29" t="str">
            <v>大促</v>
          </cell>
        </row>
        <row r="30">
          <cell r="I30" t="str">
            <v>培育门店</v>
          </cell>
          <cell r="Q30" t="str">
            <v>洗衣粉</v>
          </cell>
          <cell r="AA30" t="str">
            <v>大促</v>
          </cell>
        </row>
        <row r="31">
          <cell r="I31" t="str">
            <v>潜力门店</v>
          </cell>
          <cell r="Q31" t="str">
            <v>洗衣粉</v>
          </cell>
          <cell r="AA31" t="str">
            <v>大促</v>
          </cell>
        </row>
        <row r="32">
          <cell r="I32" t="str">
            <v>潜力门店</v>
          </cell>
          <cell r="Q32" t="str">
            <v>洗衣粉</v>
          </cell>
          <cell r="AA32" t="str">
            <v>大促</v>
          </cell>
        </row>
        <row r="33">
          <cell r="I33" t="str">
            <v>潜力门店</v>
          </cell>
          <cell r="Q33" t="str">
            <v>洗衣粉</v>
          </cell>
          <cell r="AA33" t="str">
            <v>大促</v>
          </cell>
        </row>
        <row r="34">
          <cell r="I34" t="str">
            <v>潜力门店</v>
          </cell>
          <cell r="Q34" t="str">
            <v>洗衣粉</v>
          </cell>
          <cell r="AA34" t="str">
            <v>大促</v>
          </cell>
        </row>
        <row r="35">
          <cell r="I35" t="str">
            <v>潜力门店</v>
          </cell>
          <cell r="Q35" t="str">
            <v>洗衣粉</v>
          </cell>
          <cell r="AA35" t="str">
            <v>大促</v>
          </cell>
        </row>
        <row r="36">
          <cell r="I36" t="str">
            <v>重点门店</v>
          </cell>
          <cell r="Q36" t="str">
            <v>洗衣粉</v>
          </cell>
          <cell r="AA36" t="str">
            <v>大促</v>
          </cell>
        </row>
        <row r="37">
          <cell r="I37" t="str">
            <v>重点门店</v>
          </cell>
          <cell r="Q37" t="str">
            <v>洗衣粉</v>
          </cell>
          <cell r="AA37" t="str">
            <v>大促</v>
          </cell>
        </row>
        <row r="38">
          <cell r="I38" t="str">
            <v>潜力门店</v>
          </cell>
          <cell r="Q38" t="str">
            <v>洗衣粉</v>
          </cell>
          <cell r="AA38" t="str">
            <v>大促</v>
          </cell>
        </row>
        <row r="39">
          <cell r="I39" t="str">
            <v>重点门店</v>
          </cell>
          <cell r="Q39" t="str">
            <v>洗衣粉</v>
          </cell>
          <cell r="AA39" t="str">
            <v>大促</v>
          </cell>
        </row>
        <row r="40">
          <cell r="I40" t="str">
            <v>重点门店</v>
          </cell>
          <cell r="Q40" t="str">
            <v>洗衣粉</v>
          </cell>
          <cell r="AA40" t="str">
            <v>大促</v>
          </cell>
        </row>
        <row r="41">
          <cell r="I41" t="str">
            <v>重点门店</v>
          </cell>
          <cell r="Q41" t="str">
            <v>洗洁精</v>
          </cell>
          <cell r="AA41" t="str">
            <v>大促</v>
          </cell>
        </row>
        <row r="42">
          <cell r="I42" t="str">
            <v>重点门店</v>
          </cell>
          <cell r="Q42" t="str">
            <v>洗洁精</v>
          </cell>
          <cell r="AA42" t="str">
            <v>大促</v>
          </cell>
        </row>
        <row r="43">
          <cell r="I43" t="str">
            <v>培育门店</v>
          </cell>
          <cell r="Q43" t="str">
            <v>洗洁精</v>
          </cell>
          <cell r="AA43" t="str">
            <v>大促</v>
          </cell>
        </row>
        <row r="44">
          <cell r="I44" t="str">
            <v>培育门店</v>
          </cell>
          <cell r="Q44" t="str">
            <v>洗洁精</v>
          </cell>
          <cell r="AA44" t="str">
            <v>大促</v>
          </cell>
        </row>
        <row r="45">
          <cell r="I45" t="str">
            <v>培育门店</v>
          </cell>
          <cell r="Q45" t="str">
            <v>洗洁精</v>
          </cell>
          <cell r="AA45" t="str">
            <v>大促</v>
          </cell>
        </row>
        <row r="46">
          <cell r="I46" t="str">
            <v>潜力门店</v>
          </cell>
          <cell r="Q46" t="str">
            <v>洗洁精</v>
          </cell>
          <cell r="AA46" t="str">
            <v>大促</v>
          </cell>
        </row>
        <row r="47">
          <cell r="I47" t="str">
            <v>培育门店</v>
          </cell>
          <cell r="Q47" t="str">
            <v>洗洁精</v>
          </cell>
          <cell r="AA47" t="str">
            <v>大促</v>
          </cell>
        </row>
        <row r="48">
          <cell r="I48" t="str">
            <v>培育门店</v>
          </cell>
          <cell r="Q48" t="str">
            <v>洗洁精</v>
          </cell>
          <cell r="AA48" t="str">
            <v>大促</v>
          </cell>
        </row>
        <row r="49">
          <cell r="I49" t="str">
            <v>潜力门店</v>
          </cell>
          <cell r="Q49" t="str">
            <v>洗洁精</v>
          </cell>
          <cell r="AA49" t="str">
            <v>大促</v>
          </cell>
        </row>
        <row r="50">
          <cell r="I50" t="str">
            <v>培育门店</v>
          </cell>
          <cell r="Q50" t="str">
            <v>洗洁精</v>
          </cell>
          <cell r="AA50" t="str">
            <v>大促</v>
          </cell>
        </row>
        <row r="51">
          <cell r="I51" t="str">
            <v>重点门店</v>
          </cell>
          <cell r="Q51" t="str">
            <v>小商品</v>
          </cell>
          <cell r="AA51" t="str">
            <v>店促</v>
          </cell>
        </row>
        <row r="52">
          <cell r="I52" t="str">
            <v>培育门店</v>
          </cell>
          <cell r="Q52" t="str">
            <v>小商品</v>
          </cell>
          <cell r="AA52" t="str">
            <v>店促</v>
          </cell>
        </row>
        <row r="53">
          <cell r="I53" t="str">
            <v>培育门店</v>
          </cell>
          <cell r="Q53" t="str">
            <v>小商品</v>
          </cell>
          <cell r="AA53" t="str">
            <v>店促</v>
          </cell>
        </row>
        <row r="54">
          <cell r="I54" t="str">
            <v>培育门店</v>
          </cell>
          <cell r="Q54" t="str">
            <v>小商品</v>
          </cell>
          <cell r="AA54" t="str">
            <v>店促</v>
          </cell>
        </row>
        <row r="55">
          <cell r="I55" t="str">
            <v>重点门店</v>
          </cell>
          <cell r="Q55" t="str">
            <v>小商品</v>
          </cell>
          <cell r="AA55" t="str">
            <v>店促</v>
          </cell>
        </row>
        <row r="56">
          <cell r="I56" t="str">
            <v>培育门店</v>
          </cell>
          <cell r="Q56" t="str">
            <v>小商品</v>
          </cell>
          <cell r="AA56" t="str">
            <v>店促</v>
          </cell>
        </row>
        <row r="57">
          <cell r="I57" t="str">
            <v>潜力门店</v>
          </cell>
          <cell r="Q57" t="str">
            <v>小商品</v>
          </cell>
          <cell r="AA57" t="str">
            <v>店促</v>
          </cell>
        </row>
        <row r="58">
          <cell r="I58" t="str">
            <v>培育系统</v>
          </cell>
          <cell r="Q58" t="str">
            <v>洗衣皂</v>
          </cell>
          <cell r="AA58" t="str">
            <v>店促</v>
          </cell>
        </row>
        <row r="59">
          <cell r="I59" t="str">
            <v>重点门店</v>
          </cell>
          <cell r="Q59" t="str">
            <v>洗衣皂</v>
          </cell>
          <cell r="AA59" t="str">
            <v>店促</v>
          </cell>
        </row>
        <row r="60">
          <cell r="I60" t="str">
            <v>培育系统</v>
          </cell>
          <cell r="Q60" t="str">
            <v>洗衣皂</v>
          </cell>
          <cell r="AA60" t="str">
            <v>店促</v>
          </cell>
        </row>
        <row r="61">
          <cell r="I61" t="str">
            <v>培育系统</v>
          </cell>
          <cell r="Q61" t="str">
            <v>洗衣皂</v>
          </cell>
          <cell r="AA61" t="str">
            <v>店促</v>
          </cell>
        </row>
        <row r="62">
          <cell r="I62" t="str">
            <v>培育门店</v>
          </cell>
          <cell r="Q62" t="str">
            <v>洗衣皂</v>
          </cell>
          <cell r="AA62" t="str">
            <v>店促</v>
          </cell>
        </row>
        <row r="63">
          <cell r="I63" t="str">
            <v>培育门店</v>
          </cell>
          <cell r="Q63" t="str">
            <v>洗衣粉</v>
          </cell>
          <cell r="AA63" t="str">
            <v>店促</v>
          </cell>
        </row>
        <row r="64">
          <cell r="I64" t="str">
            <v>重点门店</v>
          </cell>
          <cell r="Q64" t="str">
            <v>洗衣液</v>
          </cell>
          <cell r="AA64" t="str">
            <v>店促</v>
          </cell>
        </row>
        <row r="65">
          <cell r="I65" t="str">
            <v>重点门店</v>
          </cell>
          <cell r="Q65" t="str">
            <v>洗衣粉</v>
          </cell>
          <cell r="AA65" t="str">
            <v>店促</v>
          </cell>
        </row>
        <row r="66">
          <cell r="I66" t="str">
            <v>培育系统</v>
          </cell>
          <cell r="Q66" t="str">
            <v>洗衣粉</v>
          </cell>
          <cell r="AA66" t="str">
            <v>大促</v>
          </cell>
        </row>
        <row r="67">
          <cell r="I67" t="str">
            <v>培育系统</v>
          </cell>
          <cell r="Q67" t="str">
            <v>洗洁精</v>
          </cell>
          <cell r="AA67" t="str">
            <v>大促</v>
          </cell>
        </row>
        <row r="68">
          <cell r="I68" t="str">
            <v>培育系统</v>
          </cell>
          <cell r="Q68" t="str">
            <v>洗洁精</v>
          </cell>
          <cell r="AA68" t="str">
            <v>店促</v>
          </cell>
        </row>
        <row r="69">
          <cell r="I69" t="str">
            <v>培育系统</v>
          </cell>
          <cell r="Q69" t="str">
            <v>小商品</v>
          </cell>
          <cell r="AA69" t="str">
            <v>店促</v>
          </cell>
        </row>
        <row r="70">
          <cell r="I70" t="str">
            <v>培育系统</v>
          </cell>
          <cell r="Q70" t="str">
            <v>洗衣粉</v>
          </cell>
          <cell r="AA70" t="str">
            <v>大促</v>
          </cell>
        </row>
        <row r="71">
          <cell r="I71" t="str">
            <v>培育系统</v>
          </cell>
          <cell r="Q71" t="str">
            <v>洗洁精</v>
          </cell>
          <cell r="AA71" t="str">
            <v>店促</v>
          </cell>
        </row>
        <row r="72">
          <cell r="I72" t="str">
            <v>潜力门店</v>
          </cell>
          <cell r="Q72" t="str">
            <v>洗洁精</v>
          </cell>
          <cell r="AA72" t="str">
            <v>店促</v>
          </cell>
        </row>
        <row r="73">
          <cell r="I73" t="str">
            <v>培育门店</v>
          </cell>
          <cell r="Q73" t="str">
            <v>洗洁精</v>
          </cell>
          <cell r="AA73" t="str">
            <v>店促</v>
          </cell>
        </row>
        <row r="74">
          <cell r="I74" t="str">
            <v>培育门店</v>
          </cell>
          <cell r="Q74" t="str">
            <v>洗衣粉</v>
          </cell>
          <cell r="AA74" t="str">
            <v>大促</v>
          </cell>
        </row>
        <row r="75">
          <cell r="I75" t="str">
            <v>潜力门店</v>
          </cell>
          <cell r="Q75" t="str">
            <v>洗衣粉</v>
          </cell>
          <cell r="AA75" t="str">
            <v>大促</v>
          </cell>
        </row>
        <row r="76">
          <cell r="I76" t="str">
            <v>潜力门店</v>
          </cell>
          <cell r="Q76" t="str">
            <v>洗衣粉</v>
          </cell>
          <cell r="AA76" t="str">
            <v>大促</v>
          </cell>
        </row>
        <row r="77">
          <cell r="I77" t="str">
            <v>培育门店</v>
          </cell>
          <cell r="Q77" t="str">
            <v>洗洁精</v>
          </cell>
          <cell r="AA77" t="str">
            <v>店促</v>
          </cell>
        </row>
        <row r="78">
          <cell r="I78" t="str">
            <v>培育门店</v>
          </cell>
          <cell r="Q78" t="str">
            <v>洗洁精</v>
          </cell>
          <cell r="AA78" t="str">
            <v>大促</v>
          </cell>
        </row>
        <row r="79">
          <cell r="I79" t="str">
            <v>潜力门店</v>
          </cell>
          <cell r="Q79" t="str">
            <v>洗衣液</v>
          </cell>
          <cell r="AA79" t="str">
            <v>大促</v>
          </cell>
        </row>
        <row r="80">
          <cell r="I80" t="str">
            <v>潜力系统</v>
          </cell>
          <cell r="Q80" t="str">
            <v>洗衣液</v>
          </cell>
          <cell r="AA80" t="str">
            <v>大促</v>
          </cell>
        </row>
        <row r="81">
          <cell r="I81" t="str">
            <v>培育门店</v>
          </cell>
          <cell r="Q81" t="str">
            <v>洗洁精</v>
          </cell>
          <cell r="AA81" t="str">
            <v>大促</v>
          </cell>
        </row>
        <row r="82">
          <cell r="I82" t="str">
            <v>潜力门店</v>
          </cell>
          <cell r="Q82" t="str">
            <v>洗洁精</v>
          </cell>
          <cell r="AA82" t="str">
            <v>大促</v>
          </cell>
        </row>
        <row r="83">
          <cell r="I83" t="str">
            <v>潜力门店</v>
          </cell>
          <cell r="Q83" t="str">
            <v>洗衣粉</v>
          </cell>
          <cell r="AA83" t="str">
            <v>大促</v>
          </cell>
        </row>
        <row r="84">
          <cell r="I84" t="str">
            <v>培育门店</v>
          </cell>
          <cell r="Q84" t="str">
            <v>洗衣粉</v>
          </cell>
          <cell r="AA84" t="str">
            <v>大促</v>
          </cell>
        </row>
        <row r="85">
          <cell r="I85" t="str">
            <v>潜力门店</v>
          </cell>
          <cell r="Q85" t="str">
            <v>洗衣粉</v>
          </cell>
          <cell r="AA85" t="str">
            <v>大促</v>
          </cell>
        </row>
        <row r="86">
          <cell r="I86" t="str">
            <v>潜力系统</v>
          </cell>
          <cell r="Q86" t="str">
            <v>洗衣粉</v>
          </cell>
          <cell r="AA86" t="str">
            <v>大促</v>
          </cell>
        </row>
        <row r="87">
          <cell r="I87" t="str">
            <v>潜力系统</v>
          </cell>
          <cell r="Q87" t="str">
            <v>洗衣粉</v>
          </cell>
          <cell r="AA87" t="str">
            <v>大促</v>
          </cell>
        </row>
        <row r="88">
          <cell r="I88" t="str">
            <v>重点门店</v>
          </cell>
          <cell r="Q88" t="str">
            <v>洗洁精</v>
          </cell>
          <cell r="AA88" t="str">
            <v>大促</v>
          </cell>
        </row>
        <row r="89">
          <cell r="I89" t="str">
            <v>潜力门店</v>
          </cell>
          <cell r="Q89" t="str">
            <v>洗衣粉</v>
          </cell>
          <cell r="AA89" t="str">
            <v>大促</v>
          </cell>
        </row>
        <row r="90">
          <cell r="I90" t="str">
            <v>培育门店</v>
          </cell>
          <cell r="Q90" t="str">
            <v>洗衣液</v>
          </cell>
          <cell r="AA90" t="str">
            <v>大促</v>
          </cell>
        </row>
        <row r="91">
          <cell r="I91" t="str">
            <v>培育门店</v>
          </cell>
          <cell r="Q91" t="str">
            <v>洗衣液</v>
          </cell>
          <cell r="AA91" t="str">
            <v>大促</v>
          </cell>
        </row>
        <row r="92">
          <cell r="I92" t="str">
            <v>培育门店</v>
          </cell>
          <cell r="Q92" t="str">
            <v>洗衣液</v>
          </cell>
          <cell r="AA92" t="str">
            <v>大促</v>
          </cell>
        </row>
        <row r="93">
          <cell r="I93" t="str">
            <v>重点门店</v>
          </cell>
          <cell r="Q93" t="str">
            <v>洗衣液</v>
          </cell>
          <cell r="AA93" t="str">
            <v>大促</v>
          </cell>
        </row>
        <row r="94">
          <cell r="I94" t="str">
            <v>重点门店</v>
          </cell>
          <cell r="Q94" t="str">
            <v>洗衣液</v>
          </cell>
          <cell r="AA94" t="str">
            <v>大促</v>
          </cell>
        </row>
        <row r="95">
          <cell r="I95" t="str">
            <v>潜力门店</v>
          </cell>
          <cell r="Q95" t="str">
            <v>洗洁精</v>
          </cell>
          <cell r="AA95" t="str">
            <v>大促</v>
          </cell>
        </row>
        <row r="96">
          <cell r="I96" t="str">
            <v>潜力门店</v>
          </cell>
          <cell r="Q96" t="str">
            <v>洗洁精</v>
          </cell>
          <cell r="AA96" t="str">
            <v>大促</v>
          </cell>
        </row>
        <row r="97">
          <cell r="I97" t="str">
            <v>培育门店</v>
          </cell>
          <cell r="Q97" t="str">
            <v>洗洁精</v>
          </cell>
          <cell r="AA97" t="str">
            <v>大促</v>
          </cell>
        </row>
        <row r="98">
          <cell r="I98" t="str">
            <v>潜力门店</v>
          </cell>
          <cell r="Q98" t="str">
            <v>小商品</v>
          </cell>
          <cell r="AA98" t="str">
            <v>店促</v>
          </cell>
        </row>
        <row r="99">
          <cell r="I99" t="str">
            <v>潜力门店</v>
          </cell>
          <cell r="Q99" t="str">
            <v>小商品</v>
          </cell>
          <cell r="AA99" t="str">
            <v>店促</v>
          </cell>
        </row>
        <row r="100">
          <cell r="I100" t="str">
            <v>潜力门店</v>
          </cell>
          <cell r="Q100" t="str">
            <v>小商品</v>
          </cell>
          <cell r="AA100" t="str">
            <v>店促</v>
          </cell>
        </row>
        <row r="101">
          <cell r="I101" t="str">
            <v>潜力门店</v>
          </cell>
          <cell r="Q101" t="str">
            <v>洗衣粉</v>
          </cell>
          <cell r="AA101" t="str">
            <v>大促</v>
          </cell>
        </row>
        <row r="102">
          <cell r="I102" t="str">
            <v>培育门店</v>
          </cell>
          <cell r="Q102" t="str">
            <v>洗衣粉</v>
          </cell>
          <cell r="AA102" t="str">
            <v>大促</v>
          </cell>
        </row>
        <row r="103">
          <cell r="I103" t="str">
            <v>潜力门店</v>
          </cell>
          <cell r="Q103" t="str">
            <v>洗衣粉</v>
          </cell>
          <cell r="AA103" t="str">
            <v>大促</v>
          </cell>
        </row>
        <row r="104">
          <cell r="I104" t="str">
            <v>培育门店</v>
          </cell>
          <cell r="Q104" t="str">
            <v>洗衣粉</v>
          </cell>
          <cell r="AA104" t="str">
            <v>大促</v>
          </cell>
        </row>
        <row r="105">
          <cell r="I105" t="str">
            <v>潜力门店</v>
          </cell>
          <cell r="Q105" t="str">
            <v>洗衣粉</v>
          </cell>
          <cell r="AA105" t="str">
            <v>大促</v>
          </cell>
        </row>
        <row r="106">
          <cell r="I106" t="str">
            <v>培育门店</v>
          </cell>
          <cell r="Q106" t="str">
            <v>洗衣粉</v>
          </cell>
          <cell r="AA106" t="str">
            <v>大促</v>
          </cell>
        </row>
        <row r="107">
          <cell r="I107" t="str">
            <v>重点门店</v>
          </cell>
          <cell r="Q107" t="str">
            <v>洗衣粉</v>
          </cell>
          <cell r="AA107" t="str">
            <v>大促</v>
          </cell>
        </row>
        <row r="108">
          <cell r="I108" t="str">
            <v>重点门店</v>
          </cell>
          <cell r="Q108" t="str">
            <v>洗衣粉</v>
          </cell>
          <cell r="AA108" t="str">
            <v>大促</v>
          </cell>
        </row>
        <row r="109">
          <cell r="I109" t="str">
            <v>重点门店</v>
          </cell>
          <cell r="Q109" t="str">
            <v>洗衣粉</v>
          </cell>
          <cell r="AA109" t="str">
            <v>大促</v>
          </cell>
        </row>
        <row r="110">
          <cell r="I110" t="str">
            <v>重点门店</v>
          </cell>
          <cell r="Q110" t="str">
            <v>洗衣粉</v>
          </cell>
          <cell r="AA110" t="str">
            <v>大促</v>
          </cell>
        </row>
        <row r="111">
          <cell r="I111" t="str">
            <v>重点门店</v>
          </cell>
          <cell r="Q111" t="str">
            <v>小商品</v>
          </cell>
          <cell r="AA111" t="str">
            <v>店促</v>
          </cell>
        </row>
        <row r="112">
          <cell r="I112" t="str">
            <v>重点门店</v>
          </cell>
          <cell r="Q112" t="str">
            <v>小商品</v>
          </cell>
          <cell r="AA112" t="str">
            <v>店促</v>
          </cell>
        </row>
        <row r="113">
          <cell r="I113" t="str">
            <v>重点门店</v>
          </cell>
          <cell r="Q113" t="str">
            <v>小商品</v>
          </cell>
          <cell r="AA113" t="str">
            <v>店促</v>
          </cell>
        </row>
        <row r="114">
          <cell r="I114" t="str">
            <v>重点门店</v>
          </cell>
          <cell r="Q114" t="str">
            <v>洗洁精</v>
          </cell>
          <cell r="AA114" t="str">
            <v>店促</v>
          </cell>
        </row>
        <row r="115">
          <cell r="I115" t="str">
            <v>重点门店</v>
          </cell>
          <cell r="Q115" t="str">
            <v>洗洁精</v>
          </cell>
          <cell r="AA115" t="str">
            <v>店促</v>
          </cell>
        </row>
        <row r="116">
          <cell r="I116" t="str">
            <v>重点门店</v>
          </cell>
          <cell r="Q116" t="str">
            <v>洗洁精</v>
          </cell>
          <cell r="AA116" t="str">
            <v>店促</v>
          </cell>
        </row>
        <row r="117">
          <cell r="I117" t="str">
            <v>潜力门店</v>
          </cell>
          <cell r="Q117" t="str">
            <v>小商品</v>
          </cell>
          <cell r="AA117" t="str">
            <v>大促</v>
          </cell>
        </row>
        <row r="118">
          <cell r="I118" t="str">
            <v>潜力门店</v>
          </cell>
          <cell r="Q118" t="str">
            <v>洗衣皂</v>
          </cell>
          <cell r="AA118" t="str">
            <v>店促</v>
          </cell>
        </row>
        <row r="119">
          <cell r="I119" t="str">
            <v>培育门店</v>
          </cell>
          <cell r="Q119" t="str">
            <v>洗衣皂</v>
          </cell>
          <cell r="AA119" t="str">
            <v>店促</v>
          </cell>
        </row>
        <row r="120">
          <cell r="I120" t="str">
            <v>培育门店</v>
          </cell>
          <cell r="Q120" t="str">
            <v>洗衣粉</v>
          </cell>
          <cell r="AA120" t="str">
            <v>大促</v>
          </cell>
        </row>
        <row r="121">
          <cell r="I121" t="str">
            <v>培育门店</v>
          </cell>
          <cell r="Q121" t="str">
            <v>洗衣粉</v>
          </cell>
          <cell r="AA121" t="str">
            <v>大促</v>
          </cell>
        </row>
        <row r="122">
          <cell r="I122" t="str">
            <v>潜力门店</v>
          </cell>
          <cell r="Q122" t="str">
            <v>洗衣液</v>
          </cell>
          <cell r="AA122" t="str">
            <v>大促</v>
          </cell>
        </row>
        <row r="123">
          <cell r="I123" t="str">
            <v>潜力门店</v>
          </cell>
          <cell r="Q123" t="str">
            <v>洗洁精</v>
          </cell>
          <cell r="AA123" t="str">
            <v>大促</v>
          </cell>
        </row>
        <row r="124">
          <cell r="I124" t="str">
            <v>潜力门店</v>
          </cell>
          <cell r="Q124" t="str">
            <v>洗衣粉</v>
          </cell>
          <cell r="AA124" t="str">
            <v>大促</v>
          </cell>
        </row>
        <row r="125">
          <cell r="I125" t="str">
            <v>潜力门店</v>
          </cell>
          <cell r="Q125" t="str">
            <v>洗洁精</v>
          </cell>
          <cell r="AA125" t="str">
            <v>大促</v>
          </cell>
        </row>
        <row r="126">
          <cell r="I126" t="str">
            <v>潜力门店</v>
          </cell>
          <cell r="Q126" t="str">
            <v>洗洁精</v>
          </cell>
          <cell r="AA126" t="str">
            <v>大促</v>
          </cell>
        </row>
        <row r="127">
          <cell r="I127" t="str">
            <v>重点门店</v>
          </cell>
          <cell r="Q127" t="str">
            <v>洗衣粉</v>
          </cell>
          <cell r="AA127" t="str">
            <v>大促</v>
          </cell>
        </row>
        <row r="128">
          <cell r="I128" t="str">
            <v>培育门店</v>
          </cell>
          <cell r="Q128" t="str">
            <v>洗衣粉</v>
          </cell>
          <cell r="AA128" t="str">
            <v>大促</v>
          </cell>
        </row>
        <row r="129">
          <cell r="I129" t="str">
            <v>重点门店</v>
          </cell>
          <cell r="Q129" t="str">
            <v>洗衣粉</v>
          </cell>
          <cell r="AA129" t="str">
            <v>大促</v>
          </cell>
        </row>
        <row r="130">
          <cell r="I130" t="str">
            <v>重点门店</v>
          </cell>
          <cell r="Q130" t="str">
            <v>洗衣皂</v>
          </cell>
          <cell r="AA130" t="str">
            <v>店促</v>
          </cell>
        </row>
        <row r="131">
          <cell r="I131" t="str">
            <v>潜力门店</v>
          </cell>
          <cell r="Q131" t="str">
            <v>洗衣粉</v>
          </cell>
          <cell r="AA131" t="str">
            <v>大促</v>
          </cell>
        </row>
        <row r="132">
          <cell r="I132" t="str">
            <v>潜力门店</v>
          </cell>
          <cell r="Q132" t="str">
            <v>洗衣皂</v>
          </cell>
          <cell r="AA132" t="str">
            <v>店促</v>
          </cell>
        </row>
        <row r="133">
          <cell r="I133" t="str">
            <v>培育门店</v>
          </cell>
          <cell r="Q133" t="str">
            <v>洗衣粉</v>
          </cell>
          <cell r="AA133" t="str">
            <v>大促</v>
          </cell>
        </row>
        <row r="134">
          <cell r="I134" t="str">
            <v>培育门店</v>
          </cell>
          <cell r="Q134" t="str">
            <v>洗衣皂</v>
          </cell>
          <cell r="AA134" t="str">
            <v>店促</v>
          </cell>
        </row>
        <row r="135">
          <cell r="I135" t="str">
            <v>重点门店</v>
          </cell>
          <cell r="Q135" t="str">
            <v>洗衣粉</v>
          </cell>
          <cell r="AA135" t="str">
            <v>大促</v>
          </cell>
        </row>
        <row r="136">
          <cell r="I136" t="str">
            <v>重点门店</v>
          </cell>
          <cell r="Q136" t="str">
            <v>洗洁精</v>
          </cell>
          <cell r="AA136" t="str">
            <v>大促</v>
          </cell>
        </row>
        <row r="137">
          <cell r="I137" t="str">
            <v>培育系统</v>
          </cell>
          <cell r="Q137" t="str">
            <v>洗衣液</v>
          </cell>
          <cell r="AA137" t="str">
            <v>大促</v>
          </cell>
        </row>
        <row r="138">
          <cell r="I138" t="str">
            <v>重点门店</v>
          </cell>
          <cell r="Q138" t="str">
            <v>洗衣粉</v>
          </cell>
          <cell r="AA138" t="str">
            <v>大促</v>
          </cell>
        </row>
        <row r="139">
          <cell r="I139" t="str">
            <v>重点门店</v>
          </cell>
          <cell r="Q139" t="str">
            <v>洗衣粉</v>
          </cell>
          <cell r="AA139" t="str">
            <v>大促</v>
          </cell>
        </row>
        <row r="140">
          <cell r="I140" t="str">
            <v>培育系统</v>
          </cell>
          <cell r="Q140" t="str">
            <v>洗洁精</v>
          </cell>
          <cell r="AA140" t="str">
            <v>大促</v>
          </cell>
        </row>
        <row r="141">
          <cell r="I141" t="str">
            <v>培育系统</v>
          </cell>
          <cell r="Q141" t="str">
            <v>洗衣粉</v>
          </cell>
          <cell r="AA141" t="str">
            <v>大促</v>
          </cell>
        </row>
        <row r="142">
          <cell r="I142" t="str">
            <v>培育系统</v>
          </cell>
          <cell r="Q142" t="str">
            <v>洗衣液</v>
          </cell>
          <cell r="AA142" t="str">
            <v>大促</v>
          </cell>
        </row>
        <row r="143">
          <cell r="I143" t="str">
            <v>培育系统</v>
          </cell>
          <cell r="Q143" t="str">
            <v>洗洁精</v>
          </cell>
          <cell r="AA143" t="str">
            <v>大促</v>
          </cell>
        </row>
        <row r="144">
          <cell r="I144" t="str">
            <v>潜力系统</v>
          </cell>
          <cell r="Q144" t="str">
            <v>洗洁精</v>
          </cell>
          <cell r="AA144" t="str">
            <v>大促</v>
          </cell>
        </row>
        <row r="145">
          <cell r="I145" t="str">
            <v>潜力系统</v>
          </cell>
          <cell r="Q145" t="str">
            <v>洗衣粉</v>
          </cell>
          <cell r="AA145" t="str">
            <v>大促</v>
          </cell>
        </row>
        <row r="146">
          <cell r="I146" t="str">
            <v>潜力系统</v>
          </cell>
          <cell r="Q146" t="str">
            <v>洗洁精</v>
          </cell>
          <cell r="AA146" t="str">
            <v>大促</v>
          </cell>
        </row>
        <row r="147">
          <cell r="I147" t="str">
            <v>潜力系统</v>
          </cell>
          <cell r="Q147" t="str">
            <v>洗衣粉</v>
          </cell>
          <cell r="AA147" t="str">
            <v>大促</v>
          </cell>
        </row>
        <row r="148">
          <cell r="I148" t="str">
            <v>重点门店</v>
          </cell>
          <cell r="Q148" t="str">
            <v>洗洁精</v>
          </cell>
          <cell r="AA148" t="str">
            <v>店促</v>
          </cell>
        </row>
        <row r="149">
          <cell r="I149" t="str">
            <v>重点门店</v>
          </cell>
          <cell r="Q149" t="str">
            <v>洗洁精</v>
          </cell>
          <cell r="AA149" t="str">
            <v>店促</v>
          </cell>
        </row>
        <row r="150">
          <cell r="I150" t="str">
            <v>重点门店</v>
          </cell>
          <cell r="Q150" t="str">
            <v>洗洁精</v>
          </cell>
          <cell r="AA150" t="str">
            <v>店促</v>
          </cell>
        </row>
        <row r="151">
          <cell r="I151" t="str">
            <v>重点门店</v>
          </cell>
          <cell r="Q151" t="str">
            <v>洗洁精</v>
          </cell>
          <cell r="AA151" t="str">
            <v>店促</v>
          </cell>
        </row>
        <row r="152">
          <cell r="I152" t="str">
            <v>重点门店</v>
          </cell>
          <cell r="Q152" t="str">
            <v>洗洁精</v>
          </cell>
          <cell r="AA152" t="str">
            <v>店促</v>
          </cell>
        </row>
        <row r="153">
          <cell r="I153" t="str">
            <v>重点门店</v>
          </cell>
          <cell r="Q153" t="str">
            <v>小商品</v>
          </cell>
          <cell r="AA153" t="str">
            <v>店促</v>
          </cell>
        </row>
        <row r="154">
          <cell r="I154" t="str">
            <v>重点门店</v>
          </cell>
          <cell r="Q154" t="str">
            <v>小商品</v>
          </cell>
          <cell r="AA154" t="str">
            <v>店促</v>
          </cell>
        </row>
        <row r="155">
          <cell r="I155" t="str">
            <v>重点门店</v>
          </cell>
          <cell r="Q155" t="str">
            <v>小商品</v>
          </cell>
          <cell r="AA155" t="str">
            <v>店促</v>
          </cell>
        </row>
        <row r="156">
          <cell r="I156" t="str">
            <v>重点门店</v>
          </cell>
          <cell r="Q156" t="str">
            <v>小商品</v>
          </cell>
          <cell r="AA156" t="str">
            <v>店促</v>
          </cell>
        </row>
        <row r="157">
          <cell r="I157" t="str">
            <v>重点门店</v>
          </cell>
          <cell r="Q157" t="str">
            <v>小商品</v>
          </cell>
          <cell r="AA157" t="str">
            <v>店促</v>
          </cell>
        </row>
        <row r="158">
          <cell r="I158" t="str">
            <v>重点门店</v>
          </cell>
          <cell r="Q158" t="str">
            <v>洗衣液</v>
          </cell>
          <cell r="AA158" t="str">
            <v>大促</v>
          </cell>
        </row>
        <row r="159">
          <cell r="I159" t="str">
            <v>重点门店</v>
          </cell>
          <cell r="Q159" t="str">
            <v>洗衣液</v>
          </cell>
          <cell r="AA159" t="str">
            <v>大促</v>
          </cell>
        </row>
        <row r="160">
          <cell r="I160" t="str">
            <v>重点门店</v>
          </cell>
          <cell r="Q160" t="str">
            <v>洗衣液</v>
          </cell>
          <cell r="AA160" t="str">
            <v>大促</v>
          </cell>
        </row>
        <row r="161">
          <cell r="I161" t="str">
            <v>重点门店</v>
          </cell>
          <cell r="Q161" t="str">
            <v>洗衣液</v>
          </cell>
          <cell r="AA161" t="str">
            <v>大促</v>
          </cell>
        </row>
        <row r="162">
          <cell r="I162" t="str">
            <v>重点门店</v>
          </cell>
          <cell r="Q162" t="str">
            <v>洗衣液</v>
          </cell>
          <cell r="AA162" t="str">
            <v>大促</v>
          </cell>
        </row>
        <row r="163">
          <cell r="I163" t="str">
            <v>培育门店</v>
          </cell>
          <cell r="Q163" t="str">
            <v>洗洁精</v>
          </cell>
          <cell r="AA163" t="str">
            <v>大促</v>
          </cell>
        </row>
        <row r="164">
          <cell r="I164" t="str">
            <v>培育门店</v>
          </cell>
          <cell r="Q164" t="str">
            <v>洗洁精</v>
          </cell>
          <cell r="AA164" t="str">
            <v>店促</v>
          </cell>
        </row>
        <row r="165">
          <cell r="I165" t="str">
            <v>培育门店</v>
          </cell>
          <cell r="Q165" t="str">
            <v>洗洁精</v>
          </cell>
          <cell r="AA165" t="str">
            <v>大促</v>
          </cell>
        </row>
        <row r="166">
          <cell r="I166" t="str">
            <v>培育门店</v>
          </cell>
          <cell r="Q166" t="str">
            <v>洗洁精</v>
          </cell>
          <cell r="AA166" t="str">
            <v>大促</v>
          </cell>
        </row>
        <row r="167">
          <cell r="I167" t="str">
            <v>潜力门店</v>
          </cell>
          <cell r="Q167" t="str">
            <v>洗洁精</v>
          </cell>
          <cell r="AA167" t="str">
            <v>大促</v>
          </cell>
        </row>
        <row r="168">
          <cell r="I168" t="str">
            <v>培育门店</v>
          </cell>
          <cell r="Q168" t="str">
            <v>洗洁精</v>
          </cell>
          <cell r="AA168" t="str">
            <v>大促</v>
          </cell>
        </row>
        <row r="169">
          <cell r="I169" t="str">
            <v>培育门店</v>
          </cell>
          <cell r="Q169" t="str">
            <v>洗洁精</v>
          </cell>
          <cell r="AA169" t="str">
            <v>大促</v>
          </cell>
        </row>
        <row r="170">
          <cell r="I170" t="str">
            <v>潜力门店</v>
          </cell>
          <cell r="Q170" t="str">
            <v>洗洁精</v>
          </cell>
          <cell r="AA170" t="str">
            <v>大促</v>
          </cell>
        </row>
        <row r="171">
          <cell r="I171" t="str">
            <v>潜力门店</v>
          </cell>
          <cell r="Q171" t="str">
            <v>洗洁精</v>
          </cell>
          <cell r="AA171" t="str">
            <v>店促</v>
          </cell>
        </row>
        <row r="172">
          <cell r="I172" t="str">
            <v>重点门店</v>
          </cell>
          <cell r="Q172" t="str">
            <v>洗洁精</v>
          </cell>
          <cell r="AA172" t="str">
            <v>大促</v>
          </cell>
        </row>
        <row r="173">
          <cell r="I173" t="str">
            <v>重点门店</v>
          </cell>
          <cell r="Q173" t="str">
            <v>洗洁精</v>
          </cell>
          <cell r="AA173" t="str">
            <v>大促</v>
          </cell>
        </row>
        <row r="174">
          <cell r="I174" t="str">
            <v>培育门店</v>
          </cell>
          <cell r="Q174" t="str">
            <v>洗衣粉</v>
          </cell>
          <cell r="AA174" t="str">
            <v>大促</v>
          </cell>
        </row>
        <row r="175">
          <cell r="I175" t="str">
            <v>培育门店</v>
          </cell>
          <cell r="Q175" t="str">
            <v>洗衣粉</v>
          </cell>
          <cell r="AA175" t="str">
            <v>大促</v>
          </cell>
        </row>
        <row r="176">
          <cell r="I176" t="str">
            <v>潜力门店</v>
          </cell>
          <cell r="Q176" t="str">
            <v>洗衣粉</v>
          </cell>
          <cell r="AA176" t="str">
            <v>大促</v>
          </cell>
        </row>
        <row r="177">
          <cell r="I177" t="str">
            <v>潜力门店</v>
          </cell>
          <cell r="Q177" t="str">
            <v>洗衣粉</v>
          </cell>
          <cell r="AA177" t="str">
            <v>店促</v>
          </cell>
        </row>
        <row r="178">
          <cell r="I178" t="str">
            <v>重点门店</v>
          </cell>
          <cell r="Q178" t="str">
            <v>洗衣粉</v>
          </cell>
          <cell r="AA178" t="str">
            <v>大促</v>
          </cell>
        </row>
        <row r="179">
          <cell r="I179" t="str">
            <v>重点门店</v>
          </cell>
          <cell r="Q179" t="str">
            <v>洗衣粉</v>
          </cell>
          <cell r="AA179" t="str">
            <v>大促</v>
          </cell>
        </row>
        <row r="180">
          <cell r="I180" t="str">
            <v>培育门店</v>
          </cell>
          <cell r="Q180" t="str">
            <v>小商品</v>
          </cell>
          <cell r="AA180" t="str">
            <v>大促</v>
          </cell>
        </row>
        <row r="181">
          <cell r="I181" t="str">
            <v>培育门店</v>
          </cell>
          <cell r="Q181" t="str">
            <v>小商品</v>
          </cell>
          <cell r="AA181" t="str">
            <v>大促</v>
          </cell>
        </row>
        <row r="182">
          <cell r="I182" t="str">
            <v>培育门店</v>
          </cell>
          <cell r="Q182" t="str">
            <v>小商品</v>
          </cell>
          <cell r="AA182" t="str">
            <v>大促</v>
          </cell>
        </row>
        <row r="183">
          <cell r="I183" t="str">
            <v>培育门店</v>
          </cell>
          <cell r="Q183" t="str">
            <v>小商品</v>
          </cell>
          <cell r="AA183" t="str">
            <v>大促</v>
          </cell>
        </row>
        <row r="184">
          <cell r="I184" t="str">
            <v>重点门店</v>
          </cell>
          <cell r="Q184" t="str">
            <v>洗衣液</v>
          </cell>
          <cell r="AA184" t="str">
            <v>大促</v>
          </cell>
        </row>
        <row r="185">
          <cell r="I185" t="str">
            <v>重点门店</v>
          </cell>
          <cell r="Q185" t="str">
            <v>洗衣液</v>
          </cell>
          <cell r="AA185" t="str">
            <v>大促</v>
          </cell>
        </row>
        <row r="186">
          <cell r="I186" t="str">
            <v>培育门店</v>
          </cell>
          <cell r="Q186" t="str">
            <v>洗衣液</v>
          </cell>
          <cell r="AA186" t="str">
            <v>大促</v>
          </cell>
        </row>
        <row r="187">
          <cell r="I187" t="str">
            <v>重点门店</v>
          </cell>
          <cell r="Q187" t="str">
            <v>洗洁精</v>
          </cell>
          <cell r="AA187" t="str">
            <v>大促</v>
          </cell>
        </row>
        <row r="188">
          <cell r="I188" t="str">
            <v>培育门店</v>
          </cell>
          <cell r="Q188" t="str">
            <v>洗洁精</v>
          </cell>
          <cell r="AA188" t="str">
            <v>大促</v>
          </cell>
        </row>
        <row r="189">
          <cell r="I189" t="str">
            <v>培育门店</v>
          </cell>
          <cell r="Q189" t="str">
            <v>洗洁精</v>
          </cell>
          <cell r="AA189" t="str">
            <v>大促</v>
          </cell>
        </row>
        <row r="190">
          <cell r="I190" t="str">
            <v>培育门店</v>
          </cell>
          <cell r="Q190" t="str">
            <v>洗洁精</v>
          </cell>
          <cell r="AA190" t="str">
            <v>大促</v>
          </cell>
        </row>
        <row r="191">
          <cell r="I191" t="str">
            <v>培育门店</v>
          </cell>
          <cell r="Q191" t="str">
            <v>洗洁精</v>
          </cell>
          <cell r="AA191" t="str">
            <v>大促</v>
          </cell>
        </row>
        <row r="192">
          <cell r="I192" t="str">
            <v>培育门店</v>
          </cell>
          <cell r="Q192" t="str">
            <v>洗洁精</v>
          </cell>
          <cell r="AA192" t="str">
            <v>大促</v>
          </cell>
        </row>
        <row r="193">
          <cell r="I193" t="str">
            <v>潜力门店</v>
          </cell>
          <cell r="Q193" t="str">
            <v>洗洁精</v>
          </cell>
          <cell r="AA193" t="str">
            <v>大促</v>
          </cell>
        </row>
        <row r="194">
          <cell r="I194" t="str">
            <v>潜力门店</v>
          </cell>
          <cell r="Q194" t="str">
            <v>洗洁精</v>
          </cell>
          <cell r="AA194" t="str">
            <v>大促</v>
          </cell>
        </row>
        <row r="195">
          <cell r="I195" t="str">
            <v>重点门店</v>
          </cell>
          <cell r="Q195" t="str">
            <v>洗衣粉</v>
          </cell>
          <cell r="AA195" t="str">
            <v>大促</v>
          </cell>
        </row>
        <row r="196">
          <cell r="I196" t="str">
            <v>重点门店</v>
          </cell>
          <cell r="Q196" t="str">
            <v>洗衣粉</v>
          </cell>
          <cell r="AA196" t="str">
            <v>大促</v>
          </cell>
        </row>
        <row r="197">
          <cell r="I197" t="str">
            <v>培育门店</v>
          </cell>
          <cell r="Q197" t="str">
            <v>洗衣粉</v>
          </cell>
          <cell r="AA197" t="str">
            <v>大促</v>
          </cell>
        </row>
        <row r="198">
          <cell r="I198" t="str">
            <v>培育门店</v>
          </cell>
          <cell r="Q198" t="str">
            <v>洗衣粉</v>
          </cell>
          <cell r="AA198" t="str">
            <v>大促</v>
          </cell>
        </row>
        <row r="199">
          <cell r="I199" t="str">
            <v>培育门店</v>
          </cell>
          <cell r="Q199" t="str">
            <v>洗衣粉</v>
          </cell>
          <cell r="AA199" t="str">
            <v>大促</v>
          </cell>
        </row>
        <row r="200">
          <cell r="I200" t="str">
            <v>培育门店</v>
          </cell>
          <cell r="Q200" t="str">
            <v>洗衣粉</v>
          </cell>
          <cell r="AA200" t="str">
            <v>大促</v>
          </cell>
        </row>
        <row r="201">
          <cell r="I201" t="str">
            <v>培育门店</v>
          </cell>
          <cell r="Q201" t="str">
            <v>洗衣粉</v>
          </cell>
          <cell r="AA201" t="str">
            <v>大促</v>
          </cell>
        </row>
        <row r="202">
          <cell r="I202" t="str">
            <v>潜力门店</v>
          </cell>
          <cell r="Q202" t="str">
            <v>洗衣粉</v>
          </cell>
          <cell r="AA202" t="str">
            <v>大促</v>
          </cell>
        </row>
        <row r="203">
          <cell r="I203" t="str">
            <v>潜力门店</v>
          </cell>
          <cell r="Q203" t="str">
            <v>洗衣粉</v>
          </cell>
          <cell r="AA203" t="str">
            <v>大促</v>
          </cell>
        </row>
        <row r="204">
          <cell r="I204" t="str">
            <v>培育门店</v>
          </cell>
          <cell r="Q204" t="str">
            <v>洗洁精</v>
          </cell>
          <cell r="AA204" t="str">
            <v>店促</v>
          </cell>
        </row>
        <row r="205">
          <cell r="I205" t="str">
            <v>培育门店</v>
          </cell>
          <cell r="Q205" t="str">
            <v>洗洁精</v>
          </cell>
          <cell r="AA205" t="str">
            <v>店促</v>
          </cell>
        </row>
        <row r="206">
          <cell r="I206" t="str">
            <v>培育门店</v>
          </cell>
          <cell r="Q206" t="str">
            <v>洗洁精</v>
          </cell>
          <cell r="AA206" t="str">
            <v>店促</v>
          </cell>
        </row>
        <row r="207">
          <cell r="I207" t="str">
            <v>培育门店</v>
          </cell>
          <cell r="Q207" t="str">
            <v>小商品</v>
          </cell>
          <cell r="AA207" t="str">
            <v>店促</v>
          </cell>
        </row>
        <row r="208">
          <cell r="I208" t="str">
            <v>培育门店</v>
          </cell>
          <cell r="Q208" t="str">
            <v>小商品</v>
          </cell>
          <cell r="AA208" t="str">
            <v>店促</v>
          </cell>
        </row>
        <row r="209">
          <cell r="I209" t="str">
            <v>培育门店</v>
          </cell>
          <cell r="Q209" t="str">
            <v>小商品</v>
          </cell>
          <cell r="AA209" t="str">
            <v>店促</v>
          </cell>
        </row>
        <row r="210">
          <cell r="I210" t="str">
            <v>培育门店</v>
          </cell>
          <cell r="Q210" t="str">
            <v>小商品</v>
          </cell>
          <cell r="AA210" t="str">
            <v>店促</v>
          </cell>
        </row>
        <row r="211">
          <cell r="I211" t="str">
            <v>培育门店</v>
          </cell>
          <cell r="Q211" t="str">
            <v>小商品</v>
          </cell>
          <cell r="AA211" t="str">
            <v>店促</v>
          </cell>
        </row>
        <row r="212">
          <cell r="I212" t="str">
            <v>培育门店</v>
          </cell>
          <cell r="Q212" t="str">
            <v>洗洁精</v>
          </cell>
          <cell r="AA212" t="str">
            <v>店促</v>
          </cell>
        </row>
        <row r="213">
          <cell r="I213" t="str">
            <v>培育门店</v>
          </cell>
          <cell r="Q213" t="str">
            <v>洗洁精</v>
          </cell>
          <cell r="AA213" t="str">
            <v>店促</v>
          </cell>
        </row>
        <row r="214">
          <cell r="I214" t="str">
            <v>培育门店</v>
          </cell>
          <cell r="Q214" t="str">
            <v>洗洁精</v>
          </cell>
          <cell r="AA214" t="str">
            <v>店促</v>
          </cell>
        </row>
        <row r="215">
          <cell r="I215" t="str">
            <v>潜力门店</v>
          </cell>
          <cell r="Q215" t="str">
            <v>洗洁精</v>
          </cell>
          <cell r="AA215" t="str">
            <v>店促</v>
          </cell>
        </row>
        <row r="216">
          <cell r="I216" t="str">
            <v>培育门店</v>
          </cell>
          <cell r="Q216" t="str">
            <v>洗洁精</v>
          </cell>
          <cell r="AA216" t="str">
            <v>大促</v>
          </cell>
        </row>
        <row r="217">
          <cell r="I217" t="str">
            <v>培育门店</v>
          </cell>
          <cell r="Q217" t="str">
            <v>洗洁精</v>
          </cell>
          <cell r="AA217" t="str">
            <v>大促</v>
          </cell>
        </row>
        <row r="218">
          <cell r="I218" t="str">
            <v>培育门店</v>
          </cell>
          <cell r="Q218" t="str">
            <v>洗洁精</v>
          </cell>
          <cell r="AA218" t="str">
            <v>大促</v>
          </cell>
        </row>
        <row r="219">
          <cell r="I219" t="str">
            <v>重点门店</v>
          </cell>
          <cell r="Q219" t="str">
            <v>洗洁精</v>
          </cell>
          <cell r="AA219" t="str">
            <v>大促</v>
          </cell>
        </row>
        <row r="220">
          <cell r="I220" t="str">
            <v>培育门店</v>
          </cell>
          <cell r="Q220" t="str">
            <v>洗衣液</v>
          </cell>
          <cell r="AA220" t="str">
            <v>大促</v>
          </cell>
        </row>
        <row r="221">
          <cell r="I221" t="str">
            <v>培育门店</v>
          </cell>
          <cell r="Q221" t="str">
            <v>洗衣液</v>
          </cell>
          <cell r="AA221" t="str">
            <v>大促</v>
          </cell>
        </row>
        <row r="222">
          <cell r="I222" t="str">
            <v>培育门店</v>
          </cell>
          <cell r="Q222" t="str">
            <v>洗衣液</v>
          </cell>
          <cell r="AA222" t="str">
            <v>大促</v>
          </cell>
        </row>
        <row r="223">
          <cell r="I223" t="str">
            <v>培育门店</v>
          </cell>
          <cell r="Q223" t="str">
            <v>洗衣液</v>
          </cell>
          <cell r="AA223" t="str">
            <v>大促</v>
          </cell>
        </row>
        <row r="224">
          <cell r="I224" t="str">
            <v>培育门店</v>
          </cell>
          <cell r="Q224" t="str">
            <v>小商品</v>
          </cell>
          <cell r="AA224" t="str">
            <v>大促</v>
          </cell>
        </row>
        <row r="225">
          <cell r="I225" t="str">
            <v>培育门店</v>
          </cell>
          <cell r="Q225" t="str">
            <v>小商品</v>
          </cell>
          <cell r="AA225" t="str">
            <v>大促</v>
          </cell>
        </row>
        <row r="226">
          <cell r="I226" t="str">
            <v>培育门店</v>
          </cell>
          <cell r="Q226" t="str">
            <v>小商品</v>
          </cell>
          <cell r="AA226" t="str">
            <v>大促</v>
          </cell>
        </row>
        <row r="227">
          <cell r="I227" t="str">
            <v>潜力门店</v>
          </cell>
          <cell r="Q227" t="str">
            <v>小商品</v>
          </cell>
          <cell r="AA227" t="str">
            <v>大促</v>
          </cell>
        </row>
        <row r="228">
          <cell r="I228" t="str">
            <v>潜力门店</v>
          </cell>
          <cell r="Q228" t="str">
            <v>洗衣粉</v>
          </cell>
          <cell r="AA228" t="str">
            <v>店促</v>
          </cell>
        </row>
        <row r="229">
          <cell r="I229" t="str">
            <v>潜力门店</v>
          </cell>
          <cell r="Q229" t="str">
            <v>洗衣粉</v>
          </cell>
          <cell r="AA229" t="str">
            <v>店促</v>
          </cell>
        </row>
        <row r="230">
          <cell r="I230" t="str">
            <v>潜力门店</v>
          </cell>
          <cell r="Q230" t="str">
            <v>洗洁精</v>
          </cell>
          <cell r="AA230" t="str">
            <v>店促</v>
          </cell>
        </row>
        <row r="231">
          <cell r="I231" t="str">
            <v>潜力门店</v>
          </cell>
          <cell r="Q231" t="str">
            <v>洗洁精</v>
          </cell>
          <cell r="AA231" t="str">
            <v>店促</v>
          </cell>
        </row>
        <row r="232">
          <cell r="I232" t="str">
            <v>培育门店</v>
          </cell>
          <cell r="Q232" t="str">
            <v>洗洁精</v>
          </cell>
          <cell r="AA232" t="str">
            <v>大促</v>
          </cell>
        </row>
        <row r="233">
          <cell r="I233" t="str">
            <v>培育门店</v>
          </cell>
          <cell r="Q233" t="str">
            <v>洗洁精</v>
          </cell>
          <cell r="AA233" t="str">
            <v>大促</v>
          </cell>
        </row>
        <row r="234">
          <cell r="I234" t="str">
            <v>培育门店</v>
          </cell>
          <cell r="Q234" t="str">
            <v>洗洁精</v>
          </cell>
          <cell r="AA234" t="str">
            <v>大促</v>
          </cell>
        </row>
        <row r="235">
          <cell r="I235" t="str">
            <v>培育门店</v>
          </cell>
          <cell r="Q235" t="str">
            <v>洗洁精</v>
          </cell>
          <cell r="AA235" t="str">
            <v>大促</v>
          </cell>
        </row>
        <row r="236">
          <cell r="I236" t="str">
            <v>培育门店</v>
          </cell>
          <cell r="Q236" t="str">
            <v>洗洁精</v>
          </cell>
          <cell r="AA236" t="str">
            <v>大促</v>
          </cell>
        </row>
        <row r="237">
          <cell r="I237" t="str">
            <v>重点门店</v>
          </cell>
          <cell r="Q237" t="str">
            <v>洗洁精</v>
          </cell>
          <cell r="AA237" t="str">
            <v>大促</v>
          </cell>
        </row>
        <row r="238">
          <cell r="I238" t="str">
            <v>潜力门店</v>
          </cell>
          <cell r="Q238" t="str">
            <v>洗洁精</v>
          </cell>
          <cell r="AA238" t="str">
            <v>大促</v>
          </cell>
        </row>
        <row r="239">
          <cell r="I239" t="str">
            <v>培育门店</v>
          </cell>
          <cell r="Q239" t="str">
            <v>洗衣液</v>
          </cell>
          <cell r="AA239" t="str">
            <v>大促</v>
          </cell>
        </row>
        <row r="240">
          <cell r="I240" t="str">
            <v>潜力门店</v>
          </cell>
          <cell r="Q240" t="str">
            <v>洗洁精</v>
          </cell>
          <cell r="AA240" t="str">
            <v>大促</v>
          </cell>
        </row>
        <row r="241">
          <cell r="I241" t="str">
            <v>潜力门店</v>
          </cell>
          <cell r="Q241" t="str">
            <v>洗衣粉</v>
          </cell>
          <cell r="AA241" t="str">
            <v>店促</v>
          </cell>
        </row>
        <row r="242">
          <cell r="I242" t="str">
            <v>潜力门店</v>
          </cell>
          <cell r="Q242" t="str">
            <v>洗洁精</v>
          </cell>
          <cell r="AA242" t="str">
            <v>店促</v>
          </cell>
        </row>
        <row r="243">
          <cell r="I243" t="str">
            <v>潜力门店</v>
          </cell>
          <cell r="Q243" t="str">
            <v>洗衣粉</v>
          </cell>
          <cell r="AA243" t="str">
            <v>店促</v>
          </cell>
        </row>
        <row r="244">
          <cell r="I244" t="str">
            <v>潜力门店</v>
          </cell>
          <cell r="Q244" t="str">
            <v>洗洁精</v>
          </cell>
          <cell r="AA244" t="str">
            <v>店促</v>
          </cell>
        </row>
        <row r="245">
          <cell r="I245" t="str">
            <v>潜力门店</v>
          </cell>
          <cell r="Q245" t="str">
            <v>洗衣粉</v>
          </cell>
          <cell r="AA245" t="str">
            <v>店促</v>
          </cell>
        </row>
        <row r="246">
          <cell r="I246" t="str">
            <v>潜力门店</v>
          </cell>
          <cell r="Q246" t="str">
            <v>洗洁精</v>
          </cell>
          <cell r="AA246" t="str">
            <v>店促</v>
          </cell>
        </row>
        <row r="247">
          <cell r="I247" t="str">
            <v>培育系统</v>
          </cell>
          <cell r="Q247" t="str">
            <v>洗洁精</v>
          </cell>
          <cell r="AA247" t="str">
            <v>店促</v>
          </cell>
        </row>
        <row r="248">
          <cell r="I248" t="str">
            <v>培育系统</v>
          </cell>
          <cell r="Q248" t="str">
            <v>洗衣粉</v>
          </cell>
          <cell r="AA248" t="str">
            <v>店促</v>
          </cell>
        </row>
        <row r="249">
          <cell r="I249" t="str">
            <v>培育系统</v>
          </cell>
          <cell r="Q249" t="str">
            <v>洗洁精</v>
          </cell>
          <cell r="AA249" t="str">
            <v>店促</v>
          </cell>
        </row>
        <row r="250">
          <cell r="I250" t="str">
            <v>重点门店</v>
          </cell>
          <cell r="Q250" t="str">
            <v>洗衣粉</v>
          </cell>
          <cell r="AA250" t="str">
            <v>店促</v>
          </cell>
        </row>
        <row r="251">
          <cell r="I251" t="str">
            <v>重点门店</v>
          </cell>
          <cell r="Q251" t="str">
            <v>洗洁精</v>
          </cell>
          <cell r="AA251" t="str">
            <v>店促</v>
          </cell>
        </row>
        <row r="252">
          <cell r="I252" t="str">
            <v>重点门店</v>
          </cell>
          <cell r="Q252" t="str">
            <v>洗洁精</v>
          </cell>
          <cell r="AA252" t="str">
            <v>店促</v>
          </cell>
        </row>
        <row r="253">
          <cell r="I253" t="str">
            <v>重点门店</v>
          </cell>
          <cell r="Q253" t="str">
            <v>洗衣液</v>
          </cell>
          <cell r="AA253" t="str">
            <v>大促</v>
          </cell>
        </row>
        <row r="254">
          <cell r="I254" t="str">
            <v>重点门店</v>
          </cell>
          <cell r="Q254" t="str">
            <v>洗衣粉</v>
          </cell>
          <cell r="AA254" t="str">
            <v>大促</v>
          </cell>
        </row>
        <row r="255">
          <cell r="I255" t="str">
            <v>培育门店</v>
          </cell>
          <cell r="Q255" t="str">
            <v>洗衣粉</v>
          </cell>
          <cell r="AA255" t="str">
            <v>店促</v>
          </cell>
        </row>
        <row r="256">
          <cell r="I256" t="str">
            <v>培育门店</v>
          </cell>
          <cell r="Q256" t="str">
            <v>洗洁精</v>
          </cell>
          <cell r="AA256" t="str">
            <v>店促</v>
          </cell>
        </row>
        <row r="257">
          <cell r="I257" t="str">
            <v>培育门店</v>
          </cell>
          <cell r="Q257" t="str">
            <v>洗洁精</v>
          </cell>
          <cell r="AA257" t="str">
            <v>大促</v>
          </cell>
        </row>
        <row r="258">
          <cell r="I258" t="str">
            <v>培育门店</v>
          </cell>
          <cell r="Q258" t="str">
            <v>洗衣液</v>
          </cell>
          <cell r="AA258" t="str">
            <v>大促</v>
          </cell>
        </row>
        <row r="259">
          <cell r="I259" t="str">
            <v>培育门店</v>
          </cell>
          <cell r="Q259" t="str">
            <v>洗衣粉</v>
          </cell>
          <cell r="AA259" t="str">
            <v>店促</v>
          </cell>
        </row>
        <row r="260">
          <cell r="I260" t="str">
            <v>重点门店</v>
          </cell>
          <cell r="Q260" t="str">
            <v>洗衣粉</v>
          </cell>
          <cell r="AA260" t="str">
            <v>店促</v>
          </cell>
        </row>
        <row r="261">
          <cell r="I261" t="str">
            <v>重点门店</v>
          </cell>
          <cell r="Q261" t="str">
            <v>洗洁精</v>
          </cell>
          <cell r="AA261" t="str">
            <v>店促</v>
          </cell>
        </row>
        <row r="262">
          <cell r="I262" t="str">
            <v>重点门店</v>
          </cell>
          <cell r="Q262" t="str">
            <v>洗洁精</v>
          </cell>
          <cell r="AA262" t="str">
            <v>大促</v>
          </cell>
        </row>
        <row r="263">
          <cell r="I263" t="str">
            <v>重点门店</v>
          </cell>
          <cell r="Q263" t="str">
            <v>洗衣液</v>
          </cell>
          <cell r="AA263" t="str">
            <v>店促</v>
          </cell>
        </row>
        <row r="264">
          <cell r="I264" t="str">
            <v>重点门店</v>
          </cell>
          <cell r="Q264" t="str">
            <v>洗衣粉</v>
          </cell>
          <cell r="AA264" t="str">
            <v>店促</v>
          </cell>
        </row>
        <row r="265">
          <cell r="I265" t="str">
            <v>重点门店</v>
          </cell>
          <cell r="Q265" t="str">
            <v>洗洁精</v>
          </cell>
          <cell r="AA265" t="str">
            <v>店促</v>
          </cell>
        </row>
        <row r="266">
          <cell r="I266" t="str">
            <v>重点门店</v>
          </cell>
          <cell r="Q266" t="str">
            <v>洗衣液</v>
          </cell>
          <cell r="AA266" t="str">
            <v>店促</v>
          </cell>
        </row>
        <row r="267">
          <cell r="I267" t="str">
            <v>重点门店</v>
          </cell>
          <cell r="Q267" t="str">
            <v>洗洁精</v>
          </cell>
          <cell r="AA267" t="str">
            <v>店促</v>
          </cell>
        </row>
        <row r="268">
          <cell r="I268" t="str">
            <v>重点门店</v>
          </cell>
          <cell r="Q268" t="str">
            <v>洗洁精</v>
          </cell>
          <cell r="AA268" t="str">
            <v>店促</v>
          </cell>
        </row>
        <row r="269">
          <cell r="I269" t="str">
            <v>重点门店</v>
          </cell>
          <cell r="Q269" t="str">
            <v>洗衣液</v>
          </cell>
          <cell r="AA269" t="str">
            <v>店促</v>
          </cell>
        </row>
        <row r="270">
          <cell r="I270" t="str">
            <v>重点门店</v>
          </cell>
          <cell r="Q270" t="str">
            <v>洗洁精</v>
          </cell>
          <cell r="AA270" t="str">
            <v>店促</v>
          </cell>
        </row>
        <row r="271">
          <cell r="I271" t="str">
            <v>重点门店</v>
          </cell>
          <cell r="Q271" t="str">
            <v>洗洁精</v>
          </cell>
          <cell r="AA271" t="str">
            <v>店促</v>
          </cell>
        </row>
        <row r="272">
          <cell r="I272" t="str">
            <v>重点门店</v>
          </cell>
          <cell r="Q272" t="str">
            <v>洗衣液</v>
          </cell>
          <cell r="AA272" t="str">
            <v>店促</v>
          </cell>
        </row>
        <row r="273">
          <cell r="I273" t="str">
            <v>重点门店</v>
          </cell>
          <cell r="Q273" t="str">
            <v>洗洁精</v>
          </cell>
          <cell r="AA273" t="str">
            <v>店促</v>
          </cell>
        </row>
        <row r="274">
          <cell r="I274" t="str">
            <v>潜力门店</v>
          </cell>
          <cell r="Q274" t="str">
            <v>洗洁精</v>
          </cell>
          <cell r="AA274" t="str">
            <v>店促</v>
          </cell>
        </row>
        <row r="275">
          <cell r="I275" t="str">
            <v>潜力门店</v>
          </cell>
          <cell r="Q275" t="str">
            <v>洗衣液</v>
          </cell>
          <cell r="AA275" t="str">
            <v>店促</v>
          </cell>
        </row>
        <row r="276">
          <cell r="I276" t="str">
            <v>重点门店</v>
          </cell>
          <cell r="Q276" t="str">
            <v>洗洁精</v>
          </cell>
          <cell r="AA276" t="str">
            <v>店促</v>
          </cell>
        </row>
        <row r="277">
          <cell r="I277" t="str">
            <v>潜力门店</v>
          </cell>
          <cell r="Q277" t="str">
            <v>洗洁精</v>
          </cell>
          <cell r="AA277" t="str">
            <v>店促</v>
          </cell>
        </row>
        <row r="278">
          <cell r="I278" t="str">
            <v>潜力门店</v>
          </cell>
          <cell r="Q278" t="str">
            <v>洗衣液</v>
          </cell>
          <cell r="AA278" t="str">
            <v>店促</v>
          </cell>
        </row>
        <row r="279">
          <cell r="I279" t="str">
            <v>培育门店</v>
          </cell>
          <cell r="Q279" t="str">
            <v>洗洁精</v>
          </cell>
          <cell r="AA279" t="str">
            <v>大促</v>
          </cell>
        </row>
        <row r="280">
          <cell r="I280" t="str">
            <v>培育门店</v>
          </cell>
          <cell r="Q280" t="str">
            <v>洗衣液</v>
          </cell>
          <cell r="AA280" t="str">
            <v>大促</v>
          </cell>
        </row>
        <row r="281">
          <cell r="I281" t="str">
            <v>培育门店</v>
          </cell>
          <cell r="Q281" t="str">
            <v>洗洁精</v>
          </cell>
          <cell r="AA281" t="str">
            <v>店促</v>
          </cell>
        </row>
        <row r="282">
          <cell r="I282" t="str">
            <v>培育门店</v>
          </cell>
          <cell r="Q282" t="str">
            <v>洗衣液</v>
          </cell>
          <cell r="AA282" t="str">
            <v>店促</v>
          </cell>
        </row>
        <row r="283">
          <cell r="I283" t="str">
            <v>培育门店</v>
          </cell>
          <cell r="Q283" t="str">
            <v>洗洁精</v>
          </cell>
          <cell r="AA283" t="str">
            <v>店促</v>
          </cell>
        </row>
        <row r="284">
          <cell r="I284" t="str">
            <v>培育门店</v>
          </cell>
          <cell r="Q284" t="str">
            <v>洗衣液</v>
          </cell>
          <cell r="AA284" t="str">
            <v>店促</v>
          </cell>
        </row>
        <row r="285">
          <cell r="I285" t="str">
            <v>潜力门店</v>
          </cell>
          <cell r="Q285" t="str">
            <v>洗衣液</v>
          </cell>
          <cell r="AA285" t="str">
            <v>店促</v>
          </cell>
        </row>
        <row r="286">
          <cell r="I286" t="str">
            <v>潜力门店</v>
          </cell>
          <cell r="Q286" t="str">
            <v>洗衣液</v>
          </cell>
          <cell r="AA286" t="str">
            <v>店促</v>
          </cell>
        </row>
        <row r="287">
          <cell r="I287" t="str">
            <v>重点门店</v>
          </cell>
          <cell r="Q287" t="str">
            <v>洗衣液</v>
          </cell>
          <cell r="AA287" t="str">
            <v>店促</v>
          </cell>
        </row>
        <row r="288">
          <cell r="I288" t="str">
            <v>重点门店</v>
          </cell>
          <cell r="Q288" t="str">
            <v>洗衣液</v>
          </cell>
          <cell r="AA288" t="str">
            <v>店促</v>
          </cell>
        </row>
        <row r="289">
          <cell r="I289" t="str">
            <v>重点门店</v>
          </cell>
          <cell r="Q289" t="str">
            <v>洗衣液</v>
          </cell>
          <cell r="AA289" t="str">
            <v>店促</v>
          </cell>
        </row>
        <row r="290">
          <cell r="I290" t="str">
            <v>培育系统</v>
          </cell>
          <cell r="Q290" t="str">
            <v>洗衣液</v>
          </cell>
          <cell r="AA290" t="str">
            <v>大促</v>
          </cell>
        </row>
        <row r="291">
          <cell r="I291" t="str">
            <v>培育系统</v>
          </cell>
          <cell r="Q291" t="str">
            <v>洗洁精</v>
          </cell>
          <cell r="AA291" t="str">
            <v>大促</v>
          </cell>
        </row>
        <row r="292">
          <cell r="I292" t="str">
            <v>培育系统</v>
          </cell>
          <cell r="Q292" t="str">
            <v>洗衣粉</v>
          </cell>
          <cell r="AA292" t="str">
            <v>大促</v>
          </cell>
        </row>
        <row r="293">
          <cell r="I293" t="str">
            <v>培育系统</v>
          </cell>
          <cell r="Q293" t="str">
            <v>洗衣液</v>
          </cell>
          <cell r="AA293" t="str">
            <v>大促</v>
          </cell>
        </row>
        <row r="294">
          <cell r="I294" t="str">
            <v>培育系统</v>
          </cell>
          <cell r="Q294" t="str">
            <v>洗洁精</v>
          </cell>
          <cell r="AA294" t="str">
            <v>大促</v>
          </cell>
        </row>
        <row r="295">
          <cell r="I295" t="str">
            <v>培育系统</v>
          </cell>
          <cell r="Q295" t="str">
            <v>洗衣粉</v>
          </cell>
          <cell r="AA295" t="str">
            <v>大促</v>
          </cell>
        </row>
        <row r="296">
          <cell r="I296" t="str">
            <v>培育系统</v>
          </cell>
          <cell r="Q296" t="str">
            <v>洗衣液</v>
          </cell>
          <cell r="AA296" t="str">
            <v>大促</v>
          </cell>
        </row>
        <row r="297">
          <cell r="I297" t="str">
            <v>培育系统</v>
          </cell>
          <cell r="Q297" t="str">
            <v>洗洁精</v>
          </cell>
          <cell r="AA297" t="str">
            <v>大促</v>
          </cell>
        </row>
        <row r="298">
          <cell r="I298" t="str">
            <v>培育系统</v>
          </cell>
          <cell r="Q298" t="str">
            <v>洗衣粉</v>
          </cell>
          <cell r="AA298" t="str">
            <v>大促</v>
          </cell>
        </row>
        <row r="299">
          <cell r="I299" t="str">
            <v>培育系统</v>
          </cell>
          <cell r="Q299" t="str">
            <v>洗衣液</v>
          </cell>
          <cell r="AA299" t="str">
            <v>大促</v>
          </cell>
        </row>
        <row r="300">
          <cell r="I300" t="str">
            <v>培育系统</v>
          </cell>
          <cell r="Q300" t="str">
            <v>洗洁精</v>
          </cell>
          <cell r="AA300" t="str">
            <v>大促</v>
          </cell>
        </row>
        <row r="301">
          <cell r="I301" t="str">
            <v>培育系统</v>
          </cell>
          <cell r="Q301" t="str">
            <v>洗衣粉</v>
          </cell>
          <cell r="AA301" t="str">
            <v>大促</v>
          </cell>
        </row>
        <row r="302">
          <cell r="I302" t="str">
            <v>培育系统</v>
          </cell>
          <cell r="Q302" t="str">
            <v>洗衣液</v>
          </cell>
          <cell r="AA302" t="str">
            <v>大促</v>
          </cell>
        </row>
        <row r="303">
          <cell r="I303" t="str">
            <v>培育系统</v>
          </cell>
          <cell r="Q303" t="str">
            <v>洗洁精</v>
          </cell>
          <cell r="AA303" t="str">
            <v>大促</v>
          </cell>
        </row>
        <row r="304">
          <cell r="I304" t="str">
            <v>培育系统</v>
          </cell>
          <cell r="Q304" t="str">
            <v>洗衣粉</v>
          </cell>
          <cell r="AA304" t="str">
            <v>大促</v>
          </cell>
        </row>
        <row r="305">
          <cell r="I305" t="str">
            <v>培育系统</v>
          </cell>
          <cell r="Q305" t="str">
            <v>洗衣液</v>
          </cell>
          <cell r="AA305" t="str">
            <v>大促</v>
          </cell>
        </row>
        <row r="306">
          <cell r="I306" t="str">
            <v>培育系统</v>
          </cell>
          <cell r="Q306" t="str">
            <v>洗洁精</v>
          </cell>
          <cell r="AA306" t="str">
            <v>大促</v>
          </cell>
        </row>
        <row r="307">
          <cell r="I307" t="str">
            <v>培育系统</v>
          </cell>
          <cell r="Q307" t="str">
            <v>洗衣粉</v>
          </cell>
          <cell r="AA307" t="str">
            <v>大促</v>
          </cell>
        </row>
        <row r="308">
          <cell r="I308" t="str">
            <v>培育系统</v>
          </cell>
          <cell r="Q308" t="str">
            <v>洗洁精</v>
          </cell>
          <cell r="AA308" t="str">
            <v>大促</v>
          </cell>
        </row>
        <row r="309">
          <cell r="I309" t="str">
            <v>培育系统</v>
          </cell>
          <cell r="Q309" t="str">
            <v>洗衣粉</v>
          </cell>
          <cell r="AA309" t="str">
            <v>大促</v>
          </cell>
        </row>
        <row r="310">
          <cell r="I310" t="str">
            <v>培育系统</v>
          </cell>
          <cell r="Q310" t="str">
            <v>洗衣皂</v>
          </cell>
          <cell r="AA310" t="str">
            <v>店促</v>
          </cell>
        </row>
        <row r="311">
          <cell r="I311" t="str">
            <v>培育系统</v>
          </cell>
          <cell r="Q311" t="str">
            <v>洗衣皂</v>
          </cell>
          <cell r="AA311" t="str">
            <v>店促</v>
          </cell>
        </row>
        <row r="312">
          <cell r="I312" t="str">
            <v>培育系统</v>
          </cell>
          <cell r="Q312" t="str">
            <v>洗衣皂</v>
          </cell>
          <cell r="AA312" t="str">
            <v>店促</v>
          </cell>
        </row>
      </sheetData>
      <sheetData sheetId="4"/>
      <sheetData sheetId="5"/>
      <sheetData sheetId="6">
        <row r="1">
          <cell r="B1" t="str">
            <v>产品代码</v>
          </cell>
          <cell r="C1" t="str">
            <v>产品名称</v>
          </cell>
          <cell r="D1" t="str">
            <v>品类</v>
          </cell>
          <cell r="E1" t="str">
            <v>产品</v>
          </cell>
          <cell r="F1" t="str">
            <v>明细类</v>
          </cell>
          <cell r="G1" t="str">
            <v>规格</v>
          </cell>
          <cell r="H1" t="str">
            <v>箱入数</v>
          </cell>
          <cell r="I1" t="str">
            <v>三阶箱价</v>
          </cell>
          <cell r="J1" t="str">
            <v>三阶含税（单价）</v>
          </cell>
        </row>
        <row r="2">
          <cell r="B2" t="str">
            <v>C11106700</v>
          </cell>
          <cell r="C2" t="str">
            <v>白猫优倍净·去油洗洁精1.008kg*12</v>
          </cell>
          <cell r="D2" t="str">
            <v>洗洁精</v>
          </cell>
          <cell r="E2" t="str">
            <v>优倍净精1008</v>
          </cell>
          <cell r="F2" t="str">
            <v>优倍净精</v>
          </cell>
          <cell r="G2" t="str">
            <v>1008</v>
          </cell>
          <cell r="H2">
            <v>12</v>
          </cell>
          <cell r="I2">
            <v>138</v>
          </cell>
          <cell r="J2">
            <v>11.5</v>
          </cell>
        </row>
        <row r="3">
          <cell r="B3" t="str">
            <v>C11106701</v>
          </cell>
          <cell r="C3" t="str">
            <v>白猫优倍净（去油+护手）洗洁精1.008kg*2*6</v>
          </cell>
          <cell r="D3" t="str">
            <v>洗洁精</v>
          </cell>
          <cell r="E3" t="str">
            <v>优倍净精1008</v>
          </cell>
          <cell r="F3" t="str">
            <v>优倍净精</v>
          </cell>
          <cell r="G3" t="str">
            <v>1008</v>
          </cell>
          <cell r="H3">
            <v>6</v>
          </cell>
          <cell r="I3">
            <v>108.2</v>
          </cell>
          <cell r="J3">
            <v>18.033333333333335</v>
          </cell>
        </row>
        <row r="4">
          <cell r="B4" t="str">
            <v>C11106702</v>
          </cell>
          <cell r="C4" t="str">
            <v>白猫优倍净·去油洗洁精促销装(1.008kg+100g)*12</v>
          </cell>
          <cell r="D4" t="str">
            <v>洗洁精</v>
          </cell>
          <cell r="E4" t="str">
            <v>优倍净精1008</v>
          </cell>
          <cell r="F4" t="str">
            <v>优倍净精</v>
          </cell>
          <cell r="G4" t="str">
            <v>1008</v>
          </cell>
          <cell r="H4">
            <v>12</v>
          </cell>
          <cell r="I4">
            <v>138</v>
          </cell>
          <cell r="J4">
            <v>11.5</v>
          </cell>
        </row>
        <row r="5">
          <cell r="B5" t="str">
            <v>C11106703</v>
          </cell>
          <cell r="C5" t="str">
            <v>白猫优倍净去油洗洁精（1.008kg+420g）*8</v>
          </cell>
          <cell r="D5" t="str">
            <v>洗洁精</v>
          </cell>
          <cell r="E5" t="str">
            <v>优倍净精1008</v>
          </cell>
          <cell r="F5" t="str">
            <v>优倍净精</v>
          </cell>
          <cell r="G5" t="str">
            <v>1008</v>
          </cell>
          <cell r="H5">
            <v>8</v>
          </cell>
          <cell r="I5">
            <v>92</v>
          </cell>
          <cell r="J5">
            <v>11.5</v>
          </cell>
        </row>
        <row r="6">
          <cell r="B6" t="str">
            <v>C11106705</v>
          </cell>
          <cell r="C6" t="str">
            <v>白猫优倍净·去油洗洁精（1.008kg绑赠300g优倍净？芦荟洗洁精）*8</v>
          </cell>
          <cell r="D6" t="str">
            <v>洗洁精</v>
          </cell>
          <cell r="E6" t="str">
            <v>优倍净精1008</v>
          </cell>
          <cell r="F6" t="str">
            <v>优倍净精</v>
          </cell>
          <cell r="G6" t="str">
            <v>1008</v>
          </cell>
          <cell r="H6">
            <v>8</v>
          </cell>
          <cell r="I6">
            <v>92</v>
          </cell>
          <cell r="J6">
            <v>11.5</v>
          </cell>
        </row>
        <row r="7">
          <cell r="B7" t="str">
            <v>C11106800</v>
          </cell>
          <cell r="C7" t="str">
            <v>白猫优倍净·护手洗洁精1.008kg*12</v>
          </cell>
          <cell r="D7" t="str">
            <v>洗洁精</v>
          </cell>
          <cell r="E7" t="str">
            <v>优倍净精1008</v>
          </cell>
          <cell r="F7" t="str">
            <v>优倍净精</v>
          </cell>
          <cell r="G7" t="str">
            <v>1008</v>
          </cell>
          <cell r="H7">
            <v>12</v>
          </cell>
          <cell r="I7">
            <v>138</v>
          </cell>
          <cell r="J7">
            <v>11.5</v>
          </cell>
        </row>
        <row r="8">
          <cell r="B8" t="str">
            <v>C11106801</v>
          </cell>
          <cell r="C8" t="str">
            <v>白猫优倍净·护手洗洁精促销装(1.008kg+100g)*12</v>
          </cell>
          <cell r="D8" t="str">
            <v>洗洁精</v>
          </cell>
          <cell r="E8" t="str">
            <v>优倍净精1008</v>
          </cell>
          <cell r="F8" t="str">
            <v>优倍净精</v>
          </cell>
          <cell r="G8" t="str">
            <v>1008</v>
          </cell>
          <cell r="H8">
            <v>12</v>
          </cell>
          <cell r="I8">
            <v>138</v>
          </cell>
          <cell r="J8">
            <v>11.5</v>
          </cell>
        </row>
        <row r="9">
          <cell r="B9" t="str">
            <v>C11106802</v>
          </cell>
          <cell r="C9" t="str">
            <v>白猫优倍净护手洗洁精（1.008kg+420g）*8</v>
          </cell>
          <cell r="D9" t="str">
            <v>洗洁精</v>
          </cell>
          <cell r="E9" t="str">
            <v>优倍净精1008</v>
          </cell>
          <cell r="F9" t="str">
            <v>优倍净精</v>
          </cell>
          <cell r="G9" t="str">
            <v>1008</v>
          </cell>
          <cell r="H9">
            <v>8</v>
          </cell>
          <cell r="I9">
            <v>92</v>
          </cell>
          <cell r="J9">
            <v>11.5</v>
          </cell>
        </row>
        <row r="10">
          <cell r="B10" t="str">
            <v>C11106804</v>
          </cell>
          <cell r="C10" t="str">
            <v>白猫优倍净护手洗洁精（1.008kg绑赠300g优倍净芦荟洗洁精）*8</v>
          </cell>
          <cell r="D10" t="str">
            <v>洗洁精</v>
          </cell>
          <cell r="E10" t="str">
            <v>优倍净精1008</v>
          </cell>
          <cell r="F10" t="str">
            <v>优倍净精</v>
          </cell>
          <cell r="G10" t="str">
            <v>1008</v>
          </cell>
          <cell r="H10">
            <v>8</v>
          </cell>
          <cell r="I10">
            <v>92</v>
          </cell>
          <cell r="J10">
            <v>11.5</v>
          </cell>
        </row>
        <row r="11">
          <cell r="B11" t="str">
            <v>C11109200</v>
          </cell>
          <cell r="C11" t="str">
            <v>白猫优倍净·芦荟洗洁精1.008kg*8</v>
          </cell>
          <cell r="D11" t="str">
            <v>洗洁精</v>
          </cell>
          <cell r="E11" t="str">
            <v>优倍净精1008</v>
          </cell>
          <cell r="F11" t="str">
            <v>优倍净精</v>
          </cell>
          <cell r="G11" t="str">
            <v>1008</v>
          </cell>
          <cell r="H11">
            <v>8</v>
          </cell>
          <cell r="I11">
            <v>92</v>
          </cell>
          <cell r="J11">
            <v>11.5</v>
          </cell>
        </row>
        <row r="12">
          <cell r="B12" t="str">
            <v>C11109201</v>
          </cell>
          <cell r="C12" t="str">
            <v>白猫优倍净·芦荟洗洁精（1.008kg绑赠300g优倍净？芦荟洗洁精）*8</v>
          </cell>
          <cell r="D12" t="str">
            <v>洗洁精</v>
          </cell>
          <cell r="E12" t="str">
            <v>优倍净精1008</v>
          </cell>
          <cell r="F12" t="str">
            <v>优倍净精</v>
          </cell>
          <cell r="G12" t="str">
            <v>1008</v>
          </cell>
          <cell r="H12">
            <v>8</v>
          </cell>
          <cell r="I12">
            <v>92</v>
          </cell>
          <cell r="J12">
            <v>11.5</v>
          </cell>
        </row>
        <row r="13">
          <cell r="B13" t="str">
            <v>C11109202</v>
          </cell>
          <cell r="C13" t="str">
            <v>白猫优倍净·芦荟洗洁精1.008kg*4送芦荟洗洁精300*4</v>
          </cell>
          <cell r="D13" t="str">
            <v>洗洁精</v>
          </cell>
          <cell r="E13" t="str">
            <v>优倍净精1008</v>
          </cell>
          <cell r="F13" t="str">
            <v>优倍净精</v>
          </cell>
          <cell r="G13" t="str">
            <v>1008</v>
          </cell>
          <cell r="H13">
            <v>1</v>
          </cell>
          <cell r="I13">
            <v>0</v>
          </cell>
          <cell r="J13">
            <v>0</v>
          </cell>
        </row>
        <row r="14">
          <cell r="B14" t="str">
            <v>C11106706</v>
          </cell>
          <cell r="C14" t="str">
            <v>白猫优倍净去油洗洁精（1.008kg+420g）*8（樱花）</v>
          </cell>
          <cell r="D14" t="str">
            <v>洗洁精</v>
          </cell>
          <cell r="E14" t="str">
            <v>优倍净精1008</v>
          </cell>
          <cell r="F14" t="str">
            <v>优倍净精</v>
          </cell>
          <cell r="G14" t="str">
            <v>1008</v>
          </cell>
          <cell r="H14">
            <v>8</v>
          </cell>
          <cell r="I14">
            <v>92</v>
          </cell>
          <cell r="J14">
            <v>11.5</v>
          </cell>
        </row>
        <row r="15">
          <cell r="B15" t="str">
            <v>C11106808</v>
          </cell>
          <cell r="C15" t="str">
            <v>白猫优倍净护手洗洁精（1.008kg+420g）*8（石榴）</v>
          </cell>
          <cell r="D15" t="str">
            <v>洗洁精</v>
          </cell>
          <cell r="E15" t="str">
            <v>优倍净精1008</v>
          </cell>
          <cell r="F15" t="str">
            <v>优倍净精</v>
          </cell>
          <cell r="G15" t="str">
            <v>1008</v>
          </cell>
          <cell r="H15">
            <v>8</v>
          </cell>
          <cell r="I15">
            <v>92</v>
          </cell>
          <cell r="J15">
            <v>11.5</v>
          </cell>
        </row>
        <row r="16">
          <cell r="B16" t="str">
            <v>C11106710</v>
          </cell>
          <cell r="C16" t="str">
            <v>白猫优倍净（去油+护手）洗洁精1.008kg*2*6（樱花+石榴）</v>
          </cell>
          <cell r="D16" t="str">
            <v>洗洁精</v>
          </cell>
          <cell r="E16" t="str">
            <v>优倍净精1008</v>
          </cell>
          <cell r="F16" t="str">
            <v>优倍净精</v>
          </cell>
          <cell r="G16" t="str">
            <v>1008</v>
          </cell>
          <cell r="H16">
            <v>6</v>
          </cell>
          <cell r="I16">
            <v>108.2</v>
          </cell>
          <cell r="J16">
            <v>18.033333333333335</v>
          </cell>
        </row>
        <row r="17">
          <cell r="B17" t="str">
            <v>C11106707</v>
          </cell>
          <cell r="C17" t="str">
            <v>白猫优倍净·去油洗洁精（1.008kg绑赠300g优倍净·芦荟洗洁精）*8（樱花）</v>
          </cell>
          <cell r="D17" t="str">
            <v>洗洁精</v>
          </cell>
          <cell r="E17" t="str">
            <v>优倍净精1008</v>
          </cell>
          <cell r="F17" t="str">
            <v>优倍净精</v>
          </cell>
          <cell r="G17" t="str">
            <v>1008</v>
          </cell>
          <cell r="H17">
            <v>8</v>
          </cell>
          <cell r="I17">
            <v>92</v>
          </cell>
          <cell r="J17">
            <v>11.5</v>
          </cell>
        </row>
        <row r="18">
          <cell r="B18" t="str">
            <v>C11106805</v>
          </cell>
          <cell r="C18" t="str">
            <v>白猫优倍净·护手洗洁精（1.008kg绑赠300g优倍净·芦荟洗洁精）*8（石榴）</v>
          </cell>
          <cell r="D18" t="str">
            <v>洗洁精</v>
          </cell>
          <cell r="E18" t="str">
            <v>优倍净精1008</v>
          </cell>
          <cell r="F18" t="str">
            <v>优倍净精</v>
          </cell>
          <cell r="G18" t="str">
            <v>1008</v>
          </cell>
          <cell r="H18">
            <v>8</v>
          </cell>
          <cell r="I18">
            <v>92</v>
          </cell>
          <cell r="J18">
            <v>11.5</v>
          </cell>
        </row>
        <row r="19">
          <cell r="B19" t="str">
            <v>C11109204</v>
          </cell>
          <cell r="C19" t="str">
            <v>白猫优倍净·芦荟洗洁精（1.008kg绑赠300g优倍净·芦荟洗洁精）*8（金版）</v>
          </cell>
          <cell r="D19" t="str">
            <v>洗洁精</v>
          </cell>
          <cell r="E19" t="str">
            <v>优倍净精1008</v>
          </cell>
          <cell r="F19" t="str">
            <v>优倍净精</v>
          </cell>
          <cell r="G19" t="str">
            <v>1008</v>
          </cell>
          <cell r="H19">
            <v>8</v>
          </cell>
          <cell r="I19">
            <v>92</v>
          </cell>
          <cell r="J19">
            <v>11.5</v>
          </cell>
        </row>
        <row r="20">
          <cell r="B20" t="str">
            <v>C11106806</v>
          </cell>
          <cell r="C20" t="str">
            <v>白猫优倍净护手洗洁精1.008kg*12（石榴）</v>
          </cell>
          <cell r="D20" t="str">
            <v>洗洁精</v>
          </cell>
          <cell r="E20" t="str">
            <v>优倍净精1008</v>
          </cell>
          <cell r="F20" t="str">
            <v>优倍净精</v>
          </cell>
          <cell r="G20" t="str">
            <v>1008</v>
          </cell>
          <cell r="H20">
            <v>12</v>
          </cell>
          <cell r="I20">
            <v>138</v>
          </cell>
          <cell r="J20">
            <v>11.5</v>
          </cell>
        </row>
        <row r="21">
          <cell r="B21" t="str">
            <v>C11106708</v>
          </cell>
          <cell r="C21" t="str">
            <v>白猫优倍净去油洗洁精1.008kg*12（樱花）</v>
          </cell>
          <cell r="D21" t="str">
            <v>洗洁精</v>
          </cell>
          <cell r="E21" t="str">
            <v>优倍净精1008</v>
          </cell>
          <cell r="F21" t="str">
            <v>优倍净精</v>
          </cell>
          <cell r="G21" t="str">
            <v>1008</v>
          </cell>
          <cell r="H21">
            <v>12</v>
          </cell>
          <cell r="I21">
            <v>138</v>
          </cell>
          <cell r="J21">
            <v>11.5</v>
          </cell>
        </row>
        <row r="22">
          <cell r="B22" t="str">
            <v>C11109203</v>
          </cell>
          <cell r="C22" t="str">
            <v>白猫优倍净？芦荟洗洁精1.008kg*8（金版）</v>
          </cell>
          <cell r="D22" t="str">
            <v>洗洁精</v>
          </cell>
          <cell r="E22" t="str">
            <v>优倍净精1008</v>
          </cell>
          <cell r="F22" t="str">
            <v>优倍净精</v>
          </cell>
          <cell r="G22" t="str">
            <v>1008</v>
          </cell>
          <cell r="H22">
            <v>8</v>
          </cell>
          <cell r="I22">
            <v>92</v>
          </cell>
          <cell r="J22">
            <v>11.5</v>
          </cell>
        </row>
        <row r="23">
          <cell r="B23" t="str">
            <v>C11115000</v>
          </cell>
          <cell r="C23" t="str">
            <v>白猫大麦洗碗米露洗洁精1kg*10</v>
          </cell>
          <cell r="D23" t="str">
            <v>洗洁精</v>
          </cell>
          <cell r="E23" t="str">
            <v>大麦茶精1000</v>
          </cell>
          <cell r="F23" t="str">
            <v>大麦茶精</v>
          </cell>
          <cell r="G23" t="str">
            <v>1000</v>
          </cell>
          <cell r="H23">
            <v>10</v>
          </cell>
          <cell r="I23">
            <v>81</v>
          </cell>
          <cell r="J23">
            <v>8.1</v>
          </cell>
        </row>
        <row r="24">
          <cell r="B24" t="str">
            <v>C11116800</v>
          </cell>
          <cell r="C24" t="str">
            <v>白猫大麦洗碗米露洗洁精1千克*2*5</v>
          </cell>
          <cell r="D24" t="str">
            <v>洗洁精</v>
          </cell>
          <cell r="E24" t="str">
            <v>大麦茶精1000</v>
          </cell>
          <cell r="F24" t="str">
            <v>大麦茶精</v>
          </cell>
          <cell r="G24" t="str">
            <v>1000</v>
          </cell>
          <cell r="H24">
            <v>5</v>
          </cell>
          <cell r="I24">
            <v>81</v>
          </cell>
          <cell r="J24">
            <v>16.2</v>
          </cell>
        </row>
        <row r="25">
          <cell r="B25" t="str">
            <v>C11114900</v>
          </cell>
          <cell r="C25" t="str">
            <v>白猫大麦洗碗米露洗洁精1.45kg*10</v>
          </cell>
          <cell r="D25" t="str">
            <v>洗洁精</v>
          </cell>
          <cell r="E25" t="str">
            <v>大麦茶精1450</v>
          </cell>
          <cell r="F25" t="str">
            <v>大麦茶精</v>
          </cell>
          <cell r="G25" t="str">
            <v>1450</v>
          </cell>
          <cell r="H25">
            <v>10</v>
          </cell>
          <cell r="I25">
            <v>118</v>
          </cell>
          <cell r="J25">
            <v>11.8</v>
          </cell>
        </row>
        <row r="26">
          <cell r="B26" t="str">
            <v>C11109900</v>
          </cell>
          <cell r="C26" t="str">
            <v>白猫绿茶薄荷洗洁精1.188kg（1.02kg+168g）*10</v>
          </cell>
          <cell r="D26" t="str">
            <v>洗洁精</v>
          </cell>
          <cell r="E26" t="str">
            <v>绿茶薄荷精1020</v>
          </cell>
          <cell r="F26" t="str">
            <v>绿茶薄荷精</v>
          </cell>
          <cell r="G26" t="str">
            <v>1020</v>
          </cell>
          <cell r="H26">
            <v>10</v>
          </cell>
          <cell r="I26">
            <v>71.400000000000006</v>
          </cell>
          <cell r="J26">
            <v>7.1400000000000006</v>
          </cell>
        </row>
        <row r="27">
          <cell r="B27" t="str">
            <v>C11109901</v>
          </cell>
          <cell r="C27" t="str">
            <v>白猫绿茶薄荷洗洁精1.188kg（1.02kg+168g）*10箱内送2包白猫洁净香氛洗衣粉288g</v>
          </cell>
          <cell r="D27" t="str">
            <v>洗洁精</v>
          </cell>
          <cell r="E27" t="str">
            <v>绿茶薄荷精1020</v>
          </cell>
          <cell r="F27" t="str">
            <v>绿茶薄荷精</v>
          </cell>
          <cell r="G27" t="str">
            <v>1020</v>
          </cell>
          <cell r="H27">
            <v>10</v>
          </cell>
          <cell r="I27">
            <v>71.400000000000006</v>
          </cell>
          <cell r="J27">
            <v>7.1400000000000006</v>
          </cell>
        </row>
        <row r="28">
          <cell r="B28" t="str">
            <v>C11111000</v>
          </cell>
          <cell r="C28" t="str">
            <v>白猫绿茶薄荷洗洁精1.688kg*8</v>
          </cell>
          <cell r="D28" t="str">
            <v>洗洁精</v>
          </cell>
          <cell r="E28" t="str">
            <v>绿茶薄荷精1896</v>
          </cell>
          <cell r="F28" t="str">
            <v>绿茶薄荷精</v>
          </cell>
          <cell r="G28" t="str">
            <v>1896</v>
          </cell>
          <cell r="H28">
            <v>8</v>
          </cell>
          <cell r="I28">
            <v>87.2</v>
          </cell>
          <cell r="J28">
            <v>10.9</v>
          </cell>
        </row>
        <row r="29">
          <cell r="B29" t="str">
            <v>C11111001</v>
          </cell>
          <cell r="C29" t="str">
            <v>白猫绿茶薄荷洗洁精1.896kg（1.688kg+208g）*8</v>
          </cell>
          <cell r="D29" t="str">
            <v>洗洁精</v>
          </cell>
          <cell r="E29" t="str">
            <v>绿茶薄荷精1896</v>
          </cell>
          <cell r="F29" t="str">
            <v>绿茶薄荷精</v>
          </cell>
          <cell r="G29" t="str">
            <v>1896</v>
          </cell>
          <cell r="H29">
            <v>8</v>
          </cell>
          <cell r="I29">
            <v>87.2</v>
          </cell>
          <cell r="J29">
            <v>10.9</v>
          </cell>
        </row>
        <row r="30">
          <cell r="B30" t="str">
            <v>C11111002</v>
          </cell>
          <cell r="C30" t="str">
            <v>白猫绿茶薄荷洗洁精1.688kg+2组威煌超洁净沁香百合洗衣皂（202g+30g）*2</v>
          </cell>
          <cell r="D30" t="str">
            <v>洗洁精</v>
          </cell>
          <cell r="E30" t="str">
            <v>绿茶薄荷精1688</v>
          </cell>
          <cell r="F30" t="str">
            <v>绿茶薄荷精</v>
          </cell>
          <cell r="G30" t="str">
            <v>1688</v>
          </cell>
          <cell r="H30">
            <v>6</v>
          </cell>
          <cell r="I30">
            <v>108</v>
          </cell>
          <cell r="J30">
            <v>18</v>
          </cell>
        </row>
        <row r="31">
          <cell r="B31" t="str">
            <v>C11109903</v>
          </cell>
          <cell r="C31" t="str">
            <v>白猫绿茶薄荷洗洁精（1.188kg绑赠一片装神奇抹布）*10</v>
          </cell>
          <cell r="D31" t="str">
            <v>洗洁精</v>
          </cell>
          <cell r="E31" t="str">
            <v>绿茶薄荷精1020</v>
          </cell>
          <cell r="F31" t="str">
            <v>绿茶薄荷精</v>
          </cell>
          <cell r="G31" t="str">
            <v>1020</v>
          </cell>
          <cell r="H31">
            <v>10</v>
          </cell>
          <cell r="I31">
            <v>71.400000000000006</v>
          </cell>
          <cell r="J31">
            <v>7.1400000000000006</v>
          </cell>
        </row>
        <row r="32">
          <cell r="B32" t="str">
            <v>C11111003</v>
          </cell>
          <cell r="C32" t="str">
            <v>白猫绿茶薄荷洗洁精（1.688kg绑赠一片装神奇抹布）*8-山东定制</v>
          </cell>
          <cell r="D32" t="str">
            <v>洗洁精</v>
          </cell>
          <cell r="E32" t="str">
            <v>绿茶薄荷精1896</v>
          </cell>
          <cell r="F32" t="str">
            <v>绿茶薄荷精</v>
          </cell>
          <cell r="G32" t="str">
            <v>1896</v>
          </cell>
          <cell r="H32">
            <v>8</v>
          </cell>
          <cell r="I32">
            <v>87.2</v>
          </cell>
          <cell r="J32">
            <v>10.9</v>
          </cell>
        </row>
        <row r="33">
          <cell r="B33" t="str">
            <v>C11109906</v>
          </cell>
          <cell r="C33" t="str">
            <v>白猫绿茶薄荷洗洁精1.188kg（1.02kg+168g）*10（团购，限期）</v>
          </cell>
          <cell r="D33" t="str">
            <v>洗洁精</v>
          </cell>
          <cell r="E33" t="str">
            <v>绿茶薄荷精1020</v>
          </cell>
          <cell r="F33" t="str">
            <v>绿茶薄荷精</v>
          </cell>
          <cell r="G33" t="str">
            <v>1020</v>
          </cell>
          <cell r="H33">
            <v>10</v>
          </cell>
          <cell r="I33">
            <v>71.400000000000006</v>
          </cell>
          <cell r="J33">
            <v>7.1400000000000006</v>
          </cell>
        </row>
        <row r="34">
          <cell r="B34" t="str">
            <v>C11109905</v>
          </cell>
          <cell r="C34" t="str">
            <v>白猫绿茶薄荷洗洁精（1.188kg绑赠一片装神奇抹布）*10（限期）</v>
          </cell>
          <cell r="D34" t="str">
            <v>洗洁精</v>
          </cell>
          <cell r="E34" t="str">
            <v>绿茶薄荷精1020</v>
          </cell>
          <cell r="F34" t="str">
            <v>绿茶薄荷精</v>
          </cell>
          <cell r="G34" t="str">
            <v>1020</v>
          </cell>
          <cell r="H34">
            <v>10</v>
          </cell>
          <cell r="I34">
            <v>71.400000000000006</v>
          </cell>
          <cell r="J34">
            <v>7.1400000000000006</v>
          </cell>
        </row>
        <row r="35">
          <cell r="B35" t="str">
            <v>C11111005</v>
          </cell>
          <cell r="C35" t="str">
            <v>白猫绿茶薄荷洗洁精1.896kg（1.688kg+208g）*8（限期）</v>
          </cell>
          <cell r="D35" t="str">
            <v>洗洁精</v>
          </cell>
          <cell r="E35" t="str">
            <v>绿茶薄荷精1896</v>
          </cell>
          <cell r="F35" t="str">
            <v>绿茶薄荷精</v>
          </cell>
          <cell r="G35" t="str">
            <v>1896</v>
          </cell>
          <cell r="H35">
            <v>8</v>
          </cell>
          <cell r="I35">
            <v>87.2</v>
          </cell>
          <cell r="J35">
            <v>10.9</v>
          </cell>
        </row>
        <row r="36">
          <cell r="B36" t="str">
            <v>C11109904</v>
          </cell>
          <cell r="C36" t="str">
            <v>白猫绿茶薄荷洗洁精1.188kg（1.02kg+168g）*10（限期）</v>
          </cell>
          <cell r="D36" t="str">
            <v>洗洁精</v>
          </cell>
          <cell r="E36" t="str">
            <v>绿茶薄荷精1020</v>
          </cell>
          <cell r="F36" t="str">
            <v>绿茶薄荷精</v>
          </cell>
          <cell r="G36" t="str">
            <v>1020</v>
          </cell>
          <cell r="H36">
            <v>10</v>
          </cell>
          <cell r="I36">
            <v>71.400000000000006</v>
          </cell>
          <cell r="J36">
            <v>7.1400000000000006</v>
          </cell>
        </row>
        <row r="37">
          <cell r="B37" t="str">
            <v>C11111006</v>
          </cell>
          <cell r="C37" t="str">
            <v>白猫绿茶薄荷洗洁精（1.688kg绑赠一片装神奇抹布）*8（限期）</v>
          </cell>
          <cell r="D37" t="str">
            <v>洗洁精</v>
          </cell>
          <cell r="E37" t="str">
            <v>绿茶薄荷精1896</v>
          </cell>
          <cell r="F37" t="str">
            <v>绿茶薄荷精</v>
          </cell>
          <cell r="G37" t="str">
            <v>1896</v>
          </cell>
          <cell r="H37">
            <v>8</v>
          </cell>
          <cell r="I37">
            <v>87.2</v>
          </cell>
          <cell r="J37">
            <v>10.9</v>
          </cell>
        </row>
        <row r="38">
          <cell r="B38" t="str">
            <v>C11111004</v>
          </cell>
          <cell r="C38" t="str">
            <v>白猫绿茶薄荷洗洁精1.688kg*8（限期）</v>
          </cell>
          <cell r="D38" t="str">
            <v>洗洁精</v>
          </cell>
          <cell r="E38" t="str">
            <v>绿茶薄荷精1896</v>
          </cell>
          <cell r="F38" t="str">
            <v>绿茶薄荷精</v>
          </cell>
          <cell r="G38" t="str">
            <v>1896</v>
          </cell>
          <cell r="H38">
            <v>8</v>
          </cell>
          <cell r="I38">
            <v>87.2</v>
          </cell>
          <cell r="J38">
            <v>10.9</v>
          </cell>
        </row>
        <row r="39">
          <cell r="B39" t="str">
            <v>C11105800</v>
          </cell>
          <cell r="C39" t="str">
            <v>白猫生姜洗洁精1.5kg*10</v>
          </cell>
          <cell r="D39" t="str">
            <v>洗洁精</v>
          </cell>
          <cell r="E39" t="str">
            <v>生姜精1700</v>
          </cell>
          <cell r="F39" t="str">
            <v>生姜精</v>
          </cell>
          <cell r="G39" t="str">
            <v>1700</v>
          </cell>
          <cell r="H39">
            <v>10</v>
          </cell>
          <cell r="I39">
            <v>109</v>
          </cell>
          <cell r="J39">
            <v>10.9</v>
          </cell>
        </row>
        <row r="40">
          <cell r="B40" t="str">
            <v>C11105801</v>
          </cell>
          <cell r="C40" t="str">
            <v>白猫生姜洗洁精（1500g+260g威煌速溶高效洗</v>
          </cell>
          <cell r="D40" t="str">
            <v>洗洁精</v>
          </cell>
          <cell r="E40" t="str">
            <v>生姜精1700</v>
          </cell>
          <cell r="F40" t="str">
            <v>生姜精</v>
          </cell>
          <cell r="G40" t="str">
            <v>1700</v>
          </cell>
          <cell r="H40">
            <v>10</v>
          </cell>
          <cell r="I40">
            <v>109</v>
          </cell>
          <cell r="J40">
            <v>10.9</v>
          </cell>
        </row>
        <row r="41">
          <cell r="B41" t="str">
            <v>C11105802</v>
          </cell>
          <cell r="C41" t="str">
            <v>白猫生姜洗洁精（1500g+60只/连卷保鲜袋）*10</v>
          </cell>
          <cell r="D41" t="str">
            <v>洗洁精</v>
          </cell>
          <cell r="E41" t="str">
            <v>生姜精1700</v>
          </cell>
          <cell r="F41" t="str">
            <v>生姜精</v>
          </cell>
          <cell r="G41" t="str">
            <v>1700</v>
          </cell>
          <cell r="H41">
            <v>10</v>
          </cell>
          <cell r="I41">
            <v>109</v>
          </cell>
          <cell r="J41">
            <v>10.9</v>
          </cell>
        </row>
        <row r="42">
          <cell r="B42" t="str">
            <v>C11105803</v>
          </cell>
          <cell r="C42" t="str">
            <v>白猫生姜洗洁精（1.5kg+200g）*10</v>
          </cell>
          <cell r="D42" t="str">
            <v>洗洁精</v>
          </cell>
          <cell r="E42" t="str">
            <v>生姜精1700</v>
          </cell>
          <cell r="F42" t="str">
            <v>生姜精</v>
          </cell>
          <cell r="G42" t="str">
            <v>1700</v>
          </cell>
          <cell r="H42">
            <v>10</v>
          </cell>
          <cell r="I42">
            <v>109</v>
          </cell>
          <cell r="J42">
            <v>10.9</v>
          </cell>
        </row>
        <row r="43">
          <cell r="B43" t="str">
            <v>C11107300</v>
          </cell>
          <cell r="C43" t="str">
            <v>白猫生姜洗洁精1.1kg*10</v>
          </cell>
          <cell r="D43" t="str">
            <v>洗洁精</v>
          </cell>
          <cell r="E43" t="str">
            <v>生姜精1100</v>
          </cell>
          <cell r="F43" t="str">
            <v>生姜精</v>
          </cell>
          <cell r="G43" t="str">
            <v>1100</v>
          </cell>
          <cell r="H43">
            <v>10</v>
          </cell>
          <cell r="I43">
            <v>82.5</v>
          </cell>
          <cell r="J43">
            <v>8.25</v>
          </cell>
        </row>
        <row r="44">
          <cell r="B44" t="str">
            <v>C11107301</v>
          </cell>
          <cell r="C44" t="str">
            <v>白猫生姜洗洁精1.1kg*10内送2袋500g无磷洗衣液</v>
          </cell>
          <cell r="D44" t="str">
            <v>洗洁精</v>
          </cell>
          <cell r="E44" t="str">
            <v>生姜精1100</v>
          </cell>
          <cell r="F44" t="str">
            <v>生姜精</v>
          </cell>
          <cell r="G44" t="str">
            <v>1100</v>
          </cell>
          <cell r="H44">
            <v>10</v>
          </cell>
          <cell r="I44">
            <v>82.5</v>
          </cell>
          <cell r="J44">
            <v>8.25</v>
          </cell>
        </row>
        <row r="45">
          <cell r="B45" t="str">
            <v>C11107302</v>
          </cell>
          <cell r="C45" t="str">
            <v>白猫生姜洗洁精1.1kg*10/箱内送2袋560g冷水粉</v>
          </cell>
          <cell r="D45" t="str">
            <v>洗洁精</v>
          </cell>
          <cell r="E45" t="str">
            <v>生姜精1100</v>
          </cell>
          <cell r="F45" t="str">
            <v>生姜精</v>
          </cell>
          <cell r="G45" t="str">
            <v>1100</v>
          </cell>
          <cell r="H45">
            <v>10</v>
          </cell>
          <cell r="I45">
            <v>82.5</v>
          </cell>
          <cell r="J45">
            <v>8.25</v>
          </cell>
        </row>
        <row r="46">
          <cell r="B46" t="str">
            <v>C11107303</v>
          </cell>
          <cell r="C46" t="str">
            <v>白猫生姜洗洁精1.1kg*10箱内送一包洁净香氛洗衣粉288g</v>
          </cell>
          <cell r="D46" t="str">
            <v>洗洁精</v>
          </cell>
          <cell r="E46" t="str">
            <v>生姜精1100</v>
          </cell>
          <cell r="F46" t="str">
            <v>生姜精</v>
          </cell>
          <cell r="G46" t="str">
            <v>1100</v>
          </cell>
          <cell r="H46">
            <v>10</v>
          </cell>
          <cell r="I46">
            <v>82.5</v>
          </cell>
          <cell r="J46">
            <v>8.25</v>
          </cell>
        </row>
        <row r="47">
          <cell r="B47" t="str">
            <v>C11107304</v>
          </cell>
          <cell r="C47" t="str">
            <v>白猫生姜洗洁精1.1kg*10（海鲜装）</v>
          </cell>
          <cell r="D47" t="str">
            <v>洗洁精</v>
          </cell>
          <cell r="E47" t="str">
            <v>生姜精1100</v>
          </cell>
          <cell r="F47" t="str">
            <v>生姜精</v>
          </cell>
          <cell r="G47" t="str">
            <v>1100</v>
          </cell>
          <cell r="H47">
            <v>10</v>
          </cell>
          <cell r="I47">
            <v>69</v>
          </cell>
          <cell r="J47">
            <v>6.9</v>
          </cell>
        </row>
        <row r="48">
          <cell r="B48" t="str">
            <v>C11107305</v>
          </cell>
          <cell r="C48" t="str">
            <v>白猫生姜洗洁精1.1kg*10（透明瓶）</v>
          </cell>
          <cell r="D48" t="str">
            <v>洗洁精</v>
          </cell>
          <cell r="E48" t="str">
            <v>生姜精1100</v>
          </cell>
          <cell r="F48" t="str">
            <v>生姜精</v>
          </cell>
          <cell r="G48" t="str">
            <v>1100</v>
          </cell>
          <cell r="H48">
            <v>10</v>
          </cell>
          <cell r="I48">
            <v>82.5</v>
          </cell>
          <cell r="J48">
            <v>8.25</v>
          </cell>
        </row>
        <row r="49">
          <cell r="B49" t="str">
            <v>C11107306</v>
          </cell>
          <cell r="C49" t="str">
            <v>白猫生姜洗洁精1.228kg（1.1kg+128g）*10</v>
          </cell>
          <cell r="D49" t="str">
            <v>洗洁精</v>
          </cell>
          <cell r="E49" t="str">
            <v>生姜精1100</v>
          </cell>
          <cell r="F49" t="str">
            <v>生姜精</v>
          </cell>
          <cell r="G49" t="str">
            <v>1100</v>
          </cell>
          <cell r="H49">
            <v>10</v>
          </cell>
          <cell r="I49">
            <v>82.5</v>
          </cell>
          <cell r="J49">
            <v>8.25</v>
          </cell>
        </row>
        <row r="50">
          <cell r="B50" t="str">
            <v>C11105804</v>
          </cell>
          <cell r="C50" t="str">
            <v>白猫生姜洗洁精1.5kg*10（透明瓶）</v>
          </cell>
          <cell r="D50" t="str">
            <v>洗洁精</v>
          </cell>
          <cell r="E50" t="str">
            <v>生姜精1700</v>
          </cell>
          <cell r="F50" t="str">
            <v>生姜精</v>
          </cell>
          <cell r="G50" t="str">
            <v>1700</v>
          </cell>
          <cell r="H50">
            <v>10</v>
          </cell>
          <cell r="I50">
            <v>109</v>
          </cell>
          <cell r="J50">
            <v>10.9</v>
          </cell>
        </row>
        <row r="51">
          <cell r="B51" t="str">
            <v>C11105806</v>
          </cell>
          <cell r="C51" t="str">
            <v>白猫生姜洗洁精（1.5kg+200g）*10（限期）</v>
          </cell>
          <cell r="D51" t="str">
            <v>洗洁精</v>
          </cell>
          <cell r="E51" t="str">
            <v>生姜精1700</v>
          </cell>
          <cell r="F51" t="str">
            <v>生姜精</v>
          </cell>
          <cell r="G51" t="str">
            <v>1700</v>
          </cell>
          <cell r="H51">
            <v>10</v>
          </cell>
          <cell r="I51">
            <v>109</v>
          </cell>
          <cell r="J51">
            <v>10.9</v>
          </cell>
        </row>
        <row r="52">
          <cell r="B52" t="str">
            <v>C11107311</v>
          </cell>
          <cell r="C52" t="str">
            <v>白猫生姜洗洁精1.1kg*10（透明瓶）（限期）</v>
          </cell>
          <cell r="D52" t="str">
            <v>洗洁精</v>
          </cell>
          <cell r="E52" t="str">
            <v>生姜精1100</v>
          </cell>
          <cell r="F52" t="str">
            <v>生姜精</v>
          </cell>
          <cell r="G52" t="str">
            <v>1100</v>
          </cell>
          <cell r="H52">
            <v>10</v>
          </cell>
          <cell r="I52">
            <v>82.5</v>
          </cell>
          <cell r="J52">
            <v>8.25</v>
          </cell>
        </row>
        <row r="53">
          <cell r="B53" t="str">
            <v>C11105805</v>
          </cell>
          <cell r="C53" t="str">
            <v>白猫生姜洗洁精1.5kg*10（限期）</v>
          </cell>
          <cell r="D53" t="str">
            <v>洗洁精</v>
          </cell>
          <cell r="E53" t="str">
            <v>生姜精1700</v>
          </cell>
          <cell r="F53" t="str">
            <v>生姜精</v>
          </cell>
          <cell r="G53" t="str">
            <v>1700</v>
          </cell>
          <cell r="H53">
            <v>10</v>
          </cell>
          <cell r="I53">
            <v>109</v>
          </cell>
          <cell r="J53">
            <v>10.9</v>
          </cell>
        </row>
        <row r="54">
          <cell r="B54" t="str">
            <v>C11105807</v>
          </cell>
          <cell r="C54" t="str">
            <v>白猫生姜洗洁精1.5kg*10(透明瓶)（限期）</v>
          </cell>
          <cell r="D54" t="str">
            <v>洗洁精</v>
          </cell>
          <cell r="E54" t="str">
            <v>生姜精1700</v>
          </cell>
          <cell r="F54" t="str">
            <v>生姜精</v>
          </cell>
          <cell r="G54" t="str">
            <v>1700</v>
          </cell>
          <cell r="H54">
            <v>10</v>
          </cell>
          <cell r="I54">
            <v>109</v>
          </cell>
          <cell r="J54">
            <v>10.9</v>
          </cell>
        </row>
        <row r="55">
          <cell r="B55" t="str">
            <v>C11108800</v>
          </cell>
          <cell r="C55" t="str">
            <v>白猫淘米水洗洁精1.7kg*8</v>
          </cell>
          <cell r="D55" t="str">
            <v>洗洁精</v>
          </cell>
          <cell r="E55" t="str">
            <v>淘米水精1700</v>
          </cell>
          <cell r="F55" t="str">
            <v>淘米水精</v>
          </cell>
          <cell r="G55" t="str">
            <v>1700</v>
          </cell>
          <cell r="H55">
            <v>8</v>
          </cell>
          <cell r="I55">
            <v>94</v>
          </cell>
          <cell r="J55">
            <v>11.75</v>
          </cell>
        </row>
        <row r="56">
          <cell r="B56" t="str">
            <v>C11108801</v>
          </cell>
          <cell r="C56" t="str">
            <v>白猫淘米水洗洁精1.7kg *8（限期）</v>
          </cell>
          <cell r="D56" t="str">
            <v>洗洁精</v>
          </cell>
          <cell r="E56" t="str">
            <v>淘米水精1700</v>
          </cell>
          <cell r="F56" t="str">
            <v>淘米水精</v>
          </cell>
          <cell r="G56" t="str">
            <v>1700</v>
          </cell>
          <cell r="H56">
            <v>8</v>
          </cell>
          <cell r="I56">
            <v>94</v>
          </cell>
          <cell r="J56">
            <v>11.75</v>
          </cell>
        </row>
        <row r="57">
          <cell r="B57" t="str">
            <v>C11108802</v>
          </cell>
          <cell r="C57" t="str">
            <v>白猫淘米水洗洁精1.7kg *8（米糠版）</v>
          </cell>
          <cell r="D57" t="str">
            <v>洗洁精</v>
          </cell>
          <cell r="E57" t="str">
            <v>淘米水精1700</v>
          </cell>
          <cell r="F57" t="str">
            <v>淘米水精</v>
          </cell>
          <cell r="G57" t="str">
            <v>1700</v>
          </cell>
          <cell r="H57">
            <v>8</v>
          </cell>
          <cell r="I57">
            <v>94</v>
          </cell>
          <cell r="J57">
            <v>11.75</v>
          </cell>
        </row>
        <row r="58">
          <cell r="B58" t="str">
            <v>C11105602</v>
          </cell>
          <cell r="C58" t="str">
            <v>白猫柠檬红茶洗洁精（火锅装）2kg*8</v>
          </cell>
          <cell r="D58" t="str">
            <v>洗衣液</v>
          </cell>
          <cell r="E58" t="str">
            <v>红茶精2000</v>
          </cell>
          <cell r="F58" t="str">
            <v>红茶精</v>
          </cell>
          <cell r="G58" t="str">
            <v>2000</v>
          </cell>
          <cell r="H58">
            <v>8</v>
          </cell>
          <cell r="I58">
            <v>88</v>
          </cell>
          <cell r="J58">
            <v>11</v>
          </cell>
        </row>
        <row r="59">
          <cell r="B59" t="str">
            <v>C11106200</v>
          </cell>
          <cell r="C59" t="str">
            <v>白猫柠檬红茶洗洁精1.29kg*8</v>
          </cell>
          <cell r="D59" t="str">
            <v>洗洁精</v>
          </cell>
          <cell r="E59" t="str">
            <v>红茶精3000</v>
          </cell>
          <cell r="F59" t="str">
            <v>红茶精</v>
          </cell>
          <cell r="G59" t="str">
            <v>3000</v>
          </cell>
          <cell r="H59">
            <v>8</v>
          </cell>
          <cell r="I59">
            <v>61.999699999999997</v>
          </cell>
          <cell r="J59">
            <v>7.7499624999999996</v>
          </cell>
        </row>
        <row r="60">
          <cell r="B60" t="str">
            <v>C11106400</v>
          </cell>
          <cell r="C60" t="str">
            <v>白猫柠檬红茶洗洁精（瓶型优化）1.29kg*8</v>
          </cell>
          <cell r="D60" t="str">
            <v>洗洁精</v>
          </cell>
          <cell r="E60" t="str">
            <v>红茶精1290</v>
          </cell>
          <cell r="F60" t="str">
            <v>红茶精</v>
          </cell>
          <cell r="G60" t="str">
            <v>1290</v>
          </cell>
          <cell r="H60">
            <v>8</v>
          </cell>
          <cell r="I60">
            <v>62</v>
          </cell>
          <cell r="J60">
            <v>7.75</v>
          </cell>
        </row>
        <row r="61">
          <cell r="B61" t="str">
            <v>C11106401</v>
          </cell>
          <cell r="C61" t="str">
            <v>白猫柠檬红茶洗洁精1290g*8+威煌速溶高效洗衣粉260g*2</v>
          </cell>
          <cell r="D61" t="str">
            <v>洗洁精</v>
          </cell>
          <cell r="E61" t="str">
            <v>红茶精1290</v>
          </cell>
          <cell r="F61" t="str">
            <v>红茶精</v>
          </cell>
          <cell r="G61" t="str">
            <v>1290</v>
          </cell>
          <cell r="H61">
            <v>8</v>
          </cell>
          <cell r="I61">
            <v>62</v>
          </cell>
          <cell r="J61">
            <v>7.75</v>
          </cell>
        </row>
        <row r="62">
          <cell r="B62" t="str">
            <v>C11106402</v>
          </cell>
          <cell r="C62" t="str">
            <v>白猫柠檬红茶洗洁精1290g*8+威煌速溶高效洗衣粉280g*2</v>
          </cell>
          <cell r="D62" t="str">
            <v>洗洁精</v>
          </cell>
          <cell r="E62" t="str">
            <v>红茶精1290</v>
          </cell>
          <cell r="F62" t="str">
            <v>红茶精</v>
          </cell>
          <cell r="G62" t="str">
            <v>1290</v>
          </cell>
          <cell r="H62">
            <v>8</v>
          </cell>
          <cell r="I62">
            <v>62</v>
          </cell>
          <cell r="J62">
            <v>7.75</v>
          </cell>
        </row>
        <row r="63">
          <cell r="B63" t="str">
            <v>C11106403</v>
          </cell>
          <cell r="C63" t="str">
            <v>白猫柠檬红茶洗洁精1.29kg箱内送2包300g冷水粉</v>
          </cell>
          <cell r="D63" t="str">
            <v>洗洁精</v>
          </cell>
          <cell r="E63" t="str">
            <v>红茶精1290</v>
          </cell>
          <cell r="F63" t="str">
            <v>红茶精</v>
          </cell>
          <cell r="G63" t="str">
            <v>1290</v>
          </cell>
          <cell r="H63">
            <v>8</v>
          </cell>
          <cell r="I63">
            <v>62</v>
          </cell>
          <cell r="J63">
            <v>7.75</v>
          </cell>
        </row>
        <row r="64">
          <cell r="B64" t="str">
            <v>C11106405</v>
          </cell>
          <cell r="C64" t="str">
            <v>白猫柠檬红茶洗洁精（1.29kg+200g）*8（英伦版）</v>
          </cell>
          <cell r="D64" t="str">
            <v>洗洁精</v>
          </cell>
          <cell r="E64" t="str">
            <v>红茶精1290</v>
          </cell>
          <cell r="F64" t="str">
            <v>红茶精</v>
          </cell>
          <cell r="G64" t="str">
            <v>1290</v>
          </cell>
          <cell r="H64">
            <v>8</v>
          </cell>
          <cell r="I64">
            <v>70.48</v>
          </cell>
          <cell r="J64">
            <v>8.81</v>
          </cell>
        </row>
        <row r="65">
          <cell r="B65" t="str">
            <v>C11108500</v>
          </cell>
          <cell r="C65" t="str">
            <v>白猫柠檬红茶洗洁精1.29kg*10</v>
          </cell>
          <cell r="D65" t="str">
            <v>洗洁精</v>
          </cell>
          <cell r="E65" t="str">
            <v>红茶精1290</v>
          </cell>
          <cell r="F65" t="str">
            <v>红茶精</v>
          </cell>
          <cell r="G65" t="str">
            <v>1290</v>
          </cell>
          <cell r="H65">
            <v>10</v>
          </cell>
          <cell r="I65">
            <v>77.5</v>
          </cell>
          <cell r="J65">
            <v>7.75</v>
          </cell>
        </row>
        <row r="66">
          <cell r="B66" t="str">
            <v>C11108501</v>
          </cell>
          <cell r="C66" t="str">
            <v>白猫柠檬红茶洗洁精1.29kg*10箱内送2包300g冷水粉</v>
          </cell>
          <cell r="D66" t="str">
            <v>洗洁精</v>
          </cell>
          <cell r="E66" t="str">
            <v>红茶精1290</v>
          </cell>
          <cell r="F66" t="str">
            <v>红茶精</v>
          </cell>
          <cell r="G66" t="str">
            <v>1290</v>
          </cell>
          <cell r="H66">
            <v>10</v>
          </cell>
          <cell r="I66">
            <v>77.5</v>
          </cell>
          <cell r="J66">
            <v>7.75</v>
          </cell>
        </row>
        <row r="67">
          <cell r="B67" t="str">
            <v>C11108502</v>
          </cell>
          <cell r="C67" t="str">
            <v>白猫柠檬红茶洗洁精1.29kg*10箱内送2包408g深层洁净粉</v>
          </cell>
          <cell r="D67" t="str">
            <v>洗洁精</v>
          </cell>
          <cell r="E67" t="str">
            <v>红茶精1290</v>
          </cell>
          <cell r="F67" t="str">
            <v>红茶精</v>
          </cell>
          <cell r="G67" t="str">
            <v>1290</v>
          </cell>
          <cell r="H67">
            <v>10</v>
          </cell>
          <cell r="I67">
            <v>77.5</v>
          </cell>
          <cell r="J67">
            <v>7.75</v>
          </cell>
        </row>
        <row r="68">
          <cell r="B68" t="str">
            <v>C11108503</v>
          </cell>
          <cell r="C68" t="str">
            <v>白猫柠檬红茶洗洁精1.29kg*10箱内送2包洁净香氛洗衣粉288g</v>
          </cell>
          <cell r="D68" t="str">
            <v>洗洁精</v>
          </cell>
          <cell r="E68" t="str">
            <v>红茶精1290</v>
          </cell>
          <cell r="F68" t="str">
            <v>红茶精</v>
          </cell>
          <cell r="G68" t="str">
            <v>1290</v>
          </cell>
          <cell r="H68">
            <v>10</v>
          </cell>
          <cell r="I68">
            <v>77.5</v>
          </cell>
          <cell r="J68">
            <v>7.75</v>
          </cell>
        </row>
        <row r="69">
          <cell r="B69" t="str">
            <v>C11108504</v>
          </cell>
          <cell r="C69" t="str">
            <v>白猫柠檬红茶洗洁精（英伦版）（1.29kg+200g）*10</v>
          </cell>
          <cell r="D69" t="str">
            <v>洗洁精</v>
          </cell>
          <cell r="E69" t="str">
            <v>红茶精1290</v>
          </cell>
          <cell r="F69" t="str">
            <v>红茶精</v>
          </cell>
          <cell r="G69" t="str">
            <v>1290</v>
          </cell>
          <cell r="H69">
            <v>10</v>
          </cell>
          <cell r="I69">
            <v>88.1</v>
          </cell>
          <cell r="J69">
            <v>8.8099999999999987</v>
          </cell>
        </row>
        <row r="70">
          <cell r="B70" t="str">
            <v>C11106404</v>
          </cell>
          <cell r="C70" t="str">
            <v>白猫柠檬红茶洗洁精1.29kg*8（英伦版）</v>
          </cell>
          <cell r="D70" t="str">
            <v>洗洁精</v>
          </cell>
          <cell r="E70" t="str">
            <v>红茶精1290</v>
          </cell>
          <cell r="F70" t="str">
            <v>红茶精</v>
          </cell>
          <cell r="G70" t="str">
            <v>1290</v>
          </cell>
          <cell r="H70">
            <v>8</v>
          </cell>
          <cell r="I70">
            <v>70.48</v>
          </cell>
          <cell r="J70">
            <v>8.81</v>
          </cell>
        </row>
        <row r="71">
          <cell r="B71" t="str">
            <v>C11108505</v>
          </cell>
          <cell r="C71" t="str">
            <v>白猫柠檬红茶洗洁精1290g*10（英伦版）</v>
          </cell>
          <cell r="D71" t="str">
            <v>洗衣液</v>
          </cell>
          <cell r="E71" t="str">
            <v>红茶精1290</v>
          </cell>
          <cell r="F71" t="str">
            <v>红茶精</v>
          </cell>
          <cell r="G71" t="str">
            <v>1290</v>
          </cell>
          <cell r="H71">
            <v>10</v>
          </cell>
          <cell r="I71">
            <v>88.1</v>
          </cell>
          <cell r="J71">
            <v>8.8099999999999987</v>
          </cell>
        </row>
        <row r="72">
          <cell r="B72" t="str">
            <v>C11113600</v>
          </cell>
          <cell r="C72" t="str">
            <v>白猫柠檬红茶洗洁精2kg*2+白猫柠檬薄荷洗洁精2kg*2组合</v>
          </cell>
          <cell r="D72" t="str">
            <v>洗洁精</v>
          </cell>
          <cell r="E72" t="str">
            <v>红茶精3000</v>
          </cell>
          <cell r="F72" t="str">
            <v>红茶精</v>
          </cell>
          <cell r="G72" t="str">
            <v>3000</v>
          </cell>
          <cell r="H72">
            <v>4</v>
          </cell>
          <cell r="I72">
            <v>0</v>
          </cell>
          <cell r="J72">
            <v>0</v>
          </cell>
        </row>
        <row r="73">
          <cell r="B73" t="str">
            <v>C11108507</v>
          </cell>
          <cell r="C73" t="str">
            <v>白猫柠檬红茶洗洁精(英伦版)（1.29kg+200g）*10（限期）</v>
          </cell>
          <cell r="D73" t="str">
            <v>洗洁精</v>
          </cell>
          <cell r="E73" t="str">
            <v>红茶精1290</v>
          </cell>
          <cell r="F73" t="str">
            <v>红茶精</v>
          </cell>
          <cell r="G73" t="str">
            <v>1290</v>
          </cell>
          <cell r="H73">
            <v>10</v>
          </cell>
          <cell r="I73">
            <v>88.1</v>
          </cell>
          <cell r="J73">
            <v>8.8099999999999987</v>
          </cell>
        </row>
        <row r="74">
          <cell r="B74" t="str">
            <v>C11106407</v>
          </cell>
          <cell r="C74" t="str">
            <v>白猫柠檬红茶洗洁精1.29kg*8（英伦版）（限期）</v>
          </cell>
          <cell r="D74" t="str">
            <v>洗洁精</v>
          </cell>
          <cell r="E74" t="str">
            <v>红茶精1290</v>
          </cell>
          <cell r="F74" t="str">
            <v>红茶精</v>
          </cell>
          <cell r="G74" t="str">
            <v>1290</v>
          </cell>
          <cell r="H74">
            <v>8</v>
          </cell>
          <cell r="I74">
            <v>70.48</v>
          </cell>
          <cell r="J74">
            <v>8.81</v>
          </cell>
        </row>
        <row r="75">
          <cell r="B75" t="str">
            <v>C11108508</v>
          </cell>
          <cell r="C75" t="str">
            <v>白猫柠檬红茶洗洁精1.29kg*10（英伦版）（限期）</v>
          </cell>
          <cell r="D75" t="str">
            <v>洗洁精</v>
          </cell>
          <cell r="E75" t="str">
            <v>红茶精1290</v>
          </cell>
          <cell r="F75" t="str">
            <v>红茶精</v>
          </cell>
          <cell r="G75" t="str">
            <v>1290</v>
          </cell>
          <cell r="H75">
            <v>10</v>
          </cell>
          <cell r="I75">
            <v>88.1</v>
          </cell>
          <cell r="J75">
            <v>8.8099999999999987</v>
          </cell>
        </row>
        <row r="76">
          <cell r="B76" t="str">
            <v>C11108515</v>
          </cell>
          <cell r="C76" t="str">
            <v>白猫柠檬红茶洗洁精1.29kg*10（氨基酸）</v>
          </cell>
          <cell r="D76" t="str">
            <v>洗洁精</v>
          </cell>
          <cell r="E76" t="str">
            <v>红茶精1290</v>
          </cell>
          <cell r="F76" t="str">
            <v>红茶精</v>
          </cell>
          <cell r="G76" t="str">
            <v>1290</v>
          </cell>
          <cell r="H76">
            <v>10</v>
          </cell>
          <cell r="I76">
            <v>88.1</v>
          </cell>
          <cell r="J76">
            <v>8.8099999999999987</v>
          </cell>
        </row>
        <row r="77">
          <cell r="B77" t="str">
            <v>C11106415</v>
          </cell>
          <cell r="C77" t="str">
            <v>白猫柠檬红茶洗洁精1.29kg*8（氨基酸）</v>
          </cell>
          <cell r="D77" t="e">
            <v>#N/A</v>
          </cell>
          <cell r="E77" t="str">
            <v>红茶精1290</v>
          </cell>
          <cell r="F77" t="str">
            <v>红茶精</v>
          </cell>
          <cell r="G77" t="str">
            <v>1290</v>
          </cell>
          <cell r="H77">
            <v>8</v>
          </cell>
          <cell r="I77">
            <v>70.48</v>
          </cell>
          <cell r="J77">
            <v>8.81</v>
          </cell>
        </row>
        <row r="78">
          <cell r="B78" t="str">
            <v>C11100500</v>
          </cell>
          <cell r="C78" t="str">
            <v>白猫洗洁精（柠檬高效/高泵）#2kg*8</v>
          </cell>
          <cell r="D78" t="str">
            <v>洗衣液</v>
          </cell>
          <cell r="E78" t="e">
            <v>#N/A</v>
          </cell>
          <cell r="F78" t="str">
            <v>高效去油精</v>
          </cell>
          <cell r="G78" t="e">
            <v>#N/A</v>
          </cell>
          <cell r="H78" t="e">
            <v>#N/A</v>
          </cell>
          <cell r="I78" t="e">
            <v>#N/A</v>
          </cell>
          <cell r="J78" t="e">
            <v>#N/A</v>
          </cell>
        </row>
        <row r="79">
          <cell r="B79" t="str">
            <v>C11101500</v>
          </cell>
          <cell r="C79" t="str">
            <v>白猫去油高效洗洁精#2kg*8</v>
          </cell>
          <cell r="D79" t="str">
            <v>洗衣液</v>
          </cell>
          <cell r="E79" t="str">
            <v>高效去油精3000</v>
          </cell>
          <cell r="F79" t="str">
            <v>高效去油精</v>
          </cell>
          <cell r="G79" t="str">
            <v>3000</v>
          </cell>
          <cell r="H79">
            <v>8</v>
          </cell>
          <cell r="I79">
            <v>105.42</v>
          </cell>
          <cell r="J79">
            <v>13.1775</v>
          </cell>
        </row>
        <row r="80">
          <cell r="B80" t="str">
            <v>C11101502</v>
          </cell>
          <cell r="C80" t="str">
            <v>白猫去油高效洗洁精#（2kg+白猫冷水速洁无磷洗衣粉300</v>
          </cell>
          <cell r="D80" t="str">
            <v>洗洁精</v>
          </cell>
          <cell r="E80" t="str">
            <v>高效去油精3000</v>
          </cell>
          <cell r="F80" t="str">
            <v>高效去油精</v>
          </cell>
          <cell r="G80" t="str">
            <v>3000</v>
          </cell>
          <cell r="H80">
            <v>8</v>
          </cell>
          <cell r="I80">
            <v>105.42</v>
          </cell>
          <cell r="J80">
            <v>13.1775</v>
          </cell>
        </row>
        <row r="81">
          <cell r="B81" t="str">
            <v>C11102500</v>
          </cell>
          <cell r="C81" t="str">
            <v>白猫高效去油洗洁精2kg*8</v>
          </cell>
          <cell r="D81" t="str">
            <v>洗洁精</v>
          </cell>
          <cell r="E81" t="str">
            <v>高效去油精2000</v>
          </cell>
          <cell r="F81" t="str">
            <v>高效去油精</v>
          </cell>
          <cell r="G81" t="str">
            <v>2000</v>
          </cell>
          <cell r="H81">
            <v>8</v>
          </cell>
          <cell r="I81">
            <v>111.57</v>
          </cell>
          <cell r="J81">
            <v>13.946249999999999</v>
          </cell>
        </row>
        <row r="82">
          <cell r="B82" t="str">
            <v>C11102501</v>
          </cell>
          <cell r="C82" t="str">
            <v>白猫高效去油洗洁精（2kg+300g冷水速洁无磷洗衣粉）*8</v>
          </cell>
          <cell r="D82" t="str">
            <v>洗洁精</v>
          </cell>
          <cell r="E82" t="str">
            <v>高效去油精2000</v>
          </cell>
          <cell r="F82" t="str">
            <v>高效去油精</v>
          </cell>
          <cell r="G82" t="str">
            <v>2000</v>
          </cell>
          <cell r="H82">
            <v>8</v>
          </cell>
          <cell r="I82">
            <v>111.57</v>
          </cell>
          <cell r="J82">
            <v>13.946249999999999</v>
          </cell>
        </row>
        <row r="83">
          <cell r="B83" t="str">
            <v>C11102502</v>
          </cell>
          <cell r="C83" t="str">
            <v>白猫高效去油洗洁精#（2kg+白猫新超浓缩洗衣粉280g）*8</v>
          </cell>
          <cell r="D83" t="str">
            <v>洗洁精</v>
          </cell>
          <cell r="E83" t="str">
            <v>高效去油精2000</v>
          </cell>
          <cell r="F83" t="str">
            <v>高效去油精</v>
          </cell>
          <cell r="G83" t="str">
            <v>2000</v>
          </cell>
          <cell r="H83">
            <v>8</v>
          </cell>
          <cell r="I83">
            <v>111.57</v>
          </cell>
          <cell r="J83">
            <v>13.946249999999999</v>
          </cell>
        </row>
        <row r="84">
          <cell r="B84" t="str">
            <v>C11102503</v>
          </cell>
          <cell r="C84" t="str">
            <v>白猫高效去油洗洁精（2kg+300g护彩洗衣粉）*8</v>
          </cell>
          <cell r="D84" t="str">
            <v>洗洁精</v>
          </cell>
          <cell r="E84" t="str">
            <v>高效去油精2000</v>
          </cell>
          <cell r="F84" t="str">
            <v>高效去油精</v>
          </cell>
          <cell r="G84" t="str">
            <v>2000</v>
          </cell>
          <cell r="H84">
            <v>8</v>
          </cell>
          <cell r="I84">
            <v>111.57</v>
          </cell>
          <cell r="J84">
            <v>13.946249999999999</v>
          </cell>
        </row>
        <row r="85">
          <cell r="B85" t="str">
            <v>C11102504</v>
          </cell>
          <cell r="C85" t="str">
            <v>白猫高效去油洗洁精【2kg+白猫百洁布海绵刷（2片装）】*8</v>
          </cell>
          <cell r="D85" t="str">
            <v>洗洁精</v>
          </cell>
          <cell r="E85" t="str">
            <v>高效去油精2000</v>
          </cell>
          <cell r="F85" t="str">
            <v>高效去油精</v>
          </cell>
          <cell r="G85" t="str">
            <v>2000</v>
          </cell>
          <cell r="H85">
            <v>8</v>
          </cell>
          <cell r="I85">
            <v>111.57</v>
          </cell>
          <cell r="J85">
            <v>13.946249999999999</v>
          </cell>
        </row>
        <row r="86">
          <cell r="B86" t="str">
            <v>C11102505</v>
          </cell>
          <cell r="C86" t="str">
            <v>白猫高效去油洗洁精（2kg绑300g冷水速洁无磷)*8</v>
          </cell>
          <cell r="D86" t="str">
            <v>洗洁精</v>
          </cell>
          <cell r="E86" t="str">
            <v>高效去油精2000</v>
          </cell>
          <cell r="F86" t="str">
            <v>高效去油精</v>
          </cell>
          <cell r="G86" t="str">
            <v>2000</v>
          </cell>
          <cell r="H86">
            <v>8</v>
          </cell>
          <cell r="I86">
            <v>111.57</v>
          </cell>
          <cell r="J86">
            <v>13.946249999999999</v>
          </cell>
        </row>
        <row r="87">
          <cell r="B87" t="str">
            <v>C11102506</v>
          </cell>
          <cell r="C87" t="str">
            <v>白猫高效去油洗洁精（2kg+水杯）*8</v>
          </cell>
          <cell r="D87" t="str">
            <v>洗洁精</v>
          </cell>
          <cell r="E87" t="str">
            <v>高效去油精2000</v>
          </cell>
          <cell r="F87" t="str">
            <v>高效去油精</v>
          </cell>
          <cell r="G87" t="str">
            <v>2000</v>
          </cell>
          <cell r="H87">
            <v>8</v>
          </cell>
          <cell r="I87">
            <v>111.57</v>
          </cell>
          <cell r="J87">
            <v>13.946249999999999</v>
          </cell>
        </row>
        <row r="88">
          <cell r="B88" t="str">
            <v>C11102507</v>
          </cell>
          <cell r="C88" t="str">
            <v>白猫高效去油洗洁精（2kg+260g威煌速溶高效洗衣粉）*8</v>
          </cell>
          <cell r="D88" t="str">
            <v>洗洁精</v>
          </cell>
          <cell r="E88" t="str">
            <v>高效去油精2000</v>
          </cell>
          <cell r="F88" t="str">
            <v>高效去油精</v>
          </cell>
          <cell r="G88" t="str">
            <v>2000</v>
          </cell>
          <cell r="H88">
            <v>8</v>
          </cell>
          <cell r="I88">
            <v>111.57</v>
          </cell>
          <cell r="J88">
            <v>13.946249999999999</v>
          </cell>
        </row>
        <row r="89">
          <cell r="B89" t="str">
            <v>C11102508</v>
          </cell>
          <cell r="C89" t="str">
            <v>（白猫高效去油洗洁精2kg+神奇抹布一片）*8</v>
          </cell>
          <cell r="D89" t="str">
            <v>洗洁精</v>
          </cell>
          <cell r="E89" t="str">
            <v>高效去油精2000</v>
          </cell>
          <cell r="F89" t="str">
            <v>高效去油精</v>
          </cell>
          <cell r="G89" t="str">
            <v>2000</v>
          </cell>
          <cell r="H89">
            <v>8</v>
          </cell>
          <cell r="I89">
            <v>111.57</v>
          </cell>
          <cell r="J89">
            <v>13.946249999999999</v>
          </cell>
        </row>
        <row r="90">
          <cell r="B90" t="str">
            <v>C11102509</v>
          </cell>
          <cell r="C90" t="str">
            <v>白猫高效去油洗洁精（2kg+白猫洁净香氛洗衣粉288g）*8</v>
          </cell>
          <cell r="D90" t="str">
            <v>洗洁精</v>
          </cell>
          <cell r="E90" t="str">
            <v>高效去油精2000</v>
          </cell>
          <cell r="F90" t="str">
            <v>高效去油精</v>
          </cell>
          <cell r="G90" t="str">
            <v>2000</v>
          </cell>
          <cell r="H90">
            <v>8</v>
          </cell>
          <cell r="I90">
            <v>111.57</v>
          </cell>
          <cell r="J90">
            <v>13.946249999999999</v>
          </cell>
        </row>
        <row r="91">
          <cell r="B91" t="str">
            <v>C11102510</v>
          </cell>
          <cell r="C91" t="str">
            <v>白猫高效去油洗洁精2kg*8送1包洁净香氛粉1.028kg  （湖南特供）</v>
          </cell>
          <cell r="D91" t="str">
            <v>洗洁精</v>
          </cell>
          <cell r="E91" t="str">
            <v>高效去油精2000</v>
          </cell>
          <cell r="F91" t="str">
            <v>高效去油精</v>
          </cell>
          <cell r="G91" t="str">
            <v>2000</v>
          </cell>
          <cell r="H91">
            <v>8</v>
          </cell>
          <cell r="I91">
            <v>111.57</v>
          </cell>
          <cell r="J91">
            <v>13.946249999999999</v>
          </cell>
        </row>
        <row r="92">
          <cell r="B92" t="str">
            <v>C11102511</v>
          </cell>
          <cell r="C92" t="str">
            <v>白猫高效去油洗洁精#2kg*8（限期）</v>
          </cell>
          <cell r="D92" t="str">
            <v>洗洁精</v>
          </cell>
          <cell r="E92" t="str">
            <v>高效去油精2000</v>
          </cell>
          <cell r="F92" t="str">
            <v>高效去油精</v>
          </cell>
          <cell r="G92" t="str">
            <v>2000</v>
          </cell>
          <cell r="H92">
            <v>8</v>
          </cell>
          <cell r="I92">
            <v>111.57</v>
          </cell>
          <cell r="J92">
            <v>13.946249999999999</v>
          </cell>
        </row>
        <row r="93">
          <cell r="B93" t="str">
            <v>C11102512</v>
          </cell>
          <cell r="C93" t="str">
            <v>（白猫高效去油洗洁精2kg+神奇抹布一片）*8（限期）</v>
          </cell>
          <cell r="D93" t="str">
            <v>洗衣液</v>
          </cell>
          <cell r="E93" t="str">
            <v>高效去油精2000</v>
          </cell>
          <cell r="F93" t="str">
            <v>高效去油精</v>
          </cell>
          <cell r="G93" t="str">
            <v>2000</v>
          </cell>
          <cell r="H93">
            <v>8</v>
          </cell>
          <cell r="I93">
            <v>111.57</v>
          </cell>
          <cell r="J93">
            <v>13.946249999999999</v>
          </cell>
        </row>
        <row r="94">
          <cell r="B94" t="str">
            <v>C11102200</v>
          </cell>
          <cell r="C94" t="str">
            <v>白猫经典配方洗洁精#2kg*8</v>
          </cell>
          <cell r="D94" t="str">
            <v>洗衣液</v>
          </cell>
          <cell r="E94" t="str">
            <v>经典精3000</v>
          </cell>
          <cell r="F94" t="str">
            <v>经典精</v>
          </cell>
          <cell r="G94" t="str">
            <v>3000</v>
          </cell>
          <cell r="H94">
            <v>8</v>
          </cell>
          <cell r="I94">
            <v>100.0834</v>
          </cell>
          <cell r="J94">
            <v>12.510425</v>
          </cell>
        </row>
        <row r="95">
          <cell r="B95" t="str">
            <v>C11102201</v>
          </cell>
          <cell r="C95" t="str">
            <v>白猫经典配方洗洁精#2kg*8（开箱有礼）</v>
          </cell>
          <cell r="D95" t="str">
            <v>洗洁精</v>
          </cell>
          <cell r="E95" t="str">
            <v>经典精3000</v>
          </cell>
          <cell r="F95" t="str">
            <v>经典精</v>
          </cell>
          <cell r="G95" t="str">
            <v>3000</v>
          </cell>
          <cell r="H95">
            <v>8</v>
          </cell>
          <cell r="I95">
            <v>100.0834</v>
          </cell>
          <cell r="J95">
            <v>12.510425</v>
          </cell>
        </row>
        <row r="96">
          <cell r="B96" t="str">
            <v>C11107200</v>
          </cell>
          <cell r="C96" t="str">
            <v>白猫经典配方洗洁精1.1kg*10</v>
          </cell>
          <cell r="D96" t="str">
            <v>洗洁精</v>
          </cell>
          <cell r="E96" t="str">
            <v>经典精1100</v>
          </cell>
          <cell r="F96" t="str">
            <v>经典精</v>
          </cell>
          <cell r="G96" t="str">
            <v>1100</v>
          </cell>
          <cell r="H96">
            <v>10</v>
          </cell>
          <cell r="I96">
            <v>75</v>
          </cell>
          <cell r="J96">
            <v>7.5</v>
          </cell>
        </row>
        <row r="97">
          <cell r="B97" t="str">
            <v>C11107201</v>
          </cell>
          <cell r="C97" t="str">
            <v>白猫经典配方洗洁精1.1kg*10内送2袋500g无磷洗衣液</v>
          </cell>
          <cell r="D97" t="str">
            <v>洗洁精</v>
          </cell>
          <cell r="E97" t="str">
            <v>经典精1100</v>
          </cell>
          <cell r="F97" t="str">
            <v>经典精</v>
          </cell>
          <cell r="G97" t="str">
            <v>1100</v>
          </cell>
          <cell r="H97">
            <v>10</v>
          </cell>
          <cell r="I97">
            <v>75</v>
          </cell>
          <cell r="J97">
            <v>7.5</v>
          </cell>
        </row>
        <row r="98">
          <cell r="B98" t="str">
            <v>C11107202</v>
          </cell>
          <cell r="C98" t="str">
            <v>白猫经典配方洗洁精1.1kg*10/箱内送2袋560g冷水粉</v>
          </cell>
          <cell r="D98" t="str">
            <v>洗洁精</v>
          </cell>
          <cell r="E98" t="str">
            <v>经典精1100</v>
          </cell>
          <cell r="F98" t="str">
            <v>经典精</v>
          </cell>
          <cell r="G98" t="str">
            <v>1100</v>
          </cell>
          <cell r="H98">
            <v>10</v>
          </cell>
          <cell r="I98">
            <v>75</v>
          </cell>
          <cell r="J98">
            <v>7.5</v>
          </cell>
        </row>
        <row r="99">
          <cell r="B99" t="str">
            <v>C11111100</v>
          </cell>
          <cell r="C99" t="str">
            <v>白猫经典配方洗洁精（纯净版）2kg*8</v>
          </cell>
          <cell r="D99" t="str">
            <v>洗洁精</v>
          </cell>
          <cell r="E99" t="str">
            <v>经典精2000</v>
          </cell>
          <cell r="F99" t="str">
            <v>经典精</v>
          </cell>
          <cell r="G99" t="str">
            <v>2000</v>
          </cell>
          <cell r="H99">
            <v>8</v>
          </cell>
          <cell r="I99">
            <v>84</v>
          </cell>
          <cell r="J99">
            <v>10.5</v>
          </cell>
        </row>
        <row r="100">
          <cell r="B100" t="str">
            <v>C11104605</v>
          </cell>
          <cell r="C100" t="str">
            <v>白猫经典配方洗洁精2kg*8（国潮版）</v>
          </cell>
          <cell r="D100" t="str">
            <v>洗洁精</v>
          </cell>
          <cell r="E100" t="str">
            <v>经典精2000</v>
          </cell>
          <cell r="F100" t="str">
            <v>经典精</v>
          </cell>
          <cell r="G100" t="str">
            <v>2000</v>
          </cell>
          <cell r="H100">
            <v>8</v>
          </cell>
          <cell r="I100">
            <v>112.4</v>
          </cell>
          <cell r="J100">
            <v>14.05</v>
          </cell>
        </row>
        <row r="101">
          <cell r="B101" t="str">
            <v>C11107203</v>
          </cell>
          <cell r="C101" t="str">
            <v>白猫经典配方洗洁精1.1kg*10（限期）</v>
          </cell>
          <cell r="D101" t="str">
            <v>洗洁精</v>
          </cell>
          <cell r="E101" t="str">
            <v>经典精1100</v>
          </cell>
          <cell r="F101" t="str">
            <v>经典精</v>
          </cell>
          <cell r="G101" t="str">
            <v>1100</v>
          </cell>
          <cell r="H101">
            <v>10</v>
          </cell>
          <cell r="I101">
            <v>75</v>
          </cell>
          <cell r="J101">
            <v>7.5</v>
          </cell>
        </row>
        <row r="102">
          <cell r="B102" t="str">
            <v>C11107204</v>
          </cell>
          <cell r="C102" t="str">
            <v>白猫经典配方洗洁精1.1kg*10（除菌版 限期）</v>
          </cell>
          <cell r="D102" t="str">
            <v>洗洁精</v>
          </cell>
          <cell r="E102" t="str">
            <v>经典精1100</v>
          </cell>
          <cell r="F102" t="str">
            <v>经典精</v>
          </cell>
          <cell r="G102" t="str">
            <v>1100</v>
          </cell>
          <cell r="H102">
            <v>10</v>
          </cell>
          <cell r="I102">
            <v>75</v>
          </cell>
          <cell r="J102">
            <v>7.5</v>
          </cell>
        </row>
        <row r="103">
          <cell r="B103" t="str">
            <v>C11107205</v>
          </cell>
          <cell r="C103" t="str">
            <v>白猫经典配方洗洁精1.1kg*10 （浙江特供-樱花版）</v>
          </cell>
          <cell r="D103" t="str">
            <v>洗洁精</v>
          </cell>
          <cell r="E103" t="str">
            <v>经典精1100</v>
          </cell>
          <cell r="F103" t="str">
            <v>经典精</v>
          </cell>
          <cell r="G103" t="str">
            <v>1100</v>
          </cell>
          <cell r="H103">
            <v>10</v>
          </cell>
          <cell r="I103">
            <v>66</v>
          </cell>
          <cell r="J103">
            <v>6.6</v>
          </cell>
        </row>
        <row r="104">
          <cell r="B104" t="str">
            <v>C11107206</v>
          </cell>
          <cell r="C104" t="str">
            <v>白猫经典配方洗洁精（茉莉除菌）1.1kg*10箱内送1包500g全效粉（云贵广特供）</v>
          </cell>
          <cell r="D104" t="str">
            <v>洗洁精</v>
          </cell>
          <cell r="E104" t="str">
            <v>经典精1100</v>
          </cell>
          <cell r="F104" t="str">
            <v>经典精</v>
          </cell>
          <cell r="G104" t="str">
            <v>1100</v>
          </cell>
          <cell r="H104">
            <v>10</v>
          </cell>
          <cell r="I104">
            <v>75</v>
          </cell>
          <cell r="J104">
            <v>7.5</v>
          </cell>
        </row>
        <row r="105">
          <cell r="B105" t="str">
            <v>C11111726</v>
          </cell>
          <cell r="C105" t="str">
            <v>白猫柠檬红茶洗洁精1.128kg（1kg+128g）*10（祁门红茶、采茶猫）</v>
          </cell>
          <cell r="D105" t="str">
            <v>洗洁精</v>
          </cell>
          <cell r="E105" t="str">
            <v>红茶精1000</v>
          </cell>
          <cell r="F105" t="str">
            <v>红茶精</v>
          </cell>
          <cell r="G105" t="str">
            <v>1000</v>
          </cell>
          <cell r="H105">
            <v>10</v>
          </cell>
          <cell r="I105">
            <v>72</v>
          </cell>
          <cell r="J105">
            <v>7.2</v>
          </cell>
        </row>
        <row r="106">
          <cell r="B106" t="str">
            <v>C11113101</v>
          </cell>
          <cell r="C106" t="str">
            <v>白猫柠檬红茶洗洁精（1.518kg+288g）*8</v>
          </cell>
          <cell r="D106" t="str">
            <v>洗洁精</v>
          </cell>
          <cell r="E106" t="str">
            <v>红茶精1518</v>
          </cell>
          <cell r="F106" t="str">
            <v>红茶精</v>
          </cell>
          <cell r="G106" t="str">
            <v>1518</v>
          </cell>
          <cell r="H106">
            <v>8</v>
          </cell>
          <cell r="I106">
            <v>92</v>
          </cell>
          <cell r="J106">
            <v>11.5</v>
          </cell>
        </row>
        <row r="107">
          <cell r="B107" t="str">
            <v>C11113102</v>
          </cell>
          <cell r="C107" t="str">
            <v>白猫柠檬红茶洗洁精（1.518kg+288g）*8（限期）</v>
          </cell>
          <cell r="D107" t="str">
            <v>洗洁精</v>
          </cell>
          <cell r="E107" t="str">
            <v>红茶精1518</v>
          </cell>
          <cell r="F107" t="str">
            <v>红茶精</v>
          </cell>
          <cell r="G107" t="str">
            <v>1518</v>
          </cell>
          <cell r="H107">
            <v>8</v>
          </cell>
          <cell r="I107">
            <v>92</v>
          </cell>
          <cell r="J107">
            <v>11.5</v>
          </cell>
        </row>
        <row r="108">
          <cell r="B108" t="str">
            <v>C11113103</v>
          </cell>
          <cell r="C108" t="str">
            <v>白猫柠檬红茶洗洁精（1.518kg+288g）*8每箱内配1包1.858kg深层粉（华北专供）</v>
          </cell>
          <cell r="D108" t="str">
            <v>洗洁精</v>
          </cell>
          <cell r="E108" t="str">
            <v>红茶精1518</v>
          </cell>
          <cell r="F108" t="str">
            <v>红茶精</v>
          </cell>
          <cell r="G108" t="str">
            <v>1518</v>
          </cell>
          <cell r="H108">
            <v>8</v>
          </cell>
          <cell r="I108">
            <v>92</v>
          </cell>
          <cell r="J108">
            <v>11.5</v>
          </cell>
        </row>
        <row r="109">
          <cell r="B109" t="str">
            <v>C11113110</v>
          </cell>
          <cell r="C109" t="str">
            <v>白猫柠檬红茶洗洁精（1.518千克+288克）*8（氨基酸）</v>
          </cell>
          <cell r="D109" t="str">
            <v>洗洁精</v>
          </cell>
          <cell r="E109" t="str">
            <v>红茶精1518</v>
          </cell>
          <cell r="F109" t="str">
            <v>红茶精</v>
          </cell>
          <cell r="G109" t="str">
            <v>1518</v>
          </cell>
          <cell r="H109">
            <v>8</v>
          </cell>
          <cell r="I109">
            <v>92</v>
          </cell>
          <cell r="J109">
            <v>11.5</v>
          </cell>
        </row>
        <row r="110">
          <cell r="B110" t="str">
            <v>C11101101</v>
          </cell>
          <cell r="C110" t="str">
            <v>白猫柠檬红茶洗洁精4kg*4</v>
          </cell>
          <cell r="D110" t="str">
            <v>洗洁精</v>
          </cell>
          <cell r="E110" t="str">
            <v>红茶精4000</v>
          </cell>
          <cell r="F110" t="str">
            <v>红茶精</v>
          </cell>
          <cell r="G110" t="str">
            <v>4000</v>
          </cell>
          <cell r="H110">
            <v>4</v>
          </cell>
          <cell r="I110">
            <v>96.8</v>
          </cell>
          <cell r="J110">
            <v>24.2</v>
          </cell>
        </row>
        <row r="111">
          <cell r="B111" t="str">
            <v>C11101102</v>
          </cell>
          <cell r="C111" t="str">
            <v>白猫柠檬红茶洗洁精4kg*4（限期）</v>
          </cell>
          <cell r="D111" t="str">
            <v>洗洁精</v>
          </cell>
          <cell r="E111" t="str">
            <v>红茶精4000</v>
          </cell>
          <cell r="F111" t="str">
            <v>红茶精</v>
          </cell>
          <cell r="G111" t="str">
            <v>4000</v>
          </cell>
          <cell r="H111">
            <v>4</v>
          </cell>
          <cell r="I111">
            <v>96.8</v>
          </cell>
          <cell r="J111">
            <v>24.2</v>
          </cell>
        </row>
        <row r="112">
          <cell r="B112" t="str">
            <v>C11101105</v>
          </cell>
          <cell r="C112" t="str">
            <v>白猫柠檬红茶洗洁精4kg*4（氨基酸）</v>
          </cell>
          <cell r="D112" t="str">
            <v>洗洁精</v>
          </cell>
          <cell r="E112" t="str">
            <v>红茶精4000</v>
          </cell>
          <cell r="F112" t="str">
            <v>红茶精</v>
          </cell>
          <cell r="G112" t="str">
            <v>4000</v>
          </cell>
          <cell r="H112">
            <v>4</v>
          </cell>
          <cell r="I112">
            <v>96.8</v>
          </cell>
          <cell r="J112">
            <v>24.2</v>
          </cell>
        </row>
        <row r="113">
          <cell r="B113" t="str">
            <v>C11116000</v>
          </cell>
          <cell r="C113" t="str">
            <v>白猫喜上梅梢洗洁精（900g+188g）*10</v>
          </cell>
          <cell r="D113" t="str">
            <v>洗洁精</v>
          </cell>
          <cell r="E113" t="str">
            <v>梅花精900</v>
          </cell>
          <cell r="F113" t="str">
            <v>梅花精</v>
          </cell>
          <cell r="G113" t="str">
            <v>900</v>
          </cell>
          <cell r="H113">
            <v>10</v>
          </cell>
          <cell r="I113">
            <v>71.8</v>
          </cell>
          <cell r="J113">
            <v>7.18</v>
          </cell>
        </row>
        <row r="114">
          <cell r="B114" t="str">
            <v>C21101300</v>
          </cell>
          <cell r="C114" t="str">
            <v>白猫超浓缩无磷洗衣粉#900g*12</v>
          </cell>
          <cell r="D114" t="e">
            <v>#N/A</v>
          </cell>
          <cell r="E114" t="e">
            <v>#N/A</v>
          </cell>
          <cell r="F114" t="str">
            <v>浓缩粉</v>
          </cell>
          <cell r="G114" t="e">
            <v>#N/A</v>
          </cell>
          <cell r="H114" t="e">
            <v>#N/A</v>
          </cell>
          <cell r="I114" t="e">
            <v>#N/A</v>
          </cell>
          <cell r="J114" t="e">
            <v>#N/A</v>
          </cell>
        </row>
        <row r="115">
          <cell r="B115" t="str">
            <v>C21101700</v>
          </cell>
          <cell r="C115" t="str">
            <v>白猫超浓缩无磷洗衣粉#1.8kg*6</v>
          </cell>
          <cell r="D115" t="str">
            <v>洗衣液</v>
          </cell>
          <cell r="E115" t="e">
            <v>#N/A</v>
          </cell>
          <cell r="F115" t="str">
            <v>浓缩粉</v>
          </cell>
          <cell r="G115" t="e">
            <v>#N/A</v>
          </cell>
          <cell r="H115" t="e">
            <v>#N/A</v>
          </cell>
          <cell r="I115" t="e">
            <v>#N/A</v>
          </cell>
          <cell r="J115" t="e">
            <v>#N/A</v>
          </cell>
        </row>
        <row r="116">
          <cell r="B116" t="str">
            <v>C21108400</v>
          </cell>
          <cell r="C116" t="str">
            <v>白猫超浓缩洗衣粉（花果香型）#900g*12</v>
          </cell>
          <cell r="D116" t="str">
            <v>洗衣液</v>
          </cell>
          <cell r="E116" t="str">
            <v>浓缩粉3000</v>
          </cell>
          <cell r="F116" t="str">
            <v>浓缩粉</v>
          </cell>
          <cell r="G116" t="str">
            <v>3000</v>
          </cell>
          <cell r="H116">
            <v>12</v>
          </cell>
          <cell r="I116">
            <v>138.31</v>
          </cell>
          <cell r="J116">
            <v>11.525833333333333</v>
          </cell>
        </row>
        <row r="117">
          <cell r="B117" t="str">
            <v>C21108500</v>
          </cell>
          <cell r="C117" t="str">
            <v>白猫超浓缩无磷洗衣粉(花果香型）#900g*12</v>
          </cell>
          <cell r="D117" t="str">
            <v>洗衣液</v>
          </cell>
          <cell r="E117" t="str">
            <v>浓缩粉3000</v>
          </cell>
          <cell r="F117" t="str">
            <v>浓缩粉</v>
          </cell>
          <cell r="G117" t="str">
            <v>3000</v>
          </cell>
          <cell r="H117">
            <v>12</v>
          </cell>
          <cell r="I117">
            <v>152.56989999999999</v>
          </cell>
          <cell r="J117">
            <v>12.714158333333332</v>
          </cell>
        </row>
        <row r="118">
          <cell r="B118" t="str">
            <v>C21108700</v>
          </cell>
          <cell r="C118" t="str">
            <v>白猫超浓缩无磷洗衣粉(花果香型)#1.8kg*6</v>
          </cell>
          <cell r="D118" t="str">
            <v>洗衣液</v>
          </cell>
          <cell r="E118" t="str">
            <v>浓缩粉3000</v>
          </cell>
          <cell r="F118" t="str">
            <v>浓缩粉</v>
          </cell>
          <cell r="G118" t="str">
            <v>3000</v>
          </cell>
          <cell r="H118">
            <v>6</v>
          </cell>
          <cell r="I118">
            <v>147.9402</v>
          </cell>
          <cell r="J118">
            <v>24.656700000000001</v>
          </cell>
        </row>
        <row r="119">
          <cell r="B119" t="str">
            <v>C21110700</v>
          </cell>
          <cell r="C119" t="str">
            <v>白猫新超浓缩洗衣粉3合一(丹麦进口生物酵素）900*12</v>
          </cell>
          <cell r="D119" t="str">
            <v>洗衣液</v>
          </cell>
          <cell r="E119" t="str">
            <v>浓缩粉3000</v>
          </cell>
          <cell r="F119" t="str">
            <v>浓缩粉</v>
          </cell>
          <cell r="G119" t="str">
            <v>3000</v>
          </cell>
          <cell r="H119">
            <v>12</v>
          </cell>
          <cell r="I119">
            <v>151.0001</v>
          </cell>
          <cell r="J119">
            <v>12.583341666666668</v>
          </cell>
        </row>
        <row r="120">
          <cell r="B120" t="str">
            <v>C21110800</v>
          </cell>
          <cell r="C120" t="str">
            <v>白猫新超浓缩洗衣粉3合一(丹麦进口生物酵素）1800*6</v>
          </cell>
          <cell r="D120" t="str">
            <v>洗衣粉</v>
          </cell>
          <cell r="E120" t="str">
            <v>浓缩粉3000</v>
          </cell>
          <cell r="F120" t="str">
            <v>浓缩粉</v>
          </cell>
          <cell r="G120" t="str">
            <v>3000</v>
          </cell>
          <cell r="H120">
            <v>6</v>
          </cell>
          <cell r="I120">
            <v>148.5</v>
          </cell>
          <cell r="J120">
            <v>24.75</v>
          </cell>
        </row>
        <row r="121">
          <cell r="B121" t="str">
            <v>C21111300</v>
          </cell>
          <cell r="C121" t="str">
            <v>白猫浓缩洗衣粉(丹麦进口生物酵素)#900g*12</v>
          </cell>
          <cell r="D121" t="str">
            <v>洗衣液</v>
          </cell>
          <cell r="E121" t="str">
            <v>浓缩粉900</v>
          </cell>
          <cell r="F121" t="str">
            <v>浓缩粉</v>
          </cell>
          <cell r="G121" t="str">
            <v>900</v>
          </cell>
          <cell r="H121">
            <v>12</v>
          </cell>
          <cell r="I121">
            <v>152.57</v>
          </cell>
          <cell r="J121">
            <v>12.714166666666666</v>
          </cell>
        </row>
        <row r="122">
          <cell r="B122" t="str">
            <v>C21111301</v>
          </cell>
          <cell r="C122" t="str">
            <v>白猫浓缩洗衣粉（丹麦进口生物酵素）（900g+118g白猫全效速洁洗衣皂）*12</v>
          </cell>
          <cell r="D122" t="str">
            <v>洗衣液</v>
          </cell>
          <cell r="E122" t="str">
            <v>浓缩粉3000</v>
          </cell>
          <cell r="F122" t="str">
            <v>浓缩粉</v>
          </cell>
          <cell r="G122" t="str">
            <v>3000</v>
          </cell>
          <cell r="H122">
            <v>12</v>
          </cell>
          <cell r="I122">
            <v>152.56989999999999</v>
          </cell>
          <cell r="J122">
            <v>12.714158333333332</v>
          </cell>
        </row>
        <row r="123">
          <cell r="B123" t="str">
            <v>C21111302</v>
          </cell>
          <cell r="C123" t="str">
            <v>白猫新浓缩洗衣粉（丹麦进口生物酵素）促销装（900g+威煌内衣专用皂100g）*12</v>
          </cell>
          <cell r="D123" t="str">
            <v>洗衣粉</v>
          </cell>
          <cell r="E123" t="str">
            <v>浓缩粉3000</v>
          </cell>
          <cell r="F123" t="str">
            <v>浓缩粉</v>
          </cell>
          <cell r="G123" t="str">
            <v>3000</v>
          </cell>
          <cell r="H123">
            <v>12</v>
          </cell>
          <cell r="I123">
            <v>152.57</v>
          </cell>
          <cell r="J123">
            <v>12.714166666666666</v>
          </cell>
        </row>
        <row r="124">
          <cell r="B124" t="str">
            <v>C21111400</v>
          </cell>
          <cell r="C124" t="str">
            <v>白猫浓缩洗衣粉(丹麦进口生物酵素)#1.8kg*6</v>
          </cell>
          <cell r="D124" t="str">
            <v>洗衣液</v>
          </cell>
          <cell r="E124" t="str">
            <v>浓缩粉1800</v>
          </cell>
          <cell r="F124" t="str">
            <v>浓缩粉</v>
          </cell>
          <cell r="G124" t="str">
            <v>1800</v>
          </cell>
          <cell r="H124">
            <v>6</v>
          </cell>
          <cell r="I124">
            <v>147.94</v>
          </cell>
          <cell r="J124">
            <v>24.656666666666666</v>
          </cell>
        </row>
        <row r="125">
          <cell r="B125" t="str">
            <v>C21111401</v>
          </cell>
          <cell r="C125" t="str">
            <v>白猫浓缩洗衣粉（丹麦进口生物酵素）（1.8kg+226g白猫全效速洁洗衣皂）*6</v>
          </cell>
          <cell r="D125" t="str">
            <v>洗衣液</v>
          </cell>
          <cell r="E125" t="str">
            <v>浓缩粉3000</v>
          </cell>
          <cell r="F125" t="str">
            <v>浓缩粉</v>
          </cell>
          <cell r="G125" t="str">
            <v>3000</v>
          </cell>
          <cell r="H125">
            <v>6</v>
          </cell>
          <cell r="I125">
            <v>147.9402</v>
          </cell>
          <cell r="J125">
            <v>24.656700000000001</v>
          </cell>
        </row>
        <row r="126">
          <cell r="B126" t="str">
            <v>C21111402</v>
          </cell>
          <cell r="C126" t="str">
            <v>新浓缩洗衣粉（丹麦进口生物酵素）（1800g+200g）*6</v>
          </cell>
          <cell r="D126" t="str">
            <v>洗衣液</v>
          </cell>
          <cell r="E126" t="str">
            <v>浓缩粉3000</v>
          </cell>
          <cell r="F126" t="str">
            <v>浓缩粉</v>
          </cell>
          <cell r="G126" t="str">
            <v>3000</v>
          </cell>
          <cell r="H126">
            <v>6</v>
          </cell>
          <cell r="I126">
            <v>147.9402</v>
          </cell>
          <cell r="J126">
            <v>24.656700000000001</v>
          </cell>
        </row>
        <row r="127">
          <cell r="B127" t="str">
            <v>C21111403</v>
          </cell>
          <cell r="C127" t="str">
            <v>白猫新浓缩洗衣粉（丹麦进口生物酵素）促销装（1800g+威煌内衣专用皂100g*2）*6</v>
          </cell>
          <cell r="D127" t="str">
            <v>洗衣液</v>
          </cell>
          <cell r="E127" t="str">
            <v>浓缩粉3000</v>
          </cell>
          <cell r="F127" t="str">
            <v>浓缩粉</v>
          </cell>
          <cell r="G127" t="str">
            <v>3000</v>
          </cell>
          <cell r="H127">
            <v>6</v>
          </cell>
          <cell r="I127">
            <v>147.94</v>
          </cell>
          <cell r="J127">
            <v>24.656666666666666</v>
          </cell>
        </row>
        <row r="128">
          <cell r="B128" t="str">
            <v>C21111600</v>
          </cell>
          <cell r="C128" t="str">
            <v>新浓缩洗衣粉(丹麦进口生物酵素）纸盒装900g*12</v>
          </cell>
          <cell r="D128" t="str">
            <v>洗衣粉</v>
          </cell>
          <cell r="E128" t="str">
            <v>浓缩粉3000</v>
          </cell>
          <cell r="F128" t="str">
            <v>浓缩粉</v>
          </cell>
          <cell r="G128" t="str">
            <v>3000</v>
          </cell>
          <cell r="H128">
            <v>12</v>
          </cell>
          <cell r="I128">
            <v>138.69980000000001</v>
          </cell>
          <cell r="J128">
            <v>11.558316666666668</v>
          </cell>
        </row>
        <row r="129">
          <cell r="B129" t="str">
            <v>C21112300</v>
          </cell>
          <cell r="C129" t="str">
            <v>白猫新浓缩洗衣粉（丹麦进口生物酵素）900*12</v>
          </cell>
          <cell r="D129" t="str">
            <v>洗衣粉</v>
          </cell>
          <cell r="E129" t="str">
            <v>浓缩粉900</v>
          </cell>
          <cell r="F129" t="str">
            <v>浓缩粉</v>
          </cell>
          <cell r="G129" t="str">
            <v>900</v>
          </cell>
          <cell r="H129">
            <v>12</v>
          </cell>
          <cell r="I129">
            <v>168.9</v>
          </cell>
          <cell r="J129">
            <v>14.075000000000001</v>
          </cell>
        </row>
        <row r="130">
          <cell r="B130" t="str">
            <v>C21112400</v>
          </cell>
          <cell r="C130" t="str">
            <v>白猫新浓缩洗衣粉（丹麦进口生物酵素）1800*6</v>
          </cell>
          <cell r="D130" t="str">
            <v>洗衣粉</v>
          </cell>
          <cell r="E130" t="str">
            <v>浓缩粉1800</v>
          </cell>
          <cell r="F130" t="str">
            <v>浓缩粉</v>
          </cell>
          <cell r="G130" t="str">
            <v>1800</v>
          </cell>
          <cell r="H130">
            <v>6</v>
          </cell>
          <cell r="I130">
            <v>160</v>
          </cell>
          <cell r="J130">
            <v>26.666666666666668</v>
          </cell>
        </row>
        <row r="131">
          <cell r="B131" t="str">
            <v>C21112600</v>
          </cell>
          <cell r="C131" t="str">
            <v>白猫新浓缩洗衣粉（丹麦进口生物酵素）900*12(新桶型)</v>
          </cell>
          <cell r="D131" t="str">
            <v>洗衣粉</v>
          </cell>
          <cell r="E131" t="str">
            <v>浓缩粉900</v>
          </cell>
          <cell r="F131" t="str">
            <v>浓缩粉</v>
          </cell>
          <cell r="G131" t="str">
            <v>900</v>
          </cell>
          <cell r="H131">
            <v>12</v>
          </cell>
          <cell r="I131">
            <v>168.9</v>
          </cell>
          <cell r="J131">
            <v>14.075000000000001</v>
          </cell>
        </row>
        <row r="132">
          <cell r="B132" t="str">
            <v>C21112700</v>
          </cell>
          <cell r="C132" t="str">
            <v>白猫新浓缩洗衣粉（丹麦进口生物酵素）1800*6（新桶型）</v>
          </cell>
          <cell r="D132" t="str">
            <v>洗衣粉</v>
          </cell>
          <cell r="E132" t="str">
            <v>浓缩粉1800</v>
          </cell>
          <cell r="F132" t="str">
            <v>浓缩粉</v>
          </cell>
          <cell r="G132" t="str">
            <v>1800</v>
          </cell>
          <cell r="H132">
            <v>6</v>
          </cell>
          <cell r="I132">
            <v>160</v>
          </cell>
          <cell r="J132">
            <v>26.666666666666668</v>
          </cell>
        </row>
        <row r="133">
          <cell r="B133" t="str">
            <v>C21112701</v>
          </cell>
          <cell r="C133" t="str">
            <v>白猫新浓缩洗衣粉（丹麦进口生物酵素）（1800+200g洁柔液）*6（新桶型）消费者促销装</v>
          </cell>
          <cell r="D133" t="str">
            <v>洗衣粉</v>
          </cell>
          <cell r="E133" t="str">
            <v>浓缩粉1800</v>
          </cell>
          <cell r="F133" t="str">
            <v>浓缩粉</v>
          </cell>
          <cell r="G133" t="str">
            <v>1800</v>
          </cell>
          <cell r="H133">
            <v>6</v>
          </cell>
          <cell r="I133">
            <v>147.94</v>
          </cell>
          <cell r="J133">
            <v>24.656666666666666</v>
          </cell>
        </row>
        <row r="134">
          <cell r="B134" t="str">
            <v>C21113900</v>
          </cell>
          <cell r="C134" t="str">
            <v>白猫新浓缩洗衣粉1.088kg*6</v>
          </cell>
          <cell r="D134" t="str">
            <v>洗衣粉</v>
          </cell>
          <cell r="E134" t="str">
            <v>浓缩粉1088</v>
          </cell>
          <cell r="F134" t="str">
            <v>浓缩粉</v>
          </cell>
          <cell r="G134" t="str">
            <v>1088</v>
          </cell>
          <cell r="H134">
            <v>6</v>
          </cell>
          <cell r="I134">
            <v>74.400000000000006</v>
          </cell>
          <cell r="J134">
            <v>12.4</v>
          </cell>
        </row>
        <row r="135">
          <cell r="B135" t="str">
            <v>C21112602</v>
          </cell>
          <cell r="C135" t="str">
            <v>白猫新浓缩洗衣粉（丹麦进口生物酵素）900g*12（国潮版）</v>
          </cell>
          <cell r="D135" t="str">
            <v>洗衣粉</v>
          </cell>
          <cell r="E135" t="str">
            <v>浓缩粉900</v>
          </cell>
          <cell r="F135" t="str">
            <v>浓缩粉</v>
          </cell>
          <cell r="G135" t="str">
            <v>900</v>
          </cell>
          <cell r="H135">
            <v>12</v>
          </cell>
          <cell r="I135">
            <v>168.9</v>
          </cell>
          <cell r="J135">
            <v>14.075000000000001</v>
          </cell>
        </row>
        <row r="136">
          <cell r="B136" t="str">
            <v>C21113901</v>
          </cell>
          <cell r="C136" t="str">
            <v>白猫新浓缩洗衣粉1.088kg*6（限期）</v>
          </cell>
          <cell r="D136" t="str">
            <v>洗衣粉</v>
          </cell>
          <cell r="E136" t="str">
            <v>浓缩粉1088</v>
          </cell>
          <cell r="F136" t="str">
            <v>浓缩粉</v>
          </cell>
          <cell r="G136" t="str">
            <v>1088</v>
          </cell>
          <cell r="H136">
            <v>6</v>
          </cell>
          <cell r="I136">
            <v>74.400000000000006</v>
          </cell>
          <cell r="J136">
            <v>12.4</v>
          </cell>
        </row>
        <row r="137">
          <cell r="B137" t="str">
            <v>C21112703</v>
          </cell>
          <cell r="C137" t="str">
            <v>白猫新浓缩洗衣粉（丹麦进口生物酵素）1.8kg*6（新桶型）（限期）</v>
          </cell>
          <cell r="D137" t="str">
            <v>洗衣粉</v>
          </cell>
          <cell r="E137" t="str">
            <v>浓缩粉1800</v>
          </cell>
          <cell r="F137" t="str">
            <v>浓缩粉</v>
          </cell>
          <cell r="G137" t="str">
            <v>1800</v>
          </cell>
          <cell r="H137">
            <v>6</v>
          </cell>
          <cell r="I137">
            <v>160</v>
          </cell>
          <cell r="J137">
            <v>26.666666666666668</v>
          </cell>
        </row>
        <row r="138">
          <cell r="B138" t="str">
            <v>C21112601</v>
          </cell>
          <cell r="C138" t="str">
            <v>白猫新浓缩洗衣粉（丹麦进口生物酵素）900g*12(新桶型)（限期）</v>
          </cell>
          <cell r="D138" t="str">
            <v>洗衣粉</v>
          </cell>
          <cell r="E138" t="str">
            <v>浓缩粉900</v>
          </cell>
          <cell r="F138" t="str">
            <v>浓缩粉</v>
          </cell>
          <cell r="G138" t="str">
            <v>900</v>
          </cell>
          <cell r="H138">
            <v>12</v>
          </cell>
          <cell r="I138">
            <v>168.9</v>
          </cell>
          <cell r="J138">
            <v>14.075000000000001</v>
          </cell>
        </row>
        <row r="139">
          <cell r="B139" t="str">
            <v>C26205100</v>
          </cell>
          <cell r="C139" t="str">
            <v>白猫新浓缩洗衣粉1.888kg*6（限期）</v>
          </cell>
          <cell r="D139" t="str">
            <v>洗衣粉</v>
          </cell>
          <cell r="E139" t="str">
            <v>浓缩粉1888</v>
          </cell>
          <cell r="F139" t="str">
            <v>浓缩粉</v>
          </cell>
          <cell r="G139" t="str">
            <v>1888</v>
          </cell>
          <cell r="H139">
            <v>6</v>
          </cell>
          <cell r="I139">
            <v>119.9</v>
          </cell>
          <cell r="J139">
            <v>19.983333333333334</v>
          </cell>
        </row>
        <row r="140">
          <cell r="B140" t="str">
            <v>C21112800</v>
          </cell>
          <cell r="C140" t="str">
            <v>白猫柔和皂粒洗衣粉1608g*6</v>
          </cell>
          <cell r="D140" t="str">
            <v>洗衣粉</v>
          </cell>
          <cell r="E140" t="str">
            <v>皂粒粉1608</v>
          </cell>
          <cell r="F140" t="str">
            <v>皂粒粉</v>
          </cell>
          <cell r="G140" t="str">
            <v>1608</v>
          </cell>
          <cell r="H140">
            <v>6</v>
          </cell>
          <cell r="I140">
            <v>106.5</v>
          </cell>
          <cell r="J140">
            <v>17.75</v>
          </cell>
        </row>
        <row r="141">
          <cell r="B141" t="str">
            <v>C21112900</v>
          </cell>
          <cell r="C141" t="str">
            <v>白猫柔和皂粒洗衣粉2380g*4</v>
          </cell>
          <cell r="D141" t="str">
            <v>洗衣粉</v>
          </cell>
          <cell r="E141" t="str">
            <v>皂粒粉2380</v>
          </cell>
          <cell r="F141" t="str">
            <v>皂粒粉</v>
          </cell>
          <cell r="G141" t="str">
            <v>2380</v>
          </cell>
          <cell r="H141">
            <v>4</v>
          </cell>
          <cell r="I141">
            <v>98.9</v>
          </cell>
          <cell r="J141">
            <v>24.725000000000001</v>
          </cell>
        </row>
        <row r="142">
          <cell r="B142" t="str">
            <v>C21112801</v>
          </cell>
          <cell r="C142" t="str">
            <v>白猫柔和皂粒洗衣粉1.608kg*6（樱花版）</v>
          </cell>
          <cell r="D142" t="str">
            <v>洗衣粉</v>
          </cell>
          <cell r="E142" t="str">
            <v>皂粒粉1608</v>
          </cell>
          <cell r="F142" t="str">
            <v>皂粒粉</v>
          </cell>
          <cell r="G142" t="str">
            <v>1608</v>
          </cell>
          <cell r="H142">
            <v>6</v>
          </cell>
          <cell r="I142">
            <v>106.5</v>
          </cell>
          <cell r="J142">
            <v>17.75</v>
          </cell>
        </row>
        <row r="143">
          <cell r="B143" t="str">
            <v>C21112901</v>
          </cell>
          <cell r="C143" t="str">
            <v>白猫柔和皂粒洗衣粉2.38kg*4（樱花版）</v>
          </cell>
          <cell r="D143" t="str">
            <v>洗衣粉</v>
          </cell>
          <cell r="E143" t="str">
            <v>皂粒粉2380</v>
          </cell>
          <cell r="F143" t="str">
            <v>皂粒粉</v>
          </cell>
          <cell r="G143" t="str">
            <v>2380</v>
          </cell>
          <cell r="H143">
            <v>4</v>
          </cell>
          <cell r="I143">
            <v>98.9</v>
          </cell>
          <cell r="J143">
            <v>24.725000000000001</v>
          </cell>
        </row>
        <row r="144">
          <cell r="B144" t="str">
            <v>C21112902</v>
          </cell>
          <cell r="C144" t="str">
            <v>白猫柔和皂粒洗衣粉2.38kg*4（樱花版）（限期）</v>
          </cell>
          <cell r="D144" t="str">
            <v>洗衣粉</v>
          </cell>
          <cell r="E144" t="str">
            <v>皂粒粉2380</v>
          </cell>
          <cell r="F144" t="str">
            <v>皂粒粉</v>
          </cell>
          <cell r="G144" t="str">
            <v>2380</v>
          </cell>
          <cell r="H144">
            <v>4</v>
          </cell>
          <cell r="I144">
            <v>98.9</v>
          </cell>
          <cell r="J144">
            <v>24.725000000000001</v>
          </cell>
        </row>
        <row r="145">
          <cell r="B145" t="str">
            <v>C21112903</v>
          </cell>
          <cell r="C145" t="str">
            <v>白猫柔和皂粒洗衣粉(2.38kg+绿茶精458g)*4</v>
          </cell>
          <cell r="D145" t="str">
            <v>洗衣粉</v>
          </cell>
          <cell r="E145" t="str">
            <v>皂粒粉2380</v>
          </cell>
          <cell r="F145" t="str">
            <v>皂粒粉</v>
          </cell>
          <cell r="G145" t="str">
            <v>2380</v>
          </cell>
          <cell r="H145">
            <v>4</v>
          </cell>
          <cell r="I145">
            <v>98.9</v>
          </cell>
          <cell r="J145">
            <v>24.725000000000001</v>
          </cell>
        </row>
        <row r="146">
          <cell r="B146" t="str">
            <v>C21112802</v>
          </cell>
          <cell r="C146" t="str">
            <v>白猫柔和皂粒洗衣粉1.608kg*6（樱花版）（限期）</v>
          </cell>
          <cell r="D146" t="str">
            <v>洗衣粉</v>
          </cell>
          <cell r="E146" t="str">
            <v>皂粒粉1608</v>
          </cell>
          <cell r="F146" t="str">
            <v>皂粒粉</v>
          </cell>
          <cell r="G146" t="str">
            <v>1608</v>
          </cell>
          <cell r="H146">
            <v>6</v>
          </cell>
          <cell r="I146">
            <v>106.5</v>
          </cell>
          <cell r="J146">
            <v>17.75</v>
          </cell>
        </row>
        <row r="147">
          <cell r="B147" t="str">
            <v>C21112803</v>
          </cell>
          <cell r="C147" t="str">
            <v>白猫柔和皂粒洗衣粉（1.608kg+绿茶精458g）*6（限期）</v>
          </cell>
          <cell r="D147" t="str">
            <v>洗衣粉</v>
          </cell>
          <cell r="E147" t="str">
            <v>皂粒粉1608</v>
          </cell>
          <cell r="F147" t="str">
            <v>皂粒粉</v>
          </cell>
          <cell r="G147" t="str">
            <v>1608</v>
          </cell>
          <cell r="H147">
            <v>6</v>
          </cell>
          <cell r="I147">
            <v>106.5</v>
          </cell>
          <cell r="J147">
            <v>17.75</v>
          </cell>
        </row>
        <row r="148">
          <cell r="B148" t="str">
            <v>C26300300</v>
          </cell>
          <cell r="C148" t="str">
            <v>白猫山茶花除菌皂粒洗衣粉1.358kg*6</v>
          </cell>
          <cell r="D148" t="str">
            <v>洗衣粉</v>
          </cell>
          <cell r="E148" t="str">
            <v>皂粒粉1358</v>
          </cell>
          <cell r="F148" t="str">
            <v>皂粒粉</v>
          </cell>
          <cell r="G148" t="str">
            <v>1358</v>
          </cell>
          <cell r="H148">
            <v>6</v>
          </cell>
          <cell r="I148">
            <v>126</v>
          </cell>
          <cell r="J148">
            <v>21</v>
          </cell>
        </row>
        <row r="149">
          <cell r="B149" t="str">
            <v>C26300500</v>
          </cell>
          <cell r="C149" t="str">
            <v>白猫山茶花除菌皂粒洗衣粉888g*8</v>
          </cell>
          <cell r="D149" t="str">
            <v>洗衣液</v>
          </cell>
          <cell r="E149" t="str">
            <v>皂粒粉888</v>
          </cell>
          <cell r="F149" t="str">
            <v>皂粒粉</v>
          </cell>
          <cell r="G149" t="str">
            <v>888</v>
          </cell>
          <cell r="H149">
            <v>8</v>
          </cell>
          <cell r="I149">
            <v>111.2</v>
          </cell>
          <cell r="J149">
            <v>13.9</v>
          </cell>
        </row>
        <row r="150">
          <cell r="B150" t="str">
            <v>C26300301</v>
          </cell>
          <cell r="C150" t="str">
            <v>白猫山茶花除菌皂粒洗衣粉1.358kg*6 （赠品）</v>
          </cell>
          <cell r="D150" t="str">
            <v>洗衣液</v>
          </cell>
          <cell r="E150" t="str">
            <v>皂粒粉3000</v>
          </cell>
          <cell r="F150" t="str">
            <v>皂粒粉</v>
          </cell>
          <cell r="G150" t="str">
            <v>3000</v>
          </cell>
          <cell r="H150">
            <v>6</v>
          </cell>
          <cell r="I150">
            <v>0</v>
          </cell>
          <cell r="J150">
            <v>0</v>
          </cell>
        </row>
        <row r="151">
          <cell r="B151" t="str">
            <v>C26300501</v>
          </cell>
          <cell r="C151" t="str">
            <v>白猫山茶花除菌皂粒洗衣粉888g*8（赠品）</v>
          </cell>
          <cell r="D151" t="str">
            <v>洗衣粉</v>
          </cell>
          <cell r="E151" t="str">
            <v>皂粒粉3000</v>
          </cell>
          <cell r="F151" t="str">
            <v>皂粒粉</v>
          </cell>
          <cell r="G151" t="str">
            <v>3000</v>
          </cell>
          <cell r="H151">
            <v>8</v>
          </cell>
          <cell r="I151">
            <v>0</v>
          </cell>
          <cell r="J151">
            <v>0</v>
          </cell>
        </row>
        <row r="152">
          <cell r="B152" t="str">
            <v>C21109800</v>
          </cell>
          <cell r="C152" t="str">
            <v>白猫冷水速洁无磷洗衣粉#2.5kg*4</v>
          </cell>
          <cell r="D152" t="str">
            <v>洗衣液</v>
          </cell>
          <cell r="E152" t="str">
            <v>冷水粉2500</v>
          </cell>
          <cell r="F152" t="str">
            <v>冷水粉</v>
          </cell>
          <cell r="G152" t="str">
            <v>2500</v>
          </cell>
          <cell r="H152">
            <v>4</v>
          </cell>
          <cell r="I152">
            <v>64.108500000000006</v>
          </cell>
          <cell r="J152">
            <v>16.027125000000002</v>
          </cell>
        </row>
        <row r="153">
          <cell r="B153" t="str">
            <v>C21109801</v>
          </cell>
          <cell r="C153" t="str">
            <v>白猫冷水速洁无磷洗衣粉（2500g+白猫淘米水青柠洗洁精</v>
          </cell>
          <cell r="D153" t="str">
            <v>洗衣液</v>
          </cell>
          <cell r="E153" t="str">
            <v>冷水粉3000</v>
          </cell>
          <cell r="F153" t="str">
            <v>冷水粉</v>
          </cell>
          <cell r="G153" t="str">
            <v>3000</v>
          </cell>
          <cell r="H153">
            <v>4</v>
          </cell>
          <cell r="I153">
            <v>64.109899999999996</v>
          </cell>
          <cell r="J153">
            <v>16.027474999999999</v>
          </cell>
        </row>
        <row r="154">
          <cell r="B154" t="str">
            <v>C21109802</v>
          </cell>
          <cell r="C154" t="str">
            <v>冷水速洁无磷洗衣粉（2500g+脸盆）*4</v>
          </cell>
          <cell r="D154" t="str">
            <v>洗衣液</v>
          </cell>
          <cell r="E154" t="str">
            <v>冷水粉3000</v>
          </cell>
          <cell r="F154" t="str">
            <v>冷水粉</v>
          </cell>
          <cell r="G154" t="str">
            <v>3000</v>
          </cell>
          <cell r="H154">
            <v>4</v>
          </cell>
          <cell r="I154">
            <v>64.109899999999996</v>
          </cell>
          <cell r="J154">
            <v>16.027474999999999</v>
          </cell>
        </row>
        <row r="155">
          <cell r="B155" t="str">
            <v>C21109803</v>
          </cell>
          <cell r="C155" t="str">
            <v>白猫冷水速洁无磷洗衣粉（2500g+水果盘）*4</v>
          </cell>
          <cell r="D155" t="str">
            <v>洗衣粉</v>
          </cell>
          <cell r="E155" t="str">
            <v>冷水粉3000</v>
          </cell>
          <cell r="F155" t="str">
            <v>冷水粉</v>
          </cell>
          <cell r="G155" t="str">
            <v>3000</v>
          </cell>
          <cell r="H155">
            <v>4</v>
          </cell>
          <cell r="I155">
            <v>64.108500000000006</v>
          </cell>
          <cell r="J155">
            <v>16.027125000000002</v>
          </cell>
        </row>
        <row r="156">
          <cell r="B156" t="str">
            <v>C21109804</v>
          </cell>
          <cell r="C156" t="str">
            <v>白猫冷水速洁无磷洗衣粉促销装（2500g+500g柠檬红茶洗洁精）*4</v>
          </cell>
          <cell r="D156" t="str">
            <v>洗衣粉</v>
          </cell>
          <cell r="E156" t="str">
            <v>冷水粉2500</v>
          </cell>
          <cell r="F156" t="str">
            <v>冷水粉</v>
          </cell>
          <cell r="G156" t="str">
            <v>2500</v>
          </cell>
          <cell r="H156">
            <v>4</v>
          </cell>
          <cell r="I156">
            <v>64.108500000000006</v>
          </cell>
          <cell r="J156">
            <v>16.027125000000002</v>
          </cell>
        </row>
        <row r="157">
          <cell r="B157" t="str">
            <v>C21109805</v>
          </cell>
          <cell r="C157" t="str">
            <v>白猫冷水速洁无磷洗衣粉（2500g+480g洁净香氛粉）*4促销装</v>
          </cell>
          <cell r="D157" t="str">
            <v>洗衣粉</v>
          </cell>
          <cell r="E157" t="str">
            <v>冷水粉2500</v>
          </cell>
          <cell r="F157" t="str">
            <v>冷水粉</v>
          </cell>
          <cell r="G157" t="str">
            <v>2500</v>
          </cell>
          <cell r="H157">
            <v>4</v>
          </cell>
          <cell r="I157">
            <v>64.108500000000006</v>
          </cell>
          <cell r="J157">
            <v>16.027125000000002</v>
          </cell>
        </row>
        <row r="158">
          <cell r="B158" t="str">
            <v>C21109806</v>
          </cell>
          <cell r="C158" t="str">
            <v>白猫冷水粉2.5kg每件外送4瓶500g红茶精</v>
          </cell>
          <cell r="D158" t="str">
            <v>洗衣粉</v>
          </cell>
          <cell r="E158" t="str">
            <v>冷水粉2500</v>
          </cell>
          <cell r="F158" t="str">
            <v>冷水粉</v>
          </cell>
          <cell r="G158" t="str">
            <v>2500</v>
          </cell>
          <cell r="H158">
            <v>4</v>
          </cell>
          <cell r="I158">
            <v>64.108500000000006</v>
          </cell>
          <cell r="J158">
            <v>16.027125000000002</v>
          </cell>
        </row>
        <row r="159">
          <cell r="B159" t="str">
            <v>C21111000</v>
          </cell>
          <cell r="C159" t="str">
            <v>白猫冷水速洁无磷洗衣粉#4kg*2</v>
          </cell>
          <cell r="D159" t="str">
            <v>洗衣粉</v>
          </cell>
          <cell r="E159" t="str">
            <v>冷水粉4000</v>
          </cell>
          <cell r="F159" t="str">
            <v>冷水粉</v>
          </cell>
          <cell r="G159" t="str">
            <v>4000</v>
          </cell>
          <cell r="H159">
            <v>2</v>
          </cell>
          <cell r="I159">
            <v>50.84</v>
          </cell>
          <cell r="J159">
            <v>25.42</v>
          </cell>
        </row>
        <row r="160">
          <cell r="B160" t="str">
            <v>C21111002</v>
          </cell>
          <cell r="C160" t="str">
            <v>白猫冷水速洁无磷洗衣粉4kg*2每包加量365g特惠装</v>
          </cell>
          <cell r="D160" t="str">
            <v>洗衣粉</v>
          </cell>
          <cell r="E160" t="str">
            <v>冷水粉4000</v>
          </cell>
          <cell r="F160" t="str">
            <v>冷水粉</v>
          </cell>
          <cell r="G160" t="str">
            <v>4000</v>
          </cell>
          <cell r="H160">
            <v>2</v>
          </cell>
          <cell r="I160">
            <v>50.84</v>
          </cell>
          <cell r="J160">
            <v>25.42</v>
          </cell>
        </row>
        <row r="161">
          <cell r="B161" t="str">
            <v>C21111003</v>
          </cell>
          <cell r="C161" t="str">
            <v>白猫冷水速洁无磷洗衣粉4000g*2每包加量1市斤消费者促销装</v>
          </cell>
          <cell r="D161" t="str">
            <v>洗衣粉</v>
          </cell>
          <cell r="E161" t="str">
            <v>冷水粉4000</v>
          </cell>
          <cell r="F161" t="str">
            <v>冷水粉</v>
          </cell>
          <cell r="G161" t="str">
            <v>4000</v>
          </cell>
          <cell r="H161">
            <v>2</v>
          </cell>
          <cell r="I161">
            <v>50.84</v>
          </cell>
          <cell r="J161">
            <v>25.42</v>
          </cell>
        </row>
        <row r="162">
          <cell r="B162" t="str">
            <v>C21115400</v>
          </cell>
          <cell r="C162" t="str">
            <v>白猫冷水速洁无磷洗衣粉2500g*4( 新升级)</v>
          </cell>
          <cell r="D162" t="str">
            <v>洗衣粉</v>
          </cell>
          <cell r="E162" t="str">
            <v>冷水粉2500</v>
          </cell>
          <cell r="F162" t="str">
            <v>冷水粉</v>
          </cell>
          <cell r="G162" t="str">
            <v>2500</v>
          </cell>
          <cell r="H162">
            <v>4</v>
          </cell>
          <cell r="I162">
            <v>70.510000000000005</v>
          </cell>
          <cell r="J162">
            <v>17.627500000000001</v>
          </cell>
        </row>
        <row r="163">
          <cell r="B163" t="str">
            <v>C21115401</v>
          </cell>
          <cell r="C163" t="str">
            <v>白猫冷水粉(2.5kg+加量268g)*4促销装</v>
          </cell>
          <cell r="D163" t="str">
            <v>洗衣粉</v>
          </cell>
          <cell r="E163" t="str">
            <v>冷水粉2500</v>
          </cell>
          <cell r="F163" t="str">
            <v>冷水粉</v>
          </cell>
          <cell r="G163" t="str">
            <v>2500</v>
          </cell>
          <cell r="H163">
            <v>4</v>
          </cell>
          <cell r="I163">
            <v>70.510000000000005</v>
          </cell>
          <cell r="J163">
            <v>17.627500000000001</v>
          </cell>
        </row>
        <row r="164">
          <cell r="B164" t="str">
            <v>C21115500</v>
          </cell>
          <cell r="C164" t="str">
            <v>白猫冷水速洁无磷洗衣粉4000g*2( 新升级)</v>
          </cell>
          <cell r="D164" t="str">
            <v>洗衣粉</v>
          </cell>
          <cell r="E164" t="str">
            <v>冷水粉4000</v>
          </cell>
          <cell r="F164" t="str">
            <v>冷水粉</v>
          </cell>
          <cell r="G164" t="str">
            <v>4000</v>
          </cell>
          <cell r="H164">
            <v>2</v>
          </cell>
          <cell r="I164">
            <v>55.915799999999997</v>
          </cell>
          <cell r="J164">
            <v>27.957899999999999</v>
          </cell>
        </row>
        <row r="165">
          <cell r="B165" t="str">
            <v>C21115501</v>
          </cell>
          <cell r="C165" t="str">
            <v>白猫冷水粉（4kg+500g）*2加量装</v>
          </cell>
          <cell r="D165" t="str">
            <v>洗衣粉</v>
          </cell>
          <cell r="E165" t="str">
            <v>冷水粉4000</v>
          </cell>
          <cell r="F165" t="str">
            <v>冷水粉</v>
          </cell>
          <cell r="G165" t="str">
            <v>4000</v>
          </cell>
          <cell r="H165">
            <v>2</v>
          </cell>
          <cell r="I165">
            <v>55.915799999999997</v>
          </cell>
          <cell r="J165">
            <v>27.957899999999999</v>
          </cell>
        </row>
        <row r="166">
          <cell r="B166" t="str">
            <v>C21115402</v>
          </cell>
          <cell r="C166" t="str">
            <v>白猫冷水速洁无磷洗衣粉2.5kg*4(新升级)（限期）</v>
          </cell>
          <cell r="D166" t="str">
            <v>洗衣粉</v>
          </cell>
          <cell r="E166" t="str">
            <v>冷水粉2500</v>
          </cell>
          <cell r="F166" t="str">
            <v>冷水粉</v>
          </cell>
          <cell r="G166" t="str">
            <v>2500</v>
          </cell>
          <cell r="H166">
            <v>4</v>
          </cell>
          <cell r="I166">
            <v>70.510000000000005</v>
          </cell>
          <cell r="J166">
            <v>17.627500000000001</v>
          </cell>
        </row>
        <row r="167">
          <cell r="B167" t="str">
            <v>C21115503</v>
          </cell>
          <cell r="C167" t="str">
            <v>白猫冷水粉（4kg+500g）*2加量装（限期）</v>
          </cell>
          <cell r="D167" t="str">
            <v>洗衣粉</v>
          </cell>
          <cell r="E167" t="str">
            <v>冷水粉4000</v>
          </cell>
          <cell r="F167" t="str">
            <v>冷水粉</v>
          </cell>
          <cell r="G167" t="str">
            <v>4000</v>
          </cell>
          <cell r="H167">
            <v>2</v>
          </cell>
          <cell r="I167">
            <v>55.915799999999997</v>
          </cell>
          <cell r="J167">
            <v>27.957899999999999</v>
          </cell>
        </row>
        <row r="168">
          <cell r="B168" t="str">
            <v>C21115403</v>
          </cell>
          <cell r="C168" t="str">
            <v>白猫冷水粉(2.5kg+加量268g)*4（限期）</v>
          </cell>
          <cell r="D168" t="str">
            <v>洗衣粉</v>
          </cell>
          <cell r="E168" t="str">
            <v>冷水粉2500</v>
          </cell>
          <cell r="F168" t="str">
            <v>冷水粉</v>
          </cell>
          <cell r="G168" t="str">
            <v>2500</v>
          </cell>
          <cell r="H168">
            <v>4</v>
          </cell>
          <cell r="I168">
            <v>70.510000000000005</v>
          </cell>
          <cell r="J168">
            <v>17.627500000000001</v>
          </cell>
        </row>
        <row r="169">
          <cell r="B169" t="str">
            <v>C21115502</v>
          </cell>
          <cell r="C169" t="str">
            <v>白猫冷水速洁无磷洗衣粉4kg*2(新升级)（限期）</v>
          </cell>
          <cell r="D169" t="str">
            <v>洗衣粉</v>
          </cell>
          <cell r="E169" t="str">
            <v>冷水粉4000</v>
          </cell>
          <cell r="F169" t="str">
            <v>冷水粉</v>
          </cell>
          <cell r="G169" t="str">
            <v>4000</v>
          </cell>
          <cell r="H169">
            <v>2</v>
          </cell>
          <cell r="I169">
            <v>55.915799999999997</v>
          </cell>
          <cell r="J169">
            <v>27.957899999999999</v>
          </cell>
        </row>
        <row r="170">
          <cell r="B170" t="str">
            <v>C26105101</v>
          </cell>
          <cell r="C170" t="str">
            <v>白猫冷水速洁无磷洗衣粉（3kg+458g绿茶精）*4（东北专供）</v>
          </cell>
          <cell r="D170" t="str">
            <v>洗衣粉</v>
          </cell>
          <cell r="E170" t="str">
            <v>冷水粉3000</v>
          </cell>
          <cell r="F170" t="str">
            <v>冷水粉</v>
          </cell>
          <cell r="G170" t="str">
            <v>3000</v>
          </cell>
          <cell r="H170">
            <v>4</v>
          </cell>
          <cell r="I170">
            <v>86.5</v>
          </cell>
          <cell r="J170">
            <v>21.625</v>
          </cell>
        </row>
        <row r="171">
          <cell r="B171" t="str">
            <v>C26105100</v>
          </cell>
          <cell r="C171" t="str">
            <v>白猫冷水速洁无磷洗衣粉3kg*4</v>
          </cell>
          <cell r="D171" t="str">
            <v>洗衣粉</v>
          </cell>
          <cell r="E171" t="str">
            <v>冷水粉3000</v>
          </cell>
          <cell r="F171" t="str">
            <v>冷水粉</v>
          </cell>
          <cell r="G171" t="str">
            <v>3000</v>
          </cell>
          <cell r="H171">
            <v>4</v>
          </cell>
          <cell r="I171">
            <v>86.5</v>
          </cell>
          <cell r="J171">
            <v>21.625</v>
          </cell>
        </row>
        <row r="172">
          <cell r="B172" t="str">
            <v>C21500300</v>
          </cell>
          <cell r="C172" t="str">
            <v>白猫洁净香氛洗衣粉2150g*4</v>
          </cell>
          <cell r="D172" t="str">
            <v>洗衣粉</v>
          </cell>
          <cell r="E172" t="str">
            <v>洁净香氛粉2150</v>
          </cell>
          <cell r="F172" t="str">
            <v>洁净香氛粉</v>
          </cell>
          <cell r="G172" t="str">
            <v>2150</v>
          </cell>
          <cell r="H172">
            <v>4</v>
          </cell>
          <cell r="I172">
            <v>58.788899999999998</v>
          </cell>
          <cell r="J172">
            <v>14.697225</v>
          </cell>
        </row>
        <row r="173">
          <cell r="B173" t="str">
            <v>C21500301</v>
          </cell>
          <cell r="C173" t="str">
            <v>白猫洁净香氛洗衣粉2150*4每箱外送1瓶1.29kg</v>
          </cell>
          <cell r="D173" t="str">
            <v>洗衣粉</v>
          </cell>
          <cell r="E173" t="str">
            <v>洁净香氛粉2150</v>
          </cell>
          <cell r="F173" t="str">
            <v>洁净香氛粉</v>
          </cell>
          <cell r="G173" t="str">
            <v>2150</v>
          </cell>
          <cell r="H173">
            <v>4</v>
          </cell>
          <cell r="I173">
            <v>58.788899999999998</v>
          </cell>
          <cell r="J173">
            <v>14.697225</v>
          </cell>
        </row>
        <row r="174">
          <cell r="B174" t="str">
            <v>C21500302</v>
          </cell>
          <cell r="C174" t="str">
            <v>白猫洁净香氛洗衣粉（2150g+408深层粉）*4消费者促销装</v>
          </cell>
          <cell r="D174" t="str">
            <v>洗衣粉</v>
          </cell>
          <cell r="E174" t="str">
            <v>洁净香氛粉2150</v>
          </cell>
          <cell r="F174" t="str">
            <v>洁净香氛粉</v>
          </cell>
          <cell r="G174" t="str">
            <v>2150</v>
          </cell>
          <cell r="H174">
            <v>4</v>
          </cell>
          <cell r="I174">
            <v>58.788899999999998</v>
          </cell>
          <cell r="J174">
            <v>14.697225</v>
          </cell>
        </row>
        <row r="175">
          <cell r="B175" t="str">
            <v>C21500700</v>
          </cell>
          <cell r="C175" t="str">
            <v>白猫洁净香氛洗衣粉1.35kg*6</v>
          </cell>
          <cell r="D175" t="str">
            <v>洗衣粉</v>
          </cell>
          <cell r="E175" t="str">
            <v>洁净香氛粉1350</v>
          </cell>
          <cell r="F175" t="str">
            <v>洁净香氛粉</v>
          </cell>
          <cell r="G175" t="str">
            <v>1350</v>
          </cell>
          <cell r="H175">
            <v>6</v>
          </cell>
          <cell r="I175">
            <v>63.400300000000001</v>
          </cell>
          <cell r="J175">
            <v>10.566716666666666</v>
          </cell>
        </row>
        <row r="176">
          <cell r="B176" t="str">
            <v>C21500701</v>
          </cell>
          <cell r="C176" t="str">
            <v>白猫洁净香氛洗衣粉(1.35kg+150g)*6加量装</v>
          </cell>
          <cell r="D176" t="str">
            <v>洗衣粉</v>
          </cell>
          <cell r="E176" t="str">
            <v>洁净香氛粉1350</v>
          </cell>
          <cell r="F176" t="str">
            <v>洁净香氛粉</v>
          </cell>
          <cell r="G176" t="str">
            <v>1350</v>
          </cell>
          <cell r="H176">
            <v>6</v>
          </cell>
          <cell r="I176">
            <v>63.400300000000001</v>
          </cell>
          <cell r="J176">
            <v>10.566716666666666</v>
          </cell>
        </row>
        <row r="177">
          <cell r="B177" t="str">
            <v>C21500800</v>
          </cell>
          <cell r="C177" t="str">
            <v>白猫洁净香氛洗衣粉4.6kg*2</v>
          </cell>
          <cell r="D177" t="str">
            <v>洗衣粉</v>
          </cell>
          <cell r="E177" t="str">
            <v>洁净香氛粉4600</v>
          </cell>
          <cell r="F177" t="str">
            <v>洁净香氛粉</v>
          </cell>
          <cell r="G177" t="str">
            <v>4600</v>
          </cell>
          <cell r="H177">
            <v>2</v>
          </cell>
          <cell r="I177">
            <v>68.331400000000002</v>
          </cell>
          <cell r="J177">
            <v>34.165700000000001</v>
          </cell>
        </row>
        <row r="178">
          <cell r="B178" t="str">
            <v>C21500801</v>
          </cell>
          <cell r="C178" t="str">
            <v>白猫洁净香氛洗衣粉(4.6kg+288g)*2加量装</v>
          </cell>
          <cell r="D178" t="str">
            <v>洗衣粉</v>
          </cell>
          <cell r="E178" t="str">
            <v>洁净香氛粉4600</v>
          </cell>
          <cell r="F178" t="str">
            <v>洁净香氛粉</v>
          </cell>
          <cell r="G178" t="str">
            <v>4600</v>
          </cell>
          <cell r="H178">
            <v>2</v>
          </cell>
          <cell r="I178">
            <v>68.331400000000002</v>
          </cell>
          <cell r="J178">
            <v>34.165700000000001</v>
          </cell>
        </row>
        <row r="179">
          <cell r="B179" t="str">
            <v>C21500306</v>
          </cell>
          <cell r="C179" t="str">
            <v>白猫洁净香氛粉（2150g+458g绿茶精）*4</v>
          </cell>
          <cell r="D179" t="str">
            <v>洗衣粉</v>
          </cell>
          <cell r="E179" t="str">
            <v>洁净香氛粉2150</v>
          </cell>
          <cell r="F179" t="str">
            <v>洁净香氛粉</v>
          </cell>
          <cell r="G179" t="str">
            <v>2150</v>
          </cell>
          <cell r="H179">
            <v>4</v>
          </cell>
          <cell r="I179">
            <v>58.788899999999998</v>
          </cell>
          <cell r="J179">
            <v>14.697225</v>
          </cell>
        </row>
        <row r="180">
          <cell r="B180" t="str">
            <v>C21500900</v>
          </cell>
          <cell r="C180" t="str">
            <v>白猫洁净香氛洗衣粉3.65kg*3</v>
          </cell>
          <cell r="D180" t="str">
            <v>洗衣粉</v>
          </cell>
          <cell r="E180" t="str">
            <v>洁净香氛粉3650</v>
          </cell>
          <cell r="F180" t="str">
            <v>洁净香氛粉</v>
          </cell>
          <cell r="G180" t="str">
            <v>3650</v>
          </cell>
          <cell r="H180">
            <v>3</v>
          </cell>
          <cell r="I180">
            <v>77.099999999999994</v>
          </cell>
          <cell r="J180">
            <v>25.7</v>
          </cell>
        </row>
        <row r="181">
          <cell r="B181" t="str">
            <v>C21500307</v>
          </cell>
          <cell r="C181" t="str">
            <v>白猫洁净香氛洗衣粉2.15kg*4（薰衣草）</v>
          </cell>
          <cell r="D181" t="str">
            <v>洗衣粉</v>
          </cell>
          <cell r="E181" t="str">
            <v>洁净香氛粉2150</v>
          </cell>
          <cell r="F181" t="str">
            <v>洁净香氛粉</v>
          </cell>
          <cell r="G181" t="str">
            <v>2150</v>
          </cell>
          <cell r="H181">
            <v>4</v>
          </cell>
          <cell r="I181">
            <v>58.788899999999998</v>
          </cell>
          <cell r="J181">
            <v>14.697225</v>
          </cell>
        </row>
        <row r="182">
          <cell r="B182" t="str">
            <v>C21500304</v>
          </cell>
          <cell r="C182" t="str">
            <v>白猫洁净香氛洗衣粉（2.15kg+408g红茶精）*4</v>
          </cell>
          <cell r="D182" t="str">
            <v>洗衣粉</v>
          </cell>
          <cell r="E182" t="str">
            <v>洁净香氛粉2150</v>
          </cell>
          <cell r="F182" t="str">
            <v>洁净香氛粉</v>
          </cell>
          <cell r="G182" t="str">
            <v>2150</v>
          </cell>
          <cell r="H182">
            <v>4</v>
          </cell>
          <cell r="I182">
            <v>58.788899999999998</v>
          </cell>
          <cell r="J182">
            <v>14.697225</v>
          </cell>
        </row>
        <row r="183">
          <cell r="B183" t="str">
            <v>C21500703</v>
          </cell>
          <cell r="C183" t="str">
            <v>白猫洁净香氛洗衣粉(1.35kg+150g)*6（薰衣草</v>
          </cell>
          <cell r="D183" t="str">
            <v>洗衣粉</v>
          </cell>
          <cell r="E183" t="str">
            <v>洁净香氛粉1350</v>
          </cell>
          <cell r="F183" t="str">
            <v>洁净香氛粉</v>
          </cell>
          <cell r="G183" t="str">
            <v>1350</v>
          </cell>
          <cell r="H183">
            <v>6</v>
          </cell>
          <cell r="I183">
            <v>63.400300000000001</v>
          </cell>
          <cell r="J183">
            <v>10.566716666666666</v>
          </cell>
        </row>
        <row r="184">
          <cell r="B184" t="str">
            <v>C21500901</v>
          </cell>
          <cell r="C184" t="str">
            <v>白猫洁净香氛洗衣粉3.65kg*3（薰衣草）</v>
          </cell>
          <cell r="D184" t="str">
            <v>洗衣粉</v>
          </cell>
          <cell r="E184" t="str">
            <v>洁净香氛粉3650</v>
          </cell>
          <cell r="F184" t="str">
            <v>洁净香氛粉</v>
          </cell>
          <cell r="G184" t="str">
            <v>3650</v>
          </cell>
          <cell r="H184">
            <v>3</v>
          </cell>
          <cell r="I184">
            <v>77.099999999999994</v>
          </cell>
          <cell r="J184">
            <v>25.7</v>
          </cell>
        </row>
        <row r="185">
          <cell r="B185" t="str">
            <v>C21500802</v>
          </cell>
          <cell r="C185" t="str">
            <v>白猫洁净香氛洗衣粉(4.6kg+288g)*2（薰衣草）</v>
          </cell>
          <cell r="D185" t="str">
            <v>洗衣粉</v>
          </cell>
          <cell r="E185" t="str">
            <v>洁净香氛粉4600</v>
          </cell>
          <cell r="F185" t="str">
            <v>洁净香氛粉</v>
          </cell>
          <cell r="G185" t="str">
            <v>4600</v>
          </cell>
          <cell r="H185">
            <v>2</v>
          </cell>
          <cell r="I185">
            <v>68.331400000000002</v>
          </cell>
          <cell r="J185">
            <v>34.165700000000001</v>
          </cell>
        </row>
        <row r="186">
          <cell r="B186" t="str">
            <v>C21500803</v>
          </cell>
          <cell r="C186" t="str">
            <v>白猫洁净香氛洗衣粉4.6kg*2（薰衣草）</v>
          </cell>
          <cell r="D186" t="str">
            <v>洗衣粉</v>
          </cell>
          <cell r="E186" t="str">
            <v>洁净香氛粉4600</v>
          </cell>
          <cell r="F186" t="str">
            <v>洁净香氛粉</v>
          </cell>
          <cell r="G186" t="str">
            <v>4600</v>
          </cell>
          <cell r="H186">
            <v>2</v>
          </cell>
          <cell r="I186">
            <v>68.331400000000002</v>
          </cell>
          <cell r="J186">
            <v>34.165700000000001</v>
          </cell>
        </row>
        <row r="187">
          <cell r="B187" t="str">
            <v>C21500704</v>
          </cell>
          <cell r="C187" t="str">
            <v>白猫洁净香氛洗衣粉1.35kg*6(特惠装9.9元)</v>
          </cell>
          <cell r="D187" t="str">
            <v>洗衣粉</v>
          </cell>
          <cell r="E187" t="str">
            <v>洁净香氛粉1350</v>
          </cell>
          <cell r="F187" t="str">
            <v>洁净香氛粉</v>
          </cell>
          <cell r="G187" t="str">
            <v>1350</v>
          </cell>
          <cell r="H187">
            <v>6</v>
          </cell>
          <cell r="I187">
            <v>49.8</v>
          </cell>
          <cell r="J187">
            <v>8.2999999999999989</v>
          </cell>
        </row>
        <row r="188">
          <cell r="B188" t="str">
            <v>C21500902</v>
          </cell>
          <cell r="C188" t="str">
            <v>白猫洁净香氛洗衣粉（3.65kg+388g）*3（薰衣草）</v>
          </cell>
          <cell r="D188" t="str">
            <v>洗衣粉</v>
          </cell>
          <cell r="E188" t="str">
            <v>洁净香氛粉3650</v>
          </cell>
          <cell r="F188" t="str">
            <v>洁净香氛粉</v>
          </cell>
          <cell r="G188" t="str">
            <v>3650</v>
          </cell>
          <cell r="H188">
            <v>3</v>
          </cell>
          <cell r="I188">
            <v>77.099999999999994</v>
          </cell>
          <cell r="J188">
            <v>25.7</v>
          </cell>
        </row>
        <row r="189">
          <cell r="B189" t="str">
            <v>C21500308</v>
          </cell>
          <cell r="C189" t="str">
            <v>白猫洁净香氛洗衣粉（2.15kg+458g绿茶精）*4 薰衣草</v>
          </cell>
          <cell r="D189" t="str">
            <v>洗衣粉</v>
          </cell>
          <cell r="E189" t="str">
            <v>洁净香氛粉2150</v>
          </cell>
          <cell r="F189" t="str">
            <v>洁净香氛粉</v>
          </cell>
          <cell r="G189" t="str">
            <v>2150</v>
          </cell>
          <cell r="H189">
            <v>4</v>
          </cell>
          <cell r="I189">
            <v>58.788899999999998</v>
          </cell>
          <cell r="J189">
            <v>14.697225</v>
          </cell>
        </row>
        <row r="190">
          <cell r="B190" t="str">
            <v>C21500702</v>
          </cell>
          <cell r="C190" t="str">
            <v>白猫洁净香氛洗衣粉1.35kg*6（薰衣草）</v>
          </cell>
          <cell r="D190" t="str">
            <v>洗衣粉</v>
          </cell>
          <cell r="E190" t="str">
            <v>洁净香氛粉1350</v>
          </cell>
          <cell r="F190" t="str">
            <v>洁净香氛粉</v>
          </cell>
          <cell r="G190" t="str">
            <v>1350</v>
          </cell>
          <cell r="H190">
            <v>6</v>
          </cell>
          <cell r="I190">
            <v>63.400300000000001</v>
          </cell>
          <cell r="J190">
            <v>10.566716666666666</v>
          </cell>
        </row>
        <row r="191">
          <cell r="B191" t="str">
            <v>C21500706</v>
          </cell>
          <cell r="C191" t="str">
            <v>白猫洁净香氛洗衣粉（1.35kg+150g)*6（薰衣草）（限期）</v>
          </cell>
          <cell r="D191" t="str">
            <v>洗衣粉</v>
          </cell>
          <cell r="E191" t="str">
            <v>洁净香氛粉1350</v>
          </cell>
          <cell r="F191" t="str">
            <v>洁净香氛粉</v>
          </cell>
          <cell r="G191" t="str">
            <v>1350</v>
          </cell>
          <cell r="H191">
            <v>6</v>
          </cell>
          <cell r="I191">
            <v>63.400300000000001</v>
          </cell>
          <cell r="J191">
            <v>10.566716666666666</v>
          </cell>
        </row>
        <row r="192">
          <cell r="B192" t="str">
            <v>C21500805</v>
          </cell>
          <cell r="C192" t="str">
            <v>白猫洁净香氛洗衣粉4.6kg*2（薰衣草）（限期）</v>
          </cell>
          <cell r="D192" t="str">
            <v>洗衣粉</v>
          </cell>
          <cell r="E192" t="str">
            <v>洁净香氛粉4600</v>
          </cell>
          <cell r="F192" t="str">
            <v>洁净香氛粉</v>
          </cell>
          <cell r="G192" t="str">
            <v>4600</v>
          </cell>
          <cell r="H192">
            <v>2</v>
          </cell>
          <cell r="I192">
            <v>68.331400000000002</v>
          </cell>
          <cell r="J192">
            <v>34.165700000000001</v>
          </cell>
        </row>
        <row r="193">
          <cell r="B193" t="str">
            <v>C21500705</v>
          </cell>
          <cell r="C193" t="str">
            <v>白猫洁净香氛洗衣粉1.35kg*6（薰衣草）（限期）</v>
          </cell>
          <cell r="D193" t="str">
            <v>洗衣粉</v>
          </cell>
          <cell r="E193" t="str">
            <v>洁净香氛粉1350</v>
          </cell>
          <cell r="F193" t="str">
            <v>洁净香氛粉</v>
          </cell>
          <cell r="G193" t="str">
            <v>1350</v>
          </cell>
          <cell r="H193">
            <v>6</v>
          </cell>
          <cell r="I193">
            <v>63.400300000000001</v>
          </cell>
          <cell r="J193">
            <v>10.566716666666666</v>
          </cell>
        </row>
        <row r="194">
          <cell r="B194" t="str">
            <v>C21500804</v>
          </cell>
          <cell r="C194" t="str">
            <v>白猫洁净香氛洗衣粉(4.6kg+288g)*2（薰衣草）（限期）</v>
          </cell>
          <cell r="D194" t="str">
            <v>洗衣粉</v>
          </cell>
          <cell r="E194" t="str">
            <v>洁净香氛粉4600</v>
          </cell>
          <cell r="F194" t="str">
            <v>洁净香氛粉</v>
          </cell>
          <cell r="G194" t="str">
            <v>4600</v>
          </cell>
          <cell r="H194">
            <v>2</v>
          </cell>
          <cell r="I194">
            <v>68.331400000000002</v>
          </cell>
          <cell r="J194">
            <v>34.165700000000001</v>
          </cell>
        </row>
        <row r="195">
          <cell r="B195" t="str">
            <v>C21500903</v>
          </cell>
          <cell r="C195" t="str">
            <v>白猫洁净香氛洗衣粉3.65kg*3（薰衣草）（限期）</v>
          </cell>
          <cell r="D195" t="str">
            <v>洗衣粉</v>
          </cell>
          <cell r="E195" t="str">
            <v>洁净香氛粉3650</v>
          </cell>
          <cell r="F195" t="str">
            <v>洁净香氛粉</v>
          </cell>
          <cell r="G195" t="str">
            <v>3650</v>
          </cell>
          <cell r="H195">
            <v>3</v>
          </cell>
          <cell r="I195">
            <v>77.099999999999994</v>
          </cell>
          <cell r="J195">
            <v>25.7</v>
          </cell>
        </row>
        <row r="196">
          <cell r="B196" t="str">
            <v>C21500904</v>
          </cell>
          <cell r="C196" t="str">
            <v>白猫洁净香氛洗衣粉（3.65kg+388g）*3（薰衣草）（限期）</v>
          </cell>
          <cell r="D196" t="str">
            <v>洗衣粉</v>
          </cell>
          <cell r="E196" t="str">
            <v>洁净香氛粉3650</v>
          </cell>
          <cell r="F196" t="str">
            <v>洁净香氛粉</v>
          </cell>
          <cell r="G196" t="str">
            <v>3650</v>
          </cell>
          <cell r="H196">
            <v>3</v>
          </cell>
          <cell r="I196">
            <v>77.099999999999994</v>
          </cell>
          <cell r="J196">
            <v>25.7</v>
          </cell>
        </row>
        <row r="197">
          <cell r="B197" t="str">
            <v>C21500310</v>
          </cell>
          <cell r="C197" t="str">
            <v>白猫洁净香氛洗衣粉2.15kg*4（薰衣草）（限期）</v>
          </cell>
          <cell r="D197" t="str">
            <v>洗衣粉</v>
          </cell>
          <cell r="E197" t="str">
            <v>洁净香氛粉2150</v>
          </cell>
          <cell r="F197" t="str">
            <v>洁净香氛粉</v>
          </cell>
          <cell r="G197" t="str">
            <v>2150</v>
          </cell>
          <cell r="H197">
            <v>4</v>
          </cell>
          <cell r="I197">
            <v>58.788899999999998</v>
          </cell>
          <cell r="J197">
            <v>14.697225</v>
          </cell>
        </row>
        <row r="198">
          <cell r="B198" t="str">
            <v>C21500311</v>
          </cell>
          <cell r="C198" t="str">
            <v>白猫洁净香氛洗衣粉2.15kg*4每件外送2瓶408g红茶精（西部专供）</v>
          </cell>
          <cell r="D198" t="str">
            <v>洗衣粉</v>
          </cell>
          <cell r="E198" t="str">
            <v>洁净香氛粉2150</v>
          </cell>
          <cell r="F198" t="str">
            <v>洁净香氛粉</v>
          </cell>
          <cell r="G198" t="str">
            <v>2150</v>
          </cell>
          <cell r="H198">
            <v>4</v>
          </cell>
          <cell r="I198">
            <v>58.788899999999998</v>
          </cell>
          <cell r="J198">
            <v>14.697225</v>
          </cell>
        </row>
        <row r="199">
          <cell r="B199" t="str">
            <v>C21500707</v>
          </cell>
          <cell r="C199" t="str">
            <v>白猫洁净香氛洗衣粉1.35kg*6(特惠装9.9元)（限期）</v>
          </cell>
          <cell r="D199" t="str">
            <v>洗衣粉</v>
          </cell>
          <cell r="E199" t="str">
            <v>洁净香氛粉1350</v>
          </cell>
          <cell r="F199" t="str">
            <v>洁净香氛粉</v>
          </cell>
          <cell r="G199" t="str">
            <v>1350</v>
          </cell>
          <cell r="H199">
            <v>6</v>
          </cell>
          <cell r="I199">
            <v>49.8</v>
          </cell>
          <cell r="J199">
            <v>8.2999999999999989</v>
          </cell>
        </row>
        <row r="200">
          <cell r="B200" t="str">
            <v>C21500806</v>
          </cell>
          <cell r="C200" t="str">
            <v>白猫洁净香氛洗衣粉(4.6kg+388g)*2</v>
          </cell>
          <cell r="D200" t="str">
            <v>洗衣粉</v>
          </cell>
          <cell r="E200" t="str">
            <v>洁净香氛粉4600</v>
          </cell>
          <cell r="F200" t="str">
            <v>洁净香氛粉</v>
          </cell>
          <cell r="G200" t="str">
            <v>4600</v>
          </cell>
          <cell r="H200">
            <v>2</v>
          </cell>
          <cell r="I200">
            <v>68.331400000000002</v>
          </cell>
          <cell r="J200">
            <v>34.165700000000001</v>
          </cell>
        </row>
        <row r="201">
          <cell r="B201" t="str">
            <v>C26100400</v>
          </cell>
          <cell r="C201" t="str">
            <v>白猫深层洁净洗衣粉1.858kg*6</v>
          </cell>
          <cell r="D201" t="str">
            <v>洗衣粉</v>
          </cell>
          <cell r="E201" t="str">
            <v>深层洁净粉1858</v>
          </cell>
          <cell r="F201" t="str">
            <v>深层洁净粉</v>
          </cell>
          <cell r="G201" t="str">
            <v>1858</v>
          </cell>
          <cell r="H201">
            <v>6</v>
          </cell>
          <cell r="I201">
            <v>86.8</v>
          </cell>
          <cell r="J201">
            <v>14.466666666666667</v>
          </cell>
        </row>
        <row r="202">
          <cell r="B202" t="str">
            <v>C26100401</v>
          </cell>
          <cell r="C202" t="str">
            <v>白猫深层洁净洗衣粉1.858kg*6（限期）</v>
          </cell>
          <cell r="D202" t="str">
            <v>洗衣粉</v>
          </cell>
          <cell r="E202" t="str">
            <v>深层洁净粉1858</v>
          </cell>
          <cell r="F202" t="str">
            <v>深层洁净粉</v>
          </cell>
          <cell r="G202" t="str">
            <v>1858</v>
          </cell>
          <cell r="H202">
            <v>6</v>
          </cell>
          <cell r="I202">
            <v>86.8</v>
          </cell>
          <cell r="J202">
            <v>14.466666666666667</v>
          </cell>
        </row>
        <row r="203">
          <cell r="B203" t="str">
            <v>C26100800</v>
          </cell>
          <cell r="C203" t="str">
            <v>白猫深层洁净洗衣粉2.85kg*4（限期）</v>
          </cell>
          <cell r="D203" t="str">
            <v>洗衣粉</v>
          </cell>
          <cell r="E203" t="str">
            <v>深层洁净粉2850</v>
          </cell>
          <cell r="F203" t="str">
            <v>深层洁净粉</v>
          </cell>
          <cell r="G203" t="str">
            <v>2850</v>
          </cell>
          <cell r="H203">
            <v>4</v>
          </cell>
          <cell r="I203">
            <v>86.8</v>
          </cell>
          <cell r="J203">
            <v>21.7</v>
          </cell>
        </row>
        <row r="204">
          <cell r="B204" t="str">
            <v>C26100402</v>
          </cell>
          <cell r="C204" t="str">
            <v>白猫深层洁净洗衣粉（1.858kg+458g绿茶精）*6（华北定制）</v>
          </cell>
          <cell r="D204" t="str">
            <v>洗衣粉</v>
          </cell>
          <cell r="E204" t="str">
            <v>深层洁净粉1858</v>
          </cell>
          <cell r="F204" t="str">
            <v>深层洁净粉</v>
          </cell>
          <cell r="G204" t="str">
            <v>1858</v>
          </cell>
          <cell r="H204">
            <v>6</v>
          </cell>
          <cell r="I204">
            <v>86.8</v>
          </cell>
          <cell r="J204">
            <v>14.466666666666667</v>
          </cell>
        </row>
        <row r="205">
          <cell r="B205" t="str">
            <v>C26100801</v>
          </cell>
          <cell r="C205" t="str">
            <v>白猫深层洁净洗衣粉（2.85kg+458g绿茶精）*4</v>
          </cell>
          <cell r="D205" t="str">
            <v>洗衣粉</v>
          </cell>
          <cell r="E205" t="str">
            <v>深层洁净粉2850</v>
          </cell>
          <cell r="F205" t="str">
            <v>深层洁净粉</v>
          </cell>
          <cell r="G205" t="str">
            <v>2850</v>
          </cell>
          <cell r="H205">
            <v>4</v>
          </cell>
          <cell r="I205">
            <v>86.8</v>
          </cell>
          <cell r="J205">
            <v>21.7</v>
          </cell>
        </row>
        <row r="206">
          <cell r="B206" t="str">
            <v>C26100102</v>
          </cell>
          <cell r="C206" t="str">
            <v>白猫深层洁净洗衣粉1.38kg*6（红酒微醺）</v>
          </cell>
          <cell r="D206" t="str">
            <v>洗衣粉</v>
          </cell>
          <cell r="E206" t="str">
            <v>深层洁净粉1380</v>
          </cell>
          <cell r="F206" t="str">
            <v>深层洁净粉</v>
          </cell>
          <cell r="G206" t="str">
            <v>1380</v>
          </cell>
          <cell r="H206">
            <v>6</v>
          </cell>
          <cell r="I206">
            <v>73.5</v>
          </cell>
          <cell r="J206">
            <v>12.25</v>
          </cell>
        </row>
        <row r="207">
          <cell r="B207" t="str">
            <v>C26100202</v>
          </cell>
          <cell r="C207" t="str">
            <v>白猫深层洁净洗衣粉2.008kg*4（红酒微醺）</v>
          </cell>
          <cell r="D207" t="str">
            <v>洗衣粉</v>
          </cell>
          <cell r="E207" t="str">
            <v>深层洁净粉2008</v>
          </cell>
          <cell r="F207" t="str">
            <v>深层洁净粉</v>
          </cell>
          <cell r="G207" t="str">
            <v>2008</v>
          </cell>
          <cell r="H207">
            <v>4</v>
          </cell>
          <cell r="I207">
            <v>68.489999999999995</v>
          </cell>
          <cell r="J207">
            <v>17.122499999999999</v>
          </cell>
        </row>
        <row r="208">
          <cell r="B208" t="str">
            <v>C26350400</v>
          </cell>
          <cell r="C208" t="str">
            <v>白猫焕彩除菌洗衣粉2.888kg*4（喵娜丽莎）</v>
          </cell>
          <cell r="D208" t="str">
            <v>洗衣粉</v>
          </cell>
          <cell r="E208" t="str">
            <v>焕彩粉2888</v>
          </cell>
          <cell r="F208" t="str">
            <v>焕彩粉</v>
          </cell>
          <cell r="G208" t="str">
            <v>2888</v>
          </cell>
          <cell r="H208">
            <v>4</v>
          </cell>
          <cell r="I208">
            <v>92</v>
          </cell>
          <cell r="J208">
            <v>23</v>
          </cell>
        </row>
        <row r="209">
          <cell r="B209" t="str">
            <v>C26350500</v>
          </cell>
          <cell r="C209" t="str">
            <v>白猫焕彩除菌洗衣粉3.5kg*3（喵娜丽莎）</v>
          </cell>
          <cell r="D209" t="str">
            <v>洗衣粉</v>
          </cell>
          <cell r="E209" t="str">
            <v>焕彩粉3500</v>
          </cell>
          <cell r="F209" t="str">
            <v>焕彩粉</v>
          </cell>
          <cell r="G209" t="str">
            <v>3500</v>
          </cell>
          <cell r="H209">
            <v>3</v>
          </cell>
          <cell r="I209">
            <v>84</v>
          </cell>
          <cell r="J209">
            <v>28</v>
          </cell>
        </row>
        <row r="210">
          <cell r="B210" t="str">
            <v>C26350401</v>
          </cell>
          <cell r="C210" t="str">
            <v>白猫焕彩除菌洗衣粉2.888kg*4（耳环猫）</v>
          </cell>
          <cell r="D210" t="str">
            <v>洗衣粉</v>
          </cell>
          <cell r="E210" t="str">
            <v>焕彩粉2888</v>
          </cell>
          <cell r="F210" t="str">
            <v>焕彩粉</v>
          </cell>
          <cell r="G210" t="str">
            <v>2888</v>
          </cell>
          <cell r="H210">
            <v>4</v>
          </cell>
          <cell r="I210">
            <v>92</v>
          </cell>
          <cell r="J210">
            <v>23</v>
          </cell>
        </row>
        <row r="211">
          <cell r="B211" t="str">
            <v>C26350300</v>
          </cell>
          <cell r="C211" t="str">
            <v>白猫焕彩除菌彩洗衣粉1.888kg*6（喵娜丽莎）</v>
          </cell>
          <cell r="D211" t="str">
            <v>洗衣粉</v>
          </cell>
          <cell r="E211" t="str">
            <v>焕彩粉1888</v>
          </cell>
          <cell r="F211" t="str">
            <v>焕彩粉</v>
          </cell>
          <cell r="G211" t="str">
            <v>1888</v>
          </cell>
          <cell r="H211">
            <v>6</v>
          </cell>
          <cell r="I211">
            <v>83.4</v>
          </cell>
          <cell r="J211">
            <v>13.9</v>
          </cell>
        </row>
        <row r="212">
          <cell r="B212" t="str">
            <v>C26350301</v>
          </cell>
          <cell r="C212" t="str">
            <v>白猫焕彩除菌彩洗衣粉1.888kg*6（耳环猫）</v>
          </cell>
          <cell r="D212" t="str">
            <v>洗衣粉</v>
          </cell>
          <cell r="E212" t="str">
            <v>焕彩粉1888</v>
          </cell>
          <cell r="F212" t="str">
            <v>焕彩粉</v>
          </cell>
          <cell r="G212" t="str">
            <v>1888</v>
          </cell>
          <cell r="H212">
            <v>6</v>
          </cell>
          <cell r="I212">
            <v>83.4</v>
          </cell>
          <cell r="J212">
            <v>13.9</v>
          </cell>
        </row>
        <row r="213">
          <cell r="B213" t="str">
            <v>C26350302</v>
          </cell>
          <cell r="C213" t="str">
            <v>白猫焕彩除菌彩洗衣粉1.888kg*6（撑伞猫）</v>
          </cell>
          <cell r="D213" t="str">
            <v>洗衣粉</v>
          </cell>
          <cell r="E213" t="str">
            <v>焕彩粉1888</v>
          </cell>
          <cell r="F213" t="str">
            <v>焕彩粉</v>
          </cell>
          <cell r="G213" t="str">
            <v>1888</v>
          </cell>
          <cell r="H213">
            <v>6</v>
          </cell>
          <cell r="I213">
            <v>83.4</v>
          </cell>
          <cell r="J213">
            <v>13.9</v>
          </cell>
        </row>
        <row r="214">
          <cell r="B214" t="str">
            <v>C26350402</v>
          </cell>
          <cell r="C214" t="str">
            <v>白猫焕彩除菌洗衣粉2.888kg*4（撑伞猫）</v>
          </cell>
          <cell r="D214" t="str">
            <v>洗衣粉</v>
          </cell>
          <cell r="E214" t="str">
            <v>焕彩粉2888</v>
          </cell>
          <cell r="F214" t="str">
            <v>焕彩粉</v>
          </cell>
          <cell r="G214" t="str">
            <v>2888</v>
          </cell>
          <cell r="H214">
            <v>4</v>
          </cell>
          <cell r="I214">
            <v>92</v>
          </cell>
          <cell r="J214">
            <v>23</v>
          </cell>
        </row>
        <row r="215">
          <cell r="B215" t="str">
            <v>C26350501</v>
          </cell>
          <cell r="C215" t="str">
            <v>白猫焕彩除菌洗衣粉3.5kg*3（耳环猫）</v>
          </cell>
          <cell r="D215" t="str">
            <v>洗衣粉</v>
          </cell>
          <cell r="E215" t="str">
            <v>焕彩粉3500</v>
          </cell>
          <cell r="F215" t="str">
            <v>焕彩粉</v>
          </cell>
          <cell r="G215" t="str">
            <v>3500</v>
          </cell>
          <cell r="H215">
            <v>3</v>
          </cell>
          <cell r="I215">
            <v>84</v>
          </cell>
          <cell r="J215">
            <v>28</v>
          </cell>
        </row>
        <row r="216">
          <cell r="B216" t="str">
            <v>C26350502</v>
          </cell>
          <cell r="C216" t="str">
            <v>白猫焕彩除菌洗衣粉3.5kg*3（撑伞猫）</v>
          </cell>
          <cell r="D216" t="str">
            <v>洗衣粉</v>
          </cell>
          <cell r="E216" t="str">
            <v>焕彩粉3500</v>
          </cell>
          <cell r="F216" t="str">
            <v>焕彩粉</v>
          </cell>
          <cell r="G216" t="str">
            <v>3500</v>
          </cell>
          <cell r="H216">
            <v>3</v>
          </cell>
          <cell r="I216">
            <v>84</v>
          </cell>
          <cell r="J216">
            <v>28</v>
          </cell>
        </row>
        <row r="217">
          <cell r="B217" t="str">
            <v>C21110100</v>
          </cell>
          <cell r="C217" t="str">
            <v>白猫全效去渍+亮白无磷洗衣粉#2.48kg*4</v>
          </cell>
          <cell r="D217" t="str">
            <v>洗衣液</v>
          </cell>
          <cell r="E217" t="str">
            <v>全效粉2480</v>
          </cell>
          <cell r="F217" t="str">
            <v>全效粉</v>
          </cell>
          <cell r="G217" t="str">
            <v>2480</v>
          </cell>
          <cell r="H217">
            <v>4</v>
          </cell>
          <cell r="I217">
            <v>69.359899999999996</v>
          </cell>
          <cell r="J217">
            <v>17.339974999999999</v>
          </cell>
        </row>
        <row r="218">
          <cell r="B218" t="str">
            <v>C21110102</v>
          </cell>
          <cell r="C218" t="str">
            <v>白猫全效去渍+亮白无磷洗衣粉（2480g+白猫淘米水青柠洗洁精450g+35g）*4</v>
          </cell>
          <cell r="D218" t="str">
            <v>洗衣液</v>
          </cell>
          <cell r="E218" t="str">
            <v>全效粉3000</v>
          </cell>
          <cell r="F218" t="str">
            <v>全效粉</v>
          </cell>
          <cell r="G218" t="str">
            <v>3000</v>
          </cell>
          <cell r="H218">
            <v>4</v>
          </cell>
          <cell r="I218">
            <v>69.359899999999996</v>
          </cell>
          <cell r="J218">
            <v>17.339974999999999</v>
          </cell>
        </row>
        <row r="219">
          <cell r="B219" t="str">
            <v>C21110103</v>
          </cell>
          <cell r="C219" t="str">
            <v>白猫全效去渍+亮白无磷洗衣粉（2480g+白猫柠檬红茶洗洁精500g）*4</v>
          </cell>
          <cell r="D219" t="str">
            <v>洗衣液</v>
          </cell>
          <cell r="E219" t="str">
            <v>全效粉3000</v>
          </cell>
          <cell r="F219" t="str">
            <v>全效粉</v>
          </cell>
          <cell r="G219" t="str">
            <v>3000</v>
          </cell>
          <cell r="H219">
            <v>4</v>
          </cell>
          <cell r="I219">
            <v>69.350099999999998</v>
          </cell>
          <cell r="J219">
            <v>17.337524999999999</v>
          </cell>
        </row>
        <row r="220">
          <cell r="B220" t="str">
            <v>C21110104</v>
          </cell>
          <cell r="C220" t="str">
            <v>全效去渍+亮白无磷洗衣粉（2480g+238g）*4</v>
          </cell>
          <cell r="D220" t="str">
            <v>洗衣液</v>
          </cell>
          <cell r="E220" t="str">
            <v>全效粉3000</v>
          </cell>
          <cell r="F220" t="str">
            <v>全效粉</v>
          </cell>
          <cell r="G220" t="str">
            <v>3000</v>
          </cell>
          <cell r="H220">
            <v>4</v>
          </cell>
          <cell r="I220">
            <v>69.350099999999998</v>
          </cell>
          <cell r="J220">
            <v>17.337524999999999</v>
          </cell>
        </row>
        <row r="221">
          <cell r="B221" t="str">
            <v>C21110105</v>
          </cell>
          <cell r="C221" t="str">
            <v>白猫全效去渍+亮白无磷洗衣粉（2480g+白猫洁净柔香洗衣液500g）*4</v>
          </cell>
          <cell r="D221" t="str">
            <v>洗衣粉</v>
          </cell>
          <cell r="E221" t="str">
            <v>全效粉3000</v>
          </cell>
          <cell r="F221" t="str">
            <v>全效粉</v>
          </cell>
          <cell r="G221" t="str">
            <v>3000</v>
          </cell>
          <cell r="H221">
            <v>4</v>
          </cell>
          <cell r="I221">
            <v>69.349999999999994</v>
          </cell>
          <cell r="J221">
            <v>17.337499999999999</v>
          </cell>
        </row>
        <row r="222">
          <cell r="B222" t="str">
            <v>C21110106</v>
          </cell>
          <cell r="C222" t="str">
            <v>白猫全效去渍+亮白无磷洗衣粉(2480+428g生姜洗洁精）*4促销装</v>
          </cell>
          <cell r="D222" t="str">
            <v>洗衣粉</v>
          </cell>
          <cell r="E222" t="str">
            <v>全效粉2480</v>
          </cell>
          <cell r="F222" t="str">
            <v>全效粉</v>
          </cell>
          <cell r="G222" t="str">
            <v>2480</v>
          </cell>
          <cell r="H222">
            <v>4</v>
          </cell>
          <cell r="I222">
            <v>69.349999999999994</v>
          </cell>
          <cell r="J222">
            <v>17.337499999999999</v>
          </cell>
        </row>
        <row r="223">
          <cell r="B223" t="str">
            <v>C21111800</v>
          </cell>
          <cell r="C223" t="str">
            <v>全效去渍+亮白无磷洗衣粉3.8kg*3</v>
          </cell>
          <cell r="D223" t="str">
            <v>洗衣粉</v>
          </cell>
          <cell r="E223" t="str">
            <v>全效粉3800</v>
          </cell>
          <cell r="F223" t="str">
            <v>全效粉</v>
          </cell>
          <cell r="G223" t="str">
            <v>3800</v>
          </cell>
          <cell r="H223">
            <v>3</v>
          </cell>
          <cell r="I223">
            <v>80.900000000000006</v>
          </cell>
          <cell r="J223">
            <v>26.966666666666669</v>
          </cell>
        </row>
        <row r="224">
          <cell r="B224" t="str">
            <v>C21111801</v>
          </cell>
          <cell r="C224" t="str">
            <v>白猫全效去渍洗衣粉3.8kg*3每包加量1斤</v>
          </cell>
          <cell r="D224" t="str">
            <v>洗衣粉</v>
          </cell>
          <cell r="E224" t="str">
            <v>全效粉3800</v>
          </cell>
          <cell r="F224" t="str">
            <v>全效粉</v>
          </cell>
          <cell r="G224" t="str">
            <v>3800</v>
          </cell>
          <cell r="H224">
            <v>3</v>
          </cell>
          <cell r="I224">
            <v>80.900000000000006</v>
          </cell>
          <cell r="J224">
            <v>26.966666666666669</v>
          </cell>
        </row>
        <row r="225">
          <cell r="B225" t="str">
            <v>C21110107</v>
          </cell>
          <cell r="C225" t="str">
            <v>白猫全效去渍+亮白无磷洗衣粉2.48kg*4(快洗版)</v>
          </cell>
          <cell r="D225" t="str">
            <v>洗衣粉</v>
          </cell>
          <cell r="E225" t="str">
            <v>全效粉2480</v>
          </cell>
          <cell r="F225" t="str">
            <v>全效粉</v>
          </cell>
          <cell r="G225" t="str">
            <v>2480</v>
          </cell>
          <cell r="H225">
            <v>4</v>
          </cell>
          <cell r="I225">
            <v>69.359899999999996</v>
          </cell>
          <cell r="J225">
            <v>17.339974999999999</v>
          </cell>
        </row>
        <row r="226">
          <cell r="B226" t="str">
            <v>C21111802</v>
          </cell>
          <cell r="C226" t="str">
            <v>白猫全效去渍+亮白无磷洗衣粉3.8kg*3(快洗版)</v>
          </cell>
          <cell r="D226" t="str">
            <v>洗衣粉</v>
          </cell>
          <cell r="E226" t="str">
            <v>全效粉3800</v>
          </cell>
          <cell r="F226" t="str">
            <v>全效粉</v>
          </cell>
          <cell r="G226" t="str">
            <v>3800</v>
          </cell>
          <cell r="H226">
            <v>3</v>
          </cell>
          <cell r="I226">
            <v>80.900000000000006</v>
          </cell>
          <cell r="J226">
            <v>26.966666666666669</v>
          </cell>
        </row>
        <row r="227">
          <cell r="B227" t="str">
            <v>C21111803</v>
          </cell>
          <cell r="C227" t="str">
            <v>白猫全效去渍+亮白无磷洗衣粉3.8kg*3(快洗版)（限期）</v>
          </cell>
          <cell r="D227" t="str">
            <v>洗衣粉</v>
          </cell>
          <cell r="E227" t="str">
            <v>全效粉3800</v>
          </cell>
          <cell r="F227" t="str">
            <v>全效粉</v>
          </cell>
          <cell r="G227" t="str">
            <v>3800</v>
          </cell>
          <cell r="H227">
            <v>3</v>
          </cell>
          <cell r="I227">
            <v>80.900000000000006</v>
          </cell>
          <cell r="J227">
            <v>26.966666666666669</v>
          </cell>
        </row>
        <row r="228">
          <cell r="B228" t="str">
            <v>C21111804</v>
          </cell>
          <cell r="C228" t="str">
            <v>白猫全效去渍+亮白无磷洗衣粉(3.8kg+500g)*3(快洗版)（限期）</v>
          </cell>
          <cell r="D228" t="str">
            <v>洗衣粉</v>
          </cell>
          <cell r="E228" t="str">
            <v>全效粉3800</v>
          </cell>
          <cell r="F228" t="str">
            <v>全效粉</v>
          </cell>
          <cell r="G228" t="str">
            <v>3800</v>
          </cell>
          <cell r="H228">
            <v>3</v>
          </cell>
          <cell r="I228">
            <v>80.900000000000006</v>
          </cell>
          <cell r="J228">
            <v>26.966666666666669</v>
          </cell>
        </row>
        <row r="229">
          <cell r="B229" t="str">
            <v>C21110108</v>
          </cell>
          <cell r="C229" t="str">
            <v>白猫全效去渍+亮白无磷洗衣粉2.48kg*4(快洗版)（限期）</v>
          </cell>
          <cell r="D229" t="str">
            <v>洗衣粉</v>
          </cell>
          <cell r="E229" t="str">
            <v>全效粉2480</v>
          </cell>
          <cell r="F229" t="str">
            <v>全效粉</v>
          </cell>
          <cell r="G229" t="str">
            <v>2480</v>
          </cell>
          <cell r="H229">
            <v>4</v>
          </cell>
          <cell r="I229">
            <v>69.359899999999996</v>
          </cell>
          <cell r="J229">
            <v>17.339974999999999</v>
          </cell>
        </row>
        <row r="230">
          <cell r="B230" t="str">
            <v>C21110109</v>
          </cell>
          <cell r="C230" t="str">
            <v>白猫全效去渍+亮白无磷洗衣粉(2.48kg+樱花洗手液300g）*4（云贵广特供）</v>
          </cell>
          <cell r="D230" t="str">
            <v>洗衣皂</v>
          </cell>
          <cell r="E230" t="str">
            <v>全效粉2480</v>
          </cell>
          <cell r="F230" t="str">
            <v>全效粉</v>
          </cell>
          <cell r="G230" t="str">
            <v>2480</v>
          </cell>
          <cell r="H230">
            <v>4</v>
          </cell>
          <cell r="I230">
            <v>69.359899999999996</v>
          </cell>
          <cell r="J230">
            <v>17.339974999999999</v>
          </cell>
        </row>
        <row r="231">
          <cell r="B231" t="str">
            <v>C22600100</v>
          </cell>
          <cell r="C231" t="str">
            <v>白猫洗内内洗衣小方116g*60</v>
          </cell>
          <cell r="D231" t="str">
            <v>洗衣皂</v>
          </cell>
          <cell r="E231" t="str">
            <v>小方116</v>
          </cell>
          <cell r="F231" t="str">
            <v>小方</v>
          </cell>
          <cell r="G231" t="str">
            <v>116</v>
          </cell>
          <cell r="H231">
            <v>60</v>
          </cell>
          <cell r="I231">
            <v>148.80000000000001</v>
          </cell>
          <cell r="J231">
            <v>2.48</v>
          </cell>
        </row>
        <row r="232">
          <cell r="B232" t="str">
            <v>C22600200</v>
          </cell>
          <cell r="C232" t="str">
            <v>白猫洗内内洗衣小方(108g*2)*30双块特惠装</v>
          </cell>
          <cell r="D232" t="str">
            <v>洗衣皂</v>
          </cell>
          <cell r="E232" t="str">
            <v>小方108*2</v>
          </cell>
          <cell r="F232" t="str">
            <v>小方</v>
          </cell>
          <cell r="G232" t="str">
            <v>108*2</v>
          </cell>
          <cell r="H232">
            <v>30</v>
          </cell>
          <cell r="I232">
            <v>112.5</v>
          </cell>
          <cell r="J232">
            <v>3.75</v>
          </cell>
        </row>
        <row r="233">
          <cell r="B233" t="str">
            <v>C22600400</v>
          </cell>
          <cell r="C233" t="str">
            <v>白猫洗白白洗衣小方118g*60</v>
          </cell>
          <cell r="D233" t="str">
            <v>洗衣皂</v>
          </cell>
          <cell r="E233" t="str">
            <v>小方118</v>
          </cell>
          <cell r="F233" t="str">
            <v>小方</v>
          </cell>
          <cell r="G233" t="str">
            <v>118</v>
          </cell>
          <cell r="H233">
            <v>60</v>
          </cell>
          <cell r="I233">
            <v>148.80000000000001</v>
          </cell>
          <cell r="J233">
            <v>2.48</v>
          </cell>
        </row>
        <row r="234">
          <cell r="B234" t="str">
            <v>C22600500</v>
          </cell>
          <cell r="C234" t="str">
            <v>白猫洗白白洗衣小方(108g*2)*30双块特惠装</v>
          </cell>
          <cell r="D234" t="str">
            <v>洗衣皂</v>
          </cell>
          <cell r="E234" t="str">
            <v>小方108*2</v>
          </cell>
          <cell r="F234" t="str">
            <v>小方</v>
          </cell>
          <cell r="G234" t="str">
            <v>108*2</v>
          </cell>
          <cell r="H234">
            <v>30</v>
          </cell>
          <cell r="I234">
            <v>112.5</v>
          </cell>
          <cell r="J234">
            <v>3.75</v>
          </cell>
        </row>
        <row r="235">
          <cell r="B235" t="str">
            <v>C22600700</v>
          </cell>
          <cell r="C235" t="str">
            <v>白猫洗香香洗衣小方120g*60</v>
          </cell>
          <cell r="D235" t="str">
            <v>洗衣皂</v>
          </cell>
          <cell r="E235" t="str">
            <v>小方120</v>
          </cell>
          <cell r="F235" t="str">
            <v>小方</v>
          </cell>
          <cell r="G235" t="str">
            <v>120</v>
          </cell>
          <cell r="H235">
            <v>60</v>
          </cell>
          <cell r="I235">
            <v>148.80000000000001</v>
          </cell>
          <cell r="J235">
            <v>2.48</v>
          </cell>
        </row>
        <row r="236">
          <cell r="B236" t="str">
            <v>C22600800</v>
          </cell>
          <cell r="C236" t="str">
            <v>白猫洗香香洗衣小方(108g*2)*30双块特惠装</v>
          </cell>
          <cell r="D236" t="str">
            <v>洗衣皂</v>
          </cell>
          <cell r="E236" t="str">
            <v>小方108*2</v>
          </cell>
          <cell r="F236" t="str">
            <v>小方</v>
          </cell>
          <cell r="G236" t="str">
            <v>108*2</v>
          </cell>
          <cell r="H236">
            <v>30</v>
          </cell>
          <cell r="I236">
            <v>112.5</v>
          </cell>
          <cell r="J236">
            <v>3.75</v>
          </cell>
        </row>
        <row r="237">
          <cell r="B237" t="str">
            <v>C22600900</v>
          </cell>
          <cell r="C237" t="str">
            <v>白猫洗香香洗衣小方(108g*4)*15四块特惠装</v>
          </cell>
          <cell r="D237" t="str">
            <v>洗衣皂</v>
          </cell>
          <cell r="E237" t="str">
            <v>小方108*4</v>
          </cell>
          <cell r="F237" t="str">
            <v>小方</v>
          </cell>
          <cell r="G237" t="str">
            <v>108*4</v>
          </cell>
          <cell r="H237">
            <v>15</v>
          </cell>
          <cell r="I237">
            <v>100</v>
          </cell>
          <cell r="J237">
            <v>6.666666666666667</v>
          </cell>
        </row>
        <row r="238">
          <cell r="B238" t="str">
            <v>C22600300</v>
          </cell>
          <cell r="C238" t="str">
            <v>白猫洗内内洗衣小方(108g*4)*15四块特惠装</v>
          </cell>
          <cell r="D238" t="str">
            <v>洗衣皂</v>
          </cell>
          <cell r="E238" t="str">
            <v>小方108*4</v>
          </cell>
          <cell r="F238" t="str">
            <v>小方</v>
          </cell>
          <cell r="G238" t="str">
            <v>108*4</v>
          </cell>
          <cell r="H238">
            <v>15</v>
          </cell>
          <cell r="I238">
            <v>100</v>
          </cell>
          <cell r="J238">
            <v>6.666666666666667</v>
          </cell>
        </row>
        <row r="239">
          <cell r="B239" t="str">
            <v>C22600600</v>
          </cell>
          <cell r="C239" t="str">
            <v>白猫洗白白洗衣小方(108g*4)*15四块特惠装</v>
          </cell>
          <cell r="D239" t="str">
            <v>洗衣液</v>
          </cell>
          <cell r="E239" t="str">
            <v>小方108*4</v>
          </cell>
          <cell r="F239" t="str">
            <v>小方</v>
          </cell>
          <cell r="G239" t="str">
            <v>108*4</v>
          </cell>
          <cell r="H239">
            <v>15</v>
          </cell>
          <cell r="I239">
            <v>100</v>
          </cell>
          <cell r="J239">
            <v>6.666666666666667</v>
          </cell>
        </row>
        <row r="240">
          <cell r="B240" t="str">
            <v>C23104600</v>
          </cell>
          <cell r="C240" t="str">
            <v>无磷洗衣液新瓶（29元）3kg*4</v>
          </cell>
          <cell r="D240" t="str">
            <v>洗衣液</v>
          </cell>
          <cell r="E240" t="str">
            <v>无磷洗衣液3000</v>
          </cell>
          <cell r="F240" t="str">
            <v>无磷洗衣液</v>
          </cell>
          <cell r="G240" t="str">
            <v>3000</v>
          </cell>
          <cell r="H240">
            <v>4</v>
          </cell>
          <cell r="I240">
            <v>85.24</v>
          </cell>
          <cell r="J240">
            <v>21.31</v>
          </cell>
        </row>
        <row r="241">
          <cell r="B241" t="str">
            <v>C23104601</v>
          </cell>
          <cell r="C241" t="str">
            <v>白猫无磷洗衣液3kg*4苏宁专供装</v>
          </cell>
          <cell r="D241" t="str">
            <v>洗衣液</v>
          </cell>
          <cell r="E241" t="str">
            <v>无磷洗衣液3000</v>
          </cell>
          <cell r="F241" t="str">
            <v>无磷洗衣液</v>
          </cell>
          <cell r="G241" t="str">
            <v>3000</v>
          </cell>
          <cell r="H241">
            <v>4</v>
          </cell>
          <cell r="I241">
            <v>0</v>
          </cell>
          <cell r="J241">
            <v>0</v>
          </cell>
        </row>
        <row r="242">
          <cell r="B242" t="str">
            <v>C23104602</v>
          </cell>
          <cell r="C242" t="str">
            <v>白猫无磷洗衣液3kg*4芽培专供装</v>
          </cell>
          <cell r="D242" t="str">
            <v>洗衣液</v>
          </cell>
          <cell r="E242" t="str">
            <v>无磷洗衣液3000</v>
          </cell>
          <cell r="F242" t="str">
            <v>无磷洗衣液</v>
          </cell>
          <cell r="G242" t="str">
            <v>3000</v>
          </cell>
          <cell r="H242">
            <v>4</v>
          </cell>
          <cell r="I242">
            <v>60</v>
          </cell>
          <cell r="J242">
            <v>15</v>
          </cell>
        </row>
        <row r="243">
          <cell r="B243" t="str">
            <v>C23104603</v>
          </cell>
          <cell r="C243" t="str">
            <v>无磷洗衣液（苏宁专供装）3kg*4升级瓶型</v>
          </cell>
          <cell r="D243" t="str">
            <v>洗衣液</v>
          </cell>
          <cell r="E243" t="str">
            <v>无磷洗衣液3000</v>
          </cell>
          <cell r="F243" t="str">
            <v>无磷洗衣液</v>
          </cell>
          <cell r="G243" t="str">
            <v>3000</v>
          </cell>
          <cell r="H243">
            <v>4</v>
          </cell>
          <cell r="I243">
            <v>56.5</v>
          </cell>
          <cell r="J243">
            <v>14.125</v>
          </cell>
        </row>
        <row r="244">
          <cell r="B244" t="str">
            <v>C23104604</v>
          </cell>
          <cell r="C244" t="str">
            <v>无磷洗衣液（苏宁专供装）3kg*4优化版</v>
          </cell>
          <cell r="D244" t="str">
            <v>洗衣液</v>
          </cell>
          <cell r="E244" t="str">
            <v>无磷洗衣液3000</v>
          </cell>
          <cell r="F244" t="str">
            <v>无磷洗衣液</v>
          </cell>
          <cell r="G244" t="str">
            <v>3000</v>
          </cell>
          <cell r="H244">
            <v>4</v>
          </cell>
          <cell r="I244">
            <v>0</v>
          </cell>
          <cell r="J244">
            <v>0</v>
          </cell>
        </row>
        <row r="245">
          <cell r="B245" t="str">
            <v>C23104605</v>
          </cell>
          <cell r="C245" t="str">
            <v>无磷洗衣液（芽培专供装）3kg*4升级瓶型（过渡装）</v>
          </cell>
          <cell r="D245" t="str">
            <v>洗衣液</v>
          </cell>
          <cell r="E245" t="str">
            <v>无磷洗衣液3000</v>
          </cell>
          <cell r="F245" t="str">
            <v>无磷洗衣液</v>
          </cell>
          <cell r="G245" t="str">
            <v>3000</v>
          </cell>
          <cell r="H245">
            <v>4</v>
          </cell>
          <cell r="I245">
            <v>60</v>
          </cell>
          <cell r="J245">
            <v>15</v>
          </cell>
        </row>
        <row r="246">
          <cell r="B246" t="str">
            <v>C23104606</v>
          </cell>
          <cell r="C246" t="str">
            <v>无磷洗衣液（芽培专供装）3kg*4升级瓶型</v>
          </cell>
          <cell r="D246" t="str">
            <v>洗衣液</v>
          </cell>
          <cell r="E246" t="str">
            <v>无磷洗衣液3000</v>
          </cell>
          <cell r="F246" t="str">
            <v>无磷洗衣液</v>
          </cell>
          <cell r="G246" t="str">
            <v>3000</v>
          </cell>
          <cell r="H246">
            <v>4</v>
          </cell>
          <cell r="I246">
            <v>60</v>
          </cell>
          <cell r="J246">
            <v>15</v>
          </cell>
        </row>
        <row r="247">
          <cell r="B247" t="str">
            <v>C23104800</v>
          </cell>
          <cell r="C247" t="str">
            <v>无磷洗衣液新瓶（超市特供装）3kg*4</v>
          </cell>
          <cell r="D247" t="str">
            <v>洗衣液</v>
          </cell>
          <cell r="E247" t="str">
            <v>无磷洗衣液3000</v>
          </cell>
          <cell r="F247" t="str">
            <v>无磷洗衣液</v>
          </cell>
          <cell r="G247" t="str">
            <v>3000</v>
          </cell>
          <cell r="H247">
            <v>4</v>
          </cell>
          <cell r="I247">
            <v>85.24</v>
          </cell>
          <cell r="J247">
            <v>21.31</v>
          </cell>
        </row>
        <row r="248">
          <cell r="B248" t="str">
            <v>C23104801</v>
          </cell>
          <cell r="C248" t="str">
            <v>无磷洗衣液（超市特供装）3kg*4升级瓶型</v>
          </cell>
          <cell r="D248" t="str">
            <v>洗衣液</v>
          </cell>
          <cell r="E248" t="str">
            <v>无磷洗衣液3000</v>
          </cell>
          <cell r="F248" t="str">
            <v>无磷洗衣液</v>
          </cell>
          <cell r="G248" t="str">
            <v>3000</v>
          </cell>
          <cell r="H248">
            <v>4</v>
          </cell>
          <cell r="I248">
            <v>85.24</v>
          </cell>
          <cell r="J248">
            <v>21.31</v>
          </cell>
        </row>
        <row r="249">
          <cell r="B249" t="str">
            <v>C23104802</v>
          </cell>
          <cell r="C249" t="str">
            <v>无磷洗衣液（超市特供装）3kg*4优化版</v>
          </cell>
          <cell r="D249" t="str">
            <v>洗衣液</v>
          </cell>
          <cell r="E249" t="str">
            <v>无磷洗衣液3000</v>
          </cell>
          <cell r="F249" t="str">
            <v>无磷洗衣液</v>
          </cell>
          <cell r="G249" t="str">
            <v>3000</v>
          </cell>
          <cell r="H249">
            <v>4</v>
          </cell>
          <cell r="I249">
            <v>85.24</v>
          </cell>
          <cell r="J249">
            <v>21.31</v>
          </cell>
        </row>
        <row r="250">
          <cell r="B250" t="str">
            <v>C23104804</v>
          </cell>
          <cell r="C250" t="str">
            <v>无磷洗衣液3kg*4（超市装配方优化）</v>
          </cell>
          <cell r="D250" t="str">
            <v>洗衣液</v>
          </cell>
          <cell r="E250" t="str">
            <v>无磷洗衣液3000</v>
          </cell>
          <cell r="F250" t="str">
            <v>无磷洗衣液</v>
          </cell>
          <cell r="G250" t="str">
            <v>3000</v>
          </cell>
          <cell r="H250">
            <v>4</v>
          </cell>
          <cell r="I250">
            <v>85.24</v>
          </cell>
          <cell r="J250">
            <v>21.31</v>
          </cell>
        </row>
        <row r="251">
          <cell r="B251" t="str">
            <v>C23104607</v>
          </cell>
          <cell r="C251" t="str">
            <v>芽培白猫无磷洗衣液3kg*4(芽培-猫瓶装）</v>
          </cell>
          <cell r="D251" t="str">
            <v>洗衣液</v>
          </cell>
          <cell r="E251" t="str">
            <v>无磷洗衣液3000</v>
          </cell>
          <cell r="F251" t="str">
            <v>无磷洗衣液</v>
          </cell>
          <cell r="G251" t="str">
            <v>3000</v>
          </cell>
          <cell r="H251">
            <v>4</v>
          </cell>
          <cell r="I251">
            <v>66</v>
          </cell>
          <cell r="J251">
            <v>16.5</v>
          </cell>
        </row>
        <row r="252">
          <cell r="B252" t="str">
            <v>C23104608</v>
          </cell>
          <cell r="C252" t="str">
            <v>白猫无磷洗衣液（河北定制）3kg*4</v>
          </cell>
          <cell r="D252" t="e">
            <v>#N/A</v>
          </cell>
          <cell r="E252" t="str">
            <v>无磷洗衣液3000</v>
          </cell>
          <cell r="F252" t="str">
            <v>无磷洗衣液</v>
          </cell>
          <cell r="G252" t="str">
            <v>3000</v>
          </cell>
          <cell r="H252">
            <v>4</v>
          </cell>
          <cell r="I252">
            <v>59.4</v>
          </cell>
          <cell r="J252">
            <v>14.85</v>
          </cell>
        </row>
        <row r="253">
          <cell r="B253" t="str">
            <v>C23104806</v>
          </cell>
          <cell r="C253" t="str">
            <v>白猫无磷洗衣液(3kg+1.1kg生姜洗洁精)*4</v>
          </cell>
          <cell r="D253" t="str">
            <v>洗衣液</v>
          </cell>
          <cell r="E253" t="e">
            <v>#N/A</v>
          </cell>
          <cell r="F253" t="str">
            <v>无磷洗衣液</v>
          </cell>
          <cell r="G253" t="e">
            <v>#N/A</v>
          </cell>
          <cell r="H253" t="e">
            <v>#N/A</v>
          </cell>
          <cell r="I253" t="e">
            <v>#N/A</v>
          </cell>
          <cell r="J253" t="e">
            <v>#N/A</v>
          </cell>
        </row>
        <row r="254">
          <cell r="B254" t="str">
            <v>C23104808</v>
          </cell>
          <cell r="C254" t="str">
            <v>白猫无磷洗衣液(3kg+1.1kg经典精)*4</v>
          </cell>
          <cell r="D254" t="str">
            <v>洗衣液</v>
          </cell>
          <cell r="E254" t="str">
            <v>无磷洗衣液3000</v>
          </cell>
          <cell r="F254" t="str">
            <v>无磷洗衣液</v>
          </cell>
          <cell r="G254" t="str">
            <v>3000</v>
          </cell>
          <cell r="H254">
            <v>4</v>
          </cell>
          <cell r="I254">
            <v>85.24</v>
          </cell>
          <cell r="J254">
            <v>21.31</v>
          </cell>
        </row>
        <row r="255">
          <cell r="B255" t="str">
            <v>C23104805</v>
          </cell>
          <cell r="C255" t="str">
            <v>白猫无磷洗衣液(3kg+450g超净手洗洗衣液)*4</v>
          </cell>
          <cell r="D255" t="str">
            <v>洗衣液</v>
          </cell>
          <cell r="E255" t="str">
            <v>无磷洗衣液3000</v>
          </cell>
          <cell r="F255" t="str">
            <v>无磷洗衣液</v>
          </cell>
          <cell r="G255" t="str">
            <v>3000</v>
          </cell>
          <cell r="H255">
            <v>4</v>
          </cell>
          <cell r="I255">
            <v>85.24</v>
          </cell>
          <cell r="J255">
            <v>21.31</v>
          </cell>
        </row>
        <row r="256">
          <cell r="B256" t="str">
            <v>C23105200</v>
          </cell>
          <cell r="C256" t="str">
            <v>白猫无磷洗衣液(3kg*2)*2双瓶特惠装</v>
          </cell>
          <cell r="D256" t="str">
            <v>洗衣液</v>
          </cell>
          <cell r="E256" t="str">
            <v>无磷洗衣液3000*2</v>
          </cell>
          <cell r="F256" t="str">
            <v>无磷洗衣液</v>
          </cell>
          <cell r="G256" t="str">
            <v>3000*2</v>
          </cell>
          <cell r="H256">
            <v>2</v>
          </cell>
          <cell r="I256">
            <v>68.149500000000003</v>
          </cell>
          <cell r="J256">
            <v>34.074750000000002</v>
          </cell>
        </row>
        <row r="257">
          <cell r="B257" t="str">
            <v>C23104807</v>
          </cell>
          <cell r="C257" t="str">
            <v>白猫无磷洗衣液3kg*4新瓶型试验版</v>
          </cell>
          <cell r="D257" t="str">
            <v>洗衣液</v>
          </cell>
          <cell r="E257" t="str">
            <v>无磷洗衣液3000</v>
          </cell>
          <cell r="F257" t="str">
            <v>无磷洗衣液</v>
          </cell>
          <cell r="G257" t="str">
            <v>3000</v>
          </cell>
          <cell r="H257">
            <v>4</v>
          </cell>
          <cell r="I257">
            <v>85.24</v>
          </cell>
          <cell r="J257">
            <v>21.31</v>
          </cell>
        </row>
        <row r="258">
          <cell r="B258" t="str">
            <v>C23105201</v>
          </cell>
          <cell r="C258" t="str">
            <v>白猫无磷洗衣液(3kg*2)*2双瓶特惠装(矮瓶）</v>
          </cell>
          <cell r="D258" t="str">
            <v>洗衣液</v>
          </cell>
          <cell r="E258" t="str">
            <v>无磷洗衣液3000*2</v>
          </cell>
          <cell r="F258" t="str">
            <v>无磷洗衣液</v>
          </cell>
          <cell r="G258" t="str">
            <v>3000*2</v>
          </cell>
          <cell r="H258">
            <v>2</v>
          </cell>
          <cell r="I258">
            <v>68.149500000000003</v>
          </cell>
          <cell r="J258">
            <v>34.074750000000002</v>
          </cell>
        </row>
        <row r="259">
          <cell r="B259" t="str">
            <v>C23104609</v>
          </cell>
          <cell r="C259" t="str">
            <v>白猫无磷洗衣液3kg*4(芽培-猫瓶装）(限用）</v>
          </cell>
          <cell r="D259" t="str">
            <v>洗衣液</v>
          </cell>
          <cell r="E259" t="str">
            <v>无磷洗衣液3000</v>
          </cell>
          <cell r="F259" t="str">
            <v>无磷洗衣液</v>
          </cell>
          <cell r="G259" t="str">
            <v>3000</v>
          </cell>
          <cell r="H259">
            <v>4</v>
          </cell>
          <cell r="I259">
            <v>66</v>
          </cell>
          <cell r="J259">
            <v>16.5</v>
          </cell>
        </row>
        <row r="260">
          <cell r="B260" t="str">
            <v>C23104809</v>
          </cell>
          <cell r="C260" t="str">
            <v>白猫无磷洗衣液3kg*4(河南定制装）</v>
          </cell>
          <cell r="D260" t="str">
            <v>洗衣液</v>
          </cell>
          <cell r="E260" t="str">
            <v>无磷洗衣液3000</v>
          </cell>
          <cell r="F260" t="str">
            <v>无磷洗衣液</v>
          </cell>
          <cell r="G260" t="str">
            <v>3000</v>
          </cell>
          <cell r="H260">
            <v>4</v>
          </cell>
          <cell r="I260">
            <v>85.24</v>
          </cell>
          <cell r="J260">
            <v>21.31</v>
          </cell>
        </row>
        <row r="261">
          <cell r="B261" t="str">
            <v>C23104810</v>
          </cell>
          <cell r="C261" t="str">
            <v>白猫无磷洗衣液（3kg+1.188kg绿茶薄荷洗洁精）*4促销装</v>
          </cell>
          <cell r="D261" t="str">
            <v>洗衣液</v>
          </cell>
          <cell r="E261" t="str">
            <v>无磷洗衣液3000</v>
          </cell>
          <cell r="F261" t="str">
            <v>无磷洗衣液</v>
          </cell>
          <cell r="G261" t="str">
            <v>3000</v>
          </cell>
          <cell r="H261">
            <v>4</v>
          </cell>
          <cell r="I261">
            <v>85.24</v>
          </cell>
          <cell r="J261">
            <v>21.31</v>
          </cell>
        </row>
        <row r="262">
          <cell r="B262" t="str">
            <v>C23105202</v>
          </cell>
          <cell r="C262" t="str">
            <v>白猫无磷洗衣液(3kg*2)*2双瓶特惠装(除菌除螨）</v>
          </cell>
          <cell r="D262" t="str">
            <v>洗衣液</v>
          </cell>
          <cell r="E262" t="str">
            <v>无磷洗衣液3000*2</v>
          </cell>
          <cell r="F262" t="str">
            <v>无磷洗衣液</v>
          </cell>
          <cell r="G262" t="str">
            <v>3000*2</v>
          </cell>
          <cell r="H262">
            <v>2</v>
          </cell>
          <cell r="I262">
            <v>68.149500000000003</v>
          </cell>
          <cell r="J262">
            <v>34.074750000000002</v>
          </cell>
        </row>
        <row r="263">
          <cell r="B263" t="str">
            <v>C23104812</v>
          </cell>
          <cell r="C263" t="str">
            <v>白猫无磷洗衣液(3kg+500g)*4(除菌除螨）</v>
          </cell>
          <cell r="D263" t="str">
            <v>洗衣液</v>
          </cell>
          <cell r="E263" t="str">
            <v>无磷洗衣液3000</v>
          </cell>
          <cell r="F263" t="str">
            <v>无磷洗衣液</v>
          </cell>
          <cell r="G263" t="str">
            <v>3000</v>
          </cell>
          <cell r="H263">
            <v>4</v>
          </cell>
          <cell r="I263">
            <v>85.24</v>
          </cell>
          <cell r="J263">
            <v>21.31</v>
          </cell>
        </row>
        <row r="264">
          <cell r="B264" t="str">
            <v>C23104811</v>
          </cell>
          <cell r="C264" t="str">
            <v>白猫无磷洗衣液3kg*4(除菌除螨）</v>
          </cell>
          <cell r="D264" t="str">
            <v>洗衣液</v>
          </cell>
          <cell r="E264" t="str">
            <v>无磷洗衣液3000</v>
          </cell>
          <cell r="F264" t="str">
            <v>无磷洗衣液</v>
          </cell>
          <cell r="G264" t="str">
            <v>3000</v>
          </cell>
          <cell r="H264">
            <v>4</v>
          </cell>
          <cell r="I264">
            <v>85.24</v>
          </cell>
          <cell r="J264">
            <v>21.31</v>
          </cell>
        </row>
        <row r="265">
          <cell r="B265" t="str">
            <v>C23104612</v>
          </cell>
          <cell r="C265" t="str">
            <v>白猫无磷洗衣液（苏宁专供装）3kg*4（天然酵素升级）</v>
          </cell>
          <cell r="D265" t="str">
            <v>洗衣液</v>
          </cell>
          <cell r="E265" t="str">
            <v>无磷洗衣液3000</v>
          </cell>
          <cell r="F265" t="str">
            <v>无磷洗衣液</v>
          </cell>
          <cell r="G265" t="str">
            <v>3000</v>
          </cell>
          <cell r="H265">
            <v>4</v>
          </cell>
          <cell r="I265">
            <v>0</v>
          </cell>
          <cell r="J265">
            <v>0</v>
          </cell>
        </row>
        <row r="266">
          <cell r="B266" t="str">
            <v>C23104611</v>
          </cell>
          <cell r="C266" t="str">
            <v>白猫无磷洗衣液3kg*4(芽培-猫瓶装）(条码版）</v>
          </cell>
          <cell r="D266" t="str">
            <v>洗衣液</v>
          </cell>
          <cell r="E266" t="str">
            <v>无磷洗衣液3000</v>
          </cell>
          <cell r="F266" t="str">
            <v>无磷洗衣液</v>
          </cell>
          <cell r="G266" t="str">
            <v>3000</v>
          </cell>
          <cell r="H266">
            <v>4</v>
          </cell>
          <cell r="I266">
            <v>66</v>
          </cell>
          <cell r="J266">
            <v>16.5</v>
          </cell>
        </row>
        <row r="267">
          <cell r="B267" t="str">
            <v>C23104813</v>
          </cell>
          <cell r="C267" t="str">
            <v>白猫无磷洗衣液（2.8kg+200g）*4(除菌除螨）薰衣草（大润发专供）</v>
          </cell>
          <cell r="D267" t="str">
            <v>洗衣液</v>
          </cell>
          <cell r="E267" t="str">
            <v>无磷洗衣液3000</v>
          </cell>
          <cell r="F267" t="str">
            <v>无磷洗衣液</v>
          </cell>
          <cell r="G267" t="str">
            <v>3000</v>
          </cell>
          <cell r="H267">
            <v>4</v>
          </cell>
          <cell r="I267">
            <v>0</v>
          </cell>
          <cell r="J267">
            <v>0</v>
          </cell>
        </row>
        <row r="268">
          <cell r="B268" t="str">
            <v>C23130900</v>
          </cell>
          <cell r="C268" t="str">
            <v>白猫茶树除菌洗衣液(1.5kg+688g)*6（袋装）</v>
          </cell>
          <cell r="D268" t="str">
            <v>洗衣液</v>
          </cell>
          <cell r="E268" t="str">
            <v>茶树除菌洗衣液2188</v>
          </cell>
          <cell r="F268" t="str">
            <v>茶树除菌洗衣液</v>
          </cell>
          <cell r="G268" t="str">
            <v>2188</v>
          </cell>
          <cell r="H268">
            <v>6</v>
          </cell>
          <cell r="I268">
            <v>110.0958</v>
          </cell>
          <cell r="J268">
            <v>18.349299999999999</v>
          </cell>
        </row>
        <row r="269">
          <cell r="B269" t="str">
            <v>C23131000</v>
          </cell>
          <cell r="C269" t="str">
            <v>白猫茶树除菌洗衣液2.5kg*2*2双瓶装</v>
          </cell>
          <cell r="D269" t="str">
            <v>洗衣液</v>
          </cell>
          <cell r="E269" t="str">
            <v>茶树除菌洗衣液5000</v>
          </cell>
          <cell r="F269" t="str">
            <v>茶树除菌洗衣液</v>
          </cell>
          <cell r="G269" t="str">
            <v>5000</v>
          </cell>
          <cell r="H269">
            <v>2</v>
          </cell>
          <cell r="I269">
            <v>76.7988</v>
          </cell>
          <cell r="J269">
            <v>38.3994</v>
          </cell>
        </row>
        <row r="270">
          <cell r="B270" t="str">
            <v>C23131100</v>
          </cell>
          <cell r="C270" t="str">
            <v>白猫茶树除菌洗衣液3.5kg*2*2双瓶装</v>
          </cell>
          <cell r="D270" t="str">
            <v>洗衣液</v>
          </cell>
          <cell r="E270" t="str">
            <v>茶树除菌洗衣液7000</v>
          </cell>
          <cell r="F270" t="str">
            <v>茶树除菌洗衣液</v>
          </cell>
          <cell r="G270" t="str">
            <v>7000</v>
          </cell>
          <cell r="H270">
            <v>2</v>
          </cell>
          <cell r="I270">
            <v>101.42359999999999</v>
          </cell>
          <cell r="J270">
            <v>50.711799999999997</v>
          </cell>
        </row>
        <row r="271">
          <cell r="B271" t="str">
            <v>C23100500</v>
          </cell>
          <cell r="C271" t="str">
            <v>白猫丝毛洗涤剂340*40</v>
          </cell>
          <cell r="D271" t="e">
            <v>#N/A</v>
          </cell>
          <cell r="E271" t="str">
            <v>丝毛剂3000</v>
          </cell>
          <cell r="F271" t="str">
            <v>丝毛剂</v>
          </cell>
          <cell r="G271" t="str">
            <v>3000</v>
          </cell>
          <cell r="H271">
            <v>40</v>
          </cell>
          <cell r="I271">
            <v>250.5532</v>
          </cell>
          <cell r="J271">
            <v>6.2638300000000005</v>
          </cell>
        </row>
        <row r="272">
          <cell r="B272" t="str">
            <v>C23100600</v>
          </cell>
          <cell r="C272" t="str">
            <v>白猫丝毛洗涤剂#340g*20</v>
          </cell>
          <cell r="D272" t="str">
            <v>洗衣液</v>
          </cell>
          <cell r="E272" t="e">
            <v>#N/A</v>
          </cell>
          <cell r="F272" t="str">
            <v>丝毛剂</v>
          </cell>
          <cell r="G272" t="e">
            <v>#N/A</v>
          </cell>
          <cell r="H272" t="e">
            <v>#N/A</v>
          </cell>
          <cell r="I272" t="e">
            <v>#N/A</v>
          </cell>
          <cell r="J272" t="e">
            <v>#N/A</v>
          </cell>
        </row>
        <row r="273">
          <cell r="B273" t="str">
            <v>C23100900</v>
          </cell>
          <cell r="C273" t="str">
            <v>白猫羊毛织物洗涤剂#340g*30</v>
          </cell>
          <cell r="D273" t="str">
            <v>洗衣液</v>
          </cell>
          <cell r="E273" t="str">
            <v>丝毛剂3000</v>
          </cell>
          <cell r="F273" t="str">
            <v>丝毛剂</v>
          </cell>
          <cell r="G273" t="str">
            <v>3000</v>
          </cell>
          <cell r="H273">
            <v>30</v>
          </cell>
          <cell r="I273">
            <v>210.02010000000001</v>
          </cell>
          <cell r="J273">
            <v>7.0006700000000004</v>
          </cell>
        </row>
        <row r="274">
          <cell r="B274" t="str">
            <v>C23101600</v>
          </cell>
          <cell r="C274" t="str">
            <v>白猫羊毛织物洗涤剂（防蛀型）#340g*30</v>
          </cell>
          <cell r="D274" t="str">
            <v>洗衣液</v>
          </cell>
          <cell r="E274" t="str">
            <v>丝毛剂3000</v>
          </cell>
          <cell r="F274" t="str">
            <v>丝毛剂</v>
          </cell>
          <cell r="G274" t="str">
            <v>3000</v>
          </cell>
          <cell r="H274">
            <v>30</v>
          </cell>
          <cell r="I274">
            <v>210.02090000000001</v>
          </cell>
          <cell r="J274">
            <v>7.0006966666666672</v>
          </cell>
        </row>
        <row r="275">
          <cell r="B275" t="str">
            <v>C23102400</v>
          </cell>
          <cell r="C275" t="str">
            <v>白猫全效丝毛洗涤剂(新法国玫瑰花香)#340g*40</v>
          </cell>
          <cell r="D275" t="str">
            <v>洗衣液</v>
          </cell>
          <cell r="E275" t="str">
            <v>丝毛剂3000</v>
          </cell>
          <cell r="F275" t="str">
            <v>丝毛剂</v>
          </cell>
          <cell r="G275" t="str">
            <v>3000</v>
          </cell>
          <cell r="H275">
            <v>40</v>
          </cell>
          <cell r="I275">
            <v>250.54990000000001</v>
          </cell>
          <cell r="J275">
            <v>6.2637475</v>
          </cell>
        </row>
        <row r="276">
          <cell r="B276" t="str">
            <v>C23104000</v>
          </cell>
          <cell r="C276" t="str">
            <v>丝毛洗衣液（新法国玫瑰花香）340g*40</v>
          </cell>
          <cell r="D276" t="str">
            <v>洗衣液</v>
          </cell>
          <cell r="E276" t="str">
            <v>丝毛剂340</v>
          </cell>
          <cell r="F276" t="str">
            <v>丝毛剂</v>
          </cell>
          <cell r="G276" t="str">
            <v>340</v>
          </cell>
          <cell r="H276">
            <v>40</v>
          </cell>
          <cell r="I276">
            <v>250.55</v>
          </cell>
          <cell r="J276">
            <v>6.2637499999999999</v>
          </cell>
        </row>
        <row r="277">
          <cell r="B277" t="str">
            <v>C23111200</v>
          </cell>
          <cell r="C277" t="str">
            <v>白猫丝毛衣物洗衣液340g*40</v>
          </cell>
          <cell r="D277" t="str">
            <v>洗衣液</v>
          </cell>
          <cell r="E277" t="str">
            <v>丝毛剂340</v>
          </cell>
          <cell r="F277" t="str">
            <v>丝毛剂</v>
          </cell>
          <cell r="G277" t="str">
            <v>340</v>
          </cell>
          <cell r="H277">
            <v>40</v>
          </cell>
          <cell r="I277">
            <v>250.55</v>
          </cell>
          <cell r="J277">
            <v>6.2637499999999999</v>
          </cell>
        </row>
        <row r="278">
          <cell r="B278" t="str">
            <v>C23121000</v>
          </cell>
          <cell r="C278" t="str">
            <v>白猫小苏打白桃樱花洗衣凝珠13g*25颗*12盒</v>
          </cell>
          <cell r="D278" t="str">
            <v>洗衣液</v>
          </cell>
          <cell r="E278" t="str">
            <v>小苏打洗衣凝珠325</v>
          </cell>
          <cell r="F278" t="str">
            <v>小苏打洗衣凝珠</v>
          </cell>
          <cell r="G278" t="str">
            <v>325</v>
          </cell>
          <cell r="H278">
            <v>12</v>
          </cell>
          <cell r="I278">
            <v>399.2</v>
          </cell>
          <cell r="J278">
            <v>33.266666666666666</v>
          </cell>
        </row>
        <row r="279">
          <cell r="B279" t="str">
            <v>C23130600</v>
          </cell>
          <cell r="C279" t="str">
            <v>白猫小苏打白桃樱花洗衣液2.6kg*4（瓶装）</v>
          </cell>
          <cell r="D279" t="str">
            <v>洗衣液</v>
          </cell>
          <cell r="E279" t="str">
            <v>小苏打洗衣液2600</v>
          </cell>
          <cell r="F279" t="str">
            <v>小苏打洗衣液</v>
          </cell>
          <cell r="G279" t="str">
            <v>2600</v>
          </cell>
          <cell r="H279">
            <v>4</v>
          </cell>
          <cell r="I279">
            <v>106.4</v>
          </cell>
          <cell r="J279">
            <v>26.6</v>
          </cell>
        </row>
        <row r="280">
          <cell r="B280" t="str">
            <v>C23130700</v>
          </cell>
          <cell r="C280" t="str">
            <v>白猫小苏打白桃樱花洗衣液1.6kg*6（瓶装）</v>
          </cell>
          <cell r="D280" t="str">
            <v>洗衣液</v>
          </cell>
          <cell r="E280" t="str">
            <v>小苏打洗衣液1600</v>
          </cell>
          <cell r="F280" t="str">
            <v>小苏打洗衣液</v>
          </cell>
          <cell r="G280" t="str">
            <v>1600</v>
          </cell>
          <cell r="H280">
            <v>6</v>
          </cell>
          <cell r="I280">
            <v>119.6</v>
          </cell>
          <cell r="J280">
            <v>19.933333333333334</v>
          </cell>
        </row>
        <row r="281">
          <cell r="B281" t="str">
            <v>C23130800</v>
          </cell>
          <cell r="C281" t="str">
            <v>白猫小苏打白桃樱花洗衣液1.5kg*6（袋装）</v>
          </cell>
          <cell r="D281" t="str">
            <v>洗衣液</v>
          </cell>
          <cell r="E281" t="str">
            <v>小苏打洗衣液1500</v>
          </cell>
          <cell r="F281" t="str">
            <v>小苏打洗衣液</v>
          </cell>
          <cell r="G281" t="str">
            <v>1500</v>
          </cell>
          <cell r="H281">
            <v>6</v>
          </cell>
          <cell r="I281">
            <v>99.6</v>
          </cell>
          <cell r="J281">
            <v>16.599999999999998</v>
          </cell>
        </row>
        <row r="282">
          <cell r="B282" t="str">
            <v>C23121001</v>
          </cell>
          <cell r="C282" t="str">
            <v>白猫小苏打白桃樱花洗衣凝珠13g*25颗*12盒（2年）</v>
          </cell>
          <cell r="D282" t="str">
            <v>洗衣液</v>
          </cell>
          <cell r="E282" t="str">
            <v>小苏打洗衣凝珠325</v>
          </cell>
          <cell r="F282" t="str">
            <v>小苏打洗衣凝珠</v>
          </cell>
          <cell r="G282" t="str">
            <v>325</v>
          </cell>
          <cell r="H282">
            <v>12</v>
          </cell>
          <cell r="I282">
            <v>399.2</v>
          </cell>
          <cell r="J282">
            <v>33.266666666666666</v>
          </cell>
        </row>
        <row r="283">
          <cell r="B283" t="str">
            <v>C23110400</v>
          </cell>
          <cell r="C283" t="str">
            <v>白猫天然洁净洗衣液（2.668kg*2）*2双瓶特惠装</v>
          </cell>
          <cell r="D283" t="str">
            <v>洗衣液</v>
          </cell>
          <cell r="E283" t="str">
            <v>天然洁净洗衣液2668*2</v>
          </cell>
          <cell r="F283" t="str">
            <v>天然洁净洗衣液</v>
          </cell>
          <cell r="G283" t="str">
            <v>2668*2</v>
          </cell>
          <cell r="H283">
            <v>2</v>
          </cell>
          <cell r="I283">
            <v>76.585099999999997</v>
          </cell>
          <cell r="J283">
            <v>38.292549999999999</v>
          </cell>
        </row>
        <row r="284">
          <cell r="B284" t="str">
            <v>C23110500</v>
          </cell>
          <cell r="C284" t="str">
            <v>白猫天然洁净洗衣液（3.668kg*2）*2双瓶特惠装</v>
          </cell>
          <cell r="D284" t="str">
            <v>洗衣液</v>
          </cell>
          <cell r="E284" t="str">
            <v>天然洁净洗衣液3668*2</v>
          </cell>
          <cell r="F284" t="str">
            <v>天然洁净洗衣液</v>
          </cell>
          <cell r="G284" t="str">
            <v>3668*2</v>
          </cell>
          <cell r="H284">
            <v>2</v>
          </cell>
          <cell r="I284">
            <v>93.848100000000002</v>
          </cell>
          <cell r="J284">
            <v>46.924050000000001</v>
          </cell>
        </row>
        <row r="285">
          <cell r="B285" t="str">
            <v>C23120800</v>
          </cell>
          <cell r="C285" t="str">
            <v>白猫洗衣凝珠（除菌除螨）50颗（400g）*8盒</v>
          </cell>
          <cell r="D285" t="str">
            <v>洗衣液</v>
          </cell>
          <cell r="E285" t="str">
            <v>洗衣凝珠400</v>
          </cell>
          <cell r="F285" t="str">
            <v>洗衣凝珠</v>
          </cell>
          <cell r="G285" t="str">
            <v>400</v>
          </cell>
          <cell r="H285">
            <v>8</v>
          </cell>
          <cell r="I285">
            <v>319.4667</v>
          </cell>
          <cell r="J285">
            <v>39.9333375</v>
          </cell>
        </row>
        <row r="286">
          <cell r="B286" t="str">
            <v>C23120801</v>
          </cell>
          <cell r="C286" t="str">
            <v>白猫洗衣凝珠（除菌除螨）50颗（400g）*8盒（2年）</v>
          </cell>
          <cell r="D286" t="str">
            <v>小商品</v>
          </cell>
          <cell r="E286" t="str">
            <v>洗衣凝珠400</v>
          </cell>
          <cell r="F286" t="str">
            <v>洗衣凝珠</v>
          </cell>
          <cell r="G286" t="str">
            <v>400</v>
          </cell>
          <cell r="H286">
            <v>8</v>
          </cell>
          <cell r="I286">
            <v>319.4667</v>
          </cell>
          <cell r="J286">
            <v>39.9333375</v>
          </cell>
        </row>
        <row r="287">
          <cell r="B287" t="str">
            <v>C32100100</v>
          </cell>
          <cell r="C287" t="str">
            <v>白猫玻璃清洁剂#500g*20</v>
          </cell>
          <cell r="D287" t="e">
            <v>#N/A</v>
          </cell>
          <cell r="E287" t="str">
            <v>玻璃剂500</v>
          </cell>
          <cell r="F287" t="str">
            <v>玻璃剂</v>
          </cell>
          <cell r="G287" t="str">
            <v>500</v>
          </cell>
          <cell r="H287">
            <v>20</v>
          </cell>
          <cell r="I287">
            <v>235.81</v>
          </cell>
          <cell r="J287">
            <v>11.7905</v>
          </cell>
        </row>
        <row r="288">
          <cell r="B288" t="str">
            <v>C32100107</v>
          </cell>
          <cell r="C288" t="str">
            <v>白猫玻璃清洁剂#（500g＋除腥（猫瓶）洗洁精500g）*12</v>
          </cell>
          <cell r="D288" t="e">
            <v>#N/A</v>
          </cell>
          <cell r="E288" t="e">
            <v>#N/A</v>
          </cell>
          <cell r="F288" t="str">
            <v>玻璃剂</v>
          </cell>
          <cell r="G288" t="e">
            <v>#N/A</v>
          </cell>
          <cell r="H288" t="e">
            <v>#N/A</v>
          </cell>
          <cell r="I288" t="e">
            <v>#N/A</v>
          </cell>
          <cell r="J288" t="e">
            <v>#N/A</v>
          </cell>
        </row>
        <row r="289">
          <cell r="B289" t="str">
            <v>C32100108</v>
          </cell>
          <cell r="C289" t="str">
            <v>白猫玻璃清洁剂（500g+蓝洁灵厕盆冲洗剂50g)*20</v>
          </cell>
          <cell r="D289" t="str">
            <v>小商品</v>
          </cell>
          <cell r="E289" t="e">
            <v>#N/A</v>
          </cell>
          <cell r="F289" t="str">
            <v>玻璃剂</v>
          </cell>
          <cell r="G289" t="e">
            <v>#N/A</v>
          </cell>
          <cell r="H289" t="e">
            <v>#N/A</v>
          </cell>
          <cell r="I289" t="e">
            <v>#N/A</v>
          </cell>
          <cell r="J289" t="e">
            <v>#N/A</v>
          </cell>
        </row>
        <row r="290">
          <cell r="B290" t="str">
            <v>C32100109</v>
          </cell>
          <cell r="C290" t="str">
            <v>白猫玻璃清洁剂500gx20新包装</v>
          </cell>
          <cell r="D290" t="str">
            <v>小商品</v>
          </cell>
          <cell r="E290" t="str">
            <v>玻璃剂500</v>
          </cell>
          <cell r="F290" t="str">
            <v>玻璃剂</v>
          </cell>
          <cell r="G290" t="str">
            <v>500</v>
          </cell>
          <cell r="H290">
            <v>20</v>
          </cell>
          <cell r="I290">
            <v>235.81</v>
          </cell>
          <cell r="J290">
            <v>11.7905</v>
          </cell>
        </row>
        <row r="291">
          <cell r="B291" t="str">
            <v>C32100110</v>
          </cell>
          <cell r="C291" t="str">
            <v>白猫玻璃清洁剂优惠装（500g+420g）*12包装升级</v>
          </cell>
          <cell r="D291" t="e">
            <v>#N/A</v>
          </cell>
          <cell r="E291" t="str">
            <v>玻璃剂500+420</v>
          </cell>
          <cell r="F291" t="str">
            <v>玻璃剂</v>
          </cell>
          <cell r="G291" t="str">
            <v>500+420</v>
          </cell>
          <cell r="H291">
            <v>12</v>
          </cell>
          <cell r="I291">
            <v>169.88</v>
          </cell>
          <cell r="J291">
            <v>14.156666666666666</v>
          </cell>
        </row>
        <row r="292">
          <cell r="B292" t="str">
            <v>C32101000</v>
          </cell>
          <cell r="C292" t="str">
            <v>白猫玻璃清洁剂促销装（500g+420g)*12</v>
          </cell>
          <cell r="D292" t="e">
            <v>#N/A</v>
          </cell>
          <cell r="E292" t="e">
            <v>#N/A</v>
          </cell>
          <cell r="F292" t="str">
            <v>玻璃剂</v>
          </cell>
          <cell r="G292" t="e">
            <v>#N/A</v>
          </cell>
          <cell r="H292" t="e">
            <v>#N/A</v>
          </cell>
          <cell r="I292" t="e">
            <v>#N/A</v>
          </cell>
          <cell r="J292" t="e">
            <v>#N/A</v>
          </cell>
        </row>
        <row r="293">
          <cell r="B293" t="str">
            <v>C32101001</v>
          </cell>
          <cell r="C293" t="str">
            <v>(白猫玻璃清洁剂500g+白猫洗衣液500g)*12</v>
          </cell>
          <cell r="D293" t="e">
            <v>#N/A</v>
          </cell>
          <cell r="E293" t="e">
            <v>#N/A</v>
          </cell>
          <cell r="F293" t="str">
            <v>玻璃剂</v>
          </cell>
          <cell r="G293" t="e">
            <v>#N/A</v>
          </cell>
          <cell r="H293" t="e">
            <v>#N/A</v>
          </cell>
          <cell r="I293" t="e">
            <v>#N/A</v>
          </cell>
          <cell r="J293" t="e">
            <v>#N/A</v>
          </cell>
        </row>
        <row r="294">
          <cell r="B294" t="str">
            <v>C32101003</v>
          </cell>
          <cell r="C294" t="str">
            <v>(白猫玻璃清洁剂500g+白猫洁厕用漂水700g)*12</v>
          </cell>
          <cell r="D294" t="str">
            <v>洗衣液</v>
          </cell>
          <cell r="E294" t="e">
            <v>#N/A</v>
          </cell>
          <cell r="F294" t="str">
            <v>玻璃剂</v>
          </cell>
          <cell r="G294" t="e">
            <v>#N/A</v>
          </cell>
          <cell r="H294" t="e">
            <v>#N/A</v>
          </cell>
          <cell r="I294" t="e">
            <v>#N/A</v>
          </cell>
          <cell r="J294" t="e">
            <v>#N/A</v>
          </cell>
        </row>
        <row r="295">
          <cell r="B295" t="str">
            <v>C24100800</v>
          </cell>
          <cell r="C295" t="str">
            <v>白猫彩漂#700g*20</v>
          </cell>
          <cell r="D295" t="str">
            <v>小商品</v>
          </cell>
          <cell r="E295" t="str">
            <v>彩漂3000</v>
          </cell>
          <cell r="F295" t="str">
            <v>彩漂</v>
          </cell>
          <cell r="G295" t="str">
            <v>3000</v>
          </cell>
          <cell r="H295">
            <v>20</v>
          </cell>
          <cell r="I295">
            <v>143.66659999999999</v>
          </cell>
          <cell r="J295">
            <v>7.1833299999999998</v>
          </cell>
        </row>
        <row r="296">
          <cell r="B296" t="str">
            <v>C24101700</v>
          </cell>
          <cell r="C296" t="str">
            <v>白猫彩漂700g*12</v>
          </cell>
          <cell r="D296" t="str">
            <v>小商品</v>
          </cell>
          <cell r="E296" t="str">
            <v>彩漂700</v>
          </cell>
          <cell r="F296" t="str">
            <v>彩漂</v>
          </cell>
          <cell r="G296" t="str">
            <v>700</v>
          </cell>
          <cell r="H296">
            <v>12</v>
          </cell>
          <cell r="I296">
            <v>86.2</v>
          </cell>
          <cell r="J296">
            <v>7.1833333333333336</v>
          </cell>
        </row>
        <row r="297">
          <cell r="B297" t="str">
            <v>C24101701</v>
          </cell>
          <cell r="C297" t="str">
            <v>白猫彩漂（700g+威煌内衣皂100g）╳12</v>
          </cell>
          <cell r="D297" t="e">
            <v>#N/A</v>
          </cell>
          <cell r="E297" t="e">
            <v>#N/A</v>
          </cell>
          <cell r="F297" t="str">
            <v>彩漂</v>
          </cell>
          <cell r="G297" t="e">
            <v>#N/A</v>
          </cell>
          <cell r="H297" t="e">
            <v>#N/A</v>
          </cell>
          <cell r="I297" t="e">
            <v>#N/A</v>
          </cell>
          <cell r="J297" t="e">
            <v>#N/A</v>
          </cell>
        </row>
        <row r="298">
          <cell r="B298" t="str">
            <v>C24101702</v>
          </cell>
          <cell r="C298" t="str">
            <v>白猫彩漂（700g+洁净柔香洗衣液100g）╳12</v>
          </cell>
          <cell r="D298" t="e">
            <v>#N/A</v>
          </cell>
          <cell r="E298" t="e">
            <v>#N/A</v>
          </cell>
          <cell r="F298" t="str">
            <v>彩漂</v>
          </cell>
          <cell r="G298" t="e">
            <v>#N/A</v>
          </cell>
          <cell r="H298" t="e">
            <v>#N/A</v>
          </cell>
          <cell r="I298" t="e">
            <v>#N/A</v>
          </cell>
          <cell r="J298" t="e">
            <v>#N/A</v>
          </cell>
        </row>
        <row r="299">
          <cell r="B299" t="str">
            <v>C24101703</v>
          </cell>
          <cell r="C299" t="str">
            <v>白猫彩漂700g╳12+白猫冷粉560g╳2袋</v>
          </cell>
          <cell r="D299" t="e">
            <v>#N/A</v>
          </cell>
          <cell r="E299" t="e">
            <v>#N/A</v>
          </cell>
          <cell r="F299" t="str">
            <v>彩漂</v>
          </cell>
          <cell r="G299" t="e">
            <v>#N/A</v>
          </cell>
          <cell r="H299" t="e">
            <v>#N/A</v>
          </cell>
          <cell r="I299" t="e">
            <v>#N/A</v>
          </cell>
          <cell r="J299" t="e">
            <v>#N/A</v>
          </cell>
        </row>
        <row r="300">
          <cell r="B300" t="str">
            <v>C24101704</v>
          </cell>
          <cell r="C300" t="str">
            <v>白猫彩漂（700g+海绵杯刷）*12</v>
          </cell>
          <cell r="D300" t="e">
            <v>#N/A</v>
          </cell>
          <cell r="E300" t="e">
            <v>#N/A</v>
          </cell>
          <cell r="F300" t="str">
            <v>彩漂</v>
          </cell>
          <cell r="G300" t="e">
            <v>#N/A</v>
          </cell>
          <cell r="H300" t="e">
            <v>#N/A</v>
          </cell>
          <cell r="I300" t="e">
            <v>#N/A</v>
          </cell>
          <cell r="J300" t="e">
            <v>#N/A</v>
          </cell>
        </row>
        <row r="301">
          <cell r="B301" t="str">
            <v>C24101705</v>
          </cell>
          <cell r="C301" t="str">
            <v>白猫彩漂700g*12新标准号</v>
          </cell>
          <cell r="D301" t="str">
            <v>小商品</v>
          </cell>
          <cell r="E301" t="e">
            <v>#N/A</v>
          </cell>
          <cell r="F301" t="str">
            <v>彩漂</v>
          </cell>
          <cell r="G301" t="e">
            <v>#N/A</v>
          </cell>
          <cell r="H301" t="e">
            <v>#N/A</v>
          </cell>
          <cell r="I301" t="e">
            <v>#N/A</v>
          </cell>
          <cell r="J301" t="e">
            <v>#N/A</v>
          </cell>
        </row>
        <row r="302">
          <cell r="B302" t="str">
            <v>C24101750</v>
          </cell>
          <cell r="C302" t="str">
            <v>白猫彩漂1400g╳6</v>
          </cell>
          <cell r="D302" t="e">
            <v>#N/A</v>
          </cell>
          <cell r="E302" t="str">
            <v>彩漂1400</v>
          </cell>
          <cell r="F302" t="str">
            <v>彩漂</v>
          </cell>
          <cell r="G302" t="str">
            <v>1400</v>
          </cell>
          <cell r="H302">
            <v>6</v>
          </cell>
          <cell r="I302">
            <v>65.05</v>
          </cell>
          <cell r="J302">
            <v>10.841666666666667</v>
          </cell>
        </row>
        <row r="303">
          <cell r="B303" t="str">
            <v>C24101751</v>
          </cell>
          <cell r="C303" t="str">
            <v>白猫彩漂(1400g+漂厨700g)*6</v>
          </cell>
          <cell r="D303" t="e">
            <v>#N/A</v>
          </cell>
          <cell r="E303" t="e">
            <v>#N/A</v>
          </cell>
          <cell r="F303" t="str">
            <v>彩漂</v>
          </cell>
          <cell r="G303" t="e">
            <v>#N/A</v>
          </cell>
          <cell r="H303" t="e">
            <v>#N/A</v>
          </cell>
          <cell r="I303" t="e">
            <v>#N/A</v>
          </cell>
          <cell r="J303" t="e">
            <v>#N/A</v>
          </cell>
        </row>
        <row r="304">
          <cell r="B304" t="str">
            <v>C24101752</v>
          </cell>
          <cell r="C304" t="str">
            <v>白猫彩漂1.4kg*6新标准号</v>
          </cell>
          <cell r="D304" t="e">
            <v>#N/A</v>
          </cell>
          <cell r="E304" t="e">
            <v>#N/A</v>
          </cell>
          <cell r="F304" t="str">
            <v>彩漂</v>
          </cell>
          <cell r="G304" t="e">
            <v>#N/A</v>
          </cell>
          <cell r="H304" t="e">
            <v>#N/A</v>
          </cell>
          <cell r="I304" t="e">
            <v>#N/A</v>
          </cell>
          <cell r="J304" t="e">
            <v>#N/A</v>
          </cell>
        </row>
        <row r="305">
          <cell r="B305" t="str">
            <v>C41300100</v>
          </cell>
          <cell r="C305" t="str">
            <v>蓝洁灵无磷厕盆自动冲洗剂#50g*192</v>
          </cell>
          <cell r="D305" t="e">
            <v>#N/A</v>
          </cell>
          <cell r="E305" t="e">
            <v>#N/A</v>
          </cell>
          <cell r="F305" t="str">
            <v>厕盆剂</v>
          </cell>
          <cell r="G305" t="e">
            <v>#N/A</v>
          </cell>
          <cell r="H305" t="e">
            <v>#N/A</v>
          </cell>
          <cell r="I305" t="e">
            <v>#N/A</v>
          </cell>
          <cell r="J305" t="e">
            <v>#N/A</v>
          </cell>
        </row>
        <row r="306">
          <cell r="B306" t="str">
            <v>C41300100A</v>
          </cell>
          <cell r="C306" t="str">
            <v>蓝洁灵无磷厕盆自动冲洗剂(50g*1/块)</v>
          </cell>
          <cell r="D306" t="e">
            <v>#N/A</v>
          </cell>
          <cell r="E306" t="e">
            <v>#N/A</v>
          </cell>
          <cell r="F306" t="str">
            <v>厕盆剂</v>
          </cell>
          <cell r="G306" t="e">
            <v>#N/A</v>
          </cell>
          <cell r="H306" t="e">
            <v>#N/A</v>
          </cell>
          <cell r="I306" t="e">
            <v>#N/A</v>
          </cell>
          <cell r="J306" t="e">
            <v>#N/A</v>
          </cell>
        </row>
        <row r="307">
          <cell r="B307" t="str">
            <v>C41300200</v>
          </cell>
          <cell r="C307" t="str">
            <v>蓝洁灵无磷厕盆自动冲洗剂#（50g*2）*96</v>
          </cell>
          <cell r="D307" t="e">
            <v>#N/A</v>
          </cell>
          <cell r="E307" t="e">
            <v>#N/A</v>
          </cell>
          <cell r="F307" t="str">
            <v>厕盆剂</v>
          </cell>
          <cell r="G307" t="e">
            <v>#N/A</v>
          </cell>
          <cell r="H307" t="e">
            <v>#N/A</v>
          </cell>
          <cell r="I307" t="e">
            <v>#N/A</v>
          </cell>
          <cell r="J307" t="e">
            <v>#N/A</v>
          </cell>
        </row>
        <row r="308">
          <cell r="B308" t="str">
            <v>C41300500</v>
          </cell>
          <cell r="C308" t="str">
            <v>蓝洁灵无磷厕盆自动冲洗剂（茉莉香型）#50g*192</v>
          </cell>
          <cell r="D308" t="e">
            <v>#N/A</v>
          </cell>
          <cell r="E308" t="e">
            <v>#N/A</v>
          </cell>
          <cell r="F308" t="str">
            <v>厕盆剂</v>
          </cell>
          <cell r="G308" t="e">
            <v>#N/A</v>
          </cell>
          <cell r="H308" t="e">
            <v>#N/A</v>
          </cell>
          <cell r="I308" t="e">
            <v>#N/A</v>
          </cell>
          <cell r="J308" t="e">
            <v>#N/A</v>
          </cell>
        </row>
        <row r="309">
          <cell r="B309" t="str">
            <v>C41300600</v>
          </cell>
          <cell r="C309" t="str">
            <v>蓝洁灵无磷厕盆自动冲洗剂（茉莉香型）#（50g*2）*96</v>
          </cell>
          <cell r="D309" t="e">
            <v>#N/A</v>
          </cell>
          <cell r="E309" t="e">
            <v>#N/A</v>
          </cell>
          <cell r="F309" t="str">
            <v>厕盆剂</v>
          </cell>
          <cell r="G309" t="e">
            <v>#N/A</v>
          </cell>
          <cell r="H309" t="e">
            <v>#N/A</v>
          </cell>
          <cell r="I309" t="e">
            <v>#N/A</v>
          </cell>
          <cell r="J309" t="e">
            <v>#N/A</v>
          </cell>
        </row>
        <row r="310">
          <cell r="B310" t="str">
            <v>C41300601</v>
          </cell>
          <cell r="C310" t="str">
            <v>蓝洁灵无磷厕盆自动冲洗剂（茉莉香型）#（50g*（2+1）</v>
          </cell>
          <cell r="D310" t="e">
            <v>#N/A</v>
          </cell>
          <cell r="E310" t="e">
            <v>#N/A</v>
          </cell>
          <cell r="F310" t="str">
            <v>厕盆剂</v>
          </cell>
          <cell r="G310" t="e">
            <v>#N/A</v>
          </cell>
          <cell r="H310" t="e">
            <v>#N/A</v>
          </cell>
          <cell r="I310" t="e">
            <v>#N/A</v>
          </cell>
          <cell r="J310" t="e">
            <v>#N/A</v>
          </cell>
        </row>
        <row r="311">
          <cell r="B311" t="str">
            <v>C41300700</v>
          </cell>
          <cell r="C311" t="str">
            <v>蓝洁灵无磷厕盆自动冲洗剂(茉莉香型)#50g*48</v>
          </cell>
          <cell r="D311" t="str">
            <v>小商品</v>
          </cell>
          <cell r="E311" t="e">
            <v>#N/A</v>
          </cell>
          <cell r="F311" t="str">
            <v>厕盆剂</v>
          </cell>
          <cell r="G311" t="e">
            <v>#N/A</v>
          </cell>
          <cell r="H311" t="e">
            <v>#N/A</v>
          </cell>
          <cell r="I311" t="e">
            <v>#N/A</v>
          </cell>
          <cell r="J311" t="e">
            <v>#N/A</v>
          </cell>
        </row>
        <row r="312">
          <cell r="B312" t="str">
            <v>C41300701</v>
          </cell>
          <cell r="C312" t="str">
            <v>蓝洁灵无磷厕盆自动冲洗剂50g*48配方升级</v>
          </cell>
          <cell r="D312" t="e">
            <v>#N/A</v>
          </cell>
          <cell r="E312" t="str">
            <v>厕盆剂50</v>
          </cell>
          <cell r="F312" t="str">
            <v>厕盆剂</v>
          </cell>
          <cell r="G312" t="str">
            <v>50</v>
          </cell>
          <cell r="H312">
            <v>48</v>
          </cell>
          <cell r="I312">
            <v>196.8</v>
          </cell>
          <cell r="J312">
            <v>4.1000000000000005</v>
          </cell>
        </row>
        <row r="313">
          <cell r="B313" t="str">
            <v>C41300800</v>
          </cell>
          <cell r="C313" t="str">
            <v>蓝洁灵无磷厕盆自动冲洗剂（茉莉香型）#（50g*2）*36</v>
          </cell>
          <cell r="D313" t="str">
            <v>小商品</v>
          </cell>
          <cell r="E313" t="e">
            <v>#N/A</v>
          </cell>
          <cell r="F313" t="str">
            <v>厕盆剂</v>
          </cell>
          <cell r="G313" t="e">
            <v>#N/A</v>
          </cell>
          <cell r="H313" t="e">
            <v>#N/A</v>
          </cell>
          <cell r="I313" t="e">
            <v>#N/A</v>
          </cell>
          <cell r="J313" t="e">
            <v>#N/A</v>
          </cell>
        </row>
        <row r="314">
          <cell r="B314" t="str">
            <v>C41300801</v>
          </cell>
          <cell r="C314" t="str">
            <v>蓝洁灵无磷厕盆自动冲洗剂（茉莉香型）#(50g*（2+1）)*36</v>
          </cell>
          <cell r="D314" t="str">
            <v>小商品</v>
          </cell>
          <cell r="E314" t="str">
            <v>厕盆剂50g*3</v>
          </cell>
          <cell r="F314" t="str">
            <v>厕盆剂</v>
          </cell>
          <cell r="G314" t="str">
            <v>50g*3</v>
          </cell>
          <cell r="H314">
            <v>36</v>
          </cell>
          <cell r="I314">
            <v>252</v>
          </cell>
          <cell r="J314">
            <v>7</v>
          </cell>
        </row>
        <row r="315">
          <cell r="B315" t="str">
            <v>C41300802</v>
          </cell>
          <cell r="C315" t="str">
            <v>蓝洁灵厕盆自动冲洗剂（50g*2+50g）*36配方升级</v>
          </cell>
          <cell r="D315" t="e">
            <v>#N/A</v>
          </cell>
          <cell r="E315" t="str">
            <v>厕盆剂50g*3</v>
          </cell>
          <cell r="F315" t="str">
            <v>厕盆剂</v>
          </cell>
          <cell r="G315" t="str">
            <v>50g*3</v>
          </cell>
          <cell r="H315">
            <v>36</v>
          </cell>
          <cell r="I315">
            <v>252</v>
          </cell>
          <cell r="J315">
            <v>7</v>
          </cell>
        </row>
        <row r="316">
          <cell r="B316" t="str">
            <v>C41300803</v>
          </cell>
          <cell r="C316" t="str">
            <v>蓝洁灵厕盆自动冲洗剂（50g*2+50g）*36包装升级</v>
          </cell>
          <cell r="D316" t="str">
            <v>小商品</v>
          </cell>
          <cell r="E316" t="e">
            <v>#N/A</v>
          </cell>
          <cell r="F316" t="str">
            <v>厕盆剂</v>
          </cell>
          <cell r="G316" t="e">
            <v>#N/A</v>
          </cell>
          <cell r="H316" t="e">
            <v>#N/A</v>
          </cell>
          <cell r="I316" t="e">
            <v>#N/A</v>
          </cell>
          <cell r="J316" t="e">
            <v>#N/A</v>
          </cell>
        </row>
        <row r="317">
          <cell r="B317" t="str">
            <v>C41300900</v>
          </cell>
          <cell r="C317" t="str">
            <v>蓝洁灵无磷厕盆自动冲洗剂#50g*（3+2）*18</v>
          </cell>
          <cell r="D317" t="str">
            <v>小商品</v>
          </cell>
          <cell r="E317" t="str">
            <v>厕盆剂50g*5</v>
          </cell>
          <cell r="F317" t="str">
            <v>厕盆剂</v>
          </cell>
          <cell r="G317" t="str">
            <v>50g*5</v>
          </cell>
          <cell r="H317">
            <v>18</v>
          </cell>
          <cell r="I317">
            <v>189.13</v>
          </cell>
          <cell r="J317">
            <v>10.507222222222222</v>
          </cell>
        </row>
        <row r="318">
          <cell r="B318" t="str">
            <v>C41300901</v>
          </cell>
          <cell r="C318" t="str">
            <v>蓝洁灵厕盆自动冲洗剂50g*(3+2)*18配方升级</v>
          </cell>
          <cell r="D318" t="str">
            <v>小商品</v>
          </cell>
          <cell r="E318" t="str">
            <v>厕盆剂50g*5</v>
          </cell>
          <cell r="F318" t="str">
            <v>厕盆剂</v>
          </cell>
          <cell r="G318" t="str">
            <v>50g*5</v>
          </cell>
          <cell r="H318">
            <v>18</v>
          </cell>
          <cell r="I318">
            <v>216</v>
          </cell>
          <cell r="J318">
            <v>12</v>
          </cell>
        </row>
        <row r="319">
          <cell r="B319" t="str">
            <v>C41300910</v>
          </cell>
          <cell r="C319" t="str">
            <v>蓝洁灵无磷厕盆自动冲洗剂10块装50g*10*6</v>
          </cell>
          <cell r="D319" t="e">
            <v>#N/A</v>
          </cell>
          <cell r="E319" t="e">
            <v>#N/A</v>
          </cell>
          <cell r="F319" t="str">
            <v>厕盆剂</v>
          </cell>
          <cell r="G319" t="e">
            <v>#N/A</v>
          </cell>
          <cell r="H319" t="e">
            <v>#N/A</v>
          </cell>
          <cell r="I319" t="e">
            <v>#N/A</v>
          </cell>
          <cell r="J319" t="e">
            <v>#N/A</v>
          </cell>
        </row>
        <row r="320">
          <cell r="B320" t="str">
            <v>C41300300</v>
          </cell>
          <cell r="C320" t="str">
            <v>蓝洁灵洁厕液#500g*30</v>
          </cell>
          <cell r="D320" t="e">
            <v>#N/A</v>
          </cell>
          <cell r="E320" t="e">
            <v>#N/A</v>
          </cell>
          <cell r="F320" t="str">
            <v>洁厕液</v>
          </cell>
          <cell r="G320" t="e">
            <v>#N/A</v>
          </cell>
          <cell r="H320" t="e">
            <v>#N/A</v>
          </cell>
          <cell r="I320" t="e">
            <v>#N/A</v>
          </cell>
          <cell r="J320" t="e">
            <v>#N/A</v>
          </cell>
        </row>
        <row r="321">
          <cell r="B321" t="str">
            <v>C41300301</v>
          </cell>
          <cell r="C321" t="str">
            <v>蓝洁灵洁厕液500g╳30+白猫1.29kg红茶精╳1瓶</v>
          </cell>
          <cell r="D321" t="e">
            <v>#N/A</v>
          </cell>
          <cell r="E321" t="e">
            <v>#N/A</v>
          </cell>
          <cell r="F321" t="str">
            <v>洁厕液</v>
          </cell>
          <cell r="G321" t="e">
            <v>#N/A</v>
          </cell>
          <cell r="H321" t="e">
            <v>#N/A</v>
          </cell>
          <cell r="I321" t="e">
            <v>#N/A</v>
          </cell>
          <cell r="J321" t="e">
            <v>#N/A</v>
          </cell>
        </row>
        <row r="322">
          <cell r="B322" t="str">
            <v>C41300302</v>
          </cell>
          <cell r="C322" t="str">
            <v>蓝洁灵洁厕液(500g*4)*6</v>
          </cell>
          <cell r="D322" t="e">
            <v>#N/A</v>
          </cell>
          <cell r="E322" t="e">
            <v>#N/A</v>
          </cell>
          <cell r="F322" t="str">
            <v>洁厕液</v>
          </cell>
          <cell r="G322" t="e">
            <v>#N/A</v>
          </cell>
          <cell r="H322" t="e">
            <v>#N/A</v>
          </cell>
          <cell r="I322" t="e">
            <v>#N/A</v>
          </cell>
          <cell r="J322" t="e">
            <v>#N/A</v>
          </cell>
        </row>
        <row r="323">
          <cell r="B323" t="str">
            <v>C41300303</v>
          </cell>
          <cell r="C323" t="str">
            <v>蓝洁灵金装洁厕液500g*30</v>
          </cell>
          <cell r="D323" t="e">
            <v>#N/A</v>
          </cell>
          <cell r="E323" t="e">
            <v>#N/A</v>
          </cell>
          <cell r="F323" t="str">
            <v>洁厕液</v>
          </cell>
          <cell r="G323" t="e">
            <v>#N/A</v>
          </cell>
          <cell r="H323" t="e">
            <v>#N/A</v>
          </cell>
          <cell r="I323" t="e">
            <v>#N/A</v>
          </cell>
          <cell r="J323" t="e">
            <v>#N/A</v>
          </cell>
        </row>
        <row r="324">
          <cell r="B324" t="str">
            <v>C41300304</v>
          </cell>
          <cell r="C324" t="str">
            <v>蓝洁灵圆瓶洁厕液500g*30新标准号</v>
          </cell>
          <cell r="D324" t="e">
            <v>#N/A</v>
          </cell>
          <cell r="E324" t="e">
            <v>#N/A</v>
          </cell>
          <cell r="F324" t="str">
            <v>洁厕液</v>
          </cell>
          <cell r="G324" t="e">
            <v>#N/A</v>
          </cell>
          <cell r="H324" t="e">
            <v>#N/A</v>
          </cell>
          <cell r="I324" t="e">
            <v>#N/A</v>
          </cell>
          <cell r="J324" t="e">
            <v>#N/A</v>
          </cell>
        </row>
        <row r="325">
          <cell r="B325" t="str">
            <v>C41300305</v>
          </cell>
          <cell r="C325" t="str">
            <v>白猫蓝洁灵强力洁厕液（弯头）500g*30</v>
          </cell>
          <cell r="D325" t="e">
            <v>#N/A</v>
          </cell>
          <cell r="E325" t="e">
            <v>#N/A</v>
          </cell>
          <cell r="F325" t="str">
            <v>洁厕液弯头</v>
          </cell>
          <cell r="G325" t="e">
            <v>#N/A</v>
          </cell>
          <cell r="H325" t="e">
            <v>#N/A</v>
          </cell>
          <cell r="I325" t="e">
            <v>#N/A</v>
          </cell>
          <cell r="J325" t="e">
            <v>#N/A</v>
          </cell>
        </row>
        <row r="326">
          <cell r="B326" t="str">
            <v>C41300306</v>
          </cell>
          <cell r="C326" t="str">
            <v>白猫蓝洁灵强力洁厕液（弯头）500g*2*15</v>
          </cell>
          <cell r="D326" t="e">
            <v>#N/A</v>
          </cell>
          <cell r="E326" t="e">
            <v>#N/A</v>
          </cell>
          <cell r="F326" t="str">
            <v>洁厕液弯头</v>
          </cell>
          <cell r="G326" t="e">
            <v>#N/A</v>
          </cell>
          <cell r="H326" t="e">
            <v>#N/A</v>
          </cell>
          <cell r="I326" t="e">
            <v>#N/A</v>
          </cell>
          <cell r="J326" t="e">
            <v>#N/A</v>
          </cell>
        </row>
        <row r="327">
          <cell r="B327" t="str">
            <v>C41300307</v>
          </cell>
          <cell r="C327" t="str">
            <v>蓝洁灵金装圆瓶洁厕液500g*15铺市装</v>
          </cell>
          <cell r="D327" t="e">
            <v>#N/A</v>
          </cell>
          <cell r="E327" t="e">
            <v>#N/A</v>
          </cell>
          <cell r="F327" t="str">
            <v>洁厕液</v>
          </cell>
          <cell r="G327" t="e">
            <v>#N/A</v>
          </cell>
          <cell r="H327" t="e">
            <v>#N/A</v>
          </cell>
          <cell r="I327" t="e">
            <v>#N/A</v>
          </cell>
          <cell r="J327" t="e">
            <v>#N/A</v>
          </cell>
        </row>
        <row r="328">
          <cell r="B328" t="str">
            <v>C41300308</v>
          </cell>
          <cell r="C328" t="str">
            <v>蓝洁灵洁厕液(500g*4)*6新产品标准号</v>
          </cell>
          <cell r="D328" t="str">
            <v>小商品</v>
          </cell>
          <cell r="E328" t="e">
            <v>#N/A</v>
          </cell>
          <cell r="F328" t="str">
            <v>洁厕液</v>
          </cell>
          <cell r="G328" t="e">
            <v>#N/A</v>
          </cell>
          <cell r="H328" t="e">
            <v>#N/A</v>
          </cell>
          <cell r="I328" t="e">
            <v>#N/A</v>
          </cell>
          <cell r="J328" t="e">
            <v>#N/A</v>
          </cell>
        </row>
        <row r="329">
          <cell r="B329" t="str">
            <v>C41300410</v>
          </cell>
          <cell r="C329" t="str">
            <v>蓝洁灵金装洁厕液900g*20</v>
          </cell>
          <cell r="D329" t="e">
            <v>#N/A</v>
          </cell>
          <cell r="E329" t="str">
            <v>洁厕液900</v>
          </cell>
          <cell r="F329" t="str">
            <v>洁厕液</v>
          </cell>
          <cell r="G329" t="str">
            <v>900</v>
          </cell>
          <cell r="H329">
            <v>20</v>
          </cell>
          <cell r="I329">
            <v>104.2</v>
          </cell>
          <cell r="J329">
            <v>5.21</v>
          </cell>
        </row>
        <row r="330">
          <cell r="B330" t="str">
            <v>C24100100</v>
          </cell>
          <cell r="C330" t="str">
            <v>白猫喷洁净#350ml*30</v>
          </cell>
          <cell r="D330" t="e">
            <v>#N/A</v>
          </cell>
          <cell r="E330" t="e">
            <v>#N/A</v>
          </cell>
          <cell r="F330" t="str">
            <v>喷洁净</v>
          </cell>
          <cell r="G330" t="e">
            <v>#N/A</v>
          </cell>
          <cell r="H330" t="e">
            <v>#N/A</v>
          </cell>
          <cell r="I330" t="e">
            <v>#N/A</v>
          </cell>
          <cell r="J330" t="e">
            <v>#N/A</v>
          </cell>
        </row>
        <row r="331">
          <cell r="B331" t="str">
            <v>C24100102</v>
          </cell>
          <cell r="C331" t="str">
            <v>白猫喷洁净350ml送500g洗洁精</v>
          </cell>
          <cell r="D331" t="e">
            <v>#N/A</v>
          </cell>
          <cell r="E331" t="e">
            <v>#N/A</v>
          </cell>
          <cell r="F331" t="str">
            <v>喷洁净</v>
          </cell>
          <cell r="G331" t="e">
            <v>#N/A</v>
          </cell>
          <cell r="H331" t="e">
            <v>#N/A</v>
          </cell>
          <cell r="I331" t="e">
            <v>#N/A</v>
          </cell>
          <cell r="J331" t="e">
            <v>#N/A</v>
          </cell>
        </row>
        <row r="332">
          <cell r="B332" t="str">
            <v>C24100103</v>
          </cell>
          <cell r="C332" t="str">
            <v>白猫喷洁净350ml╳30+白猫1.29红茶精╳3瓶</v>
          </cell>
          <cell r="D332" t="e">
            <v>#N/A</v>
          </cell>
          <cell r="E332" t="e">
            <v>#N/A</v>
          </cell>
          <cell r="F332" t="str">
            <v>喷洁净</v>
          </cell>
          <cell r="G332" t="e">
            <v>#N/A</v>
          </cell>
          <cell r="H332" t="e">
            <v>#N/A</v>
          </cell>
          <cell r="I332" t="e">
            <v>#N/A</v>
          </cell>
          <cell r="J332" t="e">
            <v>#N/A</v>
          </cell>
        </row>
        <row r="333">
          <cell r="B333" t="str">
            <v>C24100104</v>
          </cell>
          <cell r="C333" t="str">
            <v>白猫喷洁净#350ml*30配方升级</v>
          </cell>
          <cell r="D333" t="str">
            <v>小商品</v>
          </cell>
          <cell r="E333" t="e">
            <v>#N/A</v>
          </cell>
          <cell r="F333" t="str">
            <v>喷洁净</v>
          </cell>
          <cell r="G333" t="e">
            <v>#N/A</v>
          </cell>
          <cell r="H333" t="e">
            <v>#N/A</v>
          </cell>
          <cell r="I333" t="e">
            <v>#N/A</v>
          </cell>
          <cell r="J333" t="e">
            <v>#N/A</v>
          </cell>
        </row>
        <row r="334">
          <cell r="B334" t="str">
            <v>C24100105</v>
          </cell>
          <cell r="C334" t="str">
            <v>白猫喷洁净350ml*30包装升级</v>
          </cell>
          <cell r="D334" t="e">
            <v>#N/A</v>
          </cell>
          <cell r="E334" t="str">
            <v>喷洁净350</v>
          </cell>
          <cell r="F334" t="str">
            <v>喷洁净</v>
          </cell>
          <cell r="G334" t="str">
            <v>350</v>
          </cell>
          <cell r="H334">
            <v>30</v>
          </cell>
          <cell r="I334">
            <v>405</v>
          </cell>
          <cell r="J334">
            <v>13.5</v>
          </cell>
        </row>
        <row r="335">
          <cell r="B335" t="str">
            <v>C24103500</v>
          </cell>
          <cell r="C335" t="str">
            <v>白猫喷洁净600ml*24</v>
          </cell>
          <cell r="D335" t="e">
            <v>#N/A</v>
          </cell>
          <cell r="E335" t="e">
            <v>#N/A</v>
          </cell>
          <cell r="F335" t="str">
            <v>喷洁净</v>
          </cell>
          <cell r="G335" t="e">
            <v>#N/A</v>
          </cell>
          <cell r="H335" t="e">
            <v>#N/A</v>
          </cell>
          <cell r="I335" t="e">
            <v>#N/A</v>
          </cell>
          <cell r="J335" t="e">
            <v>#N/A</v>
          </cell>
        </row>
        <row r="336">
          <cell r="B336" t="str">
            <v>C24101900</v>
          </cell>
          <cell r="C336" t="str">
            <v>白猫漂白水600g*12</v>
          </cell>
          <cell r="D336" t="e">
            <v>#N/A</v>
          </cell>
          <cell r="E336" t="e">
            <v>#N/A</v>
          </cell>
          <cell r="F336" t="str">
            <v>漂白水</v>
          </cell>
          <cell r="G336" t="e">
            <v>#N/A</v>
          </cell>
          <cell r="H336" t="e">
            <v>#N/A</v>
          </cell>
          <cell r="I336" t="e">
            <v>#N/A</v>
          </cell>
          <cell r="J336" t="e">
            <v>#N/A</v>
          </cell>
        </row>
        <row r="337">
          <cell r="B337" t="str">
            <v>C24101901</v>
          </cell>
          <cell r="C337" t="str">
            <v>白猫漂白水（600g+威煌内衣皂100g）*12</v>
          </cell>
          <cell r="D337" t="str">
            <v>小商品</v>
          </cell>
          <cell r="E337" t="e">
            <v>#N/A</v>
          </cell>
          <cell r="F337" t="str">
            <v>漂白水</v>
          </cell>
          <cell r="G337" t="e">
            <v>#N/A</v>
          </cell>
          <cell r="H337" t="e">
            <v>#N/A</v>
          </cell>
          <cell r="I337" t="e">
            <v>#N/A</v>
          </cell>
          <cell r="J337" t="e">
            <v>#N/A</v>
          </cell>
        </row>
        <row r="338">
          <cell r="B338" t="str">
            <v>C24101950</v>
          </cell>
          <cell r="C338" t="str">
            <v>白猫漂白水1200g╳6</v>
          </cell>
          <cell r="D338" t="e">
            <v>#N/A</v>
          </cell>
          <cell r="E338" t="str">
            <v>漂白水1200</v>
          </cell>
          <cell r="F338" t="str">
            <v>漂白水</v>
          </cell>
          <cell r="G338" t="str">
            <v>1200</v>
          </cell>
          <cell r="H338">
            <v>6</v>
          </cell>
          <cell r="I338">
            <v>50</v>
          </cell>
          <cell r="J338">
            <v>8.3333333333333339</v>
          </cell>
        </row>
        <row r="339">
          <cell r="B339" t="str">
            <v>C24101951</v>
          </cell>
          <cell r="C339" t="str">
            <v>白猫漂白水(1200g+白猫冷水粉300g)*6</v>
          </cell>
          <cell r="D339" t="str">
            <v>小商品</v>
          </cell>
          <cell r="E339" t="e">
            <v>#N/A</v>
          </cell>
          <cell r="F339" t="str">
            <v>漂白水</v>
          </cell>
          <cell r="G339" t="e">
            <v>#N/A</v>
          </cell>
          <cell r="H339" t="e">
            <v>#N/A</v>
          </cell>
          <cell r="I339" t="e">
            <v>#N/A</v>
          </cell>
          <cell r="J339" t="e">
            <v>#N/A</v>
          </cell>
        </row>
        <row r="340">
          <cell r="B340" t="str">
            <v>C41100100</v>
          </cell>
          <cell r="C340" t="str">
            <v>白猫洁厕用漂水#700g*20</v>
          </cell>
          <cell r="D340" t="str">
            <v>小商品</v>
          </cell>
          <cell r="E340" t="str">
            <v>漂厕700</v>
          </cell>
          <cell r="F340" t="str">
            <v>漂厕</v>
          </cell>
          <cell r="G340" t="str">
            <v>700</v>
          </cell>
          <cell r="H340">
            <v>20</v>
          </cell>
          <cell r="I340">
            <v>105.86</v>
          </cell>
          <cell r="J340">
            <v>5.2930000000000001</v>
          </cell>
        </row>
        <row r="341">
          <cell r="B341" t="str">
            <v>C41100105</v>
          </cell>
          <cell r="C341" t="str">
            <v>白猫洁厕用漂水700g*20新包装</v>
          </cell>
          <cell r="D341" t="str">
            <v>小商品</v>
          </cell>
          <cell r="E341" t="str">
            <v>漂厕700</v>
          </cell>
          <cell r="F341" t="str">
            <v>漂厕</v>
          </cell>
          <cell r="G341" t="str">
            <v>700</v>
          </cell>
          <cell r="H341">
            <v>20</v>
          </cell>
          <cell r="I341">
            <v>105.86</v>
          </cell>
          <cell r="J341">
            <v>5.2930000000000001</v>
          </cell>
        </row>
        <row r="342">
          <cell r="B342" t="str">
            <v>C31100200</v>
          </cell>
          <cell r="C342" t="str">
            <v>白猫洁厨用漂水#700g*20</v>
          </cell>
          <cell r="D342" t="e">
            <v>#N/A</v>
          </cell>
          <cell r="E342" t="str">
            <v>漂厨700</v>
          </cell>
          <cell r="F342" t="str">
            <v>漂厨</v>
          </cell>
          <cell r="G342" t="str">
            <v>700</v>
          </cell>
          <cell r="H342">
            <v>20</v>
          </cell>
          <cell r="I342">
            <v>105.86</v>
          </cell>
          <cell r="J342">
            <v>5.2930000000000001</v>
          </cell>
        </row>
        <row r="343">
          <cell r="B343" t="str">
            <v>C31100203</v>
          </cell>
          <cell r="C343" t="str">
            <v>白猫洁厨用漂水(700*2)*6</v>
          </cell>
          <cell r="D343" t="e">
            <v>#N/A</v>
          </cell>
          <cell r="E343" t="e">
            <v>#N/A</v>
          </cell>
          <cell r="F343" t="str">
            <v>漂厨</v>
          </cell>
          <cell r="G343" t="e">
            <v>#N/A</v>
          </cell>
          <cell r="H343" t="e">
            <v>#N/A</v>
          </cell>
          <cell r="I343" t="e">
            <v>#N/A</v>
          </cell>
          <cell r="J343" t="e">
            <v>#N/A</v>
          </cell>
        </row>
        <row r="344">
          <cell r="B344" t="str">
            <v>C31100205</v>
          </cell>
          <cell r="C344" t="str">
            <v>白猫洁厨用漂水700g*20新包装</v>
          </cell>
          <cell r="D344" t="str">
            <v>洗衣液</v>
          </cell>
          <cell r="E344" t="e">
            <v>#N/A</v>
          </cell>
          <cell r="F344" t="str">
            <v>漂厨</v>
          </cell>
          <cell r="G344" t="e">
            <v>#N/A</v>
          </cell>
          <cell r="H344" t="e">
            <v>#N/A</v>
          </cell>
          <cell r="I344" t="e">
            <v>#N/A</v>
          </cell>
          <cell r="J344" t="e">
            <v>#N/A</v>
          </cell>
        </row>
        <row r="345">
          <cell r="B345" t="str">
            <v>C24100600</v>
          </cell>
          <cell r="C345" t="str">
            <v>白猫洁衣用漂水#700g*20</v>
          </cell>
          <cell r="D345" t="str">
            <v>小商品</v>
          </cell>
          <cell r="E345" t="str">
            <v>漂衣3000</v>
          </cell>
          <cell r="F345" t="str">
            <v>漂衣</v>
          </cell>
          <cell r="G345" t="str">
            <v>3000</v>
          </cell>
          <cell r="H345">
            <v>20</v>
          </cell>
          <cell r="I345">
            <v>105.8593</v>
          </cell>
          <cell r="J345">
            <v>5.2929650000000006</v>
          </cell>
        </row>
        <row r="346">
          <cell r="B346" t="str">
            <v>C24101600</v>
          </cell>
          <cell r="C346" t="str">
            <v>白猫洁衣用漂水700g*12</v>
          </cell>
          <cell r="D346" t="str">
            <v>小商品</v>
          </cell>
          <cell r="E346" t="str">
            <v>漂衣700</v>
          </cell>
          <cell r="F346" t="str">
            <v>漂衣</v>
          </cell>
          <cell r="G346" t="str">
            <v>700</v>
          </cell>
          <cell r="H346">
            <v>12</v>
          </cell>
          <cell r="I346">
            <v>51.76</v>
          </cell>
          <cell r="J346">
            <v>4.3133333333333335</v>
          </cell>
        </row>
        <row r="347">
          <cell r="B347" t="str">
            <v>C24101601</v>
          </cell>
          <cell r="C347" t="str">
            <v>白猫洁衣漂（700g+无磷洗衣液100g）╳12</v>
          </cell>
          <cell r="D347" t="e">
            <v>#N/A</v>
          </cell>
          <cell r="E347" t="str">
            <v>漂衣700</v>
          </cell>
          <cell r="F347" t="str">
            <v>漂衣</v>
          </cell>
          <cell r="G347" t="str">
            <v>700</v>
          </cell>
          <cell r="H347">
            <v>12</v>
          </cell>
          <cell r="I347">
            <v>51.76</v>
          </cell>
          <cell r="J347">
            <v>4.3133333333333335</v>
          </cell>
        </row>
        <row r="348">
          <cell r="B348" t="str">
            <v>C24101602</v>
          </cell>
          <cell r="C348" t="str">
            <v>白猫洁衣漂700g╳12+白猫冷粉560g╳2袋</v>
          </cell>
          <cell r="D348" t="e">
            <v>#N/A</v>
          </cell>
          <cell r="E348" t="e">
            <v>#N/A</v>
          </cell>
          <cell r="F348" t="str">
            <v>漂衣</v>
          </cell>
          <cell r="G348" t="e">
            <v>#N/A</v>
          </cell>
          <cell r="H348" t="e">
            <v>#N/A</v>
          </cell>
          <cell r="I348" t="e">
            <v>#N/A</v>
          </cell>
          <cell r="J348" t="e">
            <v>#N/A</v>
          </cell>
        </row>
        <row r="349">
          <cell r="B349" t="str">
            <v>C24101603</v>
          </cell>
          <cell r="C349" t="str">
            <v>白猫洁衣漂（700╳2）╳6</v>
          </cell>
          <cell r="D349" t="e">
            <v>#N/A</v>
          </cell>
          <cell r="E349" t="e">
            <v>#N/A</v>
          </cell>
          <cell r="F349" t="str">
            <v>漂衣</v>
          </cell>
          <cell r="G349" t="e">
            <v>#N/A</v>
          </cell>
          <cell r="H349" t="e">
            <v>#N/A</v>
          </cell>
          <cell r="I349" t="e">
            <v>#N/A</v>
          </cell>
          <cell r="J349" t="e">
            <v>#N/A</v>
          </cell>
        </row>
        <row r="350">
          <cell r="B350" t="str">
            <v>C24101604</v>
          </cell>
          <cell r="C350" t="str">
            <v>白猫洁衣漂（700g+洁柔洗衣液100g）*12</v>
          </cell>
          <cell r="D350" t="str">
            <v>小商品</v>
          </cell>
          <cell r="E350" t="e">
            <v>#N/A</v>
          </cell>
          <cell r="F350" t="str">
            <v>漂衣</v>
          </cell>
          <cell r="G350" t="e">
            <v>#N/A</v>
          </cell>
          <cell r="H350" t="e">
            <v>#N/A</v>
          </cell>
          <cell r="I350" t="e">
            <v>#N/A</v>
          </cell>
          <cell r="J350" t="e">
            <v>#N/A</v>
          </cell>
        </row>
        <row r="351">
          <cell r="B351" t="str">
            <v>C24101605</v>
          </cell>
          <cell r="C351" t="str">
            <v>白猫洁衣用漂水700g*12新标准号</v>
          </cell>
          <cell r="D351" t="e">
            <v>#N/A</v>
          </cell>
          <cell r="E351" t="str">
            <v>漂衣700</v>
          </cell>
          <cell r="F351" t="str">
            <v>漂衣</v>
          </cell>
          <cell r="G351" t="str">
            <v>700</v>
          </cell>
          <cell r="H351">
            <v>12</v>
          </cell>
          <cell r="I351">
            <v>60</v>
          </cell>
          <cell r="J351">
            <v>5</v>
          </cell>
        </row>
        <row r="352">
          <cell r="B352" t="str">
            <v>C24102800</v>
          </cell>
          <cell r="C352" t="str">
            <v>白猫白衣漂渍液600g*20</v>
          </cell>
          <cell r="D352" t="e">
            <v>#N/A</v>
          </cell>
          <cell r="E352" t="e">
            <v>#N/A</v>
          </cell>
          <cell r="F352" t="str">
            <v>漂渍液</v>
          </cell>
          <cell r="G352" t="e">
            <v>#N/A</v>
          </cell>
          <cell r="H352" t="e">
            <v>#N/A</v>
          </cell>
          <cell r="I352" t="e">
            <v>#N/A</v>
          </cell>
          <cell r="J352" t="e">
            <v>#N/A</v>
          </cell>
        </row>
        <row r="353">
          <cell r="B353" t="str">
            <v>C24102801</v>
          </cell>
          <cell r="C353" t="str">
            <v>白猫白衣漂渍液（600g+海绵杯刷）*20</v>
          </cell>
          <cell r="D353" t="str">
            <v>小商品</v>
          </cell>
          <cell r="E353" t="e">
            <v>#N/A</v>
          </cell>
          <cell r="F353" t="str">
            <v>漂渍液</v>
          </cell>
          <cell r="G353" t="e">
            <v>#N/A</v>
          </cell>
          <cell r="H353" t="e">
            <v>#N/A</v>
          </cell>
          <cell r="I353" t="e">
            <v>#N/A</v>
          </cell>
          <cell r="J353" t="e">
            <v>#N/A</v>
          </cell>
        </row>
        <row r="354">
          <cell r="B354" t="str">
            <v>C62100500</v>
          </cell>
          <cell r="C354" t="str">
            <v>白猫消毒洗手液500*16</v>
          </cell>
          <cell r="D354" t="str">
            <v>小商品</v>
          </cell>
          <cell r="E354" t="str">
            <v>消毒洗手液500</v>
          </cell>
          <cell r="F354" t="str">
            <v>消毒洗手液</v>
          </cell>
          <cell r="G354" t="str">
            <v>500</v>
          </cell>
          <cell r="H354">
            <v>16</v>
          </cell>
          <cell r="I354">
            <v>171.95760000000001</v>
          </cell>
          <cell r="J354">
            <v>10.747350000000001</v>
          </cell>
        </row>
        <row r="355">
          <cell r="B355" t="str">
            <v>C62100501</v>
          </cell>
          <cell r="C355" t="str">
            <v>白猫消毒洗手液两瓶超值装(500g+500g)*8</v>
          </cell>
          <cell r="D355" t="e">
            <v>#N/A</v>
          </cell>
          <cell r="E355" t="str">
            <v>消毒洗手液500*2</v>
          </cell>
          <cell r="F355" t="str">
            <v>消毒洗手液</v>
          </cell>
          <cell r="G355" t="str">
            <v>500*2</v>
          </cell>
          <cell r="H355">
            <v>8</v>
          </cell>
          <cell r="I355">
            <v>151.19999999999999</v>
          </cell>
          <cell r="J355">
            <v>18.899999999999999</v>
          </cell>
        </row>
        <row r="356">
          <cell r="B356" t="str">
            <v>C62100504</v>
          </cell>
          <cell r="C356" t="str">
            <v>白猫泡沫洗手液400ml*24</v>
          </cell>
          <cell r="D356" t="e">
            <v>#N/A</v>
          </cell>
          <cell r="E356" t="e">
            <v>#N/A</v>
          </cell>
          <cell r="F356" t="str">
            <v>泡沫洗手液</v>
          </cell>
          <cell r="G356" t="e">
            <v>#N/A</v>
          </cell>
          <cell r="H356" t="e">
            <v>#N/A</v>
          </cell>
          <cell r="I356" t="e">
            <v>#N/A</v>
          </cell>
          <cell r="J356" t="e">
            <v>#N/A</v>
          </cell>
        </row>
        <row r="357">
          <cell r="B357" t="str">
            <v>C62100506</v>
          </cell>
          <cell r="C357" t="str">
            <v>白猫洗手液20kg</v>
          </cell>
          <cell r="D357" t="e">
            <v>#N/A</v>
          </cell>
          <cell r="E357" t="e">
            <v>#N/A</v>
          </cell>
          <cell r="F357" t="str">
            <v>消毒洗手液</v>
          </cell>
          <cell r="G357" t="e">
            <v>#N/A</v>
          </cell>
          <cell r="H357" t="e">
            <v>#N/A</v>
          </cell>
          <cell r="I357" t="e">
            <v>#N/A</v>
          </cell>
          <cell r="J357" t="e">
            <v>#N/A</v>
          </cell>
        </row>
        <row r="358">
          <cell r="B358" t="str">
            <v>C62100600</v>
          </cell>
          <cell r="C358" t="str">
            <v>白猫消毒洗手液补充装450*18</v>
          </cell>
          <cell r="D358" t="e">
            <v>#N/A</v>
          </cell>
          <cell r="E358" t="e">
            <v>#N/A</v>
          </cell>
          <cell r="F358" t="str">
            <v>消毒洗手液</v>
          </cell>
          <cell r="G358" t="e">
            <v>#N/A</v>
          </cell>
          <cell r="H358" t="e">
            <v>#N/A</v>
          </cell>
          <cell r="I358" t="e">
            <v>#N/A</v>
          </cell>
          <cell r="J358" t="e">
            <v>#N/A</v>
          </cell>
        </row>
        <row r="359">
          <cell r="B359" t="str">
            <v>C62101400</v>
          </cell>
          <cell r="C359" t="str">
            <v>白猫泉の语煎茶清爽健康洗手液300g*20</v>
          </cell>
          <cell r="D359" t="e">
            <v>#N/A</v>
          </cell>
          <cell r="E359" t="e">
            <v>#N/A</v>
          </cell>
          <cell r="F359" t="str">
            <v>泉の语洗手液</v>
          </cell>
          <cell r="G359" t="e">
            <v>#N/A</v>
          </cell>
          <cell r="H359" t="e">
            <v>#N/A</v>
          </cell>
          <cell r="I359" t="e">
            <v>#N/A</v>
          </cell>
          <cell r="J359" t="e">
            <v>#N/A</v>
          </cell>
        </row>
        <row r="360">
          <cell r="B360" t="str">
            <v>C62200100</v>
          </cell>
          <cell r="C360" t="str">
            <v>爱洁乐净手消毒凝胶450ml╳24</v>
          </cell>
          <cell r="D360" t="e">
            <v>#N/A</v>
          </cell>
          <cell r="E360" t="e">
            <v>#N/A</v>
          </cell>
          <cell r="F360" t="str">
            <v>消毒凝胶</v>
          </cell>
          <cell r="G360" t="e">
            <v>#N/A</v>
          </cell>
          <cell r="H360" t="e">
            <v>#N/A</v>
          </cell>
          <cell r="I360" t="e">
            <v>#N/A</v>
          </cell>
          <cell r="J360" t="e">
            <v>#N/A</v>
          </cell>
        </row>
        <row r="361">
          <cell r="B361" t="str">
            <v>C62100200</v>
          </cell>
          <cell r="C361" t="str">
            <v>白猫消毒液#700g*20</v>
          </cell>
          <cell r="D361" t="str">
            <v>小商品</v>
          </cell>
          <cell r="E361" t="e">
            <v>#N/A</v>
          </cell>
          <cell r="F361" t="str">
            <v>消毒液</v>
          </cell>
          <cell r="G361" t="e">
            <v>#N/A</v>
          </cell>
          <cell r="H361" t="e">
            <v>#N/A</v>
          </cell>
          <cell r="I361" t="e">
            <v>#N/A</v>
          </cell>
          <cell r="J361" t="e">
            <v>#N/A</v>
          </cell>
        </row>
        <row r="362">
          <cell r="B362" t="str">
            <v>C62101100</v>
          </cell>
          <cell r="C362" t="str">
            <v>白猫消毒液（18个月）700g*20</v>
          </cell>
          <cell r="D362" t="e">
            <v>#N/A</v>
          </cell>
          <cell r="E362" t="str">
            <v>消毒液700</v>
          </cell>
          <cell r="F362" t="str">
            <v>消毒液</v>
          </cell>
          <cell r="G362" t="str">
            <v>700</v>
          </cell>
          <cell r="H362">
            <v>20</v>
          </cell>
          <cell r="I362">
            <v>117.91</v>
          </cell>
          <cell r="J362">
            <v>5.8955000000000002</v>
          </cell>
        </row>
        <row r="363">
          <cell r="B363" t="str">
            <v>C62101101</v>
          </cell>
          <cell r="C363" t="str">
            <v>白猫消毒液（18个月）700g*20新包装</v>
          </cell>
          <cell r="D363" t="e">
            <v>#N/A</v>
          </cell>
          <cell r="E363" t="e">
            <v>#N/A</v>
          </cell>
          <cell r="F363" t="str">
            <v>消毒液</v>
          </cell>
          <cell r="G363" t="e">
            <v>#N/A</v>
          </cell>
          <cell r="H363" t="e">
            <v>#N/A</v>
          </cell>
          <cell r="I363" t="e">
            <v>#N/A</v>
          </cell>
          <cell r="J363" t="e">
            <v>#N/A</v>
          </cell>
        </row>
        <row r="364">
          <cell r="B364" t="str">
            <v>C62101200</v>
          </cell>
          <cell r="C364" t="str">
            <v>白猫84消毒液700g╳12</v>
          </cell>
          <cell r="D364" t="str">
            <v>洗衣液</v>
          </cell>
          <cell r="E364" t="e">
            <v>#N/A</v>
          </cell>
          <cell r="F364" t="str">
            <v>消毒液</v>
          </cell>
          <cell r="G364" t="e">
            <v>#N/A</v>
          </cell>
          <cell r="H364" t="e">
            <v>#N/A</v>
          </cell>
          <cell r="I364" t="e">
            <v>#N/A</v>
          </cell>
          <cell r="J364" t="e">
            <v>#N/A</v>
          </cell>
        </row>
        <row r="365">
          <cell r="B365" t="str">
            <v>C62101201</v>
          </cell>
          <cell r="C365" t="str">
            <v>白猫84消毒液700g╳12 +红茶洗洁精500g╳3</v>
          </cell>
          <cell r="D365" t="e">
            <v>#N/A</v>
          </cell>
          <cell r="E365" t="str">
            <v>消毒液3000</v>
          </cell>
          <cell r="F365" t="str">
            <v>消毒液</v>
          </cell>
          <cell r="G365" t="str">
            <v>3000</v>
          </cell>
          <cell r="H365">
            <v>12</v>
          </cell>
          <cell r="I365">
            <v>56.240900000000003</v>
          </cell>
          <cell r="J365">
            <v>4.6867416666666672</v>
          </cell>
        </row>
        <row r="366">
          <cell r="B366" t="str">
            <v>C62101202</v>
          </cell>
          <cell r="C366" t="str">
            <v>白猫84消毒液（700g+长柄海绵刷）╳12</v>
          </cell>
          <cell r="D366" t="e">
            <v>#N/A</v>
          </cell>
          <cell r="E366" t="e">
            <v>#N/A</v>
          </cell>
          <cell r="F366" t="str">
            <v>消毒液</v>
          </cell>
          <cell r="G366" t="e">
            <v>#N/A</v>
          </cell>
          <cell r="H366" t="e">
            <v>#N/A</v>
          </cell>
          <cell r="I366" t="e">
            <v>#N/A</v>
          </cell>
          <cell r="J366" t="e">
            <v>#N/A</v>
          </cell>
        </row>
        <row r="367">
          <cell r="B367" t="str">
            <v>C62101203</v>
          </cell>
          <cell r="C367" t="str">
            <v>白猫84消毒液两瓶超值装(700g*2)*10</v>
          </cell>
          <cell r="D367" t="e">
            <v>#N/A</v>
          </cell>
          <cell r="E367" t="e">
            <v>#N/A</v>
          </cell>
          <cell r="F367" t="str">
            <v>消毒液</v>
          </cell>
          <cell r="G367" t="e">
            <v>#N/A</v>
          </cell>
          <cell r="H367" t="e">
            <v>#N/A</v>
          </cell>
          <cell r="I367" t="e">
            <v>#N/A</v>
          </cell>
          <cell r="J367" t="e">
            <v>#N/A</v>
          </cell>
        </row>
        <row r="368">
          <cell r="B368" t="str">
            <v>C62101204</v>
          </cell>
          <cell r="C368" t="str">
            <v>白猫84消毒液700g*12新包装</v>
          </cell>
          <cell r="D368" t="e">
            <v>#N/A</v>
          </cell>
          <cell r="E368" t="e">
            <v>#N/A</v>
          </cell>
          <cell r="F368" t="str">
            <v>消毒液</v>
          </cell>
          <cell r="G368" t="e">
            <v>#N/A</v>
          </cell>
          <cell r="H368" t="e">
            <v>#N/A</v>
          </cell>
          <cell r="I368" t="e">
            <v>#N/A</v>
          </cell>
          <cell r="J368" t="e">
            <v>#N/A</v>
          </cell>
        </row>
        <row r="369">
          <cell r="B369" t="str">
            <v>C62101205</v>
          </cell>
          <cell r="C369" t="str">
            <v>白猫84消毒液（700g+海绵杯刷）*12新包装</v>
          </cell>
          <cell r="D369" t="e">
            <v>#N/A</v>
          </cell>
          <cell r="E369" t="e">
            <v>#N/A</v>
          </cell>
          <cell r="F369" t="str">
            <v>消毒液</v>
          </cell>
          <cell r="G369" t="e">
            <v>#N/A</v>
          </cell>
          <cell r="H369" t="e">
            <v>#N/A</v>
          </cell>
          <cell r="I369" t="e">
            <v>#N/A</v>
          </cell>
          <cell r="J369" t="e">
            <v>#N/A</v>
          </cell>
        </row>
        <row r="370">
          <cell r="B370" t="str">
            <v>C62101206</v>
          </cell>
          <cell r="C370" t="str">
            <v>白猫84消毒液2瓶超值装700g*2*10新包装</v>
          </cell>
          <cell r="D370" t="e">
            <v>#N/A</v>
          </cell>
          <cell r="E370" t="e">
            <v>#N/A</v>
          </cell>
          <cell r="F370" t="str">
            <v>消毒液</v>
          </cell>
          <cell r="G370" t="e">
            <v>#N/A</v>
          </cell>
          <cell r="H370" t="e">
            <v>#N/A</v>
          </cell>
          <cell r="I370" t="e">
            <v>#N/A</v>
          </cell>
          <cell r="J370" t="e">
            <v>#N/A</v>
          </cell>
        </row>
        <row r="371">
          <cell r="B371" t="str">
            <v>C62101207</v>
          </cell>
          <cell r="C371" t="str">
            <v>白猫84消毒液468g*30</v>
          </cell>
          <cell r="D371" t="e">
            <v>#N/A</v>
          </cell>
          <cell r="E371" t="e">
            <v>#N/A</v>
          </cell>
          <cell r="F371" t="str">
            <v>消毒液</v>
          </cell>
          <cell r="G371" t="e">
            <v>#N/A</v>
          </cell>
          <cell r="H371" t="e">
            <v>#N/A</v>
          </cell>
          <cell r="I371" t="e">
            <v>#N/A</v>
          </cell>
          <cell r="J371" t="e">
            <v>#N/A</v>
          </cell>
        </row>
        <row r="372">
          <cell r="B372" t="str">
            <v>C62100900</v>
          </cell>
          <cell r="C372" t="str">
            <v>白猫衣物除菌液1000g*8</v>
          </cell>
          <cell r="D372" t="e">
            <v>#N/A</v>
          </cell>
          <cell r="E372" t="e">
            <v>#N/A</v>
          </cell>
          <cell r="F372" t="str">
            <v>衣物除菌液</v>
          </cell>
          <cell r="G372" t="e">
            <v>#N/A</v>
          </cell>
          <cell r="H372" t="e">
            <v>#N/A</v>
          </cell>
          <cell r="I372" t="e">
            <v>#N/A</v>
          </cell>
          <cell r="J372" t="e">
            <v>#N/A</v>
          </cell>
        </row>
        <row r="373">
          <cell r="B373" t="str">
            <v>C62101000</v>
          </cell>
          <cell r="C373" t="str">
            <v>白猫衣物除菌液2kg*6</v>
          </cell>
          <cell r="D373" t="e">
            <v>#N/A</v>
          </cell>
          <cell r="E373" t="e">
            <v>#N/A</v>
          </cell>
          <cell r="F373" t="str">
            <v>衣物除菌液</v>
          </cell>
          <cell r="G373" t="e">
            <v>#N/A</v>
          </cell>
          <cell r="H373" t="e">
            <v>#N/A</v>
          </cell>
          <cell r="I373" t="e">
            <v>#N/A</v>
          </cell>
          <cell r="J373" t="e">
            <v>#N/A</v>
          </cell>
        </row>
        <row r="374">
          <cell r="B374" t="str">
            <v>C62101001</v>
          </cell>
          <cell r="C374" t="str">
            <v>白猫衣物除菌液（2kg+白猫大自然清馨洗衣液500g）*6</v>
          </cell>
          <cell r="D374" t="e">
            <v>#N/A</v>
          </cell>
          <cell r="E374" t="e">
            <v>#N/A</v>
          </cell>
          <cell r="F374" t="str">
            <v>衣物除菌液</v>
          </cell>
          <cell r="G374" t="e">
            <v>#N/A</v>
          </cell>
          <cell r="H374" t="e">
            <v>#N/A</v>
          </cell>
          <cell r="I374" t="e">
            <v>#N/A</v>
          </cell>
          <cell r="J374" t="e">
            <v>#N/A</v>
          </cell>
        </row>
        <row r="375">
          <cell r="B375" t="str">
            <v>C62101010</v>
          </cell>
          <cell r="C375" t="str">
            <v>新白猫衣物除菌液2000g*6</v>
          </cell>
          <cell r="D375" t="e">
            <v>#N/A</v>
          </cell>
          <cell r="E375" t="e">
            <v>#N/A</v>
          </cell>
          <cell r="F375" t="str">
            <v>衣物除菌液</v>
          </cell>
          <cell r="G375" t="e">
            <v>#N/A</v>
          </cell>
          <cell r="H375" t="e">
            <v>#N/A</v>
          </cell>
          <cell r="I375" t="e">
            <v>#N/A</v>
          </cell>
          <cell r="J375" t="e">
            <v>#N/A</v>
          </cell>
        </row>
        <row r="376">
          <cell r="B376" t="str">
            <v>C62101011</v>
          </cell>
          <cell r="C376" t="str">
            <v>新白猫衣物除菌液2000g加量促销装（2000g送1000g）*4</v>
          </cell>
          <cell r="D376" t="e">
            <v>#N/A</v>
          </cell>
          <cell r="E376" t="e">
            <v>#N/A</v>
          </cell>
          <cell r="F376" t="str">
            <v>衣物除菌液</v>
          </cell>
          <cell r="G376" t="e">
            <v>#N/A</v>
          </cell>
          <cell r="H376" t="e">
            <v>#N/A</v>
          </cell>
          <cell r="I376" t="e">
            <v>#N/A</v>
          </cell>
          <cell r="J376" t="e">
            <v>#N/A</v>
          </cell>
        </row>
        <row r="377">
          <cell r="B377" t="str">
            <v>C62101012</v>
          </cell>
          <cell r="C377" t="str">
            <v>白猫衣物除菌液2000g两瓶超值装第二瓶四折（2000g+2000g）*3</v>
          </cell>
          <cell r="D377" t="e">
            <v>#N/A</v>
          </cell>
          <cell r="E377" t="e">
            <v>#N/A</v>
          </cell>
          <cell r="F377" t="str">
            <v>衣物除菌液</v>
          </cell>
          <cell r="G377" t="e">
            <v>#N/A</v>
          </cell>
          <cell r="H377" t="e">
            <v>#N/A</v>
          </cell>
          <cell r="I377" t="e">
            <v>#N/A</v>
          </cell>
          <cell r="J377" t="e">
            <v>#N/A</v>
          </cell>
        </row>
        <row r="378">
          <cell r="B378" t="str">
            <v>C31100100</v>
          </cell>
          <cell r="C378" t="str">
            <v>白猫强效油污净#500g*20</v>
          </cell>
          <cell r="D378" t="e">
            <v>#N/A</v>
          </cell>
          <cell r="E378" t="e">
            <v>#N/A</v>
          </cell>
          <cell r="F378" t="str">
            <v>油污净</v>
          </cell>
          <cell r="G378" t="e">
            <v>#N/A</v>
          </cell>
          <cell r="H378" t="e">
            <v>#N/A</v>
          </cell>
          <cell r="I378" t="e">
            <v>#N/A</v>
          </cell>
          <cell r="J378" t="e">
            <v>#N/A</v>
          </cell>
        </row>
        <row r="379">
          <cell r="B379" t="str">
            <v>C31100102</v>
          </cell>
          <cell r="C379" t="str">
            <v>白猫强效油污净#（500g+白猫洗洁精（柠檬高效）500g）*20</v>
          </cell>
          <cell r="D379" t="e">
            <v>#N/A</v>
          </cell>
          <cell r="E379" t="e">
            <v>#N/A</v>
          </cell>
          <cell r="F379" t="str">
            <v>油污净</v>
          </cell>
          <cell r="G379" t="e">
            <v>#N/A</v>
          </cell>
          <cell r="H379" t="e">
            <v>#N/A</v>
          </cell>
          <cell r="I379" t="e">
            <v>#N/A</v>
          </cell>
          <cell r="J379" t="e">
            <v>#N/A</v>
          </cell>
        </row>
        <row r="380">
          <cell r="B380" t="str">
            <v>C31100106</v>
          </cell>
          <cell r="C380" t="str">
            <v>白猫强效油污净# (500g＋除腥（猫瓶）洗洁精500g)*12</v>
          </cell>
          <cell r="D380" t="e">
            <v>#N/A</v>
          </cell>
          <cell r="E380" t="e">
            <v>#N/A</v>
          </cell>
          <cell r="F380" t="str">
            <v>油污净</v>
          </cell>
          <cell r="G380" t="e">
            <v>#N/A</v>
          </cell>
          <cell r="H380" t="e">
            <v>#N/A</v>
          </cell>
          <cell r="I380" t="e">
            <v>#N/A</v>
          </cell>
          <cell r="J380" t="e">
            <v>#N/A</v>
          </cell>
        </row>
        <row r="381">
          <cell r="B381" t="str">
            <v>C31100107</v>
          </cell>
          <cell r="C381" t="str">
            <v>白猫强效油污净（500g+蓝洁灵厕盆冲洗剂50g）*20 </v>
          </cell>
          <cell r="D381" t="e">
            <v>#N/A</v>
          </cell>
          <cell r="E381" t="e">
            <v>#N/A</v>
          </cell>
          <cell r="F381" t="str">
            <v>油污净</v>
          </cell>
          <cell r="G381" t="e">
            <v>#N/A</v>
          </cell>
          <cell r="H381" t="e">
            <v>#N/A</v>
          </cell>
          <cell r="I381" t="e">
            <v>#N/A</v>
          </cell>
          <cell r="J381" t="e">
            <v>#N/A</v>
          </cell>
        </row>
        <row r="382">
          <cell r="B382" t="str">
            <v>C31100400</v>
          </cell>
          <cell r="C382" t="str">
            <v>白猫强效油污清洗剂#450g*20</v>
          </cell>
          <cell r="D382" t="e">
            <v>#N/A</v>
          </cell>
          <cell r="E382" t="e">
            <v>#N/A</v>
          </cell>
          <cell r="F382" t="str">
            <v>油污净</v>
          </cell>
          <cell r="G382" t="e">
            <v>#N/A</v>
          </cell>
          <cell r="H382" t="e">
            <v>#N/A</v>
          </cell>
          <cell r="I382" t="e">
            <v>#N/A</v>
          </cell>
          <cell r="J382" t="e">
            <v>#N/A</v>
          </cell>
        </row>
        <row r="383">
          <cell r="B383" t="str">
            <v>C31100800</v>
          </cell>
          <cell r="C383" t="str">
            <v>白猫强效油污净促销装(500g+420g)*12</v>
          </cell>
          <cell r="D383" t="str">
            <v>小商品</v>
          </cell>
          <cell r="E383" t="e">
            <v>#N/A</v>
          </cell>
          <cell r="F383" t="str">
            <v>油污净</v>
          </cell>
          <cell r="G383" t="e">
            <v>#N/A</v>
          </cell>
          <cell r="H383" t="e">
            <v>#N/A</v>
          </cell>
          <cell r="I383" t="e">
            <v>#N/A</v>
          </cell>
          <cell r="J383" t="e">
            <v>#N/A</v>
          </cell>
        </row>
        <row r="384">
          <cell r="B384" t="str">
            <v>C31100900</v>
          </cell>
          <cell r="C384" t="str">
            <v>白猫强效油污净500g*20(喷枪优化）</v>
          </cell>
          <cell r="D384" t="e">
            <v>#N/A</v>
          </cell>
          <cell r="E384" t="str">
            <v>油污净500</v>
          </cell>
          <cell r="F384" t="str">
            <v>油污净</v>
          </cell>
          <cell r="G384" t="str">
            <v>500</v>
          </cell>
          <cell r="H384">
            <v>20</v>
          </cell>
          <cell r="I384">
            <v>221.08</v>
          </cell>
          <cell r="J384">
            <v>11.054</v>
          </cell>
        </row>
        <row r="385">
          <cell r="B385" t="str">
            <v>C31100901</v>
          </cell>
          <cell r="C385" t="str">
            <v>白猫强效油污净（500g+白猫高效去油洗洁精500g)*12(喷枪优化）</v>
          </cell>
          <cell r="D385" t="e">
            <v>#N/A</v>
          </cell>
          <cell r="E385" t="e">
            <v>#N/A</v>
          </cell>
          <cell r="F385" t="str">
            <v>油污净</v>
          </cell>
          <cell r="G385" t="e">
            <v>#N/A</v>
          </cell>
          <cell r="H385" t="e">
            <v>#N/A</v>
          </cell>
          <cell r="I385" t="e">
            <v>#N/A</v>
          </cell>
          <cell r="J385" t="e">
            <v>#N/A</v>
          </cell>
        </row>
        <row r="386">
          <cell r="B386" t="str">
            <v>C31100902</v>
          </cell>
          <cell r="C386" t="str">
            <v>白猫强效油污净(500g+白猫柠檬红茶洗洁精500g)*12(喷枪优化）</v>
          </cell>
          <cell r="D386" t="e">
            <v>#N/A</v>
          </cell>
          <cell r="E386" t="e">
            <v>#N/A</v>
          </cell>
          <cell r="F386" t="str">
            <v>油污净</v>
          </cell>
          <cell r="G386" t="e">
            <v>#N/A</v>
          </cell>
          <cell r="H386" t="e">
            <v>#N/A</v>
          </cell>
          <cell r="I386" t="e">
            <v>#N/A</v>
          </cell>
          <cell r="J386" t="e">
            <v>#N/A</v>
          </cell>
        </row>
        <row r="387">
          <cell r="B387" t="str">
            <v>C31100905</v>
          </cell>
          <cell r="C387" t="str">
            <v>白猫强效油污净单瓶促销装(500g+白猫高效去油洗洁精500g)*12包装升级</v>
          </cell>
          <cell r="D387" t="e">
            <v>#N/A</v>
          </cell>
          <cell r="E387" t="e">
            <v>#N/A</v>
          </cell>
          <cell r="F387" t="str">
            <v>油污净</v>
          </cell>
          <cell r="G387" t="e">
            <v>#N/A</v>
          </cell>
          <cell r="H387" t="e">
            <v>#N/A</v>
          </cell>
          <cell r="I387" t="e">
            <v>#N/A</v>
          </cell>
          <cell r="J387" t="e">
            <v>#N/A</v>
          </cell>
        </row>
        <row r="388">
          <cell r="B388" t="str">
            <v>C31101000</v>
          </cell>
          <cell r="C388" t="str">
            <v>白猫强效油污净优惠装(500g+420g)*12（喷枪优化）</v>
          </cell>
          <cell r="D388" t="e">
            <v>#N/A</v>
          </cell>
          <cell r="E388" t="e">
            <v>#N/A</v>
          </cell>
          <cell r="F388" t="str">
            <v>油污净</v>
          </cell>
          <cell r="G388" t="e">
            <v>#N/A</v>
          </cell>
          <cell r="H388" t="e">
            <v>#N/A</v>
          </cell>
          <cell r="I388" t="e">
            <v>#N/A</v>
          </cell>
          <cell r="J388" t="e">
            <v>#N/A</v>
          </cell>
        </row>
        <row r="389">
          <cell r="B389" t="str">
            <v>C31101001</v>
          </cell>
          <cell r="C389" t="str">
            <v>白猫强效油污净优惠装(500g+420g)*12(PE袋装）</v>
          </cell>
          <cell r="D389" t="e">
            <v>#N/A</v>
          </cell>
          <cell r="E389" t="e">
            <v>#N/A</v>
          </cell>
          <cell r="F389" t="str">
            <v>油污净</v>
          </cell>
          <cell r="G389" t="e">
            <v>#N/A</v>
          </cell>
          <cell r="H389" t="e">
            <v>#N/A</v>
          </cell>
          <cell r="I389" t="e">
            <v>#N/A</v>
          </cell>
          <cell r="J389" t="e">
            <v>#N/A</v>
          </cell>
        </row>
        <row r="390">
          <cell r="B390" t="str">
            <v>C31101002</v>
          </cell>
          <cell r="C390" t="str">
            <v>白猫强效油污净优惠装(500g+420g)*12(塑带捆绑）</v>
          </cell>
          <cell r="D390" t="str">
            <v>小商品</v>
          </cell>
          <cell r="E390" t="e">
            <v>#N/A</v>
          </cell>
          <cell r="F390" t="str">
            <v>油污净</v>
          </cell>
          <cell r="G390" t="e">
            <v>#N/A</v>
          </cell>
          <cell r="H390" t="e">
            <v>#N/A</v>
          </cell>
          <cell r="I390" t="e">
            <v>#N/A</v>
          </cell>
          <cell r="J390" t="e">
            <v>#N/A</v>
          </cell>
        </row>
        <row r="391">
          <cell r="B391" t="str">
            <v>C31101003</v>
          </cell>
          <cell r="C391" t="str">
            <v>白猫强效油污净2瓶优惠装500g*2*10</v>
          </cell>
          <cell r="D391" t="str">
            <v>小商品</v>
          </cell>
          <cell r="E391" t="str">
            <v>油污净500*2</v>
          </cell>
          <cell r="F391" t="str">
            <v>油污净</v>
          </cell>
          <cell r="G391" t="str">
            <v>500*2</v>
          </cell>
          <cell r="H391">
            <v>10</v>
          </cell>
          <cell r="I391">
            <v>173</v>
          </cell>
          <cell r="J391">
            <v>17.3</v>
          </cell>
        </row>
        <row r="392">
          <cell r="B392" t="str">
            <v>C31101004</v>
          </cell>
          <cell r="C392" t="str">
            <v>白猫强效油污净优惠装(500g+420g)*12包装升级</v>
          </cell>
          <cell r="D392" t="e">
            <v>#N/A</v>
          </cell>
          <cell r="E392" t="str">
            <v>油污净500+420</v>
          </cell>
          <cell r="F392" t="str">
            <v>油污净</v>
          </cell>
          <cell r="G392" t="str">
            <v>500+420</v>
          </cell>
          <cell r="H392">
            <v>12</v>
          </cell>
          <cell r="I392">
            <v>154</v>
          </cell>
          <cell r="J392">
            <v>12.833333333333334</v>
          </cell>
        </row>
        <row r="393">
          <cell r="B393" t="str">
            <v>C31101100</v>
          </cell>
          <cell r="C393" t="str">
            <v>白猫强效油污净试用装268g╳24（无条码版）</v>
          </cell>
          <cell r="D393" t="str">
            <v>小商品</v>
          </cell>
          <cell r="E393" t="e">
            <v>#N/A</v>
          </cell>
          <cell r="F393" t="str">
            <v>油污净</v>
          </cell>
          <cell r="G393" t="e">
            <v>#N/A</v>
          </cell>
          <cell r="H393" t="e">
            <v>#N/A</v>
          </cell>
          <cell r="I393" t="e">
            <v>#N/A</v>
          </cell>
          <cell r="J393" t="e">
            <v>#N/A</v>
          </cell>
        </row>
        <row r="394">
          <cell r="B394" t="str">
            <v>C31101300</v>
          </cell>
          <cell r="C394" t="str">
            <v>白猫强效油污净500g*12（玫瑰香型）</v>
          </cell>
          <cell r="D394" t="str">
            <v>小商品</v>
          </cell>
          <cell r="E394" t="str">
            <v>油污净500</v>
          </cell>
          <cell r="F394" t="str">
            <v>油污净</v>
          </cell>
          <cell r="G394" t="str">
            <v>500</v>
          </cell>
          <cell r="H394">
            <v>12</v>
          </cell>
          <cell r="I394">
            <v>150</v>
          </cell>
          <cell r="J394">
            <v>12.5</v>
          </cell>
        </row>
        <row r="395">
          <cell r="B395" t="str">
            <v>C31101400</v>
          </cell>
          <cell r="C395" t="str">
            <v>白猫强效油污净2瓶优惠装500g*2*6（玫瑰香型）</v>
          </cell>
          <cell r="D395" t="e">
            <v>#N/A</v>
          </cell>
          <cell r="E395" t="str">
            <v>油污净500*2</v>
          </cell>
          <cell r="F395" t="str">
            <v>油污净</v>
          </cell>
          <cell r="G395" t="str">
            <v>500*2</v>
          </cell>
          <cell r="H395">
            <v>6</v>
          </cell>
          <cell r="I395">
            <v>116.67</v>
          </cell>
          <cell r="J395">
            <v>19.445</v>
          </cell>
        </row>
        <row r="396">
          <cell r="B396" t="str">
            <v>C31102000</v>
          </cell>
          <cell r="C396" t="str">
            <v>白猫强力型油污净25kg*1</v>
          </cell>
          <cell r="D396" t="str">
            <v>小商品</v>
          </cell>
          <cell r="E396" t="e">
            <v>#N/A</v>
          </cell>
          <cell r="F396" t="str">
            <v>油污净</v>
          </cell>
          <cell r="G396" t="e">
            <v>#N/A</v>
          </cell>
          <cell r="H396" t="e">
            <v>#N/A</v>
          </cell>
          <cell r="I396" t="e">
            <v>#N/A</v>
          </cell>
          <cell r="J396" t="e">
            <v>#N/A</v>
          </cell>
        </row>
        <row r="397">
          <cell r="B397" t="str">
            <v>C33100100</v>
          </cell>
          <cell r="C397" t="str">
            <v>白猫浴室清洁剂#520g*20</v>
          </cell>
          <cell r="D397" t="e">
            <v>#N/A</v>
          </cell>
          <cell r="E397" t="str">
            <v>浴室剂520</v>
          </cell>
          <cell r="F397" t="str">
            <v>浴室剂</v>
          </cell>
          <cell r="G397" t="str">
            <v>520</v>
          </cell>
          <cell r="H397">
            <v>20</v>
          </cell>
          <cell r="I397">
            <v>250.55</v>
          </cell>
          <cell r="J397">
            <v>12.5275</v>
          </cell>
        </row>
        <row r="398">
          <cell r="B398" t="str">
            <v>C33100104</v>
          </cell>
          <cell r="C398" t="str">
            <v>白猫浴室清洁剂#（520g+蓝洁灵厕盆冲洗剂50g）*20</v>
          </cell>
          <cell r="D398" t="e">
            <v>#N/A</v>
          </cell>
          <cell r="E398" t="e">
            <v>#N/A</v>
          </cell>
          <cell r="F398" t="str">
            <v>浴室剂</v>
          </cell>
          <cell r="G398" t="e">
            <v>#N/A</v>
          </cell>
          <cell r="H398" t="e">
            <v>#N/A</v>
          </cell>
          <cell r="I398" t="e">
            <v>#N/A</v>
          </cell>
          <cell r="J398" t="e">
            <v>#N/A</v>
          </cell>
        </row>
        <row r="399">
          <cell r="B399" t="str">
            <v>C33100105</v>
          </cell>
          <cell r="C399" t="str">
            <v>白猫浴室清洁剂（520g+蓝洁灵厕盆冲洗剂50g)*20</v>
          </cell>
          <cell r="D399" t="e">
            <v>#N/A</v>
          </cell>
          <cell r="E399" t="e">
            <v>#N/A</v>
          </cell>
          <cell r="F399" t="str">
            <v>浴室剂</v>
          </cell>
          <cell r="G399" t="e">
            <v>#N/A</v>
          </cell>
          <cell r="H399" t="e">
            <v>#N/A</v>
          </cell>
          <cell r="I399" t="e">
            <v>#N/A</v>
          </cell>
          <cell r="J399" t="e">
            <v>#N/A</v>
          </cell>
        </row>
        <row r="400">
          <cell r="B400" t="str">
            <v>C33100400</v>
          </cell>
          <cell r="C400" t="str">
            <v>白猫浴室清洁剂520g*20(喷枪优化）</v>
          </cell>
          <cell r="D400" t="e">
            <v>#N/A</v>
          </cell>
          <cell r="E400" t="e">
            <v>#N/A</v>
          </cell>
          <cell r="F400" t="str">
            <v>浴室剂</v>
          </cell>
          <cell r="G400" t="e">
            <v>#N/A</v>
          </cell>
          <cell r="H400" t="e">
            <v>#N/A</v>
          </cell>
          <cell r="I400" t="e">
            <v>#N/A</v>
          </cell>
          <cell r="J400" t="e">
            <v>#N/A</v>
          </cell>
        </row>
        <row r="401">
          <cell r="B401" t="str">
            <v>C33100401</v>
          </cell>
          <cell r="C401" t="str">
            <v>白猫浴室清洁剂（520g+白猫彩漂700g)*12(喷枪优化）</v>
          </cell>
          <cell r="D401" t="str">
            <v>小商品</v>
          </cell>
          <cell r="E401" t="e">
            <v>#N/A</v>
          </cell>
          <cell r="F401" t="str">
            <v>浴室剂</v>
          </cell>
          <cell r="G401" t="e">
            <v>#N/A</v>
          </cell>
          <cell r="H401" t="e">
            <v>#N/A</v>
          </cell>
          <cell r="I401" t="e">
            <v>#N/A</v>
          </cell>
          <cell r="J401" t="e">
            <v>#N/A</v>
          </cell>
        </row>
        <row r="402">
          <cell r="B402" t="str">
            <v>C33100403</v>
          </cell>
          <cell r="C402" t="str">
            <v>白猫浴室清洁剂520g*12</v>
          </cell>
          <cell r="D402" t="e">
            <v>#N/A</v>
          </cell>
          <cell r="E402" t="str">
            <v>浴室剂520</v>
          </cell>
          <cell r="F402" t="str">
            <v>浴室剂</v>
          </cell>
          <cell r="G402" t="str">
            <v>520</v>
          </cell>
          <cell r="H402">
            <v>12</v>
          </cell>
          <cell r="I402">
            <v>150.33000000000001</v>
          </cell>
          <cell r="J402">
            <v>12.527500000000002</v>
          </cell>
        </row>
        <row r="403">
          <cell r="B403" t="str">
            <v>C24102001</v>
          </cell>
          <cell r="C403" t="str">
            <v>白猫彩漂700g*12扫码抢红包促销装</v>
          </cell>
          <cell r="D403" t="e">
            <v>#N/A</v>
          </cell>
          <cell r="E403" t="e">
            <v>#N/A</v>
          </cell>
          <cell r="F403" t="str">
            <v>彩漂</v>
          </cell>
          <cell r="G403" t="e">
            <v>#N/A</v>
          </cell>
          <cell r="H403" t="e">
            <v>#N/A</v>
          </cell>
          <cell r="I403" t="e">
            <v>#N/A</v>
          </cell>
          <cell r="J403" t="e">
            <v>#N/A</v>
          </cell>
        </row>
        <row r="404">
          <cell r="B404" t="str">
            <v>C33100402</v>
          </cell>
          <cell r="C404" t="str">
            <v>白猫浴室清洁剂(520g+白猫漂渍液600g)*12</v>
          </cell>
          <cell r="D404" t="e">
            <v>#N/A</v>
          </cell>
          <cell r="E404" t="e">
            <v>#N/A</v>
          </cell>
          <cell r="F404" t="str">
            <v>浴室剂</v>
          </cell>
          <cell r="G404" t="e">
            <v>#N/A</v>
          </cell>
          <cell r="H404" t="e">
            <v>#N/A</v>
          </cell>
          <cell r="I404" t="e">
            <v>#N/A</v>
          </cell>
          <cell r="J404" t="e">
            <v>#N/A</v>
          </cell>
        </row>
        <row r="405">
          <cell r="B405" t="str">
            <v>C24102201</v>
          </cell>
          <cell r="C405" t="str">
            <v>白猫洁衣用漂水700g*12扫码抢红包促销装</v>
          </cell>
          <cell r="D405" t="str">
            <v>小商品</v>
          </cell>
          <cell r="E405" t="e">
            <v>#N/A</v>
          </cell>
          <cell r="F405" t="str">
            <v>漂衣</v>
          </cell>
          <cell r="G405" t="e">
            <v>#N/A</v>
          </cell>
          <cell r="H405" t="e">
            <v>#N/A</v>
          </cell>
          <cell r="I405" t="e">
            <v>#N/A</v>
          </cell>
          <cell r="J405" t="e">
            <v>#N/A</v>
          </cell>
        </row>
        <row r="406">
          <cell r="B406" t="str">
            <v>C24104100</v>
          </cell>
          <cell r="C406" t="str">
            <v>白猫喷洁净350ml*30（到期日标注）</v>
          </cell>
          <cell r="D406" t="str">
            <v>小商品</v>
          </cell>
          <cell r="E406" t="str">
            <v>喷洁净350</v>
          </cell>
          <cell r="F406" t="str">
            <v>喷洁净</v>
          </cell>
          <cell r="G406" t="str">
            <v>350</v>
          </cell>
          <cell r="H406">
            <v>30</v>
          </cell>
          <cell r="I406">
            <v>405</v>
          </cell>
          <cell r="J406">
            <v>13.5</v>
          </cell>
        </row>
        <row r="407">
          <cell r="B407" t="str">
            <v>C24102000</v>
          </cell>
          <cell r="C407" t="str">
            <v>白猫彩漂700g*12（到期日标注）</v>
          </cell>
          <cell r="D407" t="str">
            <v>小商品</v>
          </cell>
          <cell r="E407" t="str">
            <v>彩漂700</v>
          </cell>
          <cell r="F407" t="str">
            <v>彩漂</v>
          </cell>
          <cell r="G407" t="str">
            <v>700</v>
          </cell>
          <cell r="H407">
            <v>12</v>
          </cell>
          <cell r="I407">
            <v>98.4</v>
          </cell>
          <cell r="J407">
            <v>8.2000000000000011</v>
          </cell>
        </row>
        <row r="408">
          <cell r="B408" t="str">
            <v>C41320900</v>
          </cell>
          <cell r="C408" t="str">
            <v>蓝洁灵厕盆自动冲洗剂50g*(3+2)*18（到期日标注）</v>
          </cell>
          <cell r="D408" t="str">
            <v>小商品</v>
          </cell>
          <cell r="E408" t="str">
            <v>厕盆剂50g*5</v>
          </cell>
          <cell r="F408" t="str">
            <v>厕盆剂</v>
          </cell>
          <cell r="G408" t="str">
            <v>50g*5</v>
          </cell>
          <cell r="H408">
            <v>18</v>
          </cell>
          <cell r="I408">
            <v>216</v>
          </cell>
          <cell r="J408">
            <v>12</v>
          </cell>
        </row>
        <row r="409">
          <cell r="B409" t="str">
            <v>C62120500</v>
          </cell>
          <cell r="C409" t="str">
            <v>白猫衣物除菌液加量促销装（2kg送1kg）x4（到期日标注）</v>
          </cell>
          <cell r="D409" t="str">
            <v>小商品</v>
          </cell>
          <cell r="E409" t="str">
            <v>衣物除菌液3000</v>
          </cell>
          <cell r="F409" t="str">
            <v>衣物除菌液</v>
          </cell>
          <cell r="G409" t="str">
            <v>3000</v>
          </cell>
          <cell r="H409">
            <v>4</v>
          </cell>
          <cell r="I409">
            <v>144.13999999999999</v>
          </cell>
          <cell r="J409">
            <v>36.034999999999997</v>
          </cell>
        </row>
        <row r="410">
          <cell r="B410" t="str">
            <v>C41320600</v>
          </cell>
          <cell r="C410" t="str">
            <v>蓝洁灵金装圆瓶洁厕液500g*30（到期日标注）</v>
          </cell>
          <cell r="D410" t="str">
            <v>小商品</v>
          </cell>
          <cell r="E410" t="str">
            <v>洁厕液500</v>
          </cell>
          <cell r="F410" t="str">
            <v>洁厕液</v>
          </cell>
          <cell r="G410" t="str">
            <v>500</v>
          </cell>
          <cell r="H410">
            <v>30</v>
          </cell>
          <cell r="I410">
            <v>93.75</v>
          </cell>
          <cell r="J410">
            <v>3.125</v>
          </cell>
        </row>
        <row r="411">
          <cell r="B411" t="str">
            <v>C41320300</v>
          </cell>
          <cell r="C411" t="str">
            <v>蓝洁灵厕盆自动冲洗剂50g*（3+2）*2*6（到期日标注）</v>
          </cell>
          <cell r="D411" t="e">
            <v>#N/A</v>
          </cell>
          <cell r="E411" t="str">
            <v>厕盆剂500</v>
          </cell>
          <cell r="F411" t="str">
            <v>厕盆剂</v>
          </cell>
          <cell r="G411" t="str">
            <v>500</v>
          </cell>
          <cell r="H411">
            <v>6</v>
          </cell>
          <cell r="I411">
            <v>115.2</v>
          </cell>
          <cell r="J411">
            <v>19.2</v>
          </cell>
        </row>
        <row r="412">
          <cell r="B412" t="str">
            <v>C24101606 </v>
          </cell>
          <cell r="C412" t="str">
            <v>白猫洁衣漂（700g+无磷洗衣液100g）*12新标准号</v>
          </cell>
          <cell r="D412" t="str">
            <v>小商品</v>
          </cell>
          <cell r="E412" t="e">
            <v>#N/A</v>
          </cell>
          <cell r="F412" t="str">
            <v>漂衣</v>
          </cell>
          <cell r="G412" t="e">
            <v>#N/A</v>
          </cell>
          <cell r="H412" t="e">
            <v>#N/A</v>
          </cell>
          <cell r="I412" t="e">
            <v>#N/A</v>
          </cell>
          <cell r="J412" t="e">
            <v>#N/A</v>
          </cell>
        </row>
        <row r="413">
          <cell r="B413" t="str">
            <v>C62120200</v>
          </cell>
          <cell r="C413" t="str">
            <v>白猫84消毒液700g*12（到期日标注）</v>
          </cell>
          <cell r="D413" t="str">
            <v>小商品</v>
          </cell>
          <cell r="E413" t="str">
            <v>消毒液700</v>
          </cell>
          <cell r="F413" t="str">
            <v>消毒液</v>
          </cell>
          <cell r="G413" t="str">
            <v>700</v>
          </cell>
          <cell r="H413">
            <v>12</v>
          </cell>
          <cell r="I413">
            <v>56.24</v>
          </cell>
          <cell r="J413">
            <v>4.6866666666666665</v>
          </cell>
        </row>
        <row r="414">
          <cell r="B414" t="str">
            <v>C24102200</v>
          </cell>
          <cell r="C414" t="str">
            <v>白猫洁衣用漂水700g*12（到期日标注）</v>
          </cell>
          <cell r="D414" t="str">
            <v>小商品</v>
          </cell>
          <cell r="E414" t="str">
            <v>漂衣700</v>
          </cell>
          <cell r="F414" t="str">
            <v>漂衣</v>
          </cell>
          <cell r="G414" t="str">
            <v>700</v>
          </cell>
          <cell r="H414">
            <v>12</v>
          </cell>
          <cell r="I414">
            <v>60</v>
          </cell>
          <cell r="J414">
            <v>5</v>
          </cell>
        </row>
        <row r="415">
          <cell r="B415" t="str">
            <v>C62120600</v>
          </cell>
          <cell r="C415" t="str">
            <v>白猫消毒洗手液500g*16（到期日标注）</v>
          </cell>
          <cell r="D415" t="e">
            <v>#N/A</v>
          </cell>
          <cell r="E415" t="str">
            <v>消毒洗手液500</v>
          </cell>
          <cell r="F415" t="str">
            <v>消毒洗手液</v>
          </cell>
          <cell r="G415" t="str">
            <v>500</v>
          </cell>
          <cell r="H415">
            <v>16</v>
          </cell>
          <cell r="I415">
            <v>185</v>
          </cell>
          <cell r="J415">
            <v>11.5625</v>
          </cell>
        </row>
        <row r="416">
          <cell r="B416" t="str">
            <v>C24102100</v>
          </cell>
          <cell r="C416" t="str">
            <v>白猫彩漂1.4kg*6（到期日标注）</v>
          </cell>
          <cell r="D416" t="str">
            <v>小商品</v>
          </cell>
          <cell r="E416" t="e">
            <v>#N/A</v>
          </cell>
          <cell r="F416" t="str">
            <v>彩漂</v>
          </cell>
          <cell r="G416" t="e">
            <v>#N/A</v>
          </cell>
          <cell r="H416" t="e">
            <v>#N/A</v>
          </cell>
          <cell r="I416" t="e">
            <v>#N/A</v>
          </cell>
          <cell r="J416" t="e">
            <v>#N/A</v>
          </cell>
        </row>
        <row r="417">
          <cell r="B417" t="str">
            <v>C32120100</v>
          </cell>
          <cell r="C417" t="str">
            <v>白猫玻璃清洁剂500g*20（到期日标注）</v>
          </cell>
          <cell r="D417" t="str">
            <v>小商品</v>
          </cell>
          <cell r="E417" t="str">
            <v>玻璃剂500</v>
          </cell>
          <cell r="F417" t="str">
            <v>玻璃剂</v>
          </cell>
          <cell r="G417" t="str">
            <v>500</v>
          </cell>
          <cell r="H417">
            <v>20</v>
          </cell>
          <cell r="I417">
            <v>235.81</v>
          </cell>
          <cell r="J417">
            <v>11.7905</v>
          </cell>
        </row>
        <row r="418">
          <cell r="B418" t="str">
            <v>C41320500</v>
          </cell>
          <cell r="C418" t="str">
            <v>蓝洁灵金装圆瓶洁厕液900g*20（到期日标注）</v>
          </cell>
          <cell r="D418" t="str">
            <v>小商品</v>
          </cell>
          <cell r="E418" t="str">
            <v>洁厕液900</v>
          </cell>
          <cell r="F418" t="str">
            <v>洁厕液</v>
          </cell>
          <cell r="G418" t="str">
            <v>900</v>
          </cell>
          <cell r="H418">
            <v>20</v>
          </cell>
          <cell r="I418">
            <v>104.2</v>
          </cell>
          <cell r="J418">
            <v>5.21</v>
          </cell>
        </row>
        <row r="419">
          <cell r="B419" t="str">
            <v>C41320800</v>
          </cell>
          <cell r="C419" t="str">
            <v>蓝洁灵厕盆自动冲洗剂（50g*2+50g)*36（到期日标注）</v>
          </cell>
          <cell r="D419" t="e">
            <v>#N/A</v>
          </cell>
          <cell r="E419" t="str">
            <v>厕盆剂50g*3</v>
          </cell>
          <cell r="F419" t="str">
            <v>厕盆剂</v>
          </cell>
          <cell r="G419" t="str">
            <v>50g*3</v>
          </cell>
          <cell r="H419">
            <v>36</v>
          </cell>
          <cell r="I419">
            <v>252</v>
          </cell>
          <cell r="J419">
            <v>7</v>
          </cell>
        </row>
        <row r="420">
          <cell r="B420" t="str">
            <v>C24102003</v>
          </cell>
          <cell r="C420" t="str">
            <v>白猫彩漂700g*12扫码抢红包促销装（到期日标注）</v>
          </cell>
          <cell r="D420" t="str">
            <v>小商品</v>
          </cell>
          <cell r="E420" t="e">
            <v>#N/A</v>
          </cell>
          <cell r="F420" t="str">
            <v>彩漂</v>
          </cell>
          <cell r="G420" t="e">
            <v>#N/A</v>
          </cell>
          <cell r="H420" t="e">
            <v>#N/A</v>
          </cell>
          <cell r="I420" t="e">
            <v>#N/A</v>
          </cell>
          <cell r="J420" t="e">
            <v>#N/A</v>
          </cell>
        </row>
        <row r="421">
          <cell r="B421" t="str">
            <v>C41120100</v>
          </cell>
          <cell r="C421" t="str">
            <v>白猫洁厕用漂水700*20（到期日标注）</v>
          </cell>
          <cell r="D421" t="str">
            <v>小商品</v>
          </cell>
          <cell r="E421" t="str">
            <v>漂厕700</v>
          </cell>
          <cell r="F421" t="str">
            <v>漂厕</v>
          </cell>
          <cell r="G421" t="str">
            <v>700</v>
          </cell>
          <cell r="H421">
            <v>20</v>
          </cell>
          <cell r="I421">
            <v>105.86</v>
          </cell>
          <cell r="J421">
            <v>5.2930000000000001</v>
          </cell>
        </row>
        <row r="422">
          <cell r="B422" t="str">
            <v>C62120300</v>
          </cell>
          <cell r="C422" t="str">
            <v>白猫84消毒液2瓶装700g*2*10（到期日标注）</v>
          </cell>
          <cell r="D422" t="e">
            <v>#N/A</v>
          </cell>
          <cell r="E422" t="str">
            <v>消毒液700*2</v>
          </cell>
          <cell r="F422" t="str">
            <v>消毒液</v>
          </cell>
          <cell r="G422" t="str">
            <v>700*2</v>
          </cell>
          <cell r="H422">
            <v>10</v>
          </cell>
          <cell r="I422">
            <v>78.7</v>
          </cell>
          <cell r="J422">
            <v>7.87</v>
          </cell>
        </row>
        <row r="423">
          <cell r="B423" t="str">
            <v>C24102202</v>
          </cell>
          <cell r="C423" t="str">
            <v>白猫洁衣漂700g*20（MT&amp;EC渠道）</v>
          </cell>
          <cell r="D423" t="str">
            <v>小商品</v>
          </cell>
          <cell r="E423" t="e">
            <v>#N/A</v>
          </cell>
          <cell r="F423" t="str">
            <v>漂衣</v>
          </cell>
          <cell r="G423" t="e">
            <v>#N/A</v>
          </cell>
          <cell r="H423" t="e">
            <v>#N/A</v>
          </cell>
          <cell r="I423" t="e">
            <v>#N/A</v>
          </cell>
          <cell r="J423" t="e">
            <v>#N/A</v>
          </cell>
        </row>
        <row r="424">
          <cell r="B424" t="str">
            <v>C24102300</v>
          </cell>
          <cell r="C424" t="str">
            <v>白猫漂白水600g*12（到期日标注）</v>
          </cell>
          <cell r="D424" t="e">
            <v>#N/A</v>
          </cell>
          <cell r="E424" t="str">
            <v>漂白水600</v>
          </cell>
          <cell r="F424" t="str">
            <v>漂白水</v>
          </cell>
          <cell r="G424" t="str">
            <v>600</v>
          </cell>
          <cell r="H424">
            <v>12</v>
          </cell>
          <cell r="I424">
            <v>57.5</v>
          </cell>
          <cell r="J424">
            <v>4.791666666666667</v>
          </cell>
        </row>
        <row r="425">
          <cell r="B425" t="str">
            <v>C24102002</v>
          </cell>
          <cell r="C425" t="str">
            <v>白猫彩漂700g*20（MT&amp;EC渠道）</v>
          </cell>
          <cell r="D425" t="str">
            <v>小商品</v>
          </cell>
          <cell r="E425" t="e">
            <v>#N/A</v>
          </cell>
          <cell r="F425" t="str">
            <v>彩漂</v>
          </cell>
          <cell r="G425" t="e">
            <v>#N/A</v>
          </cell>
          <cell r="H425" t="e">
            <v>#N/A</v>
          </cell>
          <cell r="I425" t="e">
            <v>#N/A</v>
          </cell>
          <cell r="J425" t="e">
            <v>#N/A</v>
          </cell>
        </row>
        <row r="426">
          <cell r="B426" t="str">
            <v>C62101500</v>
          </cell>
          <cell r="C426" t="str">
            <v>白猫泉の语樱花滋润健康洗手液300g*32</v>
          </cell>
          <cell r="D426" t="str">
            <v>小商品</v>
          </cell>
          <cell r="E426" t="str">
            <v>泉の语洗手液300</v>
          </cell>
          <cell r="F426" t="str">
            <v>泉の语洗手液</v>
          </cell>
          <cell r="G426" t="str">
            <v>300</v>
          </cell>
          <cell r="H426">
            <v>32</v>
          </cell>
          <cell r="I426">
            <v>137</v>
          </cell>
          <cell r="J426">
            <v>4.28125</v>
          </cell>
        </row>
        <row r="427">
          <cell r="B427" t="str">
            <v>C62101600</v>
          </cell>
          <cell r="C427" t="str">
            <v>白猫泉の语煎茶清爽健康洗手液300g*32</v>
          </cell>
          <cell r="D427" t="e">
            <v>#N/A</v>
          </cell>
          <cell r="E427" t="str">
            <v>泉の语洗手液300</v>
          </cell>
          <cell r="F427" t="str">
            <v>泉の语洗手液</v>
          </cell>
          <cell r="G427" t="str">
            <v>300</v>
          </cell>
          <cell r="H427">
            <v>32</v>
          </cell>
          <cell r="I427">
            <v>137</v>
          </cell>
          <cell r="J427">
            <v>4.28125</v>
          </cell>
        </row>
        <row r="428">
          <cell r="B428" t="str">
            <v>C41320100</v>
          </cell>
          <cell r="C428" t="str">
            <v>白猫蓝洁灵强力洁厕液（弯头）500g*2瓶装*15（到期日标注）</v>
          </cell>
          <cell r="D428" t="str">
            <v>小商品</v>
          </cell>
          <cell r="E428" t="e">
            <v>#N/A</v>
          </cell>
          <cell r="F428" t="str">
            <v>洁厕液弯头</v>
          </cell>
          <cell r="G428" t="e">
            <v>#N/A</v>
          </cell>
          <cell r="H428" t="e">
            <v>#N/A</v>
          </cell>
          <cell r="I428" t="e">
            <v>#N/A</v>
          </cell>
          <cell r="J428" t="e">
            <v>#N/A</v>
          </cell>
        </row>
        <row r="429">
          <cell r="B429" t="str">
            <v>C41320200</v>
          </cell>
          <cell r="C429" t="str">
            <v>白猫蓝洁灵强力洁厕液（弯头）500g*30（到期日标注）</v>
          </cell>
          <cell r="D429" t="e">
            <v>#N/A</v>
          </cell>
          <cell r="E429" t="str">
            <v>洁厕液弯头500</v>
          </cell>
          <cell r="F429" t="str">
            <v>洁厕液弯头</v>
          </cell>
          <cell r="G429" t="str">
            <v>500</v>
          </cell>
          <cell r="H429">
            <v>30</v>
          </cell>
          <cell r="I429">
            <v>145.83330000000001</v>
          </cell>
          <cell r="J429">
            <v>4.86111</v>
          </cell>
        </row>
        <row r="430">
          <cell r="B430" t="str">
            <v>C32100111</v>
          </cell>
          <cell r="C430" t="str">
            <v>白猫玻璃清洁剂500g*12（到期日标注）</v>
          </cell>
          <cell r="D430" t="str">
            <v>洗衣液</v>
          </cell>
          <cell r="E430" t="e">
            <v>#N/A</v>
          </cell>
          <cell r="F430" t="str">
            <v>玻璃剂</v>
          </cell>
          <cell r="G430" t="e">
            <v>#N/A</v>
          </cell>
          <cell r="H430" t="e">
            <v>#N/A</v>
          </cell>
          <cell r="I430" t="e">
            <v>#N/A</v>
          </cell>
          <cell r="J430" t="e">
            <v>#N/A</v>
          </cell>
        </row>
        <row r="431">
          <cell r="B431" t="str">
            <v>C31120501</v>
          </cell>
          <cell r="C431" t="str">
            <v>白猫强效油污净玫瑰香型500g*20（非单卖品）</v>
          </cell>
          <cell r="D431" t="str">
            <v>小商品</v>
          </cell>
          <cell r="E431" t="str">
            <v>油污净3000</v>
          </cell>
          <cell r="F431" t="str">
            <v>油污净</v>
          </cell>
          <cell r="G431" t="str">
            <v>3000</v>
          </cell>
          <cell r="H431">
            <v>20</v>
          </cell>
          <cell r="I431">
            <v>145</v>
          </cell>
          <cell r="J431">
            <v>7.25</v>
          </cell>
        </row>
        <row r="432">
          <cell r="B432" t="str">
            <v>C41320400</v>
          </cell>
          <cell r="C432" t="str">
            <v>蓝洁灵厕盆自动冲洗剂50g*48（到期日标注）</v>
          </cell>
          <cell r="D432" t="str">
            <v>小商品</v>
          </cell>
          <cell r="E432" t="str">
            <v>厕盆剂50</v>
          </cell>
          <cell r="F432" t="str">
            <v>厕盆剂</v>
          </cell>
          <cell r="G432" t="str">
            <v>50</v>
          </cell>
          <cell r="H432">
            <v>48</v>
          </cell>
          <cell r="I432">
            <v>196.8</v>
          </cell>
          <cell r="J432">
            <v>4.1000000000000005</v>
          </cell>
        </row>
        <row r="433">
          <cell r="B433" t="str">
            <v>C62120400</v>
          </cell>
          <cell r="C433" t="str">
            <v>白猫消毒液（18个月）700g*20（到期日标注）</v>
          </cell>
          <cell r="D433" t="str">
            <v>小商品</v>
          </cell>
          <cell r="E433" t="str">
            <v>消毒液700</v>
          </cell>
          <cell r="F433" t="str">
            <v>消毒液</v>
          </cell>
          <cell r="G433" t="str">
            <v>700</v>
          </cell>
          <cell r="H433">
            <v>20</v>
          </cell>
          <cell r="I433">
            <v>117.91</v>
          </cell>
          <cell r="J433">
            <v>5.8955000000000002</v>
          </cell>
        </row>
        <row r="434">
          <cell r="B434" t="str">
            <v>C62101300</v>
          </cell>
          <cell r="C434" t="str">
            <v>白猫泉の语樱花滋润健康洗手液300g*20</v>
          </cell>
          <cell r="D434" t="str">
            <v>小商品</v>
          </cell>
          <cell r="E434" t="str">
            <v>泉の语洗手液300</v>
          </cell>
          <cell r="F434" t="str">
            <v>泉の语洗手液</v>
          </cell>
          <cell r="G434" t="str">
            <v>300</v>
          </cell>
          <cell r="H434">
            <v>20</v>
          </cell>
          <cell r="I434">
            <v>0</v>
          </cell>
          <cell r="J434">
            <v>0</v>
          </cell>
        </row>
        <row r="435">
          <cell r="B435" t="str">
            <v>C31101500</v>
          </cell>
          <cell r="C435" t="str">
            <v>白猫强效油污净500g*12（橙柚清香）</v>
          </cell>
          <cell r="D435" t="str">
            <v>小商品</v>
          </cell>
          <cell r="E435" t="str">
            <v>油污净500</v>
          </cell>
          <cell r="F435" t="str">
            <v>油污净</v>
          </cell>
          <cell r="G435" t="str">
            <v>500</v>
          </cell>
          <cell r="H435">
            <v>12</v>
          </cell>
          <cell r="I435">
            <v>132.648</v>
          </cell>
          <cell r="J435">
            <v>11.054</v>
          </cell>
        </row>
        <row r="436">
          <cell r="B436" t="str">
            <v>C41320601</v>
          </cell>
          <cell r="C436" t="str">
            <v>白猫蓝洁灵金装圆瓶洁厕液500g*30（包装升级</v>
          </cell>
          <cell r="D436" t="str">
            <v>小商品</v>
          </cell>
          <cell r="E436" t="str">
            <v>洁厕液500</v>
          </cell>
          <cell r="F436" t="str">
            <v>洁厕液</v>
          </cell>
          <cell r="G436" t="str">
            <v>500</v>
          </cell>
          <cell r="H436">
            <v>30</v>
          </cell>
          <cell r="I436">
            <v>93.75</v>
          </cell>
          <cell r="J436">
            <v>3.125</v>
          </cell>
        </row>
        <row r="437">
          <cell r="B437" t="str">
            <v>C24104200</v>
          </cell>
          <cell r="C437" t="str">
            <v>白猫喷洁净600ml*24（到期日标注）</v>
          </cell>
          <cell r="D437" t="e">
            <v>#N/A</v>
          </cell>
          <cell r="E437" t="str">
            <v>喷洁净600</v>
          </cell>
          <cell r="F437" t="str">
            <v>喷洁净</v>
          </cell>
          <cell r="G437" t="str">
            <v>600</v>
          </cell>
          <cell r="H437">
            <v>24</v>
          </cell>
          <cell r="I437">
            <v>435</v>
          </cell>
          <cell r="J437">
            <v>18.125</v>
          </cell>
        </row>
        <row r="438">
          <cell r="B438" t="str">
            <v>C24100106</v>
          </cell>
          <cell r="C438" t="str">
            <v>白猫喷洁净350ml*15中小店铺市装（配方升级瓶盖升级）</v>
          </cell>
          <cell r="D438" t="e">
            <v>#N/A</v>
          </cell>
          <cell r="E438" t="e">
            <v>#N/A</v>
          </cell>
          <cell r="F438" t="str">
            <v>喷洁净</v>
          </cell>
          <cell r="G438" t="e">
            <v>#N/A</v>
          </cell>
          <cell r="H438" t="e">
            <v>#N/A</v>
          </cell>
          <cell r="I438" t="e">
            <v>#N/A</v>
          </cell>
          <cell r="J438" t="e">
            <v>#N/A</v>
          </cell>
        </row>
        <row r="439">
          <cell r="B439" t="str">
            <v>C32120300</v>
          </cell>
          <cell r="C439" t="str">
            <v>白猫玻璃清洁剂500g*12（到期日标注）</v>
          </cell>
          <cell r="D439" t="e">
            <v>#N/A</v>
          </cell>
          <cell r="E439" t="e">
            <v>#N/A</v>
          </cell>
          <cell r="F439" t="str">
            <v>玻璃剂</v>
          </cell>
          <cell r="G439" t="e">
            <v>#N/A</v>
          </cell>
          <cell r="H439" t="e">
            <v>#N/A</v>
          </cell>
          <cell r="I439" t="e">
            <v>#N/A</v>
          </cell>
          <cell r="J439" t="e">
            <v>#N/A</v>
          </cell>
        </row>
        <row r="440">
          <cell r="B440" t="str">
            <v>C62100901</v>
          </cell>
          <cell r="C440" t="str">
            <v>白猫衣物除菌液1kg*12（非单卖品-无条码）</v>
          </cell>
          <cell r="D440" t="e">
            <v>#N/A</v>
          </cell>
          <cell r="E440" t="e">
            <v>#N/A</v>
          </cell>
          <cell r="F440" t="str">
            <v>衣物除菌液</v>
          </cell>
          <cell r="G440" t="e">
            <v>#N/A</v>
          </cell>
          <cell r="H440" t="e">
            <v>#N/A</v>
          </cell>
          <cell r="I440" t="e">
            <v>#N/A</v>
          </cell>
          <cell r="J440" t="e">
            <v>#N/A</v>
          </cell>
        </row>
        <row r="441">
          <cell r="B441" t="str">
            <v>C24102007</v>
          </cell>
          <cell r="C441" t="str">
            <v>白猫彩漂700g*12送海绵百洁布促销装</v>
          </cell>
          <cell r="D441" t="str">
            <v>小商品</v>
          </cell>
          <cell r="E441" t="e">
            <v>#N/A</v>
          </cell>
          <cell r="F441" t="str">
            <v>彩漂</v>
          </cell>
          <cell r="G441" t="e">
            <v>#N/A</v>
          </cell>
          <cell r="H441" t="e">
            <v>#N/A</v>
          </cell>
          <cell r="I441" t="e">
            <v>#N/A</v>
          </cell>
          <cell r="J441" t="e">
            <v>#N/A</v>
          </cell>
        </row>
        <row r="442">
          <cell r="B442" t="str">
            <v>C31120400</v>
          </cell>
          <cell r="C442" t="str">
            <v>白猫洁厨用漂水700g*20（到期日标注）</v>
          </cell>
          <cell r="D442" t="str">
            <v>小商品</v>
          </cell>
          <cell r="E442" t="str">
            <v>漂厨700</v>
          </cell>
          <cell r="F442" t="str">
            <v>漂厨</v>
          </cell>
          <cell r="G442" t="str">
            <v>700</v>
          </cell>
          <cell r="H442">
            <v>20</v>
          </cell>
          <cell r="I442">
            <v>105.86</v>
          </cell>
          <cell r="J442">
            <v>5.2930000000000001</v>
          </cell>
        </row>
        <row r="443">
          <cell r="B443" t="str">
            <v>C24103000</v>
          </cell>
          <cell r="C443" t="str">
            <v>白猫白衣漂渍液600g*20（到期日标注）</v>
          </cell>
          <cell r="D443" t="str">
            <v>小商品</v>
          </cell>
          <cell r="E443" t="str">
            <v>漂渍液600</v>
          </cell>
          <cell r="F443" t="str">
            <v>漂渍液</v>
          </cell>
          <cell r="G443" t="str">
            <v>600</v>
          </cell>
          <cell r="H443">
            <v>20</v>
          </cell>
          <cell r="I443">
            <v>64</v>
          </cell>
          <cell r="J443">
            <v>3.2</v>
          </cell>
        </row>
        <row r="444">
          <cell r="B444" t="str">
            <v>C24102005</v>
          </cell>
          <cell r="C444" t="str">
            <v>白猫彩漂700g*12（3年保质期）</v>
          </cell>
          <cell r="D444" t="str">
            <v>小商品</v>
          </cell>
          <cell r="E444" t="str">
            <v>彩漂700</v>
          </cell>
          <cell r="F444" t="str">
            <v>彩漂</v>
          </cell>
          <cell r="G444" t="str">
            <v>700</v>
          </cell>
          <cell r="H444">
            <v>12</v>
          </cell>
          <cell r="I444">
            <v>98.4</v>
          </cell>
          <cell r="J444">
            <v>8.2000000000000011</v>
          </cell>
        </row>
        <row r="445">
          <cell r="B445" t="str">
            <v>C41320101</v>
          </cell>
          <cell r="C445" t="str">
            <v>白猫蓝洁灵强力洁厕液（弯头）500g*2/组*15</v>
          </cell>
          <cell r="D445" t="str">
            <v>洗衣液</v>
          </cell>
          <cell r="E445" t="str">
            <v>洁厕液弯头500*2</v>
          </cell>
          <cell r="F445" t="str">
            <v>洁厕液弯头</v>
          </cell>
          <cell r="G445" t="str">
            <v>500*2</v>
          </cell>
          <cell r="H445">
            <v>15</v>
          </cell>
          <cell r="I445">
            <v>125</v>
          </cell>
          <cell r="J445">
            <v>8.3333333333333339</v>
          </cell>
        </row>
        <row r="446">
          <cell r="B446" t="str">
            <v>C24104101</v>
          </cell>
          <cell r="C446" t="str">
            <v>白猫喷洁净350ml*30（非单卖品-无条码）</v>
          </cell>
          <cell r="D446" t="e">
            <v>#N/A</v>
          </cell>
          <cell r="E446" t="str">
            <v>喷洁净3000</v>
          </cell>
          <cell r="F446" t="str">
            <v>喷洁净</v>
          </cell>
          <cell r="G446" t="str">
            <v>3000</v>
          </cell>
          <cell r="H446">
            <v>30</v>
          </cell>
          <cell r="I446">
            <v>354</v>
          </cell>
          <cell r="J446">
            <v>11.8</v>
          </cell>
        </row>
        <row r="447">
          <cell r="B447" t="str">
            <v>C34100300</v>
          </cell>
          <cell r="C447" t="str">
            <v>白猫洗衣机槽清洁剂（125g/包*3）/盒*30电商</v>
          </cell>
          <cell r="D447" t="str">
            <v>小商品</v>
          </cell>
          <cell r="E447" t="e">
            <v>#N/A</v>
          </cell>
          <cell r="F447" t="str">
            <v>洗衣机槽剂</v>
          </cell>
          <cell r="G447" t="e">
            <v>#N/A</v>
          </cell>
          <cell r="H447" t="e">
            <v>#N/A</v>
          </cell>
          <cell r="I447" t="e">
            <v>#N/A</v>
          </cell>
          <cell r="J447" t="e">
            <v>#N/A</v>
          </cell>
        </row>
        <row r="448">
          <cell r="B448" t="str">
            <v>C32120200</v>
          </cell>
          <cell r="C448" t="str">
            <v>白猫玻璃清洁剂优惠装（500g+420g）/组*12（到期日标注）</v>
          </cell>
          <cell r="D448" t="e">
            <v>#N/A</v>
          </cell>
          <cell r="E448" t="str">
            <v>玻璃剂500+420</v>
          </cell>
          <cell r="F448" t="str">
            <v>玻璃剂</v>
          </cell>
          <cell r="G448" t="str">
            <v>500+420</v>
          </cell>
          <cell r="H448">
            <v>12</v>
          </cell>
          <cell r="I448">
            <v>169.88</v>
          </cell>
          <cell r="J448">
            <v>14.156666666666666</v>
          </cell>
        </row>
        <row r="449">
          <cell r="B449" t="str">
            <v>C24102004</v>
          </cell>
          <cell r="C449" t="str">
            <v>白猫彩漂（700g+洁净柔香洗衣液100g）*12（到期日标注）</v>
          </cell>
          <cell r="D449" t="str">
            <v>小商品</v>
          </cell>
          <cell r="E449" t="e">
            <v>#N/A</v>
          </cell>
          <cell r="F449" t="str">
            <v>彩漂</v>
          </cell>
          <cell r="G449" t="e">
            <v>#N/A</v>
          </cell>
          <cell r="H449" t="e">
            <v>#N/A</v>
          </cell>
          <cell r="I449" t="e">
            <v>#N/A</v>
          </cell>
          <cell r="J449" t="e">
            <v>#N/A</v>
          </cell>
        </row>
        <row r="450">
          <cell r="B450" t="str">
            <v>C24102500</v>
          </cell>
          <cell r="C450" t="str">
            <v>白猫洁衣漂600g*12</v>
          </cell>
          <cell r="D450" t="str">
            <v>小商品</v>
          </cell>
          <cell r="E450" t="str">
            <v>漂衣600</v>
          </cell>
          <cell r="F450" t="str">
            <v>漂衣</v>
          </cell>
          <cell r="G450" t="str">
            <v>600</v>
          </cell>
          <cell r="H450">
            <v>12</v>
          </cell>
          <cell r="I450">
            <v>51.4</v>
          </cell>
          <cell r="J450">
            <v>4.2833333333333332</v>
          </cell>
        </row>
        <row r="451">
          <cell r="B451" t="str">
            <v>C24102600</v>
          </cell>
          <cell r="C451" t="str">
            <v>白猫彩漂600g*12</v>
          </cell>
          <cell r="D451" t="str">
            <v>小商品</v>
          </cell>
          <cell r="E451" t="str">
            <v>彩漂600</v>
          </cell>
          <cell r="F451" t="str">
            <v>彩漂</v>
          </cell>
          <cell r="G451" t="str">
            <v>600</v>
          </cell>
          <cell r="H451">
            <v>12</v>
          </cell>
          <cell r="I451">
            <v>84.3</v>
          </cell>
          <cell r="J451">
            <v>7.0249999999999995</v>
          </cell>
        </row>
        <row r="452">
          <cell r="B452" t="str">
            <v>C41320201</v>
          </cell>
          <cell r="C452" t="str">
            <v>白猫蓝洁灵强力洁厕液（弯头）500g*30包装升</v>
          </cell>
          <cell r="D452" t="str">
            <v>小商品</v>
          </cell>
          <cell r="E452" t="str">
            <v>洁厕液弯头500</v>
          </cell>
          <cell r="F452" t="str">
            <v>洁厕液弯头</v>
          </cell>
          <cell r="G452" t="str">
            <v>500</v>
          </cell>
          <cell r="H452">
            <v>30</v>
          </cell>
          <cell r="I452">
            <v>145.80000000000001</v>
          </cell>
          <cell r="J452">
            <v>4.8600000000000003</v>
          </cell>
        </row>
        <row r="453">
          <cell r="B453" t="str">
            <v>C62101800</v>
          </cell>
          <cell r="C453" t="str">
            <v>白猫泉の语樱花滋润健康洗手液500g*16</v>
          </cell>
          <cell r="D453" t="str">
            <v>小商品</v>
          </cell>
          <cell r="E453" t="str">
            <v>泉の语洗手液500</v>
          </cell>
          <cell r="F453" t="str">
            <v>泉の语洗手液</v>
          </cell>
          <cell r="G453" t="str">
            <v>500</v>
          </cell>
          <cell r="H453">
            <v>16</v>
          </cell>
          <cell r="I453">
            <v>123</v>
          </cell>
          <cell r="J453">
            <v>7.6875</v>
          </cell>
        </row>
        <row r="454">
          <cell r="B454" t="str">
            <v>C62101700</v>
          </cell>
          <cell r="C454" t="str">
            <v>白猫泉の语煎茶清爽健康洗手液500g*16</v>
          </cell>
          <cell r="D454" t="str">
            <v>小商品</v>
          </cell>
          <cell r="E454" t="str">
            <v>泉の语洗手液500</v>
          </cell>
          <cell r="F454" t="str">
            <v>泉の语洗手液</v>
          </cell>
          <cell r="G454" t="str">
            <v>500</v>
          </cell>
          <cell r="H454">
            <v>16</v>
          </cell>
          <cell r="I454">
            <v>123</v>
          </cell>
          <cell r="J454">
            <v>7.6875</v>
          </cell>
        </row>
        <row r="455">
          <cell r="B455" t="str">
            <v>C41321100</v>
          </cell>
          <cell r="C455" t="str">
            <v>白猫蓝洁灵强力除重垢洁厕液（弯头）500g*2/组*15</v>
          </cell>
          <cell r="D455" t="str">
            <v>小商品</v>
          </cell>
          <cell r="E455" t="str">
            <v>洁厕液弯头500*2</v>
          </cell>
          <cell r="F455" t="str">
            <v>洁厕液弯头</v>
          </cell>
          <cell r="G455" t="str">
            <v>500*2</v>
          </cell>
          <cell r="H455">
            <v>15</v>
          </cell>
          <cell r="I455">
            <v>180</v>
          </cell>
          <cell r="J455">
            <v>12</v>
          </cell>
        </row>
        <row r="456">
          <cell r="B456" t="str">
            <v>C33101500</v>
          </cell>
          <cell r="C456" t="str">
            <v>白猫浴室清洁剂520g*20（到期日标注）</v>
          </cell>
          <cell r="D456" t="str">
            <v>小商品</v>
          </cell>
          <cell r="E456" t="str">
            <v>浴室剂520</v>
          </cell>
          <cell r="F456" t="str">
            <v>浴室剂</v>
          </cell>
          <cell r="G456" t="str">
            <v>520</v>
          </cell>
          <cell r="H456">
            <v>20</v>
          </cell>
          <cell r="I456">
            <v>250.55</v>
          </cell>
          <cell r="J456">
            <v>12.5275</v>
          </cell>
        </row>
        <row r="457">
          <cell r="B457" t="str">
            <v>C33101600</v>
          </cell>
          <cell r="C457" t="str">
            <v>白猫浴室清洁剂520g*12（到期日标注）</v>
          </cell>
          <cell r="D457" t="str">
            <v>小商品</v>
          </cell>
          <cell r="E457" t="str">
            <v>浴室剂520</v>
          </cell>
          <cell r="F457" t="str">
            <v>浴室剂</v>
          </cell>
          <cell r="G457" t="str">
            <v>520</v>
          </cell>
          <cell r="H457">
            <v>12</v>
          </cell>
          <cell r="I457">
            <v>150.33000000000001</v>
          </cell>
          <cell r="J457">
            <v>12.527500000000002</v>
          </cell>
        </row>
        <row r="458">
          <cell r="B458" t="str">
            <v>C24102802</v>
          </cell>
          <cell r="C458" t="str">
            <v>白猫漂渍液600g*20（华南版）</v>
          </cell>
          <cell r="D458" t="str">
            <v>小商品</v>
          </cell>
          <cell r="E458" t="str">
            <v>漂渍液600</v>
          </cell>
          <cell r="F458" t="str">
            <v>漂渍液</v>
          </cell>
          <cell r="G458" t="str">
            <v>600</v>
          </cell>
          <cell r="H458">
            <v>20</v>
          </cell>
          <cell r="I458">
            <v>64</v>
          </cell>
          <cell r="J458">
            <v>3.2</v>
          </cell>
        </row>
        <row r="459">
          <cell r="B459" t="str">
            <v>C62120202</v>
          </cell>
          <cell r="C459" t="str">
            <v>白猫84消毒液700g*12（华南）</v>
          </cell>
          <cell r="D459" t="str">
            <v>小商品</v>
          </cell>
          <cell r="E459" t="str">
            <v>消毒液700</v>
          </cell>
          <cell r="F459" t="str">
            <v>消毒液</v>
          </cell>
          <cell r="G459" t="str">
            <v>700</v>
          </cell>
          <cell r="H459">
            <v>12</v>
          </cell>
          <cell r="I459">
            <v>56.24</v>
          </cell>
          <cell r="J459">
            <v>4.6866666666666665</v>
          </cell>
        </row>
        <row r="460">
          <cell r="B460" t="str">
            <v>C34100100</v>
          </cell>
          <cell r="C460" t="str">
            <v>白猫金装洗衣机槽清洁剂（125g/包*3）/盒*15</v>
          </cell>
          <cell r="D460" t="str">
            <v>小商品</v>
          </cell>
          <cell r="E460" t="str">
            <v>洗衣机槽剂375</v>
          </cell>
          <cell r="F460" t="str">
            <v>洗衣机槽剂</v>
          </cell>
          <cell r="G460" t="str">
            <v>375</v>
          </cell>
          <cell r="H460">
            <v>15</v>
          </cell>
          <cell r="I460">
            <v>167</v>
          </cell>
          <cell r="J460">
            <v>11.133333333333333</v>
          </cell>
        </row>
        <row r="461">
          <cell r="B461" t="str">
            <v>C41321000</v>
          </cell>
          <cell r="C461" t="str">
            <v>白猫蓝洁灵厕盆自动冲洗剂50g*6*18（金装）</v>
          </cell>
          <cell r="D461" t="str">
            <v>小商品</v>
          </cell>
          <cell r="E461" t="str">
            <v>厕盆剂300</v>
          </cell>
          <cell r="F461" t="str">
            <v>厕盆剂</v>
          </cell>
          <cell r="G461" t="str">
            <v>300</v>
          </cell>
          <cell r="H461">
            <v>18</v>
          </cell>
          <cell r="I461">
            <v>237.5</v>
          </cell>
          <cell r="J461">
            <v>13.194444444444445</v>
          </cell>
        </row>
        <row r="462">
          <cell r="B462" t="str">
            <v>C41320401</v>
          </cell>
          <cell r="C462" t="str">
            <v>白猫蓝洁灵厕盆自动冲洗剂50g*48（金装）</v>
          </cell>
          <cell r="D462" t="str">
            <v>小商品</v>
          </cell>
          <cell r="E462" t="str">
            <v>厕盆剂50</v>
          </cell>
          <cell r="F462" t="str">
            <v>厕盆剂</v>
          </cell>
          <cell r="G462" t="str">
            <v>50</v>
          </cell>
          <cell r="H462">
            <v>48</v>
          </cell>
          <cell r="I462">
            <v>167</v>
          </cell>
          <cell r="J462">
            <v>3.4791666666666665</v>
          </cell>
        </row>
        <row r="463">
          <cell r="B463" t="str">
            <v>C24102101</v>
          </cell>
          <cell r="C463" t="str">
            <v>白猫彩漂1.4kg*6（3年保质期）</v>
          </cell>
          <cell r="D463" t="str">
            <v>小商品</v>
          </cell>
          <cell r="E463" t="str">
            <v>彩漂1400</v>
          </cell>
          <cell r="F463" t="str">
            <v>彩漂</v>
          </cell>
          <cell r="G463" t="str">
            <v>1400</v>
          </cell>
          <cell r="H463">
            <v>6</v>
          </cell>
          <cell r="I463">
            <v>76.8</v>
          </cell>
          <cell r="J463">
            <v>12.799999999999999</v>
          </cell>
        </row>
        <row r="464">
          <cell r="B464" t="str">
            <v>C24102400</v>
          </cell>
          <cell r="C464" t="str">
            <v>白猫漂白水1.2kg*6(到期日标注)</v>
          </cell>
          <cell r="D464" t="str">
            <v>小商品</v>
          </cell>
          <cell r="E464" t="str">
            <v>漂白水1200</v>
          </cell>
          <cell r="F464" t="str">
            <v>漂白水</v>
          </cell>
          <cell r="G464" t="str">
            <v>1200</v>
          </cell>
          <cell r="H464">
            <v>6</v>
          </cell>
          <cell r="I464">
            <v>50</v>
          </cell>
          <cell r="J464">
            <v>8.3333333333333339</v>
          </cell>
        </row>
        <row r="465">
          <cell r="B465" t="str">
            <v>C62120900</v>
          </cell>
          <cell r="C465" t="str">
            <v>白猫84消毒液5kg*4</v>
          </cell>
          <cell r="D465" t="str">
            <v>小商品</v>
          </cell>
          <cell r="E465" t="str">
            <v>消毒液5000</v>
          </cell>
          <cell r="F465" t="str">
            <v>消毒液</v>
          </cell>
          <cell r="G465" t="str">
            <v>5000</v>
          </cell>
          <cell r="H465">
            <v>4</v>
          </cell>
          <cell r="I465">
            <v>86.8</v>
          </cell>
          <cell r="J465">
            <v>21.7</v>
          </cell>
        </row>
        <row r="466">
          <cell r="B466" t="str">
            <v>C62121000</v>
          </cell>
          <cell r="C466" t="str">
            <v>白猫84消毒液20kg*1</v>
          </cell>
          <cell r="D466" t="str">
            <v>小商品</v>
          </cell>
          <cell r="E466" t="str">
            <v>消毒液20000</v>
          </cell>
          <cell r="F466" t="str">
            <v>消毒液</v>
          </cell>
          <cell r="G466" t="str">
            <v>20000</v>
          </cell>
          <cell r="H466">
            <v>1</v>
          </cell>
          <cell r="I466">
            <v>72.5</v>
          </cell>
          <cell r="J466">
            <v>72.5</v>
          </cell>
        </row>
        <row r="467">
          <cell r="B467" t="str">
            <v>C62121100</v>
          </cell>
          <cell r="C467" t="str">
            <v>白猫84消毒液2kg*8</v>
          </cell>
          <cell r="D467" t="str">
            <v>小商品</v>
          </cell>
          <cell r="E467" t="str">
            <v>消毒液2000</v>
          </cell>
          <cell r="F467" t="str">
            <v>消毒液</v>
          </cell>
          <cell r="G467" t="str">
            <v>2000</v>
          </cell>
          <cell r="H467">
            <v>8</v>
          </cell>
          <cell r="I467">
            <v>87.2</v>
          </cell>
          <cell r="J467">
            <v>10.9</v>
          </cell>
        </row>
        <row r="468">
          <cell r="B468" t="str">
            <v>C62121200</v>
          </cell>
          <cell r="C468" t="str">
            <v>白猫84消毒液700g*12（椭圆瓶）</v>
          </cell>
          <cell r="D468" t="str">
            <v>小商品</v>
          </cell>
          <cell r="E468" t="str">
            <v>消毒液700</v>
          </cell>
          <cell r="F468" t="str">
            <v>消毒液</v>
          </cell>
          <cell r="G468" t="str">
            <v>700</v>
          </cell>
          <cell r="H468">
            <v>12</v>
          </cell>
          <cell r="I468">
            <v>56.3</v>
          </cell>
          <cell r="J468">
            <v>4.6916666666666664</v>
          </cell>
        </row>
        <row r="469">
          <cell r="B469" t="str">
            <v>C62121400</v>
          </cell>
          <cell r="C469" t="str">
            <v>白猫84消毒液10kg（湖北专供简易版）</v>
          </cell>
          <cell r="D469" t="str">
            <v>小商品</v>
          </cell>
          <cell r="E469" t="e">
            <v>#N/A</v>
          </cell>
          <cell r="F469" t="str">
            <v>消毒液</v>
          </cell>
          <cell r="G469" t="e">
            <v>#N/A</v>
          </cell>
          <cell r="H469" t="e">
            <v>#N/A</v>
          </cell>
          <cell r="I469" t="e">
            <v>#N/A</v>
          </cell>
          <cell r="J469" t="e">
            <v>#N/A</v>
          </cell>
        </row>
        <row r="470">
          <cell r="B470" t="str">
            <v>C62000200</v>
          </cell>
          <cell r="C470" t="str">
            <v>白猫KB99空气消毒剂（喷雾）500ml*12</v>
          </cell>
          <cell r="D470" t="str">
            <v>小商品</v>
          </cell>
          <cell r="E470" t="str">
            <v>空气消毒剂500</v>
          </cell>
          <cell r="F470" t="str">
            <v>空气消毒剂</v>
          </cell>
          <cell r="G470" t="str">
            <v>500</v>
          </cell>
          <cell r="H470">
            <v>12</v>
          </cell>
          <cell r="I470">
            <v>240</v>
          </cell>
          <cell r="J470">
            <v>20</v>
          </cell>
        </row>
        <row r="471">
          <cell r="B471" t="str">
            <v>C62120601</v>
          </cell>
          <cell r="C471" t="str">
            <v>白猫消毒洗手液500g*16（泉之语瓶）</v>
          </cell>
          <cell r="D471" t="e">
            <v>#N/A</v>
          </cell>
          <cell r="E471" t="str">
            <v>消毒洗手液500</v>
          </cell>
          <cell r="F471" t="str">
            <v>消毒洗手液</v>
          </cell>
          <cell r="G471" t="str">
            <v>500</v>
          </cell>
          <cell r="H471">
            <v>16</v>
          </cell>
          <cell r="I471">
            <v>185</v>
          </cell>
          <cell r="J471">
            <v>11.5625</v>
          </cell>
        </row>
        <row r="472">
          <cell r="B472" t="str">
            <v>C62120901</v>
          </cell>
          <cell r="C472" t="str">
            <v>白猫84消毒液5kg*4（杭州专供简易版）</v>
          </cell>
          <cell r="D472" t="str">
            <v>小商品</v>
          </cell>
          <cell r="E472" t="e">
            <v>#N/A</v>
          </cell>
          <cell r="F472" t="str">
            <v>消毒液</v>
          </cell>
          <cell r="G472" t="e">
            <v>#N/A</v>
          </cell>
          <cell r="H472" t="e">
            <v>#N/A</v>
          </cell>
          <cell r="I472" t="e">
            <v>#N/A</v>
          </cell>
          <cell r="J472" t="e">
            <v>#N/A</v>
          </cell>
        </row>
        <row r="473">
          <cell r="B473" t="str">
            <v>C62120902</v>
          </cell>
          <cell r="C473" t="str">
            <v>白猫84消毒液5kg*4（简易版）</v>
          </cell>
          <cell r="D473" t="e">
            <v>#N/A</v>
          </cell>
          <cell r="E473" t="str">
            <v>消毒液5000</v>
          </cell>
          <cell r="F473" t="str">
            <v>消毒液</v>
          </cell>
          <cell r="G473" t="str">
            <v>5000</v>
          </cell>
          <cell r="H473">
            <v>4</v>
          </cell>
          <cell r="I473">
            <v>86.8</v>
          </cell>
          <cell r="J473">
            <v>21.7</v>
          </cell>
        </row>
        <row r="474">
          <cell r="B474" t="str">
            <v>C62121202</v>
          </cell>
          <cell r="C474" t="str">
            <v>白猫84消毒液700g*12椭圆瓶（简易版）</v>
          </cell>
          <cell r="D474" t="e">
            <v>#N/A</v>
          </cell>
          <cell r="E474" t="e">
            <v>#N/A</v>
          </cell>
          <cell r="F474" t="str">
            <v>消毒液</v>
          </cell>
          <cell r="G474" t="e">
            <v>#N/A</v>
          </cell>
          <cell r="H474" t="e">
            <v>#N/A</v>
          </cell>
          <cell r="I474" t="e">
            <v>#N/A</v>
          </cell>
          <cell r="J474" t="e">
            <v>#N/A</v>
          </cell>
        </row>
        <row r="475">
          <cell r="B475" t="str">
            <v>C62121500</v>
          </cell>
          <cell r="C475" t="str">
            <v>白猫84消毒液25kg（湖北专供简易版）</v>
          </cell>
          <cell r="D475" t="str">
            <v>小商品</v>
          </cell>
          <cell r="E475" t="e">
            <v>#N/A</v>
          </cell>
          <cell r="F475" t="str">
            <v>消毒液</v>
          </cell>
          <cell r="G475" t="e">
            <v>#N/A</v>
          </cell>
          <cell r="H475" t="e">
            <v>#N/A</v>
          </cell>
          <cell r="I475" t="e">
            <v>#N/A</v>
          </cell>
          <cell r="J475" t="e">
            <v>#N/A</v>
          </cell>
        </row>
        <row r="476">
          <cell r="B476" t="str">
            <v>C62200200</v>
          </cell>
          <cell r="C476" t="str">
            <v>白猫爱洁乐免洗净手消毒凝胶100ml*40</v>
          </cell>
          <cell r="D476" t="str">
            <v>小商品</v>
          </cell>
          <cell r="E476" t="str">
            <v>消毒凝胶100</v>
          </cell>
          <cell r="F476" t="str">
            <v>消毒凝胶</v>
          </cell>
          <cell r="G476" t="str">
            <v>100</v>
          </cell>
          <cell r="H476">
            <v>40</v>
          </cell>
          <cell r="I476">
            <v>436</v>
          </cell>
          <cell r="J476">
            <v>10.9</v>
          </cell>
        </row>
        <row r="477">
          <cell r="B477" t="str">
            <v>C62200300</v>
          </cell>
          <cell r="C477" t="str">
            <v>白猫爱洁乐免洗净手消毒凝胶500ml*16</v>
          </cell>
          <cell r="D477" t="e">
            <v>#N/A</v>
          </cell>
          <cell r="E477" t="str">
            <v>消毒凝胶500</v>
          </cell>
          <cell r="F477" t="str">
            <v>消毒凝胶</v>
          </cell>
          <cell r="G477" t="str">
            <v>500</v>
          </cell>
          <cell r="H477">
            <v>16</v>
          </cell>
          <cell r="I477">
            <v>580.79999999999995</v>
          </cell>
          <cell r="J477">
            <v>36.299999999999997</v>
          </cell>
        </row>
        <row r="478">
          <cell r="B478" t="str">
            <v>C41320701</v>
          </cell>
          <cell r="C478" t="str">
            <v>白猫蓝洁灵圆瓶洁厕液500g*30（电商包装）</v>
          </cell>
          <cell r="D478" t="str">
            <v>小商品</v>
          </cell>
          <cell r="E478" t="e">
            <v>#N/A</v>
          </cell>
          <cell r="F478" t="str">
            <v>洁厕液</v>
          </cell>
          <cell r="G478" t="e">
            <v>#N/A</v>
          </cell>
          <cell r="H478" t="e">
            <v>#N/A</v>
          </cell>
          <cell r="I478" t="e">
            <v>#N/A</v>
          </cell>
          <cell r="J478" t="e">
            <v>#N/A</v>
          </cell>
        </row>
        <row r="479">
          <cell r="B479" t="str">
            <v>C62000201</v>
          </cell>
          <cell r="C479" t="str">
            <v>白猫KB99空气消毒剂（喷雾）500ml*12（PET瓶版）</v>
          </cell>
          <cell r="D479" t="str">
            <v>小商品</v>
          </cell>
          <cell r="E479" t="str">
            <v>空气消毒剂500</v>
          </cell>
          <cell r="F479" t="str">
            <v>空气消毒剂</v>
          </cell>
          <cell r="G479" t="str">
            <v>500</v>
          </cell>
          <cell r="H479">
            <v>12</v>
          </cell>
          <cell r="I479">
            <v>240</v>
          </cell>
          <cell r="J479">
            <v>20</v>
          </cell>
        </row>
        <row r="480">
          <cell r="B480" t="str">
            <v>C62102000</v>
          </cell>
          <cell r="C480" t="str">
            <v>白猫衣物除菌液3kg*4新包装</v>
          </cell>
          <cell r="D480" t="str">
            <v>小商品</v>
          </cell>
          <cell r="E480" t="str">
            <v>衣物除菌液3000</v>
          </cell>
          <cell r="F480" t="str">
            <v>衣物除菌液</v>
          </cell>
          <cell r="G480" t="str">
            <v>3000</v>
          </cell>
          <cell r="H480">
            <v>4</v>
          </cell>
          <cell r="I480">
            <v>232</v>
          </cell>
          <cell r="J480">
            <v>58</v>
          </cell>
        </row>
        <row r="481">
          <cell r="B481" t="str">
            <v>C62130300</v>
          </cell>
          <cell r="C481" t="str">
            <v>白猫衣物家居消毒液1.65L*8</v>
          </cell>
          <cell r="D481" t="str">
            <v>小商品</v>
          </cell>
          <cell r="E481" t="str">
            <v>衣物家居消毒液1.65</v>
          </cell>
          <cell r="F481" t="str">
            <v>衣物家居消毒液</v>
          </cell>
          <cell r="G481" t="str">
            <v>1.65</v>
          </cell>
          <cell r="H481">
            <v>8</v>
          </cell>
          <cell r="I481">
            <v>318.39999999999998</v>
          </cell>
          <cell r="J481">
            <v>39.799999999999997</v>
          </cell>
        </row>
        <row r="482">
          <cell r="B482" t="str">
            <v>C62000300</v>
          </cell>
          <cell r="C482" t="str">
            <v>白猫KB99空气消毒剂（细雾型）320ml*12</v>
          </cell>
          <cell r="D482" t="str">
            <v>小商品</v>
          </cell>
          <cell r="E482" t="str">
            <v>空气消毒剂320</v>
          </cell>
          <cell r="F482" t="str">
            <v>空气消毒剂</v>
          </cell>
          <cell r="G482" t="str">
            <v>320</v>
          </cell>
          <cell r="H482">
            <v>12</v>
          </cell>
          <cell r="I482">
            <v>318.39999999999998</v>
          </cell>
          <cell r="J482">
            <v>26.533333333333331</v>
          </cell>
        </row>
        <row r="483">
          <cell r="B483" t="str">
            <v>C62100903</v>
          </cell>
          <cell r="C483" t="str">
            <v>白猫衣物除菌液1kg*10新包装</v>
          </cell>
          <cell r="D483" t="str">
            <v>小商品</v>
          </cell>
          <cell r="E483" t="str">
            <v>衣物除菌液1000</v>
          </cell>
          <cell r="F483" t="str">
            <v>衣物除菌液</v>
          </cell>
          <cell r="G483" t="str">
            <v>1000</v>
          </cell>
          <cell r="H483">
            <v>10</v>
          </cell>
          <cell r="I483">
            <v>203</v>
          </cell>
          <cell r="J483">
            <v>20.3</v>
          </cell>
        </row>
        <row r="484">
          <cell r="B484" t="str">
            <v>C62120700</v>
          </cell>
          <cell r="C484" t="str">
            <v>白猫消毒洗手液500g*2/组*8组/箱（泉之语瓶）</v>
          </cell>
          <cell r="D484" t="str">
            <v>小商品</v>
          </cell>
          <cell r="E484" t="str">
            <v>消毒洗手液500*2</v>
          </cell>
          <cell r="F484" t="str">
            <v>消毒洗手液</v>
          </cell>
          <cell r="G484" t="str">
            <v>500*2</v>
          </cell>
          <cell r="H484">
            <v>8</v>
          </cell>
          <cell r="I484">
            <v>151.19999999999999</v>
          </cell>
          <cell r="J484">
            <v>18.899999999999999</v>
          </cell>
        </row>
        <row r="485">
          <cell r="B485" t="str">
            <v>C62200400</v>
          </cell>
          <cell r="C485" t="str">
            <v>白猫爱洁乐免洗净手消毒凝胶950ml*12</v>
          </cell>
          <cell r="D485" t="str">
            <v>小商品</v>
          </cell>
          <cell r="E485" t="str">
            <v>消毒凝胶950</v>
          </cell>
          <cell r="F485" t="str">
            <v>消毒凝胶</v>
          </cell>
          <cell r="G485" t="str">
            <v>950</v>
          </cell>
          <cell r="H485">
            <v>12</v>
          </cell>
          <cell r="I485">
            <v>764.4</v>
          </cell>
          <cell r="J485">
            <v>63.699999999999996</v>
          </cell>
        </row>
        <row r="486">
          <cell r="B486" t="str">
            <v>C62101303</v>
          </cell>
          <cell r="C486" t="str">
            <v>白猫泉の语樱花滋润健康洗手液300g*20（销售版）</v>
          </cell>
          <cell r="D486" t="e">
            <v>#N/A</v>
          </cell>
          <cell r="E486" t="str">
            <v>泉の语洗手液300</v>
          </cell>
          <cell r="F486" t="str">
            <v>泉の语洗手液</v>
          </cell>
          <cell r="G486" t="str">
            <v>300</v>
          </cell>
          <cell r="H486">
            <v>20</v>
          </cell>
          <cell r="I486">
            <v>85.625</v>
          </cell>
          <cell r="J486">
            <v>4.28125</v>
          </cell>
        </row>
        <row r="487">
          <cell r="B487" t="str">
            <v>C31120200</v>
          </cell>
          <cell r="C487" t="str">
            <v>白猫强效油污净橙柚清香500g*20（到期日标注）</v>
          </cell>
          <cell r="D487" t="str">
            <v>小商品</v>
          </cell>
          <cell r="E487" t="e">
            <v>#N/A</v>
          </cell>
          <cell r="F487" t="str">
            <v>油污净</v>
          </cell>
          <cell r="G487" t="e">
            <v>#N/A</v>
          </cell>
          <cell r="H487" t="e">
            <v>#N/A</v>
          </cell>
          <cell r="I487" t="e">
            <v>#N/A</v>
          </cell>
          <cell r="J487" t="e">
            <v>#N/A</v>
          </cell>
        </row>
        <row r="488">
          <cell r="B488" t="str">
            <v>C41321101</v>
          </cell>
          <cell r="C488" t="str">
            <v>白猫蓝洁灵强力除重垢洁厕液（金装弯头）促销装（每组送金装洁厕块1个）500g*2/组*15</v>
          </cell>
          <cell r="D488" t="str">
            <v>小商品</v>
          </cell>
          <cell r="E488" t="str">
            <v>洁厕液弯头500*2</v>
          </cell>
          <cell r="F488" t="str">
            <v>洁厕液弯头</v>
          </cell>
          <cell r="G488" t="str">
            <v>500*2</v>
          </cell>
          <cell r="H488">
            <v>15</v>
          </cell>
          <cell r="I488">
            <v>180</v>
          </cell>
          <cell r="J488">
            <v>12</v>
          </cell>
        </row>
        <row r="489">
          <cell r="B489" t="str">
            <v>C24105500</v>
          </cell>
          <cell r="C489" t="str">
            <v>白猫天然苏打清洁粉200g*40</v>
          </cell>
          <cell r="D489" t="str">
            <v>小商品</v>
          </cell>
          <cell r="E489" t="str">
            <v>苏打清洁粉200</v>
          </cell>
          <cell r="F489" t="str">
            <v>苏打清洁粉</v>
          </cell>
          <cell r="G489" t="str">
            <v>200</v>
          </cell>
          <cell r="H489">
            <v>40</v>
          </cell>
          <cell r="I489">
            <v>158.19999999999999</v>
          </cell>
          <cell r="J489">
            <v>3.9549999999999996</v>
          </cell>
        </row>
        <row r="490">
          <cell r="B490" t="str">
            <v>C25310201</v>
          </cell>
          <cell r="C490" t="str">
            <v>白猫樱花衣物护理柔顺剂900g*12（销售版）</v>
          </cell>
          <cell r="D490" t="str">
            <v>小商品</v>
          </cell>
          <cell r="E490" t="str">
            <v>柔顺剂900</v>
          </cell>
          <cell r="F490" t="str">
            <v>柔顺剂</v>
          </cell>
          <cell r="G490" t="str">
            <v>900</v>
          </cell>
          <cell r="H490">
            <v>12</v>
          </cell>
          <cell r="I490">
            <v>82.2</v>
          </cell>
          <cell r="J490">
            <v>6.8500000000000005</v>
          </cell>
        </row>
        <row r="491">
          <cell r="B491" t="str">
            <v>C33200100</v>
          </cell>
          <cell r="C491" t="str">
            <v>激光乳胶手套耐用型中码1双/袋*48袋/箱</v>
          </cell>
          <cell r="D491" t="str">
            <v>小商品</v>
          </cell>
          <cell r="E491" t="str">
            <v>乳胶手套1</v>
          </cell>
          <cell r="F491" t="str">
            <v>乳胶手套</v>
          </cell>
          <cell r="G491" t="str">
            <v>1</v>
          </cell>
          <cell r="H491">
            <v>48</v>
          </cell>
          <cell r="I491">
            <v>244.8</v>
          </cell>
          <cell r="J491">
            <v>5.1000000000000005</v>
          </cell>
        </row>
        <row r="492">
          <cell r="B492" t="str">
            <v>C33200200</v>
          </cell>
          <cell r="C492" t="str">
            <v>激光钢丝球3个装/袋*48袋/箱</v>
          </cell>
          <cell r="D492" t="str">
            <v>小商品</v>
          </cell>
          <cell r="E492" t="str">
            <v>钢丝球3</v>
          </cell>
          <cell r="F492" t="str">
            <v>钢丝球</v>
          </cell>
          <cell r="G492" t="str">
            <v>3</v>
          </cell>
          <cell r="H492">
            <v>48</v>
          </cell>
          <cell r="I492">
            <v>182.4</v>
          </cell>
          <cell r="J492">
            <v>3.8000000000000003</v>
          </cell>
        </row>
        <row r="493">
          <cell r="B493" t="str">
            <v>C33200300</v>
          </cell>
          <cell r="C493" t="str">
            <v>激光乳胶手套耐用型大码1双/袋*48袋/箱</v>
          </cell>
          <cell r="D493" t="str">
            <v>小商品</v>
          </cell>
          <cell r="E493" t="str">
            <v>乳胶手套1</v>
          </cell>
          <cell r="F493" t="str">
            <v>乳胶手套</v>
          </cell>
          <cell r="G493" t="str">
            <v>1</v>
          </cell>
          <cell r="H493">
            <v>48</v>
          </cell>
          <cell r="I493">
            <v>244.8</v>
          </cell>
          <cell r="J493">
            <v>5.1000000000000005</v>
          </cell>
        </row>
        <row r="494">
          <cell r="B494" t="str">
            <v>C62130800</v>
          </cell>
          <cell r="C494" t="str">
            <v>白猫空调消毒剂360ml*12</v>
          </cell>
          <cell r="D494" t="str">
            <v>小商品</v>
          </cell>
          <cell r="E494" t="str">
            <v>空调消毒剂360</v>
          </cell>
          <cell r="F494" t="str">
            <v>空调消毒剂</v>
          </cell>
          <cell r="G494" t="str">
            <v>360</v>
          </cell>
          <cell r="H494">
            <v>12</v>
          </cell>
          <cell r="I494">
            <v>243.6</v>
          </cell>
          <cell r="J494">
            <v>20.3</v>
          </cell>
        </row>
        <row r="495">
          <cell r="B495" t="str">
            <v>C25310200</v>
          </cell>
          <cell r="C495" t="str">
            <v>白猫樱花衣物护理柔顺剂900g*12</v>
          </cell>
          <cell r="D495" t="str">
            <v>小商品</v>
          </cell>
          <cell r="E495" t="str">
            <v>柔顺剂900</v>
          </cell>
          <cell r="F495" t="str">
            <v>柔顺剂</v>
          </cell>
          <cell r="G495" t="str">
            <v>900</v>
          </cell>
          <cell r="H495">
            <v>12</v>
          </cell>
          <cell r="I495">
            <v>0</v>
          </cell>
          <cell r="J495">
            <v>0</v>
          </cell>
        </row>
        <row r="496">
          <cell r="B496" t="str">
            <v>C33102000</v>
          </cell>
          <cell r="C496" t="str">
            <v>白猫空气清新剂玫瑰香型320ml*20</v>
          </cell>
          <cell r="D496" t="str">
            <v>小商品</v>
          </cell>
          <cell r="E496" t="str">
            <v>空气清新剂320</v>
          </cell>
          <cell r="F496" t="str">
            <v>空气清新剂</v>
          </cell>
          <cell r="G496" t="str">
            <v>320</v>
          </cell>
          <cell r="H496">
            <v>20</v>
          </cell>
          <cell r="I496">
            <v>203</v>
          </cell>
          <cell r="J496">
            <v>10.15</v>
          </cell>
        </row>
        <row r="497">
          <cell r="B497" t="str">
            <v>C33102200</v>
          </cell>
          <cell r="C497" t="str">
            <v>白猫空气清新剂薰衣草香型320ml*20</v>
          </cell>
          <cell r="D497" t="str">
            <v>小商品</v>
          </cell>
          <cell r="E497" t="str">
            <v>空气清新剂320</v>
          </cell>
          <cell r="F497" t="str">
            <v>空气清新剂</v>
          </cell>
          <cell r="G497" t="str">
            <v>320</v>
          </cell>
          <cell r="H497">
            <v>20</v>
          </cell>
          <cell r="I497">
            <v>203</v>
          </cell>
          <cell r="J497">
            <v>10.15</v>
          </cell>
        </row>
        <row r="498">
          <cell r="B498" t="str">
            <v>C33102300</v>
          </cell>
          <cell r="C498" t="str">
            <v>白猫空气清新剂柠檬香型320ml*20</v>
          </cell>
          <cell r="D498" t="str">
            <v>小商品</v>
          </cell>
          <cell r="E498" t="str">
            <v>空气清新剂320</v>
          </cell>
          <cell r="F498" t="str">
            <v>空气清新剂</v>
          </cell>
          <cell r="G498" t="str">
            <v>320</v>
          </cell>
          <cell r="H498">
            <v>20</v>
          </cell>
          <cell r="I498">
            <v>203</v>
          </cell>
          <cell r="J498">
            <v>10.15</v>
          </cell>
        </row>
        <row r="499">
          <cell r="B499" t="str">
            <v>C33102500</v>
          </cell>
          <cell r="C499" t="str">
            <v>白猫固体清新剂薰衣草香型100g*30</v>
          </cell>
          <cell r="D499" t="str">
            <v>小商品</v>
          </cell>
          <cell r="E499" t="str">
            <v>固体清新剂100</v>
          </cell>
          <cell r="F499" t="str">
            <v>固体清新剂</v>
          </cell>
          <cell r="G499" t="str">
            <v>100</v>
          </cell>
          <cell r="H499">
            <v>30</v>
          </cell>
          <cell r="I499">
            <v>216.5</v>
          </cell>
          <cell r="J499">
            <v>7.2166666666666668</v>
          </cell>
        </row>
        <row r="500">
          <cell r="B500" t="str">
            <v>C33102600</v>
          </cell>
          <cell r="C500" t="str">
            <v>白猫固体清新剂柠檬香型100g*30</v>
          </cell>
          <cell r="D500" t="str">
            <v>小商品</v>
          </cell>
          <cell r="E500" t="str">
            <v>固体清新剂100</v>
          </cell>
          <cell r="F500" t="str">
            <v>固体清新剂</v>
          </cell>
          <cell r="G500" t="str">
            <v>100</v>
          </cell>
          <cell r="H500">
            <v>30</v>
          </cell>
          <cell r="I500">
            <v>216.5</v>
          </cell>
          <cell r="J500">
            <v>7.2166666666666668</v>
          </cell>
        </row>
        <row r="501">
          <cell r="B501" t="str">
            <v>C33102800</v>
          </cell>
          <cell r="C501" t="str">
            <v>白猫固体清新剂玫瑰香型100g*30</v>
          </cell>
          <cell r="D501" t="str">
            <v>小商品</v>
          </cell>
          <cell r="E501" t="str">
            <v>固体清新剂100</v>
          </cell>
          <cell r="F501" t="str">
            <v>固体清新剂</v>
          </cell>
          <cell r="G501" t="str">
            <v>100</v>
          </cell>
          <cell r="H501">
            <v>30</v>
          </cell>
          <cell r="I501">
            <v>216.5</v>
          </cell>
          <cell r="J501">
            <v>7.2166666666666668</v>
          </cell>
        </row>
        <row r="502">
          <cell r="B502" t="str">
            <v>C62101305</v>
          </cell>
          <cell r="C502" t="str">
            <v>白猫泉の语樱花滋润健康洗手液300g*20（国标销售版）</v>
          </cell>
          <cell r="D502" t="str">
            <v>小商品</v>
          </cell>
          <cell r="E502" t="str">
            <v>泉の语洗手液300</v>
          </cell>
          <cell r="F502" t="str">
            <v>泉の语洗手液</v>
          </cell>
          <cell r="G502" t="str">
            <v>300</v>
          </cell>
          <cell r="H502">
            <v>20</v>
          </cell>
          <cell r="I502">
            <v>85.625</v>
          </cell>
          <cell r="J502">
            <v>4.28125</v>
          </cell>
        </row>
        <row r="503">
          <cell r="B503" t="str">
            <v>C62101501</v>
          </cell>
          <cell r="C503" t="str">
            <v>白猫泉の语樱花滋润健康洗手液300g*32（国标版）</v>
          </cell>
          <cell r="D503" t="str">
            <v>小商品</v>
          </cell>
          <cell r="E503" t="str">
            <v>泉の语洗手液300</v>
          </cell>
          <cell r="F503" t="str">
            <v>泉の语洗手液</v>
          </cell>
          <cell r="G503" t="str">
            <v>300</v>
          </cell>
          <cell r="H503">
            <v>32</v>
          </cell>
          <cell r="I503">
            <v>137</v>
          </cell>
          <cell r="J503">
            <v>4.28125</v>
          </cell>
        </row>
        <row r="504">
          <cell r="B504" t="str">
            <v>C62101802</v>
          </cell>
          <cell r="C504" t="str">
            <v>白猫泉の语樱花滋润健康洗手液500g*16（国标版）</v>
          </cell>
          <cell r="D504" t="str">
            <v>小商品</v>
          </cell>
          <cell r="E504" t="str">
            <v>泉の语洗手液500</v>
          </cell>
          <cell r="F504" t="str">
            <v>泉の语洗手液</v>
          </cell>
          <cell r="G504" t="str">
            <v>500</v>
          </cell>
          <cell r="H504">
            <v>16</v>
          </cell>
          <cell r="I504">
            <v>123</v>
          </cell>
          <cell r="J504">
            <v>7.6875</v>
          </cell>
        </row>
        <row r="505">
          <cell r="B505" t="str">
            <v>C26510300</v>
          </cell>
          <cell r="C505" t="str">
            <v>白猫活氧去渍彩漂粉1kg*6（电商）</v>
          </cell>
          <cell r="D505" t="str">
            <v>小商品</v>
          </cell>
          <cell r="E505" t="str">
            <v>彩漂粉1000</v>
          </cell>
          <cell r="F505" t="str">
            <v>彩漂粉</v>
          </cell>
          <cell r="G505" t="str">
            <v>1000</v>
          </cell>
          <cell r="H505">
            <v>6</v>
          </cell>
          <cell r="I505">
            <v>118.65</v>
          </cell>
          <cell r="J505">
            <v>19.775000000000002</v>
          </cell>
        </row>
        <row r="506">
          <cell r="B506" t="str">
            <v>C31120900</v>
          </cell>
          <cell r="C506" t="str">
            <v>大猫贝艾可强效油污净海洋香型500g*12</v>
          </cell>
          <cell r="D506" t="str">
            <v>小商品</v>
          </cell>
          <cell r="E506" t="str">
            <v>Gatto油污净500</v>
          </cell>
          <cell r="F506" t="str">
            <v>Gatto油污净</v>
          </cell>
          <cell r="G506" t="str">
            <v>500</v>
          </cell>
          <cell r="H506">
            <v>12</v>
          </cell>
          <cell r="I506">
            <v>222.4</v>
          </cell>
          <cell r="J506">
            <v>18.533333333333335</v>
          </cell>
        </row>
        <row r="507">
          <cell r="B507" t="str">
            <v>C31120800</v>
          </cell>
          <cell r="C507" t="str">
            <v>大猫贝艾可强效油污净甜橙香型500g*12</v>
          </cell>
          <cell r="D507" t="str">
            <v>小商品</v>
          </cell>
          <cell r="E507" t="str">
            <v>Gatto油污净500</v>
          </cell>
          <cell r="F507" t="str">
            <v>Gatto油污净</v>
          </cell>
          <cell r="G507" t="str">
            <v>500</v>
          </cell>
          <cell r="H507">
            <v>12</v>
          </cell>
          <cell r="I507">
            <v>222.4</v>
          </cell>
          <cell r="J507">
            <v>18.533333333333335</v>
          </cell>
        </row>
        <row r="508">
          <cell r="B508" t="str">
            <v>C25310300</v>
          </cell>
          <cell r="C508" t="str">
            <v>白猫亲肤倍护织物柔顺剂1.8kg*6（电商）</v>
          </cell>
          <cell r="D508" t="str">
            <v>小商品</v>
          </cell>
          <cell r="E508" t="str">
            <v>柔顺剂1800</v>
          </cell>
          <cell r="F508" t="str">
            <v>柔顺剂</v>
          </cell>
          <cell r="G508" t="str">
            <v>1800</v>
          </cell>
          <cell r="H508">
            <v>6</v>
          </cell>
          <cell r="I508">
            <v>112.55</v>
          </cell>
          <cell r="J508">
            <v>18.758333333333333</v>
          </cell>
        </row>
        <row r="509">
          <cell r="B509" t="str">
            <v>C25310400</v>
          </cell>
          <cell r="C509" t="str">
            <v>白猫长效留香织物柔顺剂1.8kg*6（电商）</v>
          </cell>
          <cell r="D509" t="str">
            <v>小商品</v>
          </cell>
          <cell r="E509" t="str">
            <v>柔顺剂1800</v>
          </cell>
          <cell r="F509" t="str">
            <v>柔顺剂</v>
          </cell>
          <cell r="G509" t="str">
            <v>1800</v>
          </cell>
          <cell r="H509">
            <v>6</v>
          </cell>
          <cell r="I509">
            <v>134.94</v>
          </cell>
          <cell r="J509">
            <v>22.49</v>
          </cell>
        </row>
        <row r="510">
          <cell r="B510" t="str">
            <v>C25310900</v>
          </cell>
          <cell r="C510" t="str">
            <v>白猫红酒微醺衣物护理柔顺剂888g*12</v>
          </cell>
          <cell r="D510" t="str">
            <v>小商品</v>
          </cell>
          <cell r="E510" t="str">
            <v>柔顺剂888</v>
          </cell>
          <cell r="F510" t="str">
            <v>柔顺剂</v>
          </cell>
          <cell r="G510" t="str">
            <v>888</v>
          </cell>
          <cell r="H510">
            <v>12</v>
          </cell>
          <cell r="I510">
            <v>82.2</v>
          </cell>
          <cell r="J510">
            <v>6.8500000000000005</v>
          </cell>
        </row>
        <row r="511">
          <cell r="B511" t="str">
            <v>C62101304</v>
          </cell>
          <cell r="C511" t="str">
            <v>白猫泉の语樱花滋润健康洗手液300g*20（国标版赠品）</v>
          </cell>
          <cell r="D511" t="str">
            <v>小商品</v>
          </cell>
          <cell r="E511" t="str">
            <v>泉の语洗手液300</v>
          </cell>
          <cell r="F511" t="str">
            <v>泉の语洗手液</v>
          </cell>
          <cell r="G511" t="str">
            <v>300</v>
          </cell>
          <cell r="H511">
            <v>20</v>
          </cell>
          <cell r="I511">
            <v>0</v>
          </cell>
          <cell r="J511">
            <v>0</v>
          </cell>
        </row>
        <row r="512">
          <cell r="B512" t="str">
            <v>C62101601</v>
          </cell>
          <cell r="C512" t="str">
            <v>白猫泉の语煎茶清爽健康洗手液300g*32（国标版）</v>
          </cell>
          <cell r="D512" t="str">
            <v>小商品</v>
          </cell>
          <cell r="E512" t="str">
            <v>泉の语洗手液300</v>
          </cell>
          <cell r="F512" t="str">
            <v>泉の语洗手液</v>
          </cell>
          <cell r="G512" t="str">
            <v>300</v>
          </cell>
          <cell r="H512">
            <v>32</v>
          </cell>
          <cell r="I512">
            <v>137</v>
          </cell>
          <cell r="J512">
            <v>4.28125</v>
          </cell>
        </row>
        <row r="513">
          <cell r="B513" t="str">
            <v>C62101803</v>
          </cell>
          <cell r="C513" t="str">
            <v>白猫泉の语樱花滋润健康洗手液500g*12（国标版赠品）</v>
          </cell>
          <cell r="D513" t="str">
            <v>小商品</v>
          </cell>
          <cell r="E513" t="str">
            <v>泉の语洗手液500</v>
          </cell>
          <cell r="F513" t="str">
            <v>泉の语洗手液</v>
          </cell>
          <cell r="G513" t="str">
            <v>500</v>
          </cell>
          <cell r="H513">
            <v>12</v>
          </cell>
          <cell r="I513">
            <v>0</v>
          </cell>
          <cell r="J513">
            <v>0</v>
          </cell>
        </row>
        <row r="514">
          <cell r="B514" t="str">
            <v>C62102100</v>
          </cell>
          <cell r="C514" t="str">
            <v>白猫除菌去异味喷雾370g*18（电商）</v>
          </cell>
          <cell r="D514" t="str">
            <v>小商品</v>
          </cell>
          <cell r="E514" t="str">
            <v>除菌去异味喷雾370</v>
          </cell>
          <cell r="F514" t="str">
            <v>除菌去异味喷雾</v>
          </cell>
          <cell r="G514" t="str">
            <v>370</v>
          </cell>
          <cell r="H514">
            <v>18</v>
          </cell>
          <cell r="I514">
            <v>201.37</v>
          </cell>
          <cell r="J514">
            <v>11.187222222222223</v>
          </cell>
        </row>
        <row r="515">
          <cell r="B515" t="str">
            <v>C62102200</v>
          </cell>
          <cell r="C515" t="str">
            <v>白猫除菌去异味喷雾30g*60(电商）</v>
          </cell>
          <cell r="D515" t="str">
            <v>小商品</v>
          </cell>
          <cell r="E515" t="str">
            <v>除菌去异味喷雾30</v>
          </cell>
          <cell r="F515" t="str">
            <v>除菌去异味喷雾</v>
          </cell>
          <cell r="G515" t="str">
            <v>30</v>
          </cell>
          <cell r="H515">
            <v>60</v>
          </cell>
          <cell r="I515">
            <v>406.8</v>
          </cell>
          <cell r="J515">
            <v>6.78</v>
          </cell>
        </row>
        <row r="516">
          <cell r="B516" t="str">
            <v>C25310500</v>
          </cell>
          <cell r="C516" t="str">
            <v>Whitecat softener Sakura 白猫柔顺剂 樱花香型600ml*18瓶</v>
          </cell>
          <cell r="D516" t="str">
            <v>小商品</v>
          </cell>
          <cell r="E516" t="str">
            <v>日本柔顺剂600</v>
          </cell>
          <cell r="F516" t="str">
            <v>日本柔顺剂</v>
          </cell>
          <cell r="G516" t="str">
            <v>600</v>
          </cell>
          <cell r="H516">
            <v>18</v>
          </cell>
          <cell r="I516">
            <v>513</v>
          </cell>
          <cell r="J516">
            <v>28.5</v>
          </cell>
        </row>
        <row r="517">
          <cell r="B517" t="str">
            <v>C25310600</v>
          </cell>
          <cell r="C517" t="str">
            <v>Whitecat softener Sakura 白猫柔顺剂 樱花香型540ml*16袋</v>
          </cell>
          <cell r="D517" t="str">
            <v>小商品</v>
          </cell>
          <cell r="E517" t="str">
            <v>日本柔顺剂540</v>
          </cell>
          <cell r="F517" t="str">
            <v>日本柔顺剂</v>
          </cell>
          <cell r="G517" t="str">
            <v>540</v>
          </cell>
          <cell r="H517">
            <v>16</v>
          </cell>
          <cell r="I517">
            <v>280</v>
          </cell>
          <cell r="J517">
            <v>17.5</v>
          </cell>
        </row>
        <row r="518">
          <cell r="B518" t="str">
            <v>C25310700</v>
          </cell>
          <cell r="C518" t="str">
            <v>Whitecat softener Rose&amp;Jasmine 白猫柔顺剂 玫瑰&amp;茉莉香型600ml*18瓶</v>
          </cell>
          <cell r="D518" t="str">
            <v>小商品</v>
          </cell>
          <cell r="E518" t="str">
            <v>日本柔顺剂600</v>
          </cell>
          <cell r="F518" t="str">
            <v>日本柔顺剂</v>
          </cell>
          <cell r="G518" t="str">
            <v>600</v>
          </cell>
          <cell r="H518">
            <v>18</v>
          </cell>
          <cell r="I518">
            <v>513</v>
          </cell>
          <cell r="J518">
            <v>28.5</v>
          </cell>
        </row>
        <row r="519">
          <cell r="B519" t="str">
            <v>C25310800</v>
          </cell>
          <cell r="C519" t="str">
            <v>Whitecat softener Rose&amp;Jasmine 白猫柔顺剂 玫瑰&amp;茉莉香型540ml*16袋</v>
          </cell>
          <cell r="D519" t="str">
            <v>小商品</v>
          </cell>
          <cell r="E519" t="str">
            <v>日本柔顺剂540</v>
          </cell>
          <cell r="F519" t="str">
            <v>日本柔顺剂</v>
          </cell>
          <cell r="G519" t="str">
            <v>540</v>
          </cell>
          <cell r="H519">
            <v>16</v>
          </cell>
          <cell r="I519">
            <v>280</v>
          </cell>
          <cell r="J519">
            <v>17.5</v>
          </cell>
        </row>
        <row r="520">
          <cell r="B520" t="str">
            <v>C31120402</v>
          </cell>
          <cell r="C520" t="str">
            <v>白猫洁厨用漂水700g*20（包装升级）</v>
          </cell>
          <cell r="D520" t="str">
            <v>小商品</v>
          </cell>
          <cell r="E520" t="str">
            <v>漂厨700</v>
          </cell>
          <cell r="F520" t="str">
            <v>漂厨</v>
          </cell>
          <cell r="G520" t="str">
            <v>700</v>
          </cell>
          <cell r="H520">
            <v>20</v>
          </cell>
          <cell r="I520">
            <v>105.86</v>
          </cell>
          <cell r="J520">
            <v>5.2930000000000001</v>
          </cell>
        </row>
        <row r="521">
          <cell r="B521" t="str">
            <v>C31120502</v>
          </cell>
          <cell r="C521" t="str">
            <v>（白猫强效油污净玫瑰香型500g+白猫洁衣漂700g）*12</v>
          </cell>
          <cell r="D521" t="str">
            <v>小商品</v>
          </cell>
          <cell r="E521" t="str">
            <v>油污净500</v>
          </cell>
          <cell r="F521" t="str">
            <v>油污净</v>
          </cell>
          <cell r="G521" t="str">
            <v>500</v>
          </cell>
          <cell r="H521">
            <v>12</v>
          </cell>
          <cell r="I521">
            <v>150</v>
          </cell>
          <cell r="J521">
            <v>12.5</v>
          </cell>
        </row>
        <row r="522">
          <cell r="B522" t="str">
            <v>C31121000</v>
          </cell>
          <cell r="C522" t="str">
            <v>白猫强效油污净（橙柚清香）1kg*12</v>
          </cell>
          <cell r="D522" t="str">
            <v>小商品</v>
          </cell>
          <cell r="E522" t="str">
            <v>油污净1</v>
          </cell>
          <cell r="F522" t="str">
            <v>油污净</v>
          </cell>
          <cell r="G522" t="str">
            <v>1</v>
          </cell>
          <cell r="H522">
            <v>12</v>
          </cell>
          <cell r="I522">
            <v>174</v>
          </cell>
          <cell r="J522">
            <v>14.5</v>
          </cell>
        </row>
        <row r="523">
          <cell r="B523" t="str">
            <v>C41120102</v>
          </cell>
          <cell r="C523" t="str">
            <v>白猫洁厕用漂水700g*20（包装升级）</v>
          </cell>
          <cell r="D523" t="str">
            <v>小商品</v>
          </cell>
          <cell r="E523" t="str">
            <v>漂厕700</v>
          </cell>
          <cell r="F523" t="str">
            <v>漂厕</v>
          </cell>
          <cell r="G523" t="str">
            <v>700</v>
          </cell>
          <cell r="H523">
            <v>20</v>
          </cell>
          <cell r="I523">
            <v>105.86</v>
          </cell>
          <cell r="J523">
            <v>5.2930000000000001</v>
          </cell>
        </row>
        <row r="524">
          <cell r="B524" t="str">
            <v>C62120402</v>
          </cell>
          <cell r="C524" t="str">
            <v>白猫消毒液（18个月）700g*20（包装升级）</v>
          </cell>
          <cell r="D524" t="str">
            <v>小商品</v>
          </cell>
          <cell r="E524" t="str">
            <v>消毒液700</v>
          </cell>
          <cell r="F524" t="str">
            <v>消毒液</v>
          </cell>
          <cell r="G524" t="str">
            <v>700</v>
          </cell>
          <cell r="H524">
            <v>20</v>
          </cell>
          <cell r="I524">
            <v>117.91</v>
          </cell>
          <cell r="J524">
            <v>5.8955000000000002</v>
          </cell>
        </row>
        <row r="525">
          <cell r="B525" t="str">
            <v>C24106000</v>
          </cell>
          <cell r="C525" t="str">
            <v>白猫洗衣防串染吸色片20片/包*60包/箱（电商）</v>
          </cell>
          <cell r="D525" t="str">
            <v>小商品</v>
          </cell>
          <cell r="E525" t="str">
            <v>吸色片20</v>
          </cell>
          <cell r="F525" t="str">
            <v>吸色片</v>
          </cell>
          <cell r="G525" t="str">
            <v>20</v>
          </cell>
          <cell r="H525">
            <v>60</v>
          </cell>
          <cell r="I525">
            <v>542.4</v>
          </cell>
          <cell r="J525">
            <v>9.0399999999999991</v>
          </cell>
        </row>
        <row r="526">
          <cell r="B526" t="str">
            <v>C24106100</v>
          </cell>
          <cell r="C526" t="str">
            <v>白猫洗衣防串染吸色片5片/包*200包/箱（电商）</v>
          </cell>
          <cell r="D526" t="str">
            <v>小商品</v>
          </cell>
          <cell r="E526" t="str">
            <v>吸色片5</v>
          </cell>
          <cell r="F526" t="str">
            <v>吸色片</v>
          </cell>
          <cell r="G526" t="str">
            <v>5</v>
          </cell>
          <cell r="H526">
            <v>200</v>
          </cell>
          <cell r="I526">
            <v>339</v>
          </cell>
          <cell r="J526">
            <v>1.6950000000000001</v>
          </cell>
        </row>
        <row r="527">
          <cell r="B527" t="str">
            <v>C24102601</v>
          </cell>
          <cell r="C527" t="str">
            <v>白猫佳美彩漂600g*12（3年保质期）</v>
          </cell>
          <cell r="D527" t="str">
            <v>小商品</v>
          </cell>
          <cell r="E527" t="str">
            <v>白猫佳美彩漂600</v>
          </cell>
          <cell r="F527" t="str">
            <v>白猫佳美彩漂</v>
          </cell>
          <cell r="G527" t="str">
            <v>600</v>
          </cell>
          <cell r="H527">
            <v>12</v>
          </cell>
          <cell r="I527">
            <v>79.2</v>
          </cell>
          <cell r="J527">
            <v>6.6000000000000005</v>
          </cell>
        </row>
        <row r="528">
          <cell r="B528" t="str">
            <v>C24102501</v>
          </cell>
          <cell r="C528" t="str">
            <v>白猫佳美洁衣用漂水600g*12</v>
          </cell>
          <cell r="D528" t="str">
            <v>小商品</v>
          </cell>
          <cell r="E528" t="str">
            <v>白猫佳美漂衣600</v>
          </cell>
          <cell r="F528" t="str">
            <v>白猫佳美漂衣</v>
          </cell>
          <cell r="G528" t="str">
            <v>600</v>
          </cell>
          <cell r="H528">
            <v>12</v>
          </cell>
          <cell r="I528">
            <v>54</v>
          </cell>
          <cell r="J528">
            <v>4.5</v>
          </cell>
        </row>
        <row r="529">
          <cell r="B529" t="str">
            <v>C62102001</v>
          </cell>
          <cell r="C529" t="str">
            <v>白猫衣物除菌液送无磷洗衣液（3kg+3kg）*2</v>
          </cell>
          <cell r="D529" t="str">
            <v>小商品</v>
          </cell>
          <cell r="E529" t="str">
            <v>衣物除菌液3000</v>
          </cell>
          <cell r="F529" t="str">
            <v>衣物除菌液</v>
          </cell>
          <cell r="G529" t="str">
            <v>3000</v>
          </cell>
          <cell r="H529">
            <v>2</v>
          </cell>
          <cell r="I529">
            <v>116</v>
          </cell>
          <cell r="J529">
            <v>58</v>
          </cell>
        </row>
        <row r="530">
          <cell r="B530" t="str">
            <v>C24106300</v>
          </cell>
          <cell r="C530" t="str">
            <v>白猫防染色串色片24片装*60（售卖装）</v>
          </cell>
          <cell r="D530" t="str">
            <v>小商品</v>
          </cell>
          <cell r="E530" t="str">
            <v>吸色片0</v>
          </cell>
          <cell r="F530" t="str">
            <v>吸色片</v>
          </cell>
          <cell r="G530">
            <v>0</v>
          </cell>
          <cell r="H530">
            <v>60</v>
          </cell>
          <cell r="I530">
            <v>755.09879999999998</v>
          </cell>
          <cell r="J530">
            <v>12.58498</v>
          </cell>
        </row>
        <row r="531">
          <cell r="B531" t="str">
            <v>C62130302</v>
          </cell>
          <cell r="C531" t="str">
            <v>白猫衣物家居消毒液送无磷洗衣液（1.65L+2kg）*2</v>
          </cell>
          <cell r="D531" t="str">
            <v>小商品</v>
          </cell>
          <cell r="E531" t="str">
            <v>衣物家居消毒液1.65</v>
          </cell>
          <cell r="F531" t="str">
            <v>衣物家居消毒液</v>
          </cell>
          <cell r="G531" t="str">
            <v>1.65</v>
          </cell>
          <cell r="H531">
            <v>2</v>
          </cell>
          <cell r="I531">
            <v>79.599999999999994</v>
          </cell>
          <cell r="J531">
            <v>39.799999999999997</v>
          </cell>
        </row>
        <row r="532">
          <cell r="B532" t="str">
            <v>C62130304</v>
          </cell>
          <cell r="C532" t="str">
            <v>白猫衣物家居消毒液外配赠品装1.65L*8</v>
          </cell>
          <cell r="D532" t="str">
            <v>小商品</v>
          </cell>
          <cell r="E532" t="str">
            <v>衣物家居消毒液1.65</v>
          </cell>
          <cell r="F532" t="str">
            <v>衣物家居消毒液</v>
          </cell>
          <cell r="G532" t="str">
            <v>1.65</v>
          </cell>
          <cell r="H532">
            <v>8</v>
          </cell>
          <cell r="I532">
            <v>318.39999999999998</v>
          </cell>
          <cell r="J532">
            <v>39.799999999999997</v>
          </cell>
        </row>
        <row r="533">
          <cell r="B533" t="str">
            <v>C24102008</v>
          </cell>
          <cell r="C533" t="str">
            <v>白猫彩漂700g*20（封口膜版）</v>
          </cell>
          <cell r="D533" t="str">
            <v>小商品</v>
          </cell>
          <cell r="E533" t="str">
            <v>彩漂700</v>
          </cell>
          <cell r="F533" t="str">
            <v>彩漂</v>
          </cell>
          <cell r="G533" t="str">
            <v>700</v>
          </cell>
          <cell r="H533">
            <v>20</v>
          </cell>
          <cell r="I533">
            <v>164</v>
          </cell>
          <cell r="J533">
            <v>8.1999999999999993</v>
          </cell>
        </row>
        <row r="534">
          <cell r="B534" t="str">
            <v>C24102204</v>
          </cell>
          <cell r="C534" t="str">
            <v>白猫洁衣漂700g*20（封口膜版）</v>
          </cell>
          <cell r="D534" t="str">
            <v>小商品</v>
          </cell>
          <cell r="E534" t="str">
            <v>漂衣700</v>
          </cell>
          <cell r="F534" t="str">
            <v>漂衣</v>
          </cell>
          <cell r="G534" t="str">
            <v>700</v>
          </cell>
          <cell r="H534">
            <v>20</v>
          </cell>
          <cell r="I534">
            <v>100</v>
          </cell>
          <cell r="J534">
            <v>5</v>
          </cell>
        </row>
        <row r="535">
          <cell r="B535" t="str">
            <v>C24106400</v>
          </cell>
          <cell r="C535" t="str">
            <v>白猫洗衣防串染吸色片5片*5包*48盒/箱 (天猫潮Live 电商）</v>
          </cell>
          <cell r="D535" t="str">
            <v>小商品</v>
          </cell>
          <cell r="E535" t="str">
            <v>吸色片25</v>
          </cell>
          <cell r="F535" t="str">
            <v>吸色片</v>
          </cell>
          <cell r="G535" t="str">
            <v>25</v>
          </cell>
          <cell r="H535">
            <v>48</v>
          </cell>
          <cell r="I535">
            <v>0</v>
          </cell>
          <cell r="J535">
            <v>0</v>
          </cell>
        </row>
        <row r="536">
          <cell r="B536" t="str">
            <v>C31121100</v>
          </cell>
          <cell r="C536" t="str">
            <v>白猫洁厨用漂水（喷枪版）500g*12</v>
          </cell>
          <cell r="D536" t="str">
            <v>小商品</v>
          </cell>
          <cell r="E536" t="str">
            <v>漂厨500</v>
          </cell>
          <cell r="F536" t="str">
            <v>漂厨</v>
          </cell>
          <cell r="G536" t="str">
            <v>500</v>
          </cell>
          <cell r="H536">
            <v>12</v>
          </cell>
          <cell r="I536">
            <v>122</v>
          </cell>
          <cell r="J536">
            <v>10.166666666666666</v>
          </cell>
        </row>
        <row r="537">
          <cell r="B537" t="str">
            <v>C25311100</v>
          </cell>
          <cell r="C537" t="str">
            <v>Whitecat softener Sakura 白猫柔顺剂 樱花香型（600ml+540ml）*8</v>
          </cell>
          <cell r="D537" t="str">
            <v>小商品</v>
          </cell>
          <cell r="E537" t="str">
            <v>柔顺剂600ml+540ml</v>
          </cell>
          <cell r="F537" t="str">
            <v>柔顺剂</v>
          </cell>
          <cell r="G537" t="str">
            <v>600ml+540ml</v>
          </cell>
          <cell r="H537">
            <v>8</v>
          </cell>
          <cell r="I537">
            <v>291</v>
          </cell>
          <cell r="J537">
            <v>36.375</v>
          </cell>
        </row>
        <row r="538">
          <cell r="B538" t="str">
            <v>C62102002</v>
          </cell>
          <cell r="C538" t="str">
            <v>白猫衣物除菌液外配赠品装3kg*4</v>
          </cell>
          <cell r="D538" t="e">
            <v>#N/A</v>
          </cell>
          <cell r="E538" t="str">
            <v>衣物除菌液3000</v>
          </cell>
          <cell r="F538" t="str">
            <v>衣物除菌液</v>
          </cell>
          <cell r="G538" t="str">
            <v>3000</v>
          </cell>
          <cell r="H538">
            <v>4</v>
          </cell>
          <cell r="I538">
            <v>232</v>
          </cell>
          <cell r="J538">
            <v>58</v>
          </cell>
        </row>
        <row r="539">
          <cell r="B539" t="str">
            <v>C62101701</v>
          </cell>
          <cell r="C539" t="str">
            <v>白猫泉の语煎茶清爽健康洗手液500g*16（国标版）</v>
          </cell>
          <cell r="D539" t="str">
            <v>洗衣粉</v>
          </cell>
          <cell r="E539" t="e">
            <v>#N/A</v>
          </cell>
          <cell r="F539" t="str">
            <v>泉の语洗手液</v>
          </cell>
          <cell r="G539" t="e">
            <v>#N/A</v>
          </cell>
          <cell r="H539" t="e">
            <v>#N/A</v>
          </cell>
          <cell r="I539" t="e">
            <v>#N/A</v>
          </cell>
          <cell r="J539" t="e">
            <v>#N/A</v>
          </cell>
        </row>
        <row r="540">
          <cell r="B540" t="str">
            <v>C21110110</v>
          </cell>
          <cell r="C540" t="str">
            <v>白猫全效去渍+亮白无磷洗衣粉2.48千克*4（抑菌）</v>
          </cell>
          <cell r="D540" t="str">
            <v>洗洁精</v>
          </cell>
          <cell r="E540" t="str">
            <v>全效粉2480</v>
          </cell>
          <cell r="F540" t="str">
            <v>全效粉</v>
          </cell>
          <cell r="G540" t="str">
            <v>2480</v>
          </cell>
          <cell r="H540">
            <v>4</v>
          </cell>
          <cell r="I540">
            <v>69.359899999999996</v>
          </cell>
          <cell r="J540">
            <v>17.339974999999999</v>
          </cell>
        </row>
        <row r="541">
          <cell r="B541" t="str">
            <v>C11109911</v>
          </cell>
          <cell r="C541" t="str">
            <v>白猫绿茶薄荷洗洁精1.02千克*10（茶系列）</v>
          </cell>
          <cell r="D541" t="str">
            <v>洗洁精</v>
          </cell>
          <cell r="E541" t="str">
            <v>绿茶薄荷精1020</v>
          </cell>
          <cell r="F541" t="str">
            <v>绿茶薄荷精</v>
          </cell>
          <cell r="G541" t="str">
            <v>1020</v>
          </cell>
          <cell r="H541">
            <v>10</v>
          </cell>
          <cell r="I541">
            <v>71.400000000000006</v>
          </cell>
          <cell r="J541">
            <v>7.1400000000000006</v>
          </cell>
        </row>
        <row r="542">
          <cell r="B542" t="str">
            <v>C11112312</v>
          </cell>
          <cell r="C542" t="str">
            <v>白猫经典配方洗洁精1.508千克*8（氨基酸零售版）</v>
          </cell>
          <cell r="D542" t="str">
            <v>洗洁精</v>
          </cell>
          <cell r="E542" t="str">
            <v>经典精1796</v>
          </cell>
          <cell r="F542" t="str">
            <v>经典精</v>
          </cell>
          <cell r="G542" t="str">
            <v>1796</v>
          </cell>
          <cell r="H542">
            <v>8</v>
          </cell>
          <cell r="I542">
            <v>95</v>
          </cell>
          <cell r="J542">
            <v>11.875</v>
          </cell>
        </row>
        <row r="543">
          <cell r="B543" t="str">
            <v>C11117100</v>
          </cell>
          <cell r="C543" t="str">
            <v>白猫大麦洗碗米露洗洁精1千克*4</v>
          </cell>
          <cell r="D543" t="str">
            <v>洗衣粉</v>
          </cell>
          <cell r="E543" t="str">
            <v>大麦茶精1000</v>
          </cell>
          <cell r="F543" t="str">
            <v>大麦茶精</v>
          </cell>
          <cell r="G543" t="str">
            <v>1000</v>
          </cell>
          <cell r="H543">
            <v>4</v>
          </cell>
          <cell r="I543">
            <v>32.4</v>
          </cell>
          <cell r="J543">
            <v>8.1</v>
          </cell>
        </row>
        <row r="544">
          <cell r="B544" t="str">
            <v>C26300503</v>
          </cell>
          <cell r="C544" t="str">
            <v>白猫山茶花除菌皂粉888克*8（皂粉）</v>
          </cell>
          <cell r="D544" t="str">
            <v>洗衣皂</v>
          </cell>
          <cell r="E544" t="str">
            <v>皂粒粉888</v>
          </cell>
          <cell r="F544" t="str">
            <v>皂粒粉</v>
          </cell>
          <cell r="G544" t="str">
            <v>888</v>
          </cell>
          <cell r="H544">
            <v>8</v>
          </cell>
          <cell r="I544">
            <v>111.2</v>
          </cell>
          <cell r="J544">
            <v>13.9</v>
          </cell>
        </row>
        <row r="545">
          <cell r="B545" t="str">
            <v>C22601200</v>
          </cell>
          <cell r="C545" t="str">
            <v>白猫好运“中”洗衣小方(108克*2)*32组</v>
          </cell>
          <cell r="D545" t="str">
            <v>洗衣皂</v>
          </cell>
          <cell r="E545" t="str">
            <v>小方108</v>
          </cell>
          <cell r="F545" t="str">
            <v>小方</v>
          </cell>
          <cell r="G545" t="str">
            <v>108</v>
          </cell>
          <cell r="H545">
            <v>32</v>
          </cell>
          <cell r="I545">
            <v>192</v>
          </cell>
          <cell r="J545">
            <v>6</v>
          </cell>
        </row>
        <row r="546">
          <cell r="B546" t="str">
            <v>C22601300</v>
          </cell>
          <cell r="C546" t="str">
            <v>白猫好运“發”洗衣小方(108克*2)*32组</v>
          </cell>
          <cell r="D546" t="str">
            <v>洗洁精</v>
          </cell>
          <cell r="E546" t="str">
            <v>小方108</v>
          </cell>
          <cell r="F546" t="str">
            <v>小方</v>
          </cell>
          <cell r="G546" t="str">
            <v>108</v>
          </cell>
          <cell r="H546">
            <v>32</v>
          </cell>
          <cell r="I546">
            <v>192</v>
          </cell>
          <cell r="J546">
            <v>6</v>
          </cell>
        </row>
        <row r="547">
          <cell r="B547" t="str">
            <v>C11104606</v>
          </cell>
          <cell r="C547" t="str">
            <v>白猫经典配方洗洁精2kg*8（桂花版）</v>
          </cell>
          <cell r="D547" t="str">
            <v>洗洁精</v>
          </cell>
          <cell r="E547" t="str">
            <v>经典精2000</v>
          </cell>
          <cell r="F547" t="str">
            <v>经典精</v>
          </cell>
          <cell r="G547" t="str">
            <v>2000</v>
          </cell>
          <cell r="H547">
            <v>8</v>
          </cell>
          <cell r="I547">
            <v>112.4</v>
          </cell>
          <cell r="J547">
            <v>14.05</v>
          </cell>
        </row>
        <row r="548">
          <cell r="B548" t="str">
            <v>C11105606</v>
          </cell>
          <cell r="C548" t="str">
            <v>白猫柠檬红茶洗洁精2kg*8（透明瓶）</v>
          </cell>
          <cell r="D548" t="str">
            <v>洗洁精</v>
          </cell>
          <cell r="E548" t="str">
            <v>红茶精2000</v>
          </cell>
          <cell r="F548" t="str">
            <v>红茶精</v>
          </cell>
          <cell r="G548" t="str">
            <v>2000</v>
          </cell>
          <cell r="H548">
            <v>8</v>
          </cell>
          <cell r="I548">
            <v>101.68</v>
          </cell>
          <cell r="J548">
            <v>12.71</v>
          </cell>
        </row>
      </sheetData>
      <sheetData sheetId="7">
        <row r="1">
          <cell r="D1" t="str">
            <v>玄讯门店代码</v>
          </cell>
          <cell r="E1" t="str">
            <v>玄讯门店名称</v>
          </cell>
          <cell r="F1" t="str">
            <v>经销商代码</v>
          </cell>
          <cell r="G1" t="str">
            <v>经销商名称</v>
          </cell>
          <cell r="H1" t="str">
            <v>门店类型
对标AC尼尔森</v>
          </cell>
          <cell r="I1" t="str">
            <v>类型</v>
          </cell>
          <cell r="J1" t="str">
            <v>业务员</v>
          </cell>
          <cell r="K1" t="str">
            <v>营业所/组</v>
          </cell>
          <cell r="O1" t="str">
            <v>系统名称</v>
          </cell>
          <cell r="P1" t="str">
            <v>营业所/组</v>
          </cell>
          <cell r="Q1" t="str">
            <v>经销商代码</v>
          </cell>
          <cell r="R1" t="str">
            <v>经销商名称</v>
          </cell>
          <cell r="S1" t="str">
            <v>类型</v>
          </cell>
        </row>
        <row r="2">
          <cell r="D2">
            <v>1006771</v>
          </cell>
          <cell r="E2" t="str">
            <v>安庆市高河大乐购精品生活超市</v>
          </cell>
          <cell r="F2" t="str">
            <v>CHFA283</v>
          </cell>
          <cell r="G2" t="str">
            <v>安庆市海惠商贸有限公司</v>
          </cell>
          <cell r="H2" t="str">
            <v>超市</v>
          </cell>
          <cell r="I2" t="str">
            <v>培育门店</v>
          </cell>
          <cell r="J2" t="str">
            <v>汪金霞</v>
          </cell>
          <cell r="K2" t="str">
            <v>皖南所</v>
          </cell>
          <cell r="O2" t="str">
            <v>永辉</v>
          </cell>
          <cell r="P2" t="str">
            <v>皖中所</v>
          </cell>
          <cell r="Q2" t="str">
            <v>CHFA326</v>
          </cell>
          <cell r="R2" t="str">
            <v>安徽晋鑫商贸有限公司</v>
          </cell>
          <cell r="S2" t="str">
            <v>重点系统</v>
          </cell>
        </row>
        <row r="3">
          <cell r="D3">
            <v>1008478</v>
          </cell>
          <cell r="E3" t="str">
            <v>华联嘉盛超市</v>
          </cell>
          <cell r="F3" t="str">
            <v>CHFA287</v>
          </cell>
          <cell r="G3" t="str">
            <v>池州信跃达商贸有限公司</v>
          </cell>
          <cell r="H3" t="str">
            <v>超市</v>
          </cell>
          <cell r="I3" t="str">
            <v>培育门店</v>
          </cell>
          <cell r="J3" t="str">
            <v>苏丽</v>
          </cell>
          <cell r="K3" t="str">
            <v>皖南所</v>
          </cell>
          <cell r="O3" t="str">
            <v>六安绿篮子</v>
          </cell>
          <cell r="P3" t="str">
            <v>皖中所</v>
          </cell>
          <cell r="Q3" t="str">
            <v>CHFA274</v>
          </cell>
          <cell r="R3" t="str">
            <v>安徽省同城贸易有限公司</v>
          </cell>
          <cell r="S3" t="str">
            <v>培育系统</v>
          </cell>
        </row>
        <row r="4">
          <cell r="D4">
            <v>1008498</v>
          </cell>
          <cell r="E4" t="str">
            <v>长江华联购物中心</v>
          </cell>
          <cell r="F4" t="str">
            <v>CHFA287</v>
          </cell>
          <cell r="G4" t="str">
            <v>池州信跃达商贸有限公司</v>
          </cell>
          <cell r="H4" t="str">
            <v>超市</v>
          </cell>
          <cell r="I4" t="str">
            <v>培育门店</v>
          </cell>
          <cell r="J4" t="str">
            <v>苏丽</v>
          </cell>
          <cell r="K4" t="str">
            <v>皖南所</v>
          </cell>
          <cell r="O4" t="str">
            <v>蚌埠合家福</v>
          </cell>
          <cell r="P4" t="str">
            <v>皖北所</v>
          </cell>
          <cell r="Q4" t="str">
            <v>CHFA077</v>
          </cell>
          <cell r="R4" t="str">
            <v>蚌埠市金宏商贸有限公司</v>
          </cell>
          <cell r="S4" t="str">
            <v>培育系统</v>
          </cell>
        </row>
        <row r="5">
          <cell r="D5">
            <v>1024111</v>
          </cell>
          <cell r="E5" t="str">
            <v>百姓缘生活超市</v>
          </cell>
          <cell r="F5" t="str">
            <v>CHFA331</v>
          </cell>
          <cell r="G5" t="str">
            <v>黄山市乐天商贸有限公司</v>
          </cell>
          <cell r="H5" t="str">
            <v>超市</v>
          </cell>
          <cell r="I5" t="str">
            <v>培育门店</v>
          </cell>
          <cell r="J5" t="str">
            <v>共担业代_曾东</v>
          </cell>
          <cell r="K5" t="str">
            <v>皖南所</v>
          </cell>
          <cell r="O5" t="str">
            <v>阜阳徽润发</v>
          </cell>
          <cell r="P5" t="str">
            <v>皖北所</v>
          </cell>
          <cell r="Q5" t="str">
            <v>CHFA305</v>
          </cell>
          <cell r="R5" t="str">
            <v>阜阳翔润贸易有限公司</v>
          </cell>
          <cell r="S5" t="str">
            <v>培育系统</v>
          </cell>
        </row>
        <row r="6">
          <cell r="D6">
            <v>1024216</v>
          </cell>
          <cell r="E6" t="str">
            <v>益品超市</v>
          </cell>
          <cell r="F6" t="str">
            <v>CHFA236</v>
          </cell>
          <cell r="G6" t="str">
            <v>芜湖臻金商贸有限公司</v>
          </cell>
          <cell r="H6" t="str">
            <v>超市</v>
          </cell>
          <cell r="I6" t="str">
            <v>培育门店</v>
          </cell>
          <cell r="J6" t="str">
            <v>赵广霞</v>
          </cell>
          <cell r="K6" t="str">
            <v>皖南所</v>
          </cell>
          <cell r="O6" t="str">
            <v>华运</v>
          </cell>
          <cell r="P6" t="str">
            <v>皖北所</v>
          </cell>
          <cell r="Q6" t="str">
            <v>CHFA077</v>
          </cell>
          <cell r="R6" t="str">
            <v>蚌埠市金宏商贸有限公司</v>
          </cell>
          <cell r="S6" t="str">
            <v>培育系统</v>
          </cell>
        </row>
        <row r="7">
          <cell r="D7">
            <v>1029555</v>
          </cell>
          <cell r="E7" t="str">
            <v>铜陵市惠多生活超市</v>
          </cell>
          <cell r="F7" t="str">
            <v>CHFA215</v>
          </cell>
          <cell r="G7" t="str">
            <v>铜陵市狮子山区爱洁美日化经营部※</v>
          </cell>
          <cell r="H7" t="str">
            <v>超市</v>
          </cell>
          <cell r="I7" t="str">
            <v>培育门店</v>
          </cell>
          <cell r="J7" t="str">
            <v>仝珍</v>
          </cell>
          <cell r="K7" t="str">
            <v>皖南所</v>
          </cell>
          <cell r="O7" t="str">
            <v>安庆世纪华联</v>
          </cell>
          <cell r="P7" t="str">
            <v>皖南所</v>
          </cell>
          <cell r="Q7" t="str">
            <v>CHFA283</v>
          </cell>
          <cell r="R7" t="str">
            <v>安庆市海惠商贸有限公司</v>
          </cell>
          <cell r="S7" t="str">
            <v>培育系统</v>
          </cell>
        </row>
        <row r="8">
          <cell r="D8">
            <v>1090559</v>
          </cell>
          <cell r="E8" t="str">
            <v>天润发歙县店</v>
          </cell>
          <cell r="F8" t="str">
            <v>CHFA331</v>
          </cell>
          <cell r="G8" t="str">
            <v>黄山市乐天商贸有限公司</v>
          </cell>
          <cell r="H8" t="str">
            <v>超市</v>
          </cell>
          <cell r="I8" t="str">
            <v>培育门店</v>
          </cell>
          <cell r="J8" t="str">
            <v>共担业代_曾东</v>
          </cell>
          <cell r="K8" t="str">
            <v>皖南所</v>
          </cell>
          <cell r="O8" t="str">
            <v>宣城台客隆</v>
          </cell>
          <cell r="P8" t="str">
            <v>皖南所</v>
          </cell>
          <cell r="Q8" t="str">
            <v>CHFA347</v>
          </cell>
          <cell r="R8" t="str">
            <v>宣城市富庭商贸有限公司</v>
          </cell>
          <cell r="S8" t="str">
            <v>培育系统</v>
          </cell>
        </row>
        <row r="9">
          <cell r="D9">
            <v>1105824</v>
          </cell>
          <cell r="E9" t="str">
            <v>天润发（休宁店）</v>
          </cell>
          <cell r="F9" t="str">
            <v>CHFA331</v>
          </cell>
          <cell r="G9" t="str">
            <v>黄山市乐天商贸有限公司</v>
          </cell>
          <cell r="H9" t="str">
            <v>超市</v>
          </cell>
          <cell r="I9" t="str">
            <v>培育门店</v>
          </cell>
          <cell r="J9" t="str">
            <v>共担业代_曾东</v>
          </cell>
          <cell r="K9" t="str">
            <v>皖南所</v>
          </cell>
          <cell r="O9" t="str">
            <v>中新</v>
          </cell>
          <cell r="P9" t="str">
            <v>皖北所</v>
          </cell>
          <cell r="Q9" t="str">
            <v>CHFA078</v>
          </cell>
          <cell r="R9" t="str">
            <v>阜阳市汇景百货有限公司</v>
          </cell>
          <cell r="S9" t="str">
            <v>培育系统</v>
          </cell>
        </row>
        <row r="10">
          <cell r="D10">
            <v>1105840</v>
          </cell>
          <cell r="E10" t="str">
            <v>天润发（太平1店）</v>
          </cell>
          <cell r="F10" t="str">
            <v>CHFA331</v>
          </cell>
          <cell r="G10" t="str">
            <v>黄山市乐天商贸有限公司</v>
          </cell>
          <cell r="H10" t="str">
            <v>超市</v>
          </cell>
          <cell r="I10" t="str">
            <v>培育门店</v>
          </cell>
          <cell r="J10" t="str">
            <v>共担业代_曾东</v>
          </cell>
          <cell r="K10" t="str">
            <v>皖南所</v>
          </cell>
          <cell r="O10" t="str">
            <v>安庆新皖韵</v>
          </cell>
          <cell r="P10" t="str">
            <v>皖南所</v>
          </cell>
          <cell r="Q10" t="str">
            <v>CHFA283</v>
          </cell>
          <cell r="R10" t="str">
            <v>安庆市海惠商贸有限公司</v>
          </cell>
          <cell r="S10" t="str">
            <v>潜力系统</v>
          </cell>
        </row>
        <row r="11">
          <cell r="D11">
            <v>1106365</v>
          </cell>
          <cell r="E11" t="str">
            <v>天润发（黟县泰和广场店）</v>
          </cell>
          <cell r="F11" t="str">
            <v>CHFA331</v>
          </cell>
          <cell r="G11" t="str">
            <v>黄山市乐天商贸有限公司</v>
          </cell>
          <cell r="H11" t="str">
            <v>超市</v>
          </cell>
          <cell r="I11" t="str">
            <v>培育门店</v>
          </cell>
          <cell r="J11" t="str">
            <v>共担业代_曾东</v>
          </cell>
          <cell r="K11" t="str">
            <v>皖南所</v>
          </cell>
          <cell r="O11" t="str">
            <v>阜阳万家福</v>
          </cell>
          <cell r="P11" t="str">
            <v>皖北所</v>
          </cell>
          <cell r="Q11" t="str">
            <v>CHFA078</v>
          </cell>
          <cell r="R11" t="str">
            <v>阜阳市汇景百货有限公司</v>
          </cell>
          <cell r="S11" t="str">
            <v>潜力系统</v>
          </cell>
        </row>
        <row r="12">
          <cell r="D12">
            <v>943299</v>
          </cell>
          <cell r="E12" t="str">
            <v>水阳天润发超市</v>
          </cell>
          <cell r="F12" t="str">
            <v>CHFA347</v>
          </cell>
          <cell r="G12" t="str">
            <v>宣城市富庭商贸有限公司</v>
          </cell>
          <cell r="H12" t="str">
            <v>超市</v>
          </cell>
          <cell r="I12" t="str">
            <v>培育门店</v>
          </cell>
          <cell r="J12" t="str">
            <v>刘严磊</v>
          </cell>
          <cell r="K12" t="str">
            <v>皖南所</v>
          </cell>
          <cell r="O12" t="str">
            <v>宿州华夏</v>
          </cell>
          <cell r="P12" t="str">
            <v>皖北所</v>
          </cell>
          <cell r="Q12" t="str">
            <v>CHFA082</v>
          </cell>
          <cell r="R12" t="str">
            <v>宿州市幸福百货有限责任公司</v>
          </cell>
          <cell r="S12" t="str">
            <v>潜力系统</v>
          </cell>
        </row>
        <row r="13">
          <cell r="D13">
            <v>555611</v>
          </cell>
          <cell r="E13" t="str">
            <v>泾县新世界购物中心</v>
          </cell>
          <cell r="F13" t="str">
            <v>CHFA347</v>
          </cell>
          <cell r="G13" t="str">
            <v>宣城市富庭商贸有限公司</v>
          </cell>
          <cell r="H13" t="str">
            <v>超市</v>
          </cell>
          <cell r="I13" t="str">
            <v>培育门店</v>
          </cell>
          <cell r="J13" t="str">
            <v>刘严磊</v>
          </cell>
          <cell r="K13" t="str">
            <v>皖南所</v>
          </cell>
          <cell r="O13" t="str">
            <v>红府</v>
          </cell>
          <cell r="P13" t="str">
            <v>皖中所</v>
          </cell>
          <cell r="Q13" t="str">
            <v>CHFA220</v>
          </cell>
          <cell r="R13" t="str">
            <v>合肥巧洁百货有限责任公司</v>
          </cell>
          <cell r="S13" t="str">
            <v>潜力系统</v>
          </cell>
        </row>
        <row r="14">
          <cell r="D14">
            <v>555618</v>
          </cell>
          <cell r="E14" t="str">
            <v>裘公天天乐</v>
          </cell>
          <cell r="F14" t="str">
            <v>CHFA347</v>
          </cell>
          <cell r="G14" t="str">
            <v>宣城市富庭商贸有限公司</v>
          </cell>
          <cell r="H14" t="str">
            <v>超市</v>
          </cell>
          <cell r="I14" t="str">
            <v>培育门店</v>
          </cell>
          <cell r="J14" t="str">
            <v>刘严磊</v>
          </cell>
          <cell r="K14" t="str">
            <v>皖南所</v>
          </cell>
          <cell r="O14" t="str">
            <v>安庆金华联</v>
          </cell>
          <cell r="P14" t="str">
            <v>皖南所</v>
          </cell>
          <cell r="Q14" t="str">
            <v>CHFA283</v>
          </cell>
          <cell r="R14" t="str">
            <v>安庆市海惠商贸有限公司</v>
          </cell>
          <cell r="S14" t="str">
            <v>潜力系统</v>
          </cell>
        </row>
        <row r="15">
          <cell r="D15">
            <v>917663</v>
          </cell>
          <cell r="E15" t="str">
            <v>鑫杨烟酒超市</v>
          </cell>
          <cell r="F15" t="str">
            <v>CHFA236</v>
          </cell>
          <cell r="G15" t="str">
            <v>芜湖臻金商贸有限公司</v>
          </cell>
          <cell r="H15" t="str">
            <v>超市</v>
          </cell>
          <cell r="I15" t="str">
            <v>培育门店</v>
          </cell>
          <cell r="J15" t="str">
            <v>翁辉</v>
          </cell>
          <cell r="K15" t="str">
            <v>皖南所</v>
          </cell>
          <cell r="O15" t="str">
            <v>巢湖安德利</v>
          </cell>
          <cell r="P15" t="str">
            <v>皖中所</v>
          </cell>
          <cell r="Q15" t="str">
            <v>CHFA344</v>
          </cell>
          <cell r="R15" t="str">
            <v>安徽旺硕茂商贸有限公司</v>
          </cell>
          <cell r="S15" t="str">
            <v>培育系统</v>
          </cell>
        </row>
        <row r="16">
          <cell r="D16">
            <v>452687</v>
          </cell>
          <cell r="E16" t="str">
            <v>上海华联超市香格里拉店</v>
          </cell>
          <cell r="F16" t="str">
            <v>CHFA236</v>
          </cell>
          <cell r="G16" t="str">
            <v>芜湖臻金商贸有限公司</v>
          </cell>
          <cell r="H16" t="str">
            <v>超市</v>
          </cell>
          <cell r="I16" t="str">
            <v>培育门店</v>
          </cell>
          <cell r="J16" t="str">
            <v>赵广霞</v>
          </cell>
          <cell r="K16" t="str">
            <v>皖南所</v>
          </cell>
          <cell r="O16" t="str">
            <v>阜阳华联</v>
          </cell>
          <cell r="P16" t="str">
            <v>皖北所</v>
          </cell>
          <cell r="Q16" t="str">
            <v>CHFA305</v>
          </cell>
          <cell r="R16" t="str">
            <v>阜阳翔润贸易有限公司</v>
          </cell>
          <cell r="S16" t="str">
            <v>潜力系统</v>
          </cell>
        </row>
        <row r="17">
          <cell r="D17">
            <v>607092</v>
          </cell>
          <cell r="E17" t="str">
            <v>安庆市大德福超市</v>
          </cell>
          <cell r="F17" t="str">
            <v>CHFA283</v>
          </cell>
          <cell r="G17" t="str">
            <v>安庆市海惠商贸有限公司</v>
          </cell>
          <cell r="H17" t="str">
            <v>超市</v>
          </cell>
          <cell r="I17" t="str">
            <v>培育门店</v>
          </cell>
          <cell r="J17" t="str">
            <v>汪金霞</v>
          </cell>
          <cell r="K17" t="str">
            <v>皖南所</v>
          </cell>
          <cell r="O17" t="str">
            <v>霍邱家之都</v>
          </cell>
          <cell r="P17" t="str">
            <v>皖中所</v>
          </cell>
          <cell r="Q17" t="str">
            <v>CHFA350</v>
          </cell>
          <cell r="R17" t="str">
            <v>霍邱县城关镇巨源纸品经营部</v>
          </cell>
          <cell r="S17" t="str">
            <v>培育系统</v>
          </cell>
        </row>
        <row r="18">
          <cell r="D18">
            <v>369224</v>
          </cell>
          <cell r="E18" t="str">
            <v>铜陵市苏杭时代超市铜庄店</v>
          </cell>
          <cell r="F18" t="str">
            <v>CHFA215</v>
          </cell>
          <cell r="G18" t="str">
            <v>铜陵市狮子山区爱洁美日化经营部※</v>
          </cell>
          <cell r="H18" t="str">
            <v>超市</v>
          </cell>
          <cell r="I18" t="str">
            <v>培育门店</v>
          </cell>
          <cell r="J18" t="str">
            <v>仝珍</v>
          </cell>
          <cell r="K18" t="str">
            <v>皖南所</v>
          </cell>
        </row>
        <row r="19">
          <cell r="D19">
            <v>722481</v>
          </cell>
          <cell r="E19" t="str">
            <v>百联华盛购物中心</v>
          </cell>
          <cell r="F19" t="str">
            <v>CHFA236</v>
          </cell>
          <cell r="G19" t="str">
            <v>芜湖臻金商贸有限公司</v>
          </cell>
          <cell r="H19" t="str">
            <v>超市</v>
          </cell>
          <cell r="I19" t="str">
            <v>培育门店</v>
          </cell>
          <cell r="J19" t="str">
            <v>赵广霞</v>
          </cell>
          <cell r="K19" t="str">
            <v>皖南所</v>
          </cell>
        </row>
        <row r="20">
          <cell r="D20">
            <v>795945</v>
          </cell>
          <cell r="E20" t="str">
            <v>水东华都超市</v>
          </cell>
          <cell r="F20" t="str">
            <v>CHFA347</v>
          </cell>
          <cell r="G20" t="str">
            <v>宣城市富庭商贸有限公司</v>
          </cell>
          <cell r="H20" t="str">
            <v>超市</v>
          </cell>
          <cell r="I20" t="str">
            <v>培育门店</v>
          </cell>
          <cell r="J20" t="str">
            <v>刘严磊</v>
          </cell>
          <cell r="K20" t="str">
            <v>皖南所</v>
          </cell>
        </row>
        <row r="21">
          <cell r="D21">
            <v>801742</v>
          </cell>
          <cell r="E21" t="str">
            <v>安庆市惠易购生活超市</v>
          </cell>
          <cell r="F21" t="str">
            <v>CHFA283</v>
          </cell>
          <cell r="G21" t="str">
            <v>安庆市海惠商贸有限公司</v>
          </cell>
          <cell r="H21" t="str">
            <v>超市</v>
          </cell>
          <cell r="I21" t="str">
            <v>培育门店</v>
          </cell>
          <cell r="J21" t="str">
            <v>汪金霞</v>
          </cell>
          <cell r="K21" t="str">
            <v>皖南所</v>
          </cell>
        </row>
        <row r="22">
          <cell r="D22">
            <v>969850</v>
          </cell>
          <cell r="E22" t="str">
            <v>水东尚品易购超市</v>
          </cell>
          <cell r="F22" t="str">
            <v>CHFA347</v>
          </cell>
          <cell r="G22" t="str">
            <v>宣城市富庭商贸有限公司</v>
          </cell>
          <cell r="H22" t="str">
            <v>超市</v>
          </cell>
          <cell r="I22" t="str">
            <v>培育门店</v>
          </cell>
          <cell r="J22" t="str">
            <v>刘严磊</v>
          </cell>
          <cell r="K22" t="str">
            <v>皖南所</v>
          </cell>
        </row>
        <row r="23">
          <cell r="D23">
            <v>877605</v>
          </cell>
          <cell r="E23" t="str">
            <v>云波超市</v>
          </cell>
          <cell r="F23" t="str">
            <v>CHFA236</v>
          </cell>
          <cell r="G23" t="str">
            <v>芜湖臻金商贸有限公司</v>
          </cell>
          <cell r="H23" t="str">
            <v>超市</v>
          </cell>
          <cell r="I23" t="str">
            <v>培育门店</v>
          </cell>
          <cell r="J23" t="str">
            <v>赵广霞</v>
          </cell>
          <cell r="K23" t="str">
            <v>皖南所</v>
          </cell>
        </row>
        <row r="24">
          <cell r="D24">
            <v>895935</v>
          </cell>
          <cell r="E24" t="str">
            <v>宿松县新壹家超市</v>
          </cell>
          <cell r="F24" t="str">
            <v>CHFA301</v>
          </cell>
          <cell r="G24" t="str">
            <v>宿松县梓萱商贸中心※</v>
          </cell>
          <cell r="H24" t="str">
            <v>超市</v>
          </cell>
          <cell r="I24" t="str">
            <v>培育门店</v>
          </cell>
          <cell r="J24" t="str">
            <v>王凤</v>
          </cell>
          <cell r="K24" t="str">
            <v>皖南所</v>
          </cell>
        </row>
        <row r="25">
          <cell r="D25">
            <v>918023</v>
          </cell>
          <cell r="E25" t="str">
            <v>铜陵市旺客隆生活超市</v>
          </cell>
          <cell r="F25" t="str">
            <v>CHFA215</v>
          </cell>
          <cell r="G25" t="str">
            <v>铜陵市狮子山区爱洁美日化经营部※</v>
          </cell>
          <cell r="H25" t="str">
            <v>超市</v>
          </cell>
          <cell r="I25" t="str">
            <v>培育门店</v>
          </cell>
          <cell r="J25" t="str">
            <v>仝珍</v>
          </cell>
          <cell r="K25" t="str">
            <v>皖南所</v>
          </cell>
        </row>
        <row r="26">
          <cell r="D26">
            <v>925627</v>
          </cell>
          <cell r="E26" t="str">
            <v>尚嘉汇购物广场</v>
          </cell>
          <cell r="F26" t="str">
            <v>CHFA301</v>
          </cell>
          <cell r="G26" t="str">
            <v>宿松县梓萱商贸中心※</v>
          </cell>
          <cell r="H26" t="str">
            <v>超市</v>
          </cell>
          <cell r="I26" t="str">
            <v>培育门店</v>
          </cell>
          <cell r="J26" t="str">
            <v>王凤</v>
          </cell>
          <cell r="K26" t="str">
            <v>皖南所</v>
          </cell>
        </row>
        <row r="27">
          <cell r="D27">
            <v>958370</v>
          </cell>
          <cell r="E27" t="str">
            <v>马鞍山好又多购物广场</v>
          </cell>
          <cell r="F27" t="str">
            <v>CHFA323</v>
          </cell>
          <cell r="G27" t="str">
            <v>马鞍山市佳信百货有限责任公司</v>
          </cell>
          <cell r="H27" t="str">
            <v>超市</v>
          </cell>
          <cell r="I27" t="str">
            <v>培育门店</v>
          </cell>
          <cell r="J27" t="str">
            <v>刘超</v>
          </cell>
          <cell r="K27" t="str">
            <v>皖南所</v>
          </cell>
        </row>
        <row r="28">
          <cell r="D28">
            <v>879857</v>
          </cell>
          <cell r="E28" t="str">
            <v>佳豪蔬菜超市</v>
          </cell>
          <cell r="F28" t="str">
            <v>CHFA301</v>
          </cell>
          <cell r="G28" t="str">
            <v>宿松县梓萱商贸中心※</v>
          </cell>
          <cell r="H28" t="str">
            <v>超市</v>
          </cell>
          <cell r="I28" t="str">
            <v>培育门店</v>
          </cell>
          <cell r="J28" t="str">
            <v>王凤</v>
          </cell>
          <cell r="K28" t="str">
            <v>皖南所</v>
          </cell>
        </row>
        <row r="29">
          <cell r="D29">
            <v>965109</v>
          </cell>
          <cell r="E29" t="str">
            <v>马鞍山欧得福</v>
          </cell>
          <cell r="F29" t="str">
            <v>CHFA323</v>
          </cell>
          <cell r="G29" t="str">
            <v>马鞍山市佳信百货有限责任公司</v>
          </cell>
          <cell r="H29" t="str">
            <v>超市</v>
          </cell>
          <cell r="I29" t="str">
            <v>培育门店</v>
          </cell>
          <cell r="J29" t="str">
            <v>刘超</v>
          </cell>
          <cell r="K29" t="str">
            <v>皖南所</v>
          </cell>
        </row>
        <row r="30">
          <cell r="D30">
            <v>967542</v>
          </cell>
          <cell r="E30" t="str">
            <v>安庆市旺鲜生超市玉琳店</v>
          </cell>
          <cell r="F30" t="str">
            <v>CHFA283</v>
          </cell>
          <cell r="G30" t="str">
            <v>安庆市海惠商贸有限公司</v>
          </cell>
          <cell r="H30" t="str">
            <v>超市</v>
          </cell>
          <cell r="I30" t="str">
            <v>培育门店</v>
          </cell>
          <cell r="J30" t="str">
            <v>汪金霞</v>
          </cell>
          <cell r="K30" t="str">
            <v>皖南所</v>
          </cell>
        </row>
        <row r="31">
          <cell r="D31">
            <v>988960</v>
          </cell>
          <cell r="E31" t="str">
            <v>润林超市</v>
          </cell>
          <cell r="F31" t="str">
            <v>CHFA323</v>
          </cell>
          <cell r="G31" t="str">
            <v>马鞍山市佳信百货有限责任公司</v>
          </cell>
          <cell r="H31" t="str">
            <v>超市</v>
          </cell>
          <cell r="I31" t="str">
            <v>培育门店</v>
          </cell>
          <cell r="J31" t="str">
            <v>刘超</v>
          </cell>
          <cell r="K31" t="str">
            <v>皖南所</v>
          </cell>
        </row>
        <row r="32">
          <cell r="D32">
            <v>1006773</v>
          </cell>
          <cell r="E32" t="str">
            <v>万客达超市北城万达店</v>
          </cell>
          <cell r="F32" t="str">
            <v>CHFA047</v>
          </cell>
          <cell r="G32" t="str">
            <v>安徽砾骏商贸有限公司</v>
          </cell>
          <cell r="H32" t="str">
            <v>超市</v>
          </cell>
          <cell r="I32" t="str">
            <v>培育门店</v>
          </cell>
          <cell r="J32" t="str">
            <v>陈士磊</v>
          </cell>
          <cell r="K32" t="str">
            <v>皖中所</v>
          </cell>
        </row>
        <row r="33">
          <cell r="D33">
            <v>1009619</v>
          </cell>
          <cell r="E33" t="str">
            <v>合肥京万家超市</v>
          </cell>
          <cell r="F33" t="str">
            <v>CHFA047</v>
          </cell>
          <cell r="G33" t="str">
            <v>安徽砾骏商贸有限公司</v>
          </cell>
          <cell r="H33" t="str">
            <v>超市</v>
          </cell>
          <cell r="I33" t="str">
            <v>培育门店</v>
          </cell>
          <cell r="J33" t="str">
            <v>罗晓梦</v>
          </cell>
          <cell r="K33" t="str">
            <v>皖中所</v>
          </cell>
        </row>
        <row r="34">
          <cell r="D34">
            <v>1018532</v>
          </cell>
          <cell r="E34" t="str">
            <v>易嘉福超市</v>
          </cell>
          <cell r="F34" t="str">
            <v>CHFA223</v>
          </cell>
          <cell r="G34" t="str">
            <v>滁州何海商贸有限公司</v>
          </cell>
          <cell r="H34" t="str">
            <v>超市</v>
          </cell>
          <cell r="I34" t="str">
            <v>培育门店</v>
          </cell>
          <cell r="J34" t="str">
            <v>刘琼</v>
          </cell>
          <cell r="K34" t="str">
            <v>皖中所</v>
          </cell>
        </row>
        <row r="35">
          <cell r="D35">
            <v>1018533</v>
          </cell>
          <cell r="E35" t="str">
            <v>滁州开发区天天众汇超市</v>
          </cell>
          <cell r="F35" t="str">
            <v>CHFA223</v>
          </cell>
          <cell r="G35" t="str">
            <v>滁州何海商贸有限公司</v>
          </cell>
          <cell r="H35" t="str">
            <v>超市</v>
          </cell>
          <cell r="I35" t="str">
            <v>培育门店</v>
          </cell>
          <cell r="J35" t="str">
            <v>刘琼</v>
          </cell>
          <cell r="K35" t="str">
            <v>皖中所</v>
          </cell>
        </row>
        <row r="36">
          <cell r="D36">
            <v>1018534</v>
          </cell>
          <cell r="E36" t="str">
            <v>滁州南谯区鼎盛联华超市</v>
          </cell>
          <cell r="F36" t="str">
            <v>CHFA223</v>
          </cell>
          <cell r="G36" t="str">
            <v>滁州何海商贸有限公司</v>
          </cell>
          <cell r="H36" t="str">
            <v>超市</v>
          </cell>
          <cell r="I36" t="str">
            <v>培育门店</v>
          </cell>
          <cell r="J36" t="str">
            <v>刘琼</v>
          </cell>
          <cell r="K36" t="str">
            <v>皖中所</v>
          </cell>
        </row>
        <row r="37">
          <cell r="D37">
            <v>1018535</v>
          </cell>
          <cell r="E37" t="str">
            <v>滁州南谯区众汇超市</v>
          </cell>
          <cell r="F37" t="str">
            <v>CHFA223</v>
          </cell>
          <cell r="G37" t="str">
            <v>滁州何海商贸有限公司</v>
          </cell>
          <cell r="H37" t="str">
            <v>超市</v>
          </cell>
          <cell r="I37" t="str">
            <v>培育门店</v>
          </cell>
          <cell r="J37" t="str">
            <v>刘琼</v>
          </cell>
          <cell r="K37" t="str">
            <v>皖中所</v>
          </cell>
        </row>
        <row r="38">
          <cell r="D38">
            <v>1018536</v>
          </cell>
          <cell r="E38" t="str">
            <v>滁州兴客隆超市</v>
          </cell>
          <cell r="F38" t="str">
            <v>CHFA223</v>
          </cell>
          <cell r="G38" t="str">
            <v>滁州何海商贸有限公司</v>
          </cell>
          <cell r="H38" t="str">
            <v>超市</v>
          </cell>
          <cell r="I38" t="str">
            <v>培育门店</v>
          </cell>
          <cell r="J38" t="str">
            <v>刘琼</v>
          </cell>
          <cell r="K38" t="str">
            <v>皖中所</v>
          </cell>
        </row>
        <row r="39">
          <cell r="D39">
            <v>956726</v>
          </cell>
          <cell r="E39" t="str">
            <v>全椒亿品乐购生活购物中心</v>
          </cell>
          <cell r="F39" t="str">
            <v>CHFA223</v>
          </cell>
          <cell r="G39" t="str">
            <v>滁州何海商贸有限公司</v>
          </cell>
          <cell r="H39" t="str">
            <v>超市</v>
          </cell>
          <cell r="I39" t="str">
            <v>培育门店</v>
          </cell>
          <cell r="J39" t="str">
            <v>刘琼</v>
          </cell>
          <cell r="K39" t="str">
            <v>皖中所</v>
          </cell>
        </row>
        <row r="40">
          <cell r="D40">
            <v>1113430</v>
          </cell>
          <cell r="E40" t="str">
            <v>乌衣好又多购物广场</v>
          </cell>
          <cell r="F40" t="str">
            <v>CHFA223</v>
          </cell>
          <cell r="G40" t="str">
            <v>滁州何海商贸有限公司</v>
          </cell>
          <cell r="H40" t="str">
            <v>超市</v>
          </cell>
          <cell r="I40" t="str">
            <v>培育门店</v>
          </cell>
          <cell r="J40" t="str">
            <v>刘琼</v>
          </cell>
          <cell r="K40" t="str">
            <v>皖中所</v>
          </cell>
        </row>
        <row r="41">
          <cell r="D41">
            <v>1090357</v>
          </cell>
          <cell r="E41" t="str">
            <v>千家惠3店</v>
          </cell>
          <cell r="F41" t="str">
            <v>CHFA223</v>
          </cell>
          <cell r="G41" t="str">
            <v>滁州何海商贸有限公司</v>
          </cell>
          <cell r="H41" t="str">
            <v>超市</v>
          </cell>
          <cell r="I41" t="str">
            <v>培育门店</v>
          </cell>
          <cell r="J41" t="str">
            <v>刘琼</v>
          </cell>
          <cell r="K41" t="str">
            <v>皖中所</v>
          </cell>
        </row>
        <row r="42">
          <cell r="D42">
            <v>1090349</v>
          </cell>
          <cell r="E42" t="str">
            <v>千家惠2店</v>
          </cell>
          <cell r="F42" t="str">
            <v>CHFA223</v>
          </cell>
          <cell r="G42" t="str">
            <v>滁州何海商贸有限公司</v>
          </cell>
          <cell r="H42" t="str">
            <v>超市</v>
          </cell>
          <cell r="I42" t="str">
            <v>培育门店</v>
          </cell>
          <cell r="J42" t="str">
            <v>刘琼</v>
          </cell>
          <cell r="K42" t="str">
            <v>皖中所</v>
          </cell>
        </row>
        <row r="43">
          <cell r="D43">
            <v>1090347</v>
          </cell>
          <cell r="E43" t="str">
            <v>千家惠超市</v>
          </cell>
          <cell r="F43" t="str">
            <v>CHFA223</v>
          </cell>
          <cell r="G43" t="str">
            <v>滁州何海商贸有限公司</v>
          </cell>
          <cell r="H43" t="str">
            <v>超市</v>
          </cell>
          <cell r="I43" t="str">
            <v>培育门店</v>
          </cell>
          <cell r="J43" t="str">
            <v>刘琼</v>
          </cell>
          <cell r="K43" t="str">
            <v>皖中所</v>
          </cell>
        </row>
        <row r="44">
          <cell r="D44">
            <v>812432</v>
          </cell>
          <cell r="E44" t="str">
            <v>天润多滨湖店</v>
          </cell>
          <cell r="F44" t="str">
            <v>CHFA047</v>
          </cell>
          <cell r="G44" t="str">
            <v>安徽砾骏商贸有限公司</v>
          </cell>
          <cell r="H44" t="str">
            <v>超市</v>
          </cell>
          <cell r="I44" t="str">
            <v>培育门店</v>
          </cell>
          <cell r="J44" t="str">
            <v>罗晓梦</v>
          </cell>
          <cell r="K44" t="str">
            <v>皖中所</v>
          </cell>
        </row>
        <row r="45">
          <cell r="D45">
            <v>819400</v>
          </cell>
          <cell r="E45" t="str">
            <v>天润多中铁店</v>
          </cell>
          <cell r="F45" t="str">
            <v>CHFA047</v>
          </cell>
          <cell r="G45" t="str">
            <v>安徽砾骏商贸有限公司</v>
          </cell>
          <cell r="H45" t="str">
            <v>超市</v>
          </cell>
          <cell r="I45" t="str">
            <v>培育门店</v>
          </cell>
          <cell r="J45" t="str">
            <v>罗晓梦</v>
          </cell>
          <cell r="K45" t="str">
            <v>皖中所</v>
          </cell>
        </row>
        <row r="46">
          <cell r="D46">
            <v>853636</v>
          </cell>
          <cell r="E46" t="str">
            <v>南阳苏果超市</v>
          </cell>
          <cell r="F46" t="str">
            <v>CHFA245</v>
          </cell>
          <cell r="G46" t="str">
            <v>天长市天红日用品商贸有限公司※</v>
          </cell>
          <cell r="H46" t="str">
            <v>超市</v>
          </cell>
          <cell r="I46" t="str">
            <v>培育门店</v>
          </cell>
          <cell r="J46" t="str">
            <v>邹善林</v>
          </cell>
          <cell r="K46" t="str">
            <v>皖中所</v>
          </cell>
        </row>
        <row r="47">
          <cell r="D47">
            <v>853642</v>
          </cell>
          <cell r="E47" t="str">
            <v>张铺润云超市</v>
          </cell>
          <cell r="F47" t="str">
            <v>CHFA245</v>
          </cell>
          <cell r="G47" t="str">
            <v>天长市天红日用品商贸有限公司※</v>
          </cell>
          <cell r="H47" t="str">
            <v>超市</v>
          </cell>
          <cell r="I47" t="str">
            <v>培育门店</v>
          </cell>
          <cell r="J47" t="str">
            <v>邹善林</v>
          </cell>
          <cell r="K47" t="str">
            <v>皖中所</v>
          </cell>
        </row>
        <row r="48">
          <cell r="D48">
            <v>853646</v>
          </cell>
          <cell r="E48" t="str">
            <v>大通润云超市</v>
          </cell>
          <cell r="F48" t="str">
            <v>CHFA245</v>
          </cell>
          <cell r="G48" t="str">
            <v>天长市天红日用品商贸有限公司※</v>
          </cell>
          <cell r="H48" t="str">
            <v>超市</v>
          </cell>
          <cell r="I48" t="str">
            <v>培育门店</v>
          </cell>
          <cell r="J48" t="str">
            <v>邹善林</v>
          </cell>
          <cell r="K48" t="str">
            <v>皖中所</v>
          </cell>
        </row>
        <row r="49">
          <cell r="D49">
            <v>853654</v>
          </cell>
          <cell r="E49" t="str">
            <v>便益润云超市</v>
          </cell>
          <cell r="F49" t="str">
            <v>CHFA245</v>
          </cell>
          <cell r="G49" t="str">
            <v>天长市天红日用品商贸有限公司※</v>
          </cell>
          <cell r="H49" t="str">
            <v>超市</v>
          </cell>
          <cell r="I49" t="str">
            <v>培育门店</v>
          </cell>
          <cell r="J49" t="str">
            <v>邹善林</v>
          </cell>
          <cell r="K49" t="str">
            <v>皖中所</v>
          </cell>
        </row>
        <row r="50">
          <cell r="D50">
            <v>853659</v>
          </cell>
          <cell r="E50" t="str">
            <v>杨村好又多超市</v>
          </cell>
          <cell r="F50" t="str">
            <v>CHFA245</v>
          </cell>
          <cell r="G50" t="str">
            <v>天长市天红日用品商贸有限公司※</v>
          </cell>
          <cell r="H50" t="str">
            <v>超市</v>
          </cell>
          <cell r="I50" t="str">
            <v>培育门店</v>
          </cell>
          <cell r="J50" t="str">
            <v>邹善林</v>
          </cell>
          <cell r="K50" t="str">
            <v>皖中所</v>
          </cell>
        </row>
        <row r="51">
          <cell r="D51">
            <v>853660</v>
          </cell>
          <cell r="E51" t="str">
            <v>永丰生活超市</v>
          </cell>
          <cell r="F51" t="str">
            <v>CHFA245</v>
          </cell>
          <cell r="G51" t="str">
            <v>天长市天红日用品商贸有限公司※</v>
          </cell>
          <cell r="H51" t="str">
            <v>超市</v>
          </cell>
          <cell r="I51" t="str">
            <v>培育门店</v>
          </cell>
          <cell r="J51" t="str">
            <v>邹善林</v>
          </cell>
          <cell r="K51" t="str">
            <v>皖中所</v>
          </cell>
        </row>
        <row r="52">
          <cell r="D52">
            <v>930572</v>
          </cell>
          <cell r="E52" t="str">
            <v>天长天旺超市三店</v>
          </cell>
          <cell r="F52" t="str">
            <v>CHFA245</v>
          </cell>
          <cell r="G52" t="str">
            <v>天长市天红日用品商贸有限公司※</v>
          </cell>
          <cell r="H52" t="str">
            <v>超市</v>
          </cell>
          <cell r="I52" t="str">
            <v>培育门店</v>
          </cell>
          <cell r="J52" t="str">
            <v>邹善林</v>
          </cell>
          <cell r="K52" t="str">
            <v>皖中所</v>
          </cell>
        </row>
        <row r="53">
          <cell r="D53">
            <v>914354</v>
          </cell>
          <cell r="E53" t="str">
            <v>欧可生鲜二店</v>
          </cell>
          <cell r="F53" t="str">
            <v>CHFA274</v>
          </cell>
          <cell r="G53" t="str">
            <v>安徽省同城贸易有限公司</v>
          </cell>
          <cell r="H53" t="str">
            <v>超市</v>
          </cell>
          <cell r="I53" t="str">
            <v>培育门店</v>
          </cell>
          <cell r="J53" t="str">
            <v>蒋长青</v>
          </cell>
          <cell r="K53" t="str">
            <v>皖中所</v>
          </cell>
        </row>
        <row r="54">
          <cell r="D54">
            <v>867393</v>
          </cell>
          <cell r="E54" t="str">
            <v>合润发北二环店</v>
          </cell>
          <cell r="F54" t="str">
            <v>CHFA047</v>
          </cell>
          <cell r="G54" t="str">
            <v>安徽砾骏商贸有限公司</v>
          </cell>
          <cell r="H54" t="str">
            <v>超市</v>
          </cell>
          <cell r="I54" t="str">
            <v>培育门店</v>
          </cell>
          <cell r="J54" t="str">
            <v>陈士磊</v>
          </cell>
          <cell r="K54" t="str">
            <v>皖中所</v>
          </cell>
        </row>
        <row r="55">
          <cell r="D55">
            <v>888714</v>
          </cell>
          <cell r="E55" t="str">
            <v>万千华府骏苑店</v>
          </cell>
          <cell r="F55" t="str">
            <v>CHFA047</v>
          </cell>
          <cell r="G55" t="str">
            <v>安徽砾骏商贸有限公司</v>
          </cell>
          <cell r="H55" t="str">
            <v>超市</v>
          </cell>
          <cell r="I55" t="str">
            <v>培育门店</v>
          </cell>
          <cell r="J55" t="str">
            <v>罗晓梦</v>
          </cell>
          <cell r="K55" t="str">
            <v>皖中所</v>
          </cell>
        </row>
        <row r="56">
          <cell r="D56">
            <v>914353</v>
          </cell>
          <cell r="E56" t="str">
            <v>欧可生鲜一店</v>
          </cell>
          <cell r="F56" t="str">
            <v>CHFA274</v>
          </cell>
          <cell r="G56" t="str">
            <v>安徽省同城贸易有限公司</v>
          </cell>
          <cell r="H56" t="str">
            <v>超市</v>
          </cell>
          <cell r="I56" t="str">
            <v>培育门店</v>
          </cell>
          <cell r="J56" t="str">
            <v>蒋长青</v>
          </cell>
          <cell r="K56" t="str">
            <v>皖中所</v>
          </cell>
        </row>
        <row r="57">
          <cell r="D57">
            <v>928033</v>
          </cell>
          <cell r="E57" t="str">
            <v>北京华联超市西七店</v>
          </cell>
          <cell r="F57" t="str">
            <v>CHFA047</v>
          </cell>
          <cell r="G57" t="str">
            <v>安徽砾骏商贸有限公司</v>
          </cell>
          <cell r="H57" t="str">
            <v>超市</v>
          </cell>
          <cell r="I57" t="str">
            <v>培育门店</v>
          </cell>
          <cell r="J57" t="str">
            <v>罗晓梦</v>
          </cell>
          <cell r="K57" t="str">
            <v>皖中所</v>
          </cell>
        </row>
        <row r="58">
          <cell r="D58">
            <v>928034</v>
          </cell>
          <cell r="E58" t="str">
            <v>北京华联超市望湖店</v>
          </cell>
          <cell r="F58" t="str">
            <v>CHFA047</v>
          </cell>
          <cell r="G58" t="str">
            <v>安徽砾骏商贸有限公司</v>
          </cell>
          <cell r="H58" t="str">
            <v>超市</v>
          </cell>
          <cell r="I58" t="str">
            <v>培育门店</v>
          </cell>
          <cell r="J58" t="str">
            <v>罗晓梦</v>
          </cell>
          <cell r="K58" t="str">
            <v>皖中所</v>
          </cell>
        </row>
        <row r="59">
          <cell r="D59">
            <v>931557</v>
          </cell>
          <cell r="E59" t="str">
            <v>滁州世纪联盛</v>
          </cell>
          <cell r="F59" t="str">
            <v>CHFA223</v>
          </cell>
          <cell r="G59" t="str">
            <v>滁州何海商贸有限公司</v>
          </cell>
          <cell r="H59" t="str">
            <v>超市</v>
          </cell>
          <cell r="I59" t="str">
            <v>培育门店</v>
          </cell>
          <cell r="J59" t="str">
            <v>刘琼</v>
          </cell>
          <cell r="K59" t="str">
            <v>皖中所</v>
          </cell>
        </row>
        <row r="60">
          <cell r="D60">
            <v>932380</v>
          </cell>
          <cell r="E60" t="str">
            <v>滁州久诚生活超市</v>
          </cell>
          <cell r="F60" t="str">
            <v>CHFA223</v>
          </cell>
          <cell r="G60" t="str">
            <v>滁州何海商贸有限公司</v>
          </cell>
          <cell r="H60" t="str">
            <v>超市</v>
          </cell>
          <cell r="I60" t="str">
            <v>培育门店</v>
          </cell>
          <cell r="J60" t="str">
            <v>刘琼</v>
          </cell>
          <cell r="K60" t="str">
            <v>皖中所</v>
          </cell>
        </row>
        <row r="61">
          <cell r="D61">
            <v>969238</v>
          </cell>
          <cell r="E61" t="str">
            <v>永鲜100生活超市</v>
          </cell>
          <cell r="F61" t="str">
            <v>CHFA223</v>
          </cell>
          <cell r="G61" t="str">
            <v>滁州何海商贸有限公司</v>
          </cell>
          <cell r="H61" t="str">
            <v>超市</v>
          </cell>
          <cell r="I61" t="str">
            <v>培育门店</v>
          </cell>
          <cell r="J61" t="str">
            <v>刘琼</v>
          </cell>
          <cell r="K61" t="str">
            <v>皖中所</v>
          </cell>
        </row>
        <row r="62">
          <cell r="D62">
            <v>973317</v>
          </cell>
          <cell r="E62" t="str">
            <v>滁州永鲜100超市</v>
          </cell>
          <cell r="F62" t="str">
            <v>CHFA223</v>
          </cell>
          <cell r="G62" t="str">
            <v>滁州何海商贸有限公司</v>
          </cell>
          <cell r="H62" t="str">
            <v>超市</v>
          </cell>
          <cell r="I62" t="str">
            <v>培育门店</v>
          </cell>
          <cell r="J62" t="str">
            <v>刘琼</v>
          </cell>
          <cell r="K62" t="str">
            <v>皖中所</v>
          </cell>
        </row>
        <row r="63">
          <cell r="D63">
            <v>973326</v>
          </cell>
          <cell r="E63" t="str">
            <v>嘉联生鲜超市</v>
          </cell>
          <cell r="F63" t="str">
            <v>CHFA047</v>
          </cell>
          <cell r="G63" t="str">
            <v>安徽砾骏商贸有限公司</v>
          </cell>
          <cell r="H63" t="str">
            <v>超市</v>
          </cell>
          <cell r="I63" t="str">
            <v>培育门店</v>
          </cell>
          <cell r="J63" t="str">
            <v>罗晓梦</v>
          </cell>
          <cell r="K63" t="str">
            <v>皖中所</v>
          </cell>
        </row>
        <row r="64">
          <cell r="D64">
            <v>1023430</v>
          </cell>
          <cell r="E64" t="str">
            <v>淮北家门口超市濉溪开发区店</v>
          </cell>
          <cell r="F64" t="str">
            <v>CHFA219</v>
          </cell>
          <cell r="G64" t="str">
            <v>濉溪县建设化妆品门市部◎</v>
          </cell>
          <cell r="H64" t="str">
            <v>超市</v>
          </cell>
          <cell r="I64" t="str">
            <v>培育门店</v>
          </cell>
          <cell r="J64" t="str">
            <v>朱颖</v>
          </cell>
          <cell r="K64" t="str">
            <v>皖北所</v>
          </cell>
        </row>
        <row r="65">
          <cell r="D65">
            <v>1099715</v>
          </cell>
          <cell r="E65" t="str">
            <v>阜阳美惠佳超市古泉新城</v>
          </cell>
          <cell r="F65" t="str">
            <v>CHFA305</v>
          </cell>
          <cell r="G65" t="str">
            <v>阜阳翔润贸易有限公司</v>
          </cell>
          <cell r="H65" t="str">
            <v>超市</v>
          </cell>
          <cell r="I65" t="str">
            <v>培育门店</v>
          </cell>
          <cell r="J65" t="str">
            <v>薛利</v>
          </cell>
          <cell r="K65" t="str">
            <v>皖北所</v>
          </cell>
        </row>
        <row r="66">
          <cell r="D66">
            <v>1099716</v>
          </cell>
          <cell r="E66" t="str">
            <v>阜阳美惠佳超市福和2店</v>
          </cell>
          <cell r="F66" t="str">
            <v>CHFA305</v>
          </cell>
          <cell r="G66" t="str">
            <v>阜阳翔润贸易有限公司</v>
          </cell>
          <cell r="H66" t="str">
            <v>超市</v>
          </cell>
          <cell r="I66" t="str">
            <v>培育门店</v>
          </cell>
          <cell r="J66" t="str">
            <v>薛利</v>
          </cell>
          <cell r="K66" t="str">
            <v>皖北所</v>
          </cell>
        </row>
        <row r="67">
          <cell r="D67">
            <v>1099717</v>
          </cell>
          <cell r="E67" t="str">
            <v>阜阳迎客来超市行流</v>
          </cell>
          <cell r="F67" t="str">
            <v>CHFA305</v>
          </cell>
          <cell r="G67" t="str">
            <v>阜阳翔润贸易有限公司</v>
          </cell>
          <cell r="H67" t="str">
            <v>超市</v>
          </cell>
          <cell r="I67" t="str">
            <v>培育门店</v>
          </cell>
          <cell r="J67" t="str">
            <v>薛利</v>
          </cell>
          <cell r="K67" t="str">
            <v>皖北所</v>
          </cell>
        </row>
        <row r="68">
          <cell r="D68">
            <v>977054</v>
          </cell>
          <cell r="E68" t="str">
            <v>凤阳联华超市</v>
          </cell>
          <cell r="F68" t="str">
            <v>CHFA077</v>
          </cell>
          <cell r="G68" t="str">
            <v>蚌埠市金宏商贸有限公司</v>
          </cell>
          <cell r="H68" t="str">
            <v>超市</v>
          </cell>
          <cell r="I68" t="str">
            <v>培育门店</v>
          </cell>
          <cell r="J68" t="str">
            <v>林淑清</v>
          </cell>
          <cell r="K68" t="str">
            <v>皖北所</v>
          </cell>
        </row>
        <row r="69">
          <cell r="D69">
            <v>1419220</v>
          </cell>
          <cell r="E69" t="str">
            <v>宿州佳益超市</v>
          </cell>
          <cell r="F69" t="str">
            <v>CHFA082</v>
          </cell>
          <cell r="G69" t="str">
            <v>宿州市幸福百货有限责任公司</v>
          </cell>
          <cell r="H69" t="str">
            <v>超市</v>
          </cell>
          <cell r="I69" t="str">
            <v>培育门店</v>
          </cell>
          <cell r="J69" t="str">
            <v>胡云南</v>
          </cell>
          <cell r="K69" t="str">
            <v>皖北所</v>
          </cell>
        </row>
        <row r="70">
          <cell r="D70">
            <v>1657318</v>
          </cell>
          <cell r="E70" t="str">
            <v>淮北仟佳惠便利店（海宫店）</v>
          </cell>
          <cell r="F70" t="str">
            <v>CHFA219</v>
          </cell>
          <cell r="G70" t="str">
            <v>濉溪县建设化妆品门市部◎</v>
          </cell>
          <cell r="H70" t="str">
            <v>超市</v>
          </cell>
          <cell r="I70" t="str">
            <v>培育门店</v>
          </cell>
          <cell r="J70" t="str">
            <v>朱颖</v>
          </cell>
          <cell r="K70" t="str">
            <v>皖北所</v>
          </cell>
        </row>
        <row r="71">
          <cell r="D71">
            <v>429650</v>
          </cell>
          <cell r="E71" t="str">
            <v>宿州天润发祁县店</v>
          </cell>
          <cell r="F71" t="str">
            <v>CHFA082</v>
          </cell>
          <cell r="G71" t="str">
            <v>宿州市幸福百货有限责任公司</v>
          </cell>
          <cell r="H71" t="str">
            <v>超市</v>
          </cell>
          <cell r="I71" t="str">
            <v>培育门店</v>
          </cell>
          <cell r="J71" t="str">
            <v>何海锋</v>
          </cell>
          <cell r="K71" t="str">
            <v>皖北所</v>
          </cell>
        </row>
        <row r="72">
          <cell r="D72">
            <v>429804</v>
          </cell>
          <cell r="E72" t="str">
            <v>宿州荟潮超市桃园店</v>
          </cell>
          <cell r="F72" t="str">
            <v>CHFA082</v>
          </cell>
          <cell r="G72" t="str">
            <v>宿州市幸福百货有限责任公司</v>
          </cell>
          <cell r="H72" t="str">
            <v>超市</v>
          </cell>
          <cell r="I72" t="str">
            <v>培育门店</v>
          </cell>
          <cell r="J72" t="str">
            <v>胡云南</v>
          </cell>
          <cell r="K72" t="str">
            <v>皖北所</v>
          </cell>
        </row>
        <row r="73">
          <cell r="D73">
            <v>441285</v>
          </cell>
          <cell r="E73" t="str">
            <v>宿州佳益购物中心</v>
          </cell>
          <cell r="F73" t="str">
            <v>CHFA082</v>
          </cell>
          <cell r="G73" t="str">
            <v>宿州市幸福百货有限责任公司</v>
          </cell>
          <cell r="H73" t="str">
            <v>超市</v>
          </cell>
          <cell r="I73" t="str">
            <v>培育门店</v>
          </cell>
          <cell r="J73" t="str">
            <v>胡云南</v>
          </cell>
          <cell r="K73" t="str">
            <v>皖北所</v>
          </cell>
        </row>
        <row r="74">
          <cell r="D74">
            <v>442463</v>
          </cell>
          <cell r="E74" t="str">
            <v>阜阳华联十二里庙店</v>
          </cell>
          <cell r="F74" t="str">
            <v>CHFA079</v>
          </cell>
          <cell r="G74" t="str">
            <v>阜阳市礼军百货批发部</v>
          </cell>
          <cell r="H74" t="str">
            <v>超市</v>
          </cell>
          <cell r="I74" t="str">
            <v>培育门店</v>
          </cell>
          <cell r="J74" t="str">
            <v>冯静静</v>
          </cell>
          <cell r="K74" t="str">
            <v>皖北所</v>
          </cell>
        </row>
        <row r="75">
          <cell r="D75">
            <v>1097616</v>
          </cell>
          <cell r="E75" t="str">
            <v>阜阳中新超市菜递体验店碧水雅苑店</v>
          </cell>
          <cell r="F75" t="str">
            <v>CHFA079</v>
          </cell>
          <cell r="G75" t="str">
            <v>阜阳市礼军百货批发部</v>
          </cell>
          <cell r="H75" t="str">
            <v>超市</v>
          </cell>
          <cell r="I75" t="str">
            <v>培育门店</v>
          </cell>
          <cell r="J75" t="str">
            <v>冯静静</v>
          </cell>
          <cell r="K75" t="str">
            <v>皖北所</v>
          </cell>
        </row>
        <row r="76">
          <cell r="D76">
            <v>463673</v>
          </cell>
          <cell r="E76" t="str">
            <v>临泉县朱集镇朱集诚信</v>
          </cell>
          <cell r="F76" t="str">
            <v>CHFA167</v>
          </cell>
          <cell r="G76" t="str">
            <v>临泉县刘红百货有限公司（刘玲利）</v>
          </cell>
          <cell r="H76" t="str">
            <v>超市</v>
          </cell>
          <cell r="I76" t="str">
            <v>培育门店</v>
          </cell>
          <cell r="J76" t="str">
            <v>孔德强</v>
          </cell>
          <cell r="K76" t="str">
            <v>皖北所</v>
          </cell>
        </row>
        <row r="77">
          <cell r="D77">
            <v>526308</v>
          </cell>
          <cell r="E77" t="str">
            <v>临泉县姚寨镇惠万家超市</v>
          </cell>
          <cell r="F77" t="str">
            <v>CHFA167</v>
          </cell>
          <cell r="G77" t="str">
            <v>临泉县刘红百货有限公司（刘玲利）</v>
          </cell>
          <cell r="H77" t="str">
            <v>超市</v>
          </cell>
          <cell r="I77" t="str">
            <v>培育门店</v>
          </cell>
          <cell r="J77" t="str">
            <v>孔德强</v>
          </cell>
          <cell r="K77" t="str">
            <v>皖北所</v>
          </cell>
        </row>
        <row r="78">
          <cell r="D78">
            <v>573074</v>
          </cell>
          <cell r="E78" t="str">
            <v>蚌埠市刘巷华运超市马城店</v>
          </cell>
          <cell r="F78" t="str">
            <v>CHFA077</v>
          </cell>
          <cell r="G78" t="str">
            <v>蚌埠市金宏商贸有限公司</v>
          </cell>
          <cell r="H78" t="str">
            <v>超市</v>
          </cell>
          <cell r="I78" t="str">
            <v>培育门店</v>
          </cell>
          <cell r="J78" t="str">
            <v>朱春艳</v>
          </cell>
          <cell r="K78" t="str">
            <v>皖北所</v>
          </cell>
        </row>
        <row r="79">
          <cell r="D79">
            <v>573081</v>
          </cell>
          <cell r="E79" t="str">
            <v>蚌埠市刘巷华联超市马城店</v>
          </cell>
          <cell r="F79" t="str">
            <v>CHFA077</v>
          </cell>
          <cell r="G79" t="str">
            <v>蚌埠市金宏商贸有限公司</v>
          </cell>
          <cell r="H79" t="str">
            <v>超市</v>
          </cell>
          <cell r="I79" t="str">
            <v>培育门店</v>
          </cell>
          <cell r="J79" t="str">
            <v>朱春艳</v>
          </cell>
          <cell r="K79" t="str">
            <v>皖北所</v>
          </cell>
        </row>
        <row r="80">
          <cell r="D80">
            <v>577051</v>
          </cell>
          <cell r="E80" t="str">
            <v>蚌埠市怀远乐乐购超市</v>
          </cell>
          <cell r="F80" t="str">
            <v>CHFA077</v>
          </cell>
          <cell r="G80" t="str">
            <v>蚌埠市金宏商贸有限公司</v>
          </cell>
          <cell r="H80" t="str">
            <v>超市</v>
          </cell>
          <cell r="I80" t="str">
            <v>培育门店</v>
          </cell>
          <cell r="J80" t="str">
            <v>朱春艳</v>
          </cell>
          <cell r="K80" t="str">
            <v>皖北所</v>
          </cell>
        </row>
        <row r="81">
          <cell r="D81">
            <v>582285</v>
          </cell>
          <cell r="E81" t="str">
            <v>宿州新一佳金海路店</v>
          </cell>
          <cell r="F81" t="str">
            <v>CHFA082</v>
          </cell>
          <cell r="G81" t="str">
            <v>宿州市幸福百货有限责任公司</v>
          </cell>
          <cell r="H81" t="str">
            <v>超市</v>
          </cell>
          <cell r="I81" t="str">
            <v>培育门店</v>
          </cell>
          <cell r="J81" t="str">
            <v>胡云南</v>
          </cell>
          <cell r="K81" t="str">
            <v>皖北所</v>
          </cell>
        </row>
        <row r="82">
          <cell r="D82">
            <v>582314</v>
          </cell>
          <cell r="E82" t="str">
            <v>蚌埠市伍佰超市绿地店</v>
          </cell>
          <cell r="F82" t="str">
            <v>CHFA077</v>
          </cell>
          <cell r="G82" t="str">
            <v>蚌埠市金宏商贸有限公司</v>
          </cell>
          <cell r="H82" t="str">
            <v>超市</v>
          </cell>
          <cell r="I82" t="str">
            <v>培育门店</v>
          </cell>
          <cell r="J82" t="str">
            <v>朱春艳</v>
          </cell>
          <cell r="K82" t="str">
            <v>皖北所</v>
          </cell>
        </row>
        <row r="83">
          <cell r="D83">
            <v>585028</v>
          </cell>
          <cell r="E83" t="str">
            <v>蚌埠市固镇县大润发玛特</v>
          </cell>
          <cell r="F83" t="str">
            <v>CHFA077</v>
          </cell>
          <cell r="G83" t="str">
            <v>蚌埠市金宏商贸有限公司</v>
          </cell>
          <cell r="H83" t="str">
            <v>超市</v>
          </cell>
          <cell r="I83" t="str">
            <v>培育门店</v>
          </cell>
          <cell r="J83" t="str">
            <v>朱春艳</v>
          </cell>
          <cell r="K83" t="str">
            <v>皖北所</v>
          </cell>
        </row>
        <row r="84">
          <cell r="D84">
            <v>604244</v>
          </cell>
          <cell r="E84" t="str">
            <v>阜阳富实购物广场九龙</v>
          </cell>
          <cell r="F84" t="str">
            <v>CHFA079</v>
          </cell>
          <cell r="G84" t="str">
            <v>阜阳市礼军百货批发部</v>
          </cell>
          <cell r="H84" t="str">
            <v>超市</v>
          </cell>
          <cell r="I84" t="str">
            <v>培育门店</v>
          </cell>
          <cell r="J84" t="str">
            <v>冯静静</v>
          </cell>
          <cell r="K84" t="str">
            <v>皖北所</v>
          </cell>
        </row>
        <row r="85">
          <cell r="D85">
            <v>700066</v>
          </cell>
          <cell r="E85" t="str">
            <v>太和县大庙万家惠购物广场</v>
          </cell>
          <cell r="F85" t="str">
            <v>CHFA164</v>
          </cell>
          <cell r="G85" t="str">
            <v>太和县宁李百货经营部※</v>
          </cell>
          <cell r="H85" t="str">
            <v>超市</v>
          </cell>
          <cell r="I85" t="str">
            <v>培育门店</v>
          </cell>
          <cell r="J85" t="str">
            <v>李泉</v>
          </cell>
          <cell r="K85" t="str">
            <v>皖北所</v>
          </cell>
        </row>
        <row r="86">
          <cell r="D86">
            <v>700097</v>
          </cell>
          <cell r="E86" t="str">
            <v>太和县三堂好实惠购物广场</v>
          </cell>
          <cell r="F86" t="str">
            <v>CHFA164</v>
          </cell>
          <cell r="G86" t="str">
            <v>太和县宁李百货经营部※</v>
          </cell>
          <cell r="H86" t="str">
            <v>超市</v>
          </cell>
          <cell r="I86" t="str">
            <v>培育门店</v>
          </cell>
          <cell r="J86" t="str">
            <v>李泉</v>
          </cell>
          <cell r="K86" t="str">
            <v>皖北所</v>
          </cell>
        </row>
        <row r="87">
          <cell r="D87">
            <v>774040</v>
          </cell>
          <cell r="E87" t="str">
            <v>淮北仟家惠超市（刘桥店）</v>
          </cell>
          <cell r="F87" t="str">
            <v>CHFA271</v>
          </cell>
          <cell r="G87" t="str">
            <v>濉溪县城北金祥商贸经营部※</v>
          </cell>
          <cell r="H87" t="str">
            <v>超市</v>
          </cell>
          <cell r="I87" t="str">
            <v>培育门店</v>
          </cell>
          <cell r="J87" t="str">
            <v>朱颖</v>
          </cell>
          <cell r="K87" t="str">
            <v>皖北所</v>
          </cell>
        </row>
        <row r="88">
          <cell r="D88">
            <v>789753</v>
          </cell>
          <cell r="E88" t="str">
            <v>太和县赵庙万家惠购物广场</v>
          </cell>
          <cell r="F88" t="str">
            <v>CHFA164</v>
          </cell>
          <cell r="G88" t="str">
            <v>太和县宁李百货经营部※</v>
          </cell>
          <cell r="H88" t="str">
            <v>超市</v>
          </cell>
          <cell r="I88" t="str">
            <v>培育门店</v>
          </cell>
          <cell r="J88" t="str">
            <v>李泉</v>
          </cell>
          <cell r="K88" t="str">
            <v>皖北所</v>
          </cell>
        </row>
        <row r="89">
          <cell r="D89">
            <v>798566</v>
          </cell>
          <cell r="E89" t="str">
            <v>淮北益民购物中心</v>
          </cell>
          <cell r="F89" t="str">
            <v>CHFA271</v>
          </cell>
          <cell r="G89" t="str">
            <v>濉溪县城北金祥商贸经营部※</v>
          </cell>
          <cell r="H89" t="str">
            <v>超市</v>
          </cell>
          <cell r="I89" t="str">
            <v>培育门店</v>
          </cell>
          <cell r="J89" t="str">
            <v>朱颖</v>
          </cell>
          <cell r="K89" t="str">
            <v>皖北所</v>
          </cell>
        </row>
        <row r="90">
          <cell r="D90">
            <v>800357</v>
          </cell>
          <cell r="E90" t="str">
            <v>宿州鑫盛购物中心</v>
          </cell>
          <cell r="F90" t="str">
            <v>CHFA082</v>
          </cell>
          <cell r="G90" t="str">
            <v>宿州市幸福百货有限责任公司</v>
          </cell>
          <cell r="H90" t="str">
            <v>超市</v>
          </cell>
          <cell r="I90" t="str">
            <v>培育门店</v>
          </cell>
          <cell r="J90" t="str">
            <v>胡云南</v>
          </cell>
          <cell r="K90" t="str">
            <v>皖北所</v>
          </cell>
        </row>
        <row r="91">
          <cell r="D91">
            <v>1109597</v>
          </cell>
          <cell r="E91" t="str">
            <v>宿州翰林超市二中店</v>
          </cell>
          <cell r="F91" t="str">
            <v>CHFA082</v>
          </cell>
          <cell r="G91" t="str">
            <v>宿州市幸福百货有限责任公司</v>
          </cell>
          <cell r="H91" t="str">
            <v>超市</v>
          </cell>
          <cell r="I91" t="str">
            <v>培育门店</v>
          </cell>
          <cell r="J91" t="str">
            <v>胡云南</v>
          </cell>
          <cell r="K91" t="str">
            <v>皖北所</v>
          </cell>
        </row>
        <row r="92">
          <cell r="D92">
            <v>805247</v>
          </cell>
          <cell r="E92" t="str">
            <v>泗县大乐购超市</v>
          </cell>
          <cell r="F92" t="str">
            <v>CHFA077</v>
          </cell>
          <cell r="G92" t="str">
            <v>蚌埠市金宏商贸有限公司</v>
          </cell>
          <cell r="H92" t="str">
            <v>超市</v>
          </cell>
          <cell r="I92" t="str">
            <v>培育门店</v>
          </cell>
          <cell r="J92" t="str">
            <v>朱春艳</v>
          </cell>
          <cell r="K92" t="str">
            <v>皖北所</v>
          </cell>
        </row>
        <row r="93">
          <cell r="D93">
            <v>805302</v>
          </cell>
          <cell r="E93" t="str">
            <v>蚌埠淮尚生活超市</v>
          </cell>
          <cell r="F93" t="str">
            <v>CHFA077</v>
          </cell>
          <cell r="G93" t="str">
            <v>蚌埠市金宏商贸有限公司</v>
          </cell>
          <cell r="H93" t="str">
            <v>超市</v>
          </cell>
          <cell r="I93" t="str">
            <v>培育门店</v>
          </cell>
          <cell r="J93" t="str">
            <v>朱春艳</v>
          </cell>
          <cell r="K93" t="str">
            <v>皖北所</v>
          </cell>
        </row>
        <row r="94">
          <cell r="D94">
            <v>807046</v>
          </cell>
          <cell r="E94" t="str">
            <v>淮北快乐购生活超市</v>
          </cell>
          <cell r="F94" t="str">
            <v>CHFA271</v>
          </cell>
          <cell r="G94" t="str">
            <v>濉溪县城北金祥商贸经营部※</v>
          </cell>
          <cell r="H94" t="str">
            <v>超市</v>
          </cell>
          <cell r="I94" t="str">
            <v>培育门店</v>
          </cell>
          <cell r="J94" t="str">
            <v>朱颖</v>
          </cell>
          <cell r="K94" t="str">
            <v>皖北所</v>
          </cell>
        </row>
        <row r="95">
          <cell r="D95">
            <v>807276</v>
          </cell>
          <cell r="E95" t="str">
            <v>宿州荟潮超市东关店</v>
          </cell>
          <cell r="F95" t="str">
            <v>CHFA082</v>
          </cell>
          <cell r="G95" t="str">
            <v>宿州市幸福百货有限责任公司</v>
          </cell>
          <cell r="H95" t="str">
            <v>超市</v>
          </cell>
          <cell r="I95" t="str">
            <v>培育门店</v>
          </cell>
          <cell r="J95" t="str">
            <v>胡云南</v>
          </cell>
          <cell r="K95" t="str">
            <v>皖北所</v>
          </cell>
        </row>
        <row r="96">
          <cell r="D96">
            <v>812100</v>
          </cell>
          <cell r="E96" t="str">
            <v>阜阳亿家乐超市袁寨店</v>
          </cell>
          <cell r="F96" t="str">
            <v>CHFA078</v>
          </cell>
          <cell r="G96" t="str">
            <v>阜阳市汇景百货有限公司</v>
          </cell>
          <cell r="H96" t="str">
            <v>超市</v>
          </cell>
          <cell r="I96" t="str">
            <v>培育门店</v>
          </cell>
          <cell r="J96" t="str">
            <v>冯静静</v>
          </cell>
          <cell r="K96" t="str">
            <v>皖北所</v>
          </cell>
        </row>
        <row r="97">
          <cell r="D97">
            <v>824012</v>
          </cell>
          <cell r="E97" t="str">
            <v>淮北好又多超市（濉溪店）</v>
          </cell>
          <cell r="F97" t="str">
            <v>CHFA271</v>
          </cell>
          <cell r="G97" t="str">
            <v>濉溪县城北金祥商贸经营部※</v>
          </cell>
          <cell r="H97" t="str">
            <v>超市</v>
          </cell>
          <cell r="I97" t="str">
            <v>培育门店</v>
          </cell>
          <cell r="J97" t="str">
            <v>朱颖</v>
          </cell>
          <cell r="K97" t="str">
            <v>皖北所</v>
          </cell>
        </row>
        <row r="98">
          <cell r="D98">
            <v>832303</v>
          </cell>
          <cell r="E98" t="str">
            <v>淮北家和乐超市</v>
          </cell>
          <cell r="F98" t="str">
            <v>CHFA271</v>
          </cell>
          <cell r="G98" t="str">
            <v>濉溪县城北金祥商贸经营部※</v>
          </cell>
          <cell r="H98" t="str">
            <v>超市</v>
          </cell>
          <cell r="I98" t="str">
            <v>培育门店</v>
          </cell>
          <cell r="J98" t="str">
            <v>朱颖</v>
          </cell>
          <cell r="K98" t="str">
            <v>皖北所</v>
          </cell>
        </row>
        <row r="99">
          <cell r="D99">
            <v>832304</v>
          </cell>
          <cell r="E99" t="str">
            <v>淮北仟家惠购物中心（温哥华店）</v>
          </cell>
          <cell r="F99" t="str">
            <v>CHFA219</v>
          </cell>
          <cell r="G99" t="str">
            <v>濉溪县建设化妆品门市部◎</v>
          </cell>
          <cell r="H99" t="str">
            <v>超市</v>
          </cell>
          <cell r="I99" t="str">
            <v>培育门店</v>
          </cell>
          <cell r="J99" t="str">
            <v>朱颖</v>
          </cell>
          <cell r="K99" t="str">
            <v>皖北所</v>
          </cell>
        </row>
        <row r="100">
          <cell r="D100">
            <v>832346</v>
          </cell>
          <cell r="E100" t="str">
            <v>阜阳居然如家超市生活体验店</v>
          </cell>
          <cell r="F100" t="str">
            <v>CHFA078</v>
          </cell>
          <cell r="G100" t="str">
            <v>阜阳市汇景百货有限公司</v>
          </cell>
          <cell r="H100" t="str">
            <v>超市</v>
          </cell>
          <cell r="I100" t="str">
            <v>培育门店</v>
          </cell>
          <cell r="J100" t="str">
            <v>杨利利</v>
          </cell>
          <cell r="K100" t="str">
            <v>皖北所</v>
          </cell>
        </row>
        <row r="101">
          <cell r="D101">
            <v>837575</v>
          </cell>
          <cell r="E101" t="str">
            <v>淮北壹1优选超市</v>
          </cell>
          <cell r="F101" t="str">
            <v>CHFA271</v>
          </cell>
          <cell r="G101" t="str">
            <v>濉溪县城北金祥商贸经营部※</v>
          </cell>
          <cell r="H101" t="str">
            <v>超市</v>
          </cell>
          <cell r="I101" t="str">
            <v>培育门店</v>
          </cell>
          <cell r="J101" t="str">
            <v>朱颖</v>
          </cell>
          <cell r="K101" t="str">
            <v>皖北所</v>
          </cell>
        </row>
        <row r="102">
          <cell r="D102">
            <v>837576</v>
          </cell>
          <cell r="E102" t="str">
            <v>阜阳大鑫超市袁寨镇</v>
          </cell>
          <cell r="F102" t="str">
            <v>CHFA078</v>
          </cell>
          <cell r="G102" t="str">
            <v>阜阳市汇景百货有限公司</v>
          </cell>
          <cell r="H102" t="str">
            <v>超市</v>
          </cell>
          <cell r="I102" t="str">
            <v>培育门店</v>
          </cell>
          <cell r="J102" t="str">
            <v>杨利利</v>
          </cell>
          <cell r="K102" t="str">
            <v>皖北所</v>
          </cell>
        </row>
        <row r="103">
          <cell r="D103">
            <v>1097617</v>
          </cell>
          <cell r="E103" t="str">
            <v>阜阳新润发超市王庄店</v>
          </cell>
          <cell r="F103" t="str">
            <v>CHFA079</v>
          </cell>
          <cell r="G103" t="str">
            <v>阜阳市礼军百货批发部</v>
          </cell>
          <cell r="H103" t="str">
            <v>超市</v>
          </cell>
          <cell r="I103" t="str">
            <v>培育门店</v>
          </cell>
          <cell r="J103" t="str">
            <v>杨利利</v>
          </cell>
          <cell r="K103" t="str">
            <v>皖北所</v>
          </cell>
        </row>
        <row r="104">
          <cell r="D104">
            <v>837589</v>
          </cell>
          <cell r="E104" t="str">
            <v>宿州新一佳超市华府春天店</v>
          </cell>
          <cell r="F104" t="str">
            <v>CHFA082</v>
          </cell>
          <cell r="G104" t="str">
            <v>宿州市幸福百货有限责任公司</v>
          </cell>
          <cell r="H104" t="str">
            <v>超市</v>
          </cell>
          <cell r="I104" t="str">
            <v>培育门店</v>
          </cell>
          <cell r="J104" t="str">
            <v>胡云南</v>
          </cell>
          <cell r="K104" t="str">
            <v>皖北所</v>
          </cell>
        </row>
        <row r="105">
          <cell r="D105">
            <v>851828</v>
          </cell>
          <cell r="E105" t="str">
            <v>百年润生活超市</v>
          </cell>
          <cell r="F105" t="str">
            <v>CHFA244</v>
          </cell>
          <cell r="G105" t="str">
            <v>宿州九灵商贸有限公司</v>
          </cell>
          <cell r="H105" t="str">
            <v>超市</v>
          </cell>
          <cell r="I105" t="str">
            <v>培育门店</v>
          </cell>
          <cell r="J105" t="str">
            <v>何晓东</v>
          </cell>
          <cell r="K105" t="str">
            <v>皖北所</v>
          </cell>
        </row>
        <row r="106">
          <cell r="D106">
            <v>851829</v>
          </cell>
          <cell r="E106" t="str">
            <v>茂和购物中心</v>
          </cell>
          <cell r="F106" t="str">
            <v>CHFA244</v>
          </cell>
          <cell r="G106" t="str">
            <v>宿州九灵商贸有限公司</v>
          </cell>
          <cell r="H106" t="str">
            <v>超市</v>
          </cell>
          <cell r="I106" t="str">
            <v>培育门店</v>
          </cell>
          <cell r="J106" t="str">
            <v>何晓东</v>
          </cell>
          <cell r="K106" t="str">
            <v>皖北所</v>
          </cell>
        </row>
        <row r="107">
          <cell r="D107">
            <v>852701</v>
          </cell>
          <cell r="E107" t="str">
            <v>临泉县长官镇北购物广场</v>
          </cell>
          <cell r="F107" t="str">
            <v>CHFA167</v>
          </cell>
          <cell r="G107" t="str">
            <v>临泉县刘红百货有限公司（刘玲利）</v>
          </cell>
          <cell r="H107" t="str">
            <v>超市</v>
          </cell>
          <cell r="I107" t="str">
            <v>培育门店</v>
          </cell>
          <cell r="J107" t="str">
            <v>孔德强</v>
          </cell>
          <cell r="K107" t="str">
            <v>皖北所</v>
          </cell>
        </row>
        <row r="108">
          <cell r="D108">
            <v>852703</v>
          </cell>
          <cell r="E108" t="str">
            <v>临泉县新集镇好邻居</v>
          </cell>
          <cell r="F108" t="str">
            <v>CHFA167</v>
          </cell>
          <cell r="G108" t="str">
            <v>临泉县刘红百货有限公司（刘玲利）</v>
          </cell>
          <cell r="H108" t="str">
            <v>超市</v>
          </cell>
          <cell r="I108" t="str">
            <v>培育门店</v>
          </cell>
          <cell r="J108" t="str">
            <v>孔德强</v>
          </cell>
          <cell r="K108" t="str">
            <v>皖北所</v>
          </cell>
        </row>
        <row r="109">
          <cell r="D109">
            <v>852705</v>
          </cell>
          <cell r="E109" t="str">
            <v>临泉县宋集镇宋集和家乐</v>
          </cell>
          <cell r="F109" t="str">
            <v>CHFA167</v>
          </cell>
          <cell r="G109" t="str">
            <v>临泉县刘红百货有限公司（刘玲利）</v>
          </cell>
          <cell r="H109" t="str">
            <v>超市</v>
          </cell>
          <cell r="I109" t="str">
            <v>培育门店</v>
          </cell>
          <cell r="J109" t="str">
            <v>孔德强</v>
          </cell>
          <cell r="K109" t="str">
            <v>皖北所</v>
          </cell>
        </row>
        <row r="110">
          <cell r="D110">
            <v>852708</v>
          </cell>
          <cell r="E110" t="str">
            <v>临泉县宋集镇好邻居</v>
          </cell>
          <cell r="F110" t="str">
            <v>CHFA167</v>
          </cell>
          <cell r="G110" t="str">
            <v>临泉县刘红百货有限公司（刘玲利）</v>
          </cell>
          <cell r="H110" t="str">
            <v>超市</v>
          </cell>
          <cell r="I110" t="str">
            <v>培育门店</v>
          </cell>
          <cell r="J110" t="str">
            <v>孔德强</v>
          </cell>
          <cell r="K110" t="str">
            <v>皖北所</v>
          </cell>
        </row>
        <row r="111">
          <cell r="D111">
            <v>852709</v>
          </cell>
          <cell r="E111" t="str">
            <v>临泉县陈集镇家家乐超市</v>
          </cell>
          <cell r="F111" t="str">
            <v>CHFA167</v>
          </cell>
          <cell r="G111" t="str">
            <v>临泉县刘红百货有限公司（刘玲利）</v>
          </cell>
          <cell r="H111" t="str">
            <v>超市</v>
          </cell>
          <cell r="I111" t="str">
            <v>培育门店</v>
          </cell>
          <cell r="J111" t="str">
            <v>孔德强</v>
          </cell>
          <cell r="K111" t="str">
            <v>皖北所</v>
          </cell>
        </row>
        <row r="112">
          <cell r="D112">
            <v>872389</v>
          </cell>
          <cell r="E112" t="str">
            <v>宿州特尔惠大学城超市</v>
          </cell>
          <cell r="F112" t="str">
            <v>CHFA082</v>
          </cell>
          <cell r="G112" t="str">
            <v>宿州市幸福百货有限责任公司</v>
          </cell>
          <cell r="H112" t="str">
            <v>超市</v>
          </cell>
          <cell r="I112" t="str">
            <v>培育门店</v>
          </cell>
          <cell r="J112" t="str">
            <v>何海锋</v>
          </cell>
          <cell r="K112" t="str">
            <v>皖北所</v>
          </cell>
        </row>
        <row r="113">
          <cell r="D113">
            <v>872414</v>
          </cell>
          <cell r="E113" t="str">
            <v>宿州芦岭好又多</v>
          </cell>
          <cell r="F113" t="str">
            <v>CHFA082</v>
          </cell>
          <cell r="G113" t="str">
            <v>宿州市幸福百货有限责任公司</v>
          </cell>
          <cell r="H113" t="str">
            <v>超市</v>
          </cell>
          <cell r="I113" t="str">
            <v>培育门店</v>
          </cell>
          <cell r="J113" t="str">
            <v>何海锋</v>
          </cell>
          <cell r="K113" t="str">
            <v>皖北所</v>
          </cell>
        </row>
        <row r="114">
          <cell r="D114">
            <v>889996</v>
          </cell>
          <cell r="E114" t="str">
            <v>亿家人超市.曹集</v>
          </cell>
          <cell r="F114" t="str">
            <v>CHFA305</v>
          </cell>
          <cell r="G114" t="str">
            <v>阜阳翔润贸易有限公司</v>
          </cell>
          <cell r="H114" t="str">
            <v>超市</v>
          </cell>
          <cell r="I114" t="str">
            <v>培育门店</v>
          </cell>
          <cell r="J114" t="str">
            <v>薛利</v>
          </cell>
          <cell r="K114" t="str">
            <v>皖北所</v>
          </cell>
        </row>
        <row r="115">
          <cell r="D115">
            <v>890008</v>
          </cell>
          <cell r="E115" t="str">
            <v>阳光购物超市</v>
          </cell>
          <cell r="F115" t="str">
            <v>CHFA305</v>
          </cell>
          <cell r="G115" t="str">
            <v>阜阳翔润贸易有限公司</v>
          </cell>
          <cell r="H115" t="str">
            <v>超市</v>
          </cell>
          <cell r="I115" t="str">
            <v>培育门店</v>
          </cell>
          <cell r="J115" t="str">
            <v>薛利</v>
          </cell>
          <cell r="K115" t="str">
            <v>皖北所</v>
          </cell>
        </row>
        <row r="116">
          <cell r="D116">
            <v>890103</v>
          </cell>
          <cell r="E116" t="str">
            <v>亿家人超市.六十铺</v>
          </cell>
          <cell r="F116" t="str">
            <v>CHFA305</v>
          </cell>
          <cell r="G116" t="str">
            <v>阜阳翔润贸易有限公司</v>
          </cell>
          <cell r="H116" t="str">
            <v>超市</v>
          </cell>
          <cell r="I116" t="str">
            <v>培育门店</v>
          </cell>
          <cell r="J116" t="str">
            <v>薛利</v>
          </cell>
          <cell r="K116" t="str">
            <v>皖北所</v>
          </cell>
        </row>
        <row r="117">
          <cell r="D117">
            <v>890116</v>
          </cell>
          <cell r="E117" t="str">
            <v>好又棒购物广场</v>
          </cell>
          <cell r="F117" t="str">
            <v>CHFA305</v>
          </cell>
          <cell r="G117" t="str">
            <v>阜阳翔润贸易有限公司</v>
          </cell>
          <cell r="H117" t="str">
            <v>超市</v>
          </cell>
          <cell r="I117" t="str">
            <v>培育门店</v>
          </cell>
          <cell r="J117" t="str">
            <v>薛利</v>
          </cell>
          <cell r="K117" t="str">
            <v>皖北所</v>
          </cell>
        </row>
        <row r="118">
          <cell r="D118">
            <v>890117</v>
          </cell>
          <cell r="E118" t="str">
            <v>阜阳市永徽生活超市周棚店</v>
          </cell>
          <cell r="F118" t="str">
            <v>CHFA305</v>
          </cell>
          <cell r="G118" t="str">
            <v>阜阳翔润贸易有限公司</v>
          </cell>
          <cell r="H118" t="str">
            <v>超市</v>
          </cell>
          <cell r="I118" t="str">
            <v>培育门店</v>
          </cell>
          <cell r="J118" t="str">
            <v>薛利</v>
          </cell>
          <cell r="K118" t="str">
            <v>皖北所</v>
          </cell>
        </row>
        <row r="119">
          <cell r="D119">
            <v>890120</v>
          </cell>
          <cell r="E119" t="str">
            <v>阜阳华联超市四十里铺店</v>
          </cell>
          <cell r="F119" t="str">
            <v>CHFA305</v>
          </cell>
          <cell r="G119" t="str">
            <v>阜阳翔润贸易有限公司</v>
          </cell>
          <cell r="H119" t="str">
            <v>超市</v>
          </cell>
          <cell r="I119" t="str">
            <v>培育门店</v>
          </cell>
          <cell r="J119" t="str">
            <v>薛利</v>
          </cell>
          <cell r="K119" t="str">
            <v>皖北所</v>
          </cell>
        </row>
        <row r="120">
          <cell r="D120">
            <v>890121</v>
          </cell>
          <cell r="E120" t="str">
            <v>丰顺生活购物.西湖</v>
          </cell>
          <cell r="F120" t="str">
            <v>CHFA305</v>
          </cell>
          <cell r="G120" t="str">
            <v>阜阳翔润贸易有限公司</v>
          </cell>
          <cell r="H120" t="str">
            <v>超市</v>
          </cell>
          <cell r="I120" t="str">
            <v>培育门店</v>
          </cell>
          <cell r="J120" t="str">
            <v>薛利</v>
          </cell>
          <cell r="K120" t="str">
            <v>皖北所</v>
          </cell>
        </row>
        <row r="121">
          <cell r="D121">
            <v>890123</v>
          </cell>
          <cell r="E121" t="str">
            <v>丰顺生活购物.河水</v>
          </cell>
          <cell r="F121" t="str">
            <v>CHFA305</v>
          </cell>
          <cell r="G121" t="str">
            <v>阜阳翔润贸易有限公司</v>
          </cell>
          <cell r="H121" t="str">
            <v>超市</v>
          </cell>
          <cell r="I121" t="str">
            <v>培育门店</v>
          </cell>
          <cell r="J121" t="str">
            <v>薛利</v>
          </cell>
          <cell r="K121" t="str">
            <v>皖北所</v>
          </cell>
        </row>
        <row r="122">
          <cell r="D122">
            <v>890124</v>
          </cell>
          <cell r="E122" t="str">
            <v>丰顺生活购物.马寨</v>
          </cell>
          <cell r="F122" t="str">
            <v>CHFA305</v>
          </cell>
          <cell r="G122" t="str">
            <v>阜阳翔润贸易有限公司</v>
          </cell>
          <cell r="H122" t="str">
            <v>超市</v>
          </cell>
          <cell r="I122" t="str">
            <v>培育门店</v>
          </cell>
          <cell r="J122" t="str">
            <v>薛利</v>
          </cell>
          <cell r="K122" t="str">
            <v>皖北所</v>
          </cell>
        </row>
        <row r="123">
          <cell r="D123">
            <v>890128</v>
          </cell>
          <cell r="E123" t="str">
            <v>万家购物广场王店镇</v>
          </cell>
          <cell r="F123" t="str">
            <v>CHFA305</v>
          </cell>
          <cell r="G123" t="str">
            <v>阜阳翔润贸易有限公司</v>
          </cell>
          <cell r="H123" t="str">
            <v>超市</v>
          </cell>
          <cell r="I123" t="str">
            <v>培育门店</v>
          </cell>
          <cell r="J123" t="str">
            <v>薛利</v>
          </cell>
          <cell r="K123" t="str">
            <v>皖北所</v>
          </cell>
        </row>
        <row r="124">
          <cell r="D124">
            <v>890129</v>
          </cell>
          <cell r="E124" t="str">
            <v>汇金生活超市</v>
          </cell>
          <cell r="F124" t="str">
            <v>CHFA305</v>
          </cell>
          <cell r="G124" t="str">
            <v>阜阳翔润贸易有限公司</v>
          </cell>
          <cell r="H124" t="str">
            <v>超市</v>
          </cell>
          <cell r="I124" t="str">
            <v>培育门店</v>
          </cell>
          <cell r="J124" t="str">
            <v>薛利</v>
          </cell>
          <cell r="K124" t="str">
            <v>皖北所</v>
          </cell>
        </row>
        <row r="125">
          <cell r="D125">
            <v>890135</v>
          </cell>
          <cell r="E125" t="str">
            <v>美惠佳超市.丽丰</v>
          </cell>
          <cell r="F125" t="str">
            <v>CHFA305</v>
          </cell>
          <cell r="G125" t="str">
            <v>阜阳翔润贸易有限公司</v>
          </cell>
          <cell r="H125" t="str">
            <v>超市</v>
          </cell>
          <cell r="I125" t="str">
            <v>培育门店</v>
          </cell>
          <cell r="J125" t="str">
            <v>薛利</v>
          </cell>
          <cell r="K125" t="str">
            <v>皖北所</v>
          </cell>
        </row>
        <row r="126">
          <cell r="D126">
            <v>890136</v>
          </cell>
          <cell r="E126" t="str">
            <v>美惠佳超市.时代</v>
          </cell>
          <cell r="F126" t="str">
            <v>CHFA305</v>
          </cell>
          <cell r="G126" t="str">
            <v>阜阳翔润贸易有限公司</v>
          </cell>
          <cell r="H126" t="str">
            <v>超市</v>
          </cell>
          <cell r="I126" t="str">
            <v>培育门店</v>
          </cell>
          <cell r="J126" t="str">
            <v>薛利</v>
          </cell>
          <cell r="K126" t="str">
            <v>皖北所</v>
          </cell>
        </row>
        <row r="127">
          <cell r="D127">
            <v>890137</v>
          </cell>
          <cell r="E127" t="str">
            <v>美惠佳超市.人民</v>
          </cell>
          <cell r="F127" t="str">
            <v>CHFA305</v>
          </cell>
          <cell r="G127" t="str">
            <v>阜阳翔润贸易有限公司</v>
          </cell>
          <cell r="H127" t="str">
            <v>超市</v>
          </cell>
          <cell r="I127" t="str">
            <v>培育门店</v>
          </cell>
          <cell r="J127" t="str">
            <v>薛利</v>
          </cell>
          <cell r="K127" t="str">
            <v>皖北所</v>
          </cell>
        </row>
        <row r="128">
          <cell r="D128">
            <v>890138</v>
          </cell>
          <cell r="E128" t="str">
            <v>美惠佳超市.翰林院</v>
          </cell>
          <cell r="F128" t="str">
            <v>CHFA305</v>
          </cell>
          <cell r="G128" t="str">
            <v>阜阳翔润贸易有限公司</v>
          </cell>
          <cell r="H128" t="str">
            <v>超市</v>
          </cell>
          <cell r="I128" t="str">
            <v>培育门店</v>
          </cell>
          <cell r="J128" t="str">
            <v>薛利</v>
          </cell>
          <cell r="K128" t="str">
            <v>皖北所</v>
          </cell>
        </row>
        <row r="129">
          <cell r="D129">
            <v>890140</v>
          </cell>
          <cell r="E129" t="str">
            <v>欧尚超市.紫禁城</v>
          </cell>
          <cell r="F129" t="str">
            <v>CHFA305</v>
          </cell>
          <cell r="G129" t="str">
            <v>阜阳翔润贸易有限公司</v>
          </cell>
          <cell r="H129" t="str">
            <v>超市</v>
          </cell>
          <cell r="I129" t="str">
            <v>培育门店</v>
          </cell>
          <cell r="J129" t="str">
            <v>薛利</v>
          </cell>
          <cell r="K129" t="str">
            <v>皖北所</v>
          </cell>
        </row>
        <row r="130">
          <cell r="D130">
            <v>890142</v>
          </cell>
          <cell r="E130" t="str">
            <v>惠生活超市</v>
          </cell>
          <cell r="F130" t="str">
            <v>CHFA305</v>
          </cell>
          <cell r="G130" t="str">
            <v>阜阳翔润贸易有限公司</v>
          </cell>
          <cell r="H130" t="str">
            <v>超市</v>
          </cell>
          <cell r="I130" t="str">
            <v>培育门店</v>
          </cell>
          <cell r="J130" t="str">
            <v>薛利</v>
          </cell>
          <cell r="K130" t="str">
            <v>皖北所</v>
          </cell>
        </row>
        <row r="131">
          <cell r="D131">
            <v>890148</v>
          </cell>
          <cell r="E131" t="str">
            <v>宜佳超市祥和区店</v>
          </cell>
          <cell r="F131" t="str">
            <v>CHFA305</v>
          </cell>
          <cell r="G131" t="str">
            <v>阜阳翔润贸易有限公司</v>
          </cell>
          <cell r="H131" t="str">
            <v>超市</v>
          </cell>
          <cell r="I131" t="str">
            <v>培育门店</v>
          </cell>
          <cell r="J131" t="str">
            <v>薛利</v>
          </cell>
          <cell r="K131" t="str">
            <v>皖北所</v>
          </cell>
        </row>
        <row r="132">
          <cell r="D132">
            <v>890153</v>
          </cell>
          <cell r="E132" t="str">
            <v>七点半超市</v>
          </cell>
          <cell r="F132" t="str">
            <v>CHFA305</v>
          </cell>
          <cell r="G132" t="str">
            <v>阜阳翔润贸易有限公司</v>
          </cell>
          <cell r="H132" t="str">
            <v>超市</v>
          </cell>
          <cell r="I132" t="str">
            <v>培育门店</v>
          </cell>
          <cell r="J132" t="str">
            <v>薛利</v>
          </cell>
          <cell r="K132" t="str">
            <v>皖北所</v>
          </cell>
        </row>
        <row r="133">
          <cell r="D133">
            <v>890154</v>
          </cell>
          <cell r="E133" t="str">
            <v>杭州华联超市</v>
          </cell>
          <cell r="F133" t="str">
            <v>CHFA305</v>
          </cell>
          <cell r="G133" t="str">
            <v>阜阳翔润贸易有限公司</v>
          </cell>
          <cell r="H133" t="str">
            <v>超市</v>
          </cell>
          <cell r="I133" t="str">
            <v>培育门店</v>
          </cell>
          <cell r="J133" t="str">
            <v>薛利</v>
          </cell>
          <cell r="K133" t="str">
            <v>皖北所</v>
          </cell>
        </row>
        <row r="134">
          <cell r="D134">
            <v>890156</v>
          </cell>
          <cell r="E134" t="str">
            <v>易购超市朱寨店</v>
          </cell>
          <cell r="F134" t="str">
            <v>CHFA305</v>
          </cell>
          <cell r="G134" t="str">
            <v>阜阳翔润贸易有限公司</v>
          </cell>
          <cell r="H134" t="str">
            <v>超市</v>
          </cell>
          <cell r="I134" t="str">
            <v>培育门店</v>
          </cell>
          <cell r="J134" t="str">
            <v>薛利</v>
          </cell>
          <cell r="K134" t="str">
            <v>皖北所</v>
          </cell>
        </row>
        <row r="135">
          <cell r="D135">
            <v>893944</v>
          </cell>
          <cell r="E135" t="str">
            <v>淮北仟家惠超市刘桥二店</v>
          </cell>
          <cell r="F135" t="str">
            <v>CHFA219</v>
          </cell>
          <cell r="G135" t="str">
            <v>濉溪县建设化妆品门市部◎</v>
          </cell>
          <cell r="H135" t="str">
            <v>超市</v>
          </cell>
          <cell r="I135" t="str">
            <v>培育门店</v>
          </cell>
          <cell r="J135" t="str">
            <v>朱颖</v>
          </cell>
          <cell r="K135" t="str">
            <v>皖北所</v>
          </cell>
        </row>
        <row r="136">
          <cell r="D136">
            <v>906390</v>
          </cell>
          <cell r="E136" t="str">
            <v>宿州蒿沟家家乐超市</v>
          </cell>
          <cell r="F136" t="str">
            <v>CHFA082</v>
          </cell>
          <cell r="G136" t="str">
            <v>宿州市幸福百货有限责任公司</v>
          </cell>
          <cell r="H136" t="str">
            <v>超市</v>
          </cell>
          <cell r="I136" t="str">
            <v>培育门店</v>
          </cell>
          <cell r="J136" t="str">
            <v>何海锋</v>
          </cell>
          <cell r="K136" t="str">
            <v>皖北所</v>
          </cell>
        </row>
        <row r="137">
          <cell r="D137">
            <v>922491</v>
          </cell>
          <cell r="E137" t="str">
            <v>宿州天润发超市褚兰店</v>
          </cell>
          <cell r="F137" t="str">
            <v>CHFA082</v>
          </cell>
          <cell r="G137" t="str">
            <v>宿州市幸福百货有限责任公司</v>
          </cell>
          <cell r="H137" t="str">
            <v>超市</v>
          </cell>
          <cell r="I137" t="str">
            <v>培育门店</v>
          </cell>
          <cell r="J137" t="str">
            <v>何海锋</v>
          </cell>
          <cell r="K137" t="str">
            <v>皖北所</v>
          </cell>
        </row>
        <row r="138">
          <cell r="D138">
            <v>926985</v>
          </cell>
          <cell r="E138" t="str">
            <v>好特别超市白庙2店</v>
          </cell>
          <cell r="F138" t="str">
            <v>CHFA305</v>
          </cell>
          <cell r="G138" t="str">
            <v>阜阳翔润贸易有限公司</v>
          </cell>
          <cell r="H138" t="str">
            <v>超市</v>
          </cell>
          <cell r="I138" t="str">
            <v>培育门店</v>
          </cell>
          <cell r="J138" t="str">
            <v>薛利</v>
          </cell>
          <cell r="K138" t="str">
            <v>皖北所</v>
          </cell>
        </row>
        <row r="139">
          <cell r="D139">
            <v>931344</v>
          </cell>
          <cell r="E139" t="str">
            <v>蚌埠凤阳好又多超市</v>
          </cell>
          <cell r="F139" t="str">
            <v>CHFA077</v>
          </cell>
          <cell r="G139" t="str">
            <v>蚌埠市金宏商贸有限公司</v>
          </cell>
          <cell r="H139" t="str">
            <v>超市</v>
          </cell>
          <cell r="I139" t="str">
            <v>培育门店</v>
          </cell>
          <cell r="J139" t="str">
            <v>林淑清</v>
          </cell>
          <cell r="K139" t="str">
            <v>皖北所</v>
          </cell>
        </row>
        <row r="140">
          <cell r="D140">
            <v>934268</v>
          </cell>
          <cell r="E140" t="str">
            <v>美惠佳超市马店店</v>
          </cell>
          <cell r="F140" t="str">
            <v>CHFA305</v>
          </cell>
          <cell r="G140" t="str">
            <v>阜阳翔润贸易有限公司</v>
          </cell>
          <cell r="H140" t="str">
            <v>超市</v>
          </cell>
          <cell r="I140" t="str">
            <v>培育门店</v>
          </cell>
          <cell r="J140" t="str">
            <v>薛利</v>
          </cell>
          <cell r="K140" t="str">
            <v>皖北所</v>
          </cell>
        </row>
        <row r="141">
          <cell r="D141">
            <v>942716</v>
          </cell>
          <cell r="E141" t="str">
            <v>蚌埠尚达润发玛特固镇店</v>
          </cell>
          <cell r="F141" t="str">
            <v>CHFA077</v>
          </cell>
          <cell r="G141" t="str">
            <v>蚌埠市金宏商贸有限公司</v>
          </cell>
          <cell r="H141" t="str">
            <v>超市</v>
          </cell>
          <cell r="I141" t="str">
            <v>培育门店</v>
          </cell>
          <cell r="J141" t="str">
            <v>林淑清</v>
          </cell>
          <cell r="K141" t="str">
            <v>皖北所</v>
          </cell>
        </row>
        <row r="142">
          <cell r="D142">
            <v>952607</v>
          </cell>
          <cell r="E142" t="str">
            <v>阜阳市百顺生活购物张寨店</v>
          </cell>
          <cell r="F142" t="str">
            <v>CHFA305</v>
          </cell>
          <cell r="G142" t="str">
            <v>阜阳翔润贸易有限公司</v>
          </cell>
          <cell r="H142" t="str">
            <v>超市</v>
          </cell>
          <cell r="I142" t="str">
            <v>培育门店</v>
          </cell>
          <cell r="J142" t="str">
            <v>薛利</v>
          </cell>
          <cell r="K142" t="str">
            <v>皖北所</v>
          </cell>
        </row>
        <row r="143">
          <cell r="D143">
            <v>955128</v>
          </cell>
          <cell r="E143" t="str">
            <v>宿州栏杆欧德隆超市</v>
          </cell>
          <cell r="F143" t="str">
            <v>CHFA082</v>
          </cell>
          <cell r="G143" t="str">
            <v>宿州市幸福百货有限责任公司</v>
          </cell>
          <cell r="H143" t="str">
            <v>超市</v>
          </cell>
          <cell r="I143" t="str">
            <v>培育门店</v>
          </cell>
          <cell r="J143" t="str">
            <v>何海锋</v>
          </cell>
          <cell r="K143" t="str">
            <v>皖北所</v>
          </cell>
        </row>
        <row r="144">
          <cell r="D144">
            <v>955129</v>
          </cell>
          <cell r="E144" t="str">
            <v>宿州时村五和超市</v>
          </cell>
          <cell r="F144" t="str">
            <v>CHFA082</v>
          </cell>
          <cell r="G144" t="str">
            <v>宿州市幸福百货有限责任公司</v>
          </cell>
          <cell r="H144" t="str">
            <v>超市</v>
          </cell>
          <cell r="I144" t="str">
            <v>培育门店</v>
          </cell>
          <cell r="J144" t="str">
            <v>何海锋</v>
          </cell>
          <cell r="K144" t="str">
            <v>皖北所</v>
          </cell>
        </row>
        <row r="145">
          <cell r="D145">
            <v>961150</v>
          </cell>
          <cell r="E145" t="str">
            <v>蚌埠市欧德福购物中心</v>
          </cell>
          <cell r="F145" t="str">
            <v>CHFA077</v>
          </cell>
          <cell r="G145" t="str">
            <v>蚌埠市金宏商贸有限公司</v>
          </cell>
          <cell r="H145" t="str">
            <v>超市</v>
          </cell>
          <cell r="I145" t="str">
            <v>培育门店</v>
          </cell>
          <cell r="J145" t="str">
            <v>朱春艳</v>
          </cell>
          <cell r="K145" t="str">
            <v>皖北所</v>
          </cell>
        </row>
        <row r="146">
          <cell r="D146">
            <v>964980</v>
          </cell>
          <cell r="E146" t="str">
            <v>万家超市天棚店</v>
          </cell>
          <cell r="F146" t="str">
            <v>CHFA305</v>
          </cell>
          <cell r="G146" t="str">
            <v>阜阳翔润贸易有限公司</v>
          </cell>
          <cell r="H146" t="str">
            <v>超市</v>
          </cell>
          <cell r="I146" t="str">
            <v>培育门店</v>
          </cell>
          <cell r="J146" t="str">
            <v>薛利</v>
          </cell>
          <cell r="K146" t="str">
            <v>皖北所</v>
          </cell>
        </row>
        <row r="147">
          <cell r="D147">
            <v>969083</v>
          </cell>
          <cell r="E147" t="str">
            <v>太和马集鑫隆源购物超市</v>
          </cell>
          <cell r="F147" t="str">
            <v>CHFA164</v>
          </cell>
          <cell r="G147" t="str">
            <v>太和县宁李百货经营部※</v>
          </cell>
          <cell r="H147" t="str">
            <v>超市</v>
          </cell>
          <cell r="I147" t="str">
            <v>培育门店</v>
          </cell>
          <cell r="J147" t="str">
            <v>李泉</v>
          </cell>
          <cell r="K147" t="str">
            <v>皖北所</v>
          </cell>
        </row>
        <row r="148">
          <cell r="D148">
            <v>971553</v>
          </cell>
          <cell r="E148" t="str">
            <v>半岗刘梅超市</v>
          </cell>
          <cell r="F148" t="str">
            <v>CHFA318</v>
          </cell>
          <cell r="G148" t="str">
            <v>颍上县鑫玖商贸有限公司※</v>
          </cell>
          <cell r="H148" t="str">
            <v>超市</v>
          </cell>
          <cell r="I148" t="str">
            <v>培育门店</v>
          </cell>
          <cell r="J148" t="str">
            <v>共担业代_孙一梅</v>
          </cell>
          <cell r="K148" t="str">
            <v>皖北所</v>
          </cell>
        </row>
        <row r="149">
          <cell r="D149">
            <v>977089</v>
          </cell>
          <cell r="E149" t="str">
            <v>泗县登达购物广场</v>
          </cell>
          <cell r="F149" t="str">
            <v>CHFA077</v>
          </cell>
          <cell r="G149" t="str">
            <v>蚌埠市金宏商贸有限公司</v>
          </cell>
          <cell r="H149" t="str">
            <v>超市</v>
          </cell>
          <cell r="I149" t="str">
            <v>培育门店</v>
          </cell>
          <cell r="J149" t="str">
            <v>朱春艳</v>
          </cell>
          <cell r="K149" t="str">
            <v>皖北所</v>
          </cell>
        </row>
        <row r="150">
          <cell r="D150">
            <v>988501</v>
          </cell>
          <cell r="E150" t="str">
            <v>阜阳市七点半超市丽丰一品店</v>
          </cell>
          <cell r="F150" t="str">
            <v>CHFA305</v>
          </cell>
          <cell r="G150" t="str">
            <v>阜阳翔润贸易有限公司</v>
          </cell>
          <cell r="H150" t="str">
            <v>超市</v>
          </cell>
          <cell r="I150" t="str">
            <v>培育门店</v>
          </cell>
          <cell r="J150" t="str">
            <v>薛利</v>
          </cell>
          <cell r="K150" t="str">
            <v>皖北所</v>
          </cell>
        </row>
        <row r="151">
          <cell r="D151">
            <v>843799</v>
          </cell>
          <cell r="E151" t="str">
            <v>时代联华生活超市</v>
          </cell>
          <cell r="F151" t="str">
            <v>CHFA287</v>
          </cell>
          <cell r="G151" t="str">
            <v>池州信跃达商贸有限公司</v>
          </cell>
          <cell r="H151" t="str">
            <v>超市</v>
          </cell>
          <cell r="I151" t="str">
            <v>潜力门店</v>
          </cell>
          <cell r="J151" t="str">
            <v>苏丽</v>
          </cell>
          <cell r="K151" t="str">
            <v>皖南所</v>
          </cell>
        </row>
        <row r="152">
          <cell r="D152">
            <v>1090322</v>
          </cell>
          <cell r="E152" t="str">
            <v>发到家歙县颐高店</v>
          </cell>
          <cell r="F152" t="str">
            <v>CHFA331</v>
          </cell>
          <cell r="G152" t="str">
            <v>黄山市乐天商贸有限公司</v>
          </cell>
          <cell r="H152" t="str">
            <v>超市</v>
          </cell>
          <cell r="I152" t="str">
            <v>潜力门店</v>
          </cell>
          <cell r="J152" t="str">
            <v>共担业代_曾东</v>
          </cell>
          <cell r="K152" t="str">
            <v>皖南所</v>
          </cell>
        </row>
        <row r="153">
          <cell r="D153">
            <v>1090323</v>
          </cell>
          <cell r="E153" t="str">
            <v>好又多超市徽州区店</v>
          </cell>
          <cell r="F153" t="str">
            <v>CHFA331</v>
          </cell>
          <cell r="G153" t="str">
            <v>黄山市乐天商贸有限公司</v>
          </cell>
          <cell r="H153" t="str">
            <v>超市</v>
          </cell>
          <cell r="I153" t="str">
            <v>潜力门店</v>
          </cell>
          <cell r="J153" t="str">
            <v>共担业代_曾东</v>
          </cell>
          <cell r="K153" t="str">
            <v>皖南所</v>
          </cell>
        </row>
        <row r="154">
          <cell r="D154">
            <v>1090325</v>
          </cell>
          <cell r="E154" t="str">
            <v>歙县百姓缘购物广场</v>
          </cell>
          <cell r="F154" t="str">
            <v>CHFA331</v>
          </cell>
          <cell r="G154" t="str">
            <v>黄山市乐天商贸有限公司</v>
          </cell>
          <cell r="H154" t="str">
            <v>超市</v>
          </cell>
          <cell r="I154" t="str">
            <v>潜力门店</v>
          </cell>
          <cell r="J154" t="str">
            <v>共担业代_曾东</v>
          </cell>
          <cell r="K154" t="str">
            <v>皖南所</v>
          </cell>
        </row>
        <row r="155">
          <cell r="D155">
            <v>1097619</v>
          </cell>
          <cell r="E155" t="str">
            <v>安庆市华南仓储超市</v>
          </cell>
          <cell r="F155" t="str">
            <v>CHFA283</v>
          </cell>
          <cell r="G155" t="str">
            <v>安庆市海惠商贸有限公司</v>
          </cell>
          <cell r="H155" t="str">
            <v>超市</v>
          </cell>
          <cell r="I155" t="str">
            <v>潜力门店</v>
          </cell>
          <cell r="J155" t="str">
            <v>汪金霞</v>
          </cell>
          <cell r="K155" t="str">
            <v>皖南所</v>
          </cell>
        </row>
        <row r="156">
          <cell r="D156">
            <v>1113418</v>
          </cell>
          <cell r="E156" t="str">
            <v>永波超市</v>
          </cell>
          <cell r="F156" t="str">
            <v>CHFA331</v>
          </cell>
          <cell r="G156" t="str">
            <v>黄山市乐天商贸有限公司</v>
          </cell>
          <cell r="H156" t="str">
            <v>超市</v>
          </cell>
          <cell r="I156" t="str">
            <v>潜力门店</v>
          </cell>
          <cell r="J156" t="str">
            <v>共担业代_曾东</v>
          </cell>
          <cell r="K156" t="str">
            <v>皖南所</v>
          </cell>
        </row>
        <row r="157">
          <cell r="D157">
            <v>1105829</v>
          </cell>
          <cell r="E157" t="str">
            <v>百润发（梅林店）</v>
          </cell>
          <cell r="F157" t="str">
            <v>CHFA331</v>
          </cell>
          <cell r="G157" t="str">
            <v>黄山市乐天商贸有限公司</v>
          </cell>
          <cell r="H157" t="str">
            <v>超市</v>
          </cell>
          <cell r="I157" t="str">
            <v>潜力门店</v>
          </cell>
          <cell r="J157" t="str">
            <v>共担业代_曾东</v>
          </cell>
          <cell r="K157" t="str">
            <v>皖南所</v>
          </cell>
        </row>
        <row r="158">
          <cell r="D158">
            <v>1107433</v>
          </cell>
          <cell r="E158" t="str">
            <v>永波超市（歙县店）</v>
          </cell>
          <cell r="F158" t="str">
            <v>CHFA331</v>
          </cell>
          <cell r="G158" t="str">
            <v>黄山市乐天商贸有限公司</v>
          </cell>
          <cell r="H158" t="str">
            <v>超市</v>
          </cell>
          <cell r="I158" t="str">
            <v>潜力门店</v>
          </cell>
          <cell r="J158" t="str">
            <v>共担业代_曾东</v>
          </cell>
          <cell r="K158" t="str">
            <v>皖南所</v>
          </cell>
        </row>
        <row r="159">
          <cell r="D159">
            <v>1106357</v>
          </cell>
          <cell r="E159" t="str">
            <v>世纪华联（歙县桂林）</v>
          </cell>
          <cell r="F159" t="str">
            <v>CHFA331</v>
          </cell>
          <cell r="G159" t="str">
            <v>黄山市乐天商贸有限公司</v>
          </cell>
          <cell r="H159" t="str">
            <v>超市</v>
          </cell>
          <cell r="I159" t="str">
            <v>潜力门店</v>
          </cell>
          <cell r="J159" t="str">
            <v>共担业代_曾东</v>
          </cell>
          <cell r="K159" t="str">
            <v>皖南所</v>
          </cell>
        </row>
        <row r="160">
          <cell r="D160">
            <v>1106362</v>
          </cell>
          <cell r="E160" t="str">
            <v>紫阳广场购物中心</v>
          </cell>
          <cell r="F160" t="str">
            <v>CHFA331</v>
          </cell>
          <cell r="G160" t="str">
            <v>黄山市乐天商贸有限公司</v>
          </cell>
          <cell r="H160" t="str">
            <v>超市</v>
          </cell>
          <cell r="I160" t="str">
            <v>潜力门店</v>
          </cell>
          <cell r="J160" t="str">
            <v>共担业代_曾东</v>
          </cell>
          <cell r="K160" t="str">
            <v>皖南所</v>
          </cell>
        </row>
        <row r="161">
          <cell r="D161">
            <v>1106363</v>
          </cell>
          <cell r="E161" t="str">
            <v>华瑞购物中心（歙县）</v>
          </cell>
          <cell r="F161" t="str">
            <v>CHFA331</v>
          </cell>
          <cell r="G161" t="str">
            <v>黄山市乐天商贸有限公司</v>
          </cell>
          <cell r="H161" t="str">
            <v>超市</v>
          </cell>
          <cell r="I161" t="str">
            <v>潜力门店</v>
          </cell>
          <cell r="J161" t="str">
            <v>共担业代_曾东</v>
          </cell>
          <cell r="K161" t="str">
            <v>皖南所</v>
          </cell>
        </row>
        <row r="162">
          <cell r="D162">
            <v>1106364</v>
          </cell>
          <cell r="E162" t="str">
            <v>黟县世纪联华超市</v>
          </cell>
          <cell r="F162" t="str">
            <v>CHFA331</v>
          </cell>
          <cell r="G162" t="str">
            <v>黄山市乐天商贸有限公司</v>
          </cell>
          <cell r="H162" t="str">
            <v>超市</v>
          </cell>
          <cell r="I162" t="str">
            <v>潜力门店</v>
          </cell>
          <cell r="J162" t="str">
            <v>共担业代_曾东</v>
          </cell>
          <cell r="K162" t="str">
            <v>皖南所</v>
          </cell>
        </row>
        <row r="163">
          <cell r="D163">
            <v>465159</v>
          </cell>
          <cell r="E163" t="str">
            <v>芜湖市和源超市</v>
          </cell>
          <cell r="F163" t="str">
            <v>CHFA236</v>
          </cell>
          <cell r="G163" t="str">
            <v>芜湖臻金商贸有限公司</v>
          </cell>
          <cell r="H163" t="str">
            <v>超市</v>
          </cell>
          <cell r="I163" t="str">
            <v>潜力门店</v>
          </cell>
          <cell r="J163" t="str">
            <v>赵广霞</v>
          </cell>
          <cell r="K163" t="str">
            <v>皖南所</v>
          </cell>
        </row>
        <row r="164">
          <cell r="D164">
            <v>304127</v>
          </cell>
          <cell r="E164" t="str">
            <v>润生超市天和苑店</v>
          </cell>
          <cell r="F164" t="str">
            <v>CHFA236</v>
          </cell>
          <cell r="G164" t="str">
            <v>芜湖臻金商贸有限公司</v>
          </cell>
          <cell r="H164" t="str">
            <v>超市</v>
          </cell>
          <cell r="I164" t="str">
            <v>潜力门店</v>
          </cell>
          <cell r="J164" t="str">
            <v>赵广霞</v>
          </cell>
          <cell r="K164" t="str">
            <v>皖南所</v>
          </cell>
        </row>
        <row r="165">
          <cell r="D165">
            <v>411214</v>
          </cell>
          <cell r="E165" t="str">
            <v>水东超市</v>
          </cell>
          <cell r="F165" t="str">
            <v>CHFA347</v>
          </cell>
          <cell r="G165" t="str">
            <v>宣城市富庭商贸有限公司</v>
          </cell>
          <cell r="H165" t="str">
            <v>超市</v>
          </cell>
          <cell r="I165" t="str">
            <v>潜力门店</v>
          </cell>
          <cell r="J165" t="str">
            <v>刘严磊</v>
          </cell>
          <cell r="K165" t="str">
            <v>皖南所</v>
          </cell>
        </row>
        <row r="166">
          <cell r="D166">
            <v>432502</v>
          </cell>
          <cell r="E166" t="str">
            <v>芜湖市润生超市联大店</v>
          </cell>
          <cell r="F166" t="str">
            <v>CHFA236</v>
          </cell>
          <cell r="G166" t="str">
            <v>芜湖臻金商贸有限公司</v>
          </cell>
          <cell r="H166" t="str">
            <v>超市</v>
          </cell>
          <cell r="I166" t="str">
            <v>潜力门店</v>
          </cell>
          <cell r="J166" t="str">
            <v>赵广霞</v>
          </cell>
          <cell r="K166" t="str">
            <v>皖南所</v>
          </cell>
        </row>
        <row r="167">
          <cell r="D167">
            <v>465137</v>
          </cell>
          <cell r="E167" t="str">
            <v>芜湖市佳家乐</v>
          </cell>
          <cell r="F167" t="str">
            <v>CHFA236</v>
          </cell>
          <cell r="G167" t="str">
            <v>芜湖臻金商贸有限公司</v>
          </cell>
          <cell r="H167" t="str">
            <v>超市</v>
          </cell>
          <cell r="I167" t="str">
            <v>潜力门店</v>
          </cell>
          <cell r="J167" t="str">
            <v>赵广霞</v>
          </cell>
          <cell r="K167" t="str">
            <v>皖南所</v>
          </cell>
        </row>
        <row r="168">
          <cell r="D168">
            <v>465154</v>
          </cell>
          <cell r="E168" t="str">
            <v>芜湖市美家宜生活超市</v>
          </cell>
          <cell r="F168" t="str">
            <v>CHFA236</v>
          </cell>
          <cell r="G168" t="str">
            <v>芜湖臻金商贸有限公司</v>
          </cell>
          <cell r="H168" t="str">
            <v>超市</v>
          </cell>
          <cell r="I168" t="str">
            <v>潜力门店</v>
          </cell>
          <cell r="J168" t="str">
            <v>赵广霞</v>
          </cell>
          <cell r="K168" t="str">
            <v>皖南所</v>
          </cell>
        </row>
        <row r="169">
          <cell r="D169">
            <v>465158</v>
          </cell>
          <cell r="E169" t="str">
            <v>欧特福超市</v>
          </cell>
          <cell r="F169" t="str">
            <v>CHFA236</v>
          </cell>
          <cell r="G169" t="str">
            <v>芜湖臻金商贸有限公司</v>
          </cell>
          <cell r="H169" t="str">
            <v>超市</v>
          </cell>
          <cell r="I169" t="str">
            <v>潜力门店</v>
          </cell>
          <cell r="J169" t="str">
            <v>赵广霞</v>
          </cell>
          <cell r="K169" t="str">
            <v>皖南所</v>
          </cell>
        </row>
        <row r="170">
          <cell r="D170">
            <v>98894</v>
          </cell>
          <cell r="E170" t="str">
            <v>惠客家超市</v>
          </cell>
          <cell r="F170" t="str">
            <v>CHFA236</v>
          </cell>
          <cell r="G170" t="str">
            <v>芜湖臻金商贸有限公司</v>
          </cell>
          <cell r="H170" t="str">
            <v>超市</v>
          </cell>
          <cell r="I170" t="str">
            <v>潜力门店</v>
          </cell>
          <cell r="J170" t="str">
            <v>赵广霞</v>
          </cell>
          <cell r="K170" t="str">
            <v>皖南所</v>
          </cell>
        </row>
        <row r="171">
          <cell r="D171">
            <v>566441</v>
          </cell>
          <cell r="E171" t="str">
            <v>芜湖市阿杨超市中央城店</v>
          </cell>
          <cell r="F171" t="str">
            <v>CHFA236</v>
          </cell>
          <cell r="G171" t="str">
            <v>芜湖臻金商贸有限公司</v>
          </cell>
          <cell r="H171" t="str">
            <v>超市</v>
          </cell>
          <cell r="I171" t="str">
            <v>潜力门店</v>
          </cell>
          <cell r="J171" t="str">
            <v>翁辉</v>
          </cell>
          <cell r="K171" t="str">
            <v>皖南所</v>
          </cell>
        </row>
        <row r="172">
          <cell r="D172">
            <v>581722</v>
          </cell>
          <cell r="E172" t="str">
            <v>鑫红超市</v>
          </cell>
          <cell r="F172" t="str">
            <v>CHFA236</v>
          </cell>
          <cell r="G172" t="str">
            <v>芜湖臻金商贸有限公司</v>
          </cell>
          <cell r="H172" t="str">
            <v>超市</v>
          </cell>
          <cell r="I172" t="str">
            <v>潜力门店</v>
          </cell>
          <cell r="J172" t="str">
            <v>赵广霞</v>
          </cell>
          <cell r="K172" t="str">
            <v>皖南所</v>
          </cell>
        </row>
        <row r="173">
          <cell r="D173">
            <v>583070</v>
          </cell>
          <cell r="E173" t="str">
            <v>绩溪跃宇超市</v>
          </cell>
          <cell r="F173" t="str">
            <v>CHFA347</v>
          </cell>
          <cell r="G173" t="str">
            <v>宣城市富庭商贸有限公司</v>
          </cell>
          <cell r="H173" t="str">
            <v>超市</v>
          </cell>
          <cell r="I173" t="str">
            <v>潜力门店</v>
          </cell>
          <cell r="J173" t="str">
            <v>刘严磊</v>
          </cell>
          <cell r="K173" t="str">
            <v>皖南所</v>
          </cell>
        </row>
        <row r="174">
          <cell r="D174">
            <v>617736</v>
          </cell>
          <cell r="E174" t="str">
            <v>芜湖市五子便利</v>
          </cell>
          <cell r="F174" t="str">
            <v>CHFA236</v>
          </cell>
          <cell r="G174" t="str">
            <v>芜湖臻金商贸有限公司</v>
          </cell>
          <cell r="H174" t="str">
            <v>超市</v>
          </cell>
          <cell r="I174" t="str">
            <v>潜力门店</v>
          </cell>
          <cell r="J174" t="str">
            <v>赵广霞</v>
          </cell>
          <cell r="K174" t="str">
            <v>皖南所</v>
          </cell>
        </row>
        <row r="175">
          <cell r="D175">
            <v>625065</v>
          </cell>
          <cell r="E175" t="str">
            <v>万佳生活超市</v>
          </cell>
          <cell r="F175" t="str">
            <v>CHFA236</v>
          </cell>
          <cell r="G175" t="str">
            <v>芜湖臻金商贸有限公司</v>
          </cell>
          <cell r="H175" t="str">
            <v>超市</v>
          </cell>
          <cell r="I175" t="str">
            <v>潜力门店</v>
          </cell>
          <cell r="J175" t="str">
            <v>翁辉</v>
          </cell>
          <cell r="K175" t="str">
            <v>皖南所</v>
          </cell>
        </row>
        <row r="176">
          <cell r="D176">
            <v>650797</v>
          </cell>
          <cell r="E176" t="str">
            <v>芜湖市润生超市东郊路店</v>
          </cell>
          <cell r="F176" t="str">
            <v>CHFA236</v>
          </cell>
          <cell r="G176" t="str">
            <v>芜湖臻金商贸有限公司</v>
          </cell>
          <cell r="H176" t="str">
            <v>超市</v>
          </cell>
          <cell r="I176" t="str">
            <v>潜力门店</v>
          </cell>
          <cell r="J176" t="str">
            <v>赵广霞</v>
          </cell>
          <cell r="K176" t="str">
            <v>皖南所</v>
          </cell>
        </row>
        <row r="177">
          <cell r="D177">
            <v>849344</v>
          </cell>
          <cell r="E177" t="str">
            <v>天猫超市（思佳花园店）</v>
          </cell>
          <cell r="F177" t="str">
            <v>CHFA347</v>
          </cell>
          <cell r="G177" t="str">
            <v>宣城市富庭商贸有限公司</v>
          </cell>
          <cell r="H177" t="str">
            <v>超市</v>
          </cell>
          <cell r="I177" t="str">
            <v>潜力门店</v>
          </cell>
          <cell r="J177" t="str">
            <v>刘严磊</v>
          </cell>
          <cell r="K177" t="str">
            <v>皖南所</v>
          </cell>
        </row>
        <row r="178">
          <cell r="D178">
            <v>800407</v>
          </cell>
          <cell r="E178" t="str">
            <v>尚客优超市</v>
          </cell>
          <cell r="F178" t="str">
            <v>CHFA215</v>
          </cell>
          <cell r="G178" t="str">
            <v>铜陵市狮子山区爱洁美日化经营部※</v>
          </cell>
          <cell r="H178" t="str">
            <v>超市</v>
          </cell>
          <cell r="I178" t="str">
            <v>潜力门店</v>
          </cell>
          <cell r="J178" t="str">
            <v>仝珍</v>
          </cell>
          <cell r="K178" t="str">
            <v>皖南所</v>
          </cell>
        </row>
        <row r="179">
          <cell r="D179">
            <v>813755</v>
          </cell>
          <cell r="E179" t="str">
            <v>润生超市名流店</v>
          </cell>
          <cell r="F179" t="str">
            <v>CHFA236</v>
          </cell>
          <cell r="G179" t="str">
            <v>芜湖臻金商贸有限公司</v>
          </cell>
          <cell r="H179" t="str">
            <v>超市</v>
          </cell>
          <cell r="I179" t="str">
            <v>潜力门店</v>
          </cell>
          <cell r="J179" t="str">
            <v>赵广霞</v>
          </cell>
          <cell r="K179" t="str">
            <v>皖南所</v>
          </cell>
        </row>
        <row r="180">
          <cell r="D180">
            <v>817855</v>
          </cell>
          <cell r="E180" t="str">
            <v>绩溪阳光超市</v>
          </cell>
          <cell r="F180" t="str">
            <v>CHFA347</v>
          </cell>
          <cell r="G180" t="str">
            <v>宣城市富庭商贸有限公司</v>
          </cell>
          <cell r="H180" t="str">
            <v>超市</v>
          </cell>
          <cell r="I180" t="str">
            <v>潜力门店</v>
          </cell>
          <cell r="J180" t="str">
            <v>刘严磊</v>
          </cell>
          <cell r="K180" t="str">
            <v>皖南所</v>
          </cell>
        </row>
        <row r="181">
          <cell r="D181">
            <v>859786</v>
          </cell>
          <cell r="E181" t="str">
            <v>水阳尚品易购</v>
          </cell>
          <cell r="F181" t="str">
            <v>CHFA347</v>
          </cell>
          <cell r="G181" t="str">
            <v>宣城市富庭商贸有限公司</v>
          </cell>
          <cell r="H181" t="str">
            <v>超市</v>
          </cell>
          <cell r="I181" t="str">
            <v>潜力门店</v>
          </cell>
          <cell r="J181" t="str">
            <v>刘严磊</v>
          </cell>
          <cell r="K181" t="str">
            <v>皖南所</v>
          </cell>
        </row>
        <row r="182">
          <cell r="D182">
            <v>863079</v>
          </cell>
          <cell r="E182" t="str">
            <v>泾县亿家欢超市</v>
          </cell>
          <cell r="F182" t="str">
            <v>CHFA347</v>
          </cell>
          <cell r="G182" t="str">
            <v>宣城市富庭商贸有限公司</v>
          </cell>
          <cell r="H182" t="str">
            <v>超市</v>
          </cell>
          <cell r="I182" t="str">
            <v>潜力门店</v>
          </cell>
          <cell r="J182" t="str">
            <v>刘严磊</v>
          </cell>
          <cell r="K182" t="str">
            <v>皖南所</v>
          </cell>
        </row>
        <row r="183">
          <cell r="D183">
            <v>867242</v>
          </cell>
          <cell r="E183" t="str">
            <v>泾县如海2店</v>
          </cell>
          <cell r="F183" t="str">
            <v>CHFA347</v>
          </cell>
          <cell r="G183" t="str">
            <v>宣城市富庭商贸有限公司</v>
          </cell>
          <cell r="H183" t="str">
            <v>超市</v>
          </cell>
          <cell r="I183" t="str">
            <v>潜力门店</v>
          </cell>
          <cell r="J183" t="str">
            <v>刘严磊</v>
          </cell>
          <cell r="K183" t="str">
            <v>皖南所</v>
          </cell>
        </row>
        <row r="184">
          <cell r="D184">
            <v>867346</v>
          </cell>
          <cell r="E184" t="str">
            <v>国龙超市</v>
          </cell>
          <cell r="F184" t="str">
            <v>CHFA301</v>
          </cell>
          <cell r="G184" t="str">
            <v>宿松县梓萱商贸中心※</v>
          </cell>
          <cell r="H184" t="str">
            <v>超市</v>
          </cell>
          <cell r="I184" t="str">
            <v>潜力门店</v>
          </cell>
          <cell r="J184" t="str">
            <v>王凤</v>
          </cell>
          <cell r="K184" t="str">
            <v>皖南所</v>
          </cell>
        </row>
        <row r="185">
          <cell r="D185">
            <v>867347</v>
          </cell>
          <cell r="E185" t="str">
            <v>黎明时代购物广场</v>
          </cell>
          <cell r="F185" t="str">
            <v>CHFA301</v>
          </cell>
          <cell r="G185" t="str">
            <v>宿松县梓萱商贸中心※</v>
          </cell>
          <cell r="H185" t="str">
            <v>超市</v>
          </cell>
          <cell r="I185" t="str">
            <v>潜力门店</v>
          </cell>
          <cell r="J185" t="str">
            <v>王凤</v>
          </cell>
          <cell r="K185" t="str">
            <v>皖南所</v>
          </cell>
        </row>
        <row r="186">
          <cell r="D186">
            <v>974026</v>
          </cell>
          <cell r="E186" t="str">
            <v>港口金百润超市</v>
          </cell>
          <cell r="F186" t="str">
            <v>CHFA347</v>
          </cell>
          <cell r="G186" t="str">
            <v>宣城市富庭商贸有限公司</v>
          </cell>
          <cell r="H186" t="str">
            <v>超市</v>
          </cell>
          <cell r="I186" t="str">
            <v>潜力门店</v>
          </cell>
          <cell r="J186" t="str">
            <v>刘严磊</v>
          </cell>
          <cell r="K186" t="str">
            <v>皖南所</v>
          </cell>
        </row>
        <row r="187">
          <cell r="D187">
            <v>920520</v>
          </cell>
          <cell r="E187" t="str">
            <v>绩溪龙翔生鲜生活超市</v>
          </cell>
          <cell r="F187" t="str">
            <v>CHFA347</v>
          </cell>
          <cell r="G187" t="str">
            <v>宣城市富庭商贸有限公司</v>
          </cell>
          <cell r="H187" t="str">
            <v>超市</v>
          </cell>
          <cell r="I187" t="str">
            <v>潜力门店</v>
          </cell>
          <cell r="J187" t="str">
            <v>刘严磊</v>
          </cell>
          <cell r="K187" t="str">
            <v>皖南所</v>
          </cell>
        </row>
        <row r="188">
          <cell r="D188">
            <v>935386</v>
          </cell>
          <cell r="E188" t="str">
            <v>绩溪聚农超市</v>
          </cell>
          <cell r="F188" t="str">
            <v>CHFA347</v>
          </cell>
          <cell r="G188" t="str">
            <v>宣城市富庭商贸有限公司</v>
          </cell>
          <cell r="H188" t="str">
            <v>超市</v>
          </cell>
          <cell r="I188" t="str">
            <v>潜力门店</v>
          </cell>
          <cell r="J188" t="str">
            <v>刘严磊</v>
          </cell>
          <cell r="K188" t="str">
            <v>皖南所</v>
          </cell>
        </row>
        <row r="189">
          <cell r="D189">
            <v>944090</v>
          </cell>
          <cell r="E189" t="str">
            <v>新桥合家欢</v>
          </cell>
          <cell r="F189" t="str">
            <v>CHFA323</v>
          </cell>
          <cell r="G189" t="str">
            <v>马鞍山市佳信百货有限责任公司</v>
          </cell>
          <cell r="H189" t="str">
            <v>超市</v>
          </cell>
          <cell r="I189" t="str">
            <v>潜力门店</v>
          </cell>
          <cell r="J189" t="str">
            <v>刘超</v>
          </cell>
          <cell r="K189" t="str">
            <v>皖南所</v>
          </cell>
        </row>
        <row r="190">
          <cell r="D190">
            <v>944093</v>
          </cell>
          <cell r="E190" t="str">
            <v>当涂全家福超市</v>
          </cell>
          <cell r="F190" t="str">
            <v>CHFA323</v>
          </cell>
          <cell r="G190" t="str">
            <v>马鞍山市佳信百货有限责任公司</v>
          </cell>
          <cell r="H190" t="str">
            <v>超市</v>
          </cell>
          <cell r="I190" t="str">
            <v>潜力门店</v>
          </cell>
          <cell r="J190" t="str">
            <v>刘超</v>
          </cell>
          <cell r="K190" t="str">
            <v>皖南所</v>
          </cell>
        </row>
        <row r="191">
          <cell r="D191">
            <v>951632</v>
          </cell>
          <cell r="E191" t="str">
            <v>石桥快乐购</v>
          </cell>
          <cell r="F191" t="str">
            <v>CHFA323</v>
          </cell>
          <cell r="G191" t="str">
            <v>马鞍山市佳信百货有限责任公司</v>
          </cell>
          <cell r="H191" t="str">
            <v>超市</v>
          </cell>
          <cell r="I191" t="str">
            <v>潜力门店</v>
          </cell>
          <cell r="J191" t="str">
            <v>刘超</v>
          </cell>
          <cell r="K191" t="str">
            <v>皖南所</v>
          </cell>
        </row>
        <row r="192">
          <cell r="D192">
            <v>951633</v>
          </cell>
          <cell r="E192" t="str">
            <v>徽马生鲜</v>
          </cell>
          <cell r="F192" t="str">
            <v>CHFA323</v>
          </cell>
          <cell r="G192" t="str">
            <v>马鞍山市佳信百货有限责任公司</v>
          </cell>
          <cell r="H192" t="str">
            <v>超市</v>
          </cell>
          <cell r="I192" t="str">
            <v>潜力门店</v>
          </cell>
          <cell r="J192" t="str">
            <v>刘超</v>
          </cell>
          <cell r="K192" t="str">
            <v>皖南所</v>
          </cell>
        </row>
        <row r="193">
          <cell r="D193">
            <v>952608</v>
          </cell>
          <cell r="E193" t="str">
            <v>云波超市申元街店</v>
          </cell>
          <cell r="F193" t="str">
            <v>CHFA236</v>
          </cell>
          <cell r="G193" t="str">
            <v>芜湖臻金商贸有限公司</v>
          </cell>
          <cell r="H193" t="str">
            <v>超市</v>
          </cell>
          <cell r="I193" t="str">
            <v>潜力门店</v>
          </cell>
          <cell r="J193" t="str">
            <v>赵广霞</v>
          </cell>
          <cell r="K193" t="str">
            <v>皖南所</v>
          </cell>
        </row>
        <row r="194">
          <cell r="D194">
            <v>962291</v>
          </cell>
          <cell r="E194" t="str">
            <v>宇俊购物中心</v>
          </cell>
          <cell r="F194" t="str">
            <v>CHFA215</v>
          </cell>
          <cell r="G194" t="str">
            <v>铜陵市狮子山区爱洁美日化经营部※</v>
          </cell>
          <cell r="H194" t="str">
            <v>超市</v>
          </cell>
          <cell r="I194" t="str">
            <v>潜力门店</v>
          </cell>
          <cell r="J194" t="str">
            <v>仝珍</v>
          </cell>
          <cell r="K194" t="str">
            <v>皖南所</v>
          </cell>
        </row>
        <row r="195">
          <cell r="D195">
            <v>968572</v>
          </cell>
          <cell r="E195" t="str">
            <v>佳选生活超市</v>
          </cell>
          <cell r="F195" t="str">
            <v>CHFA236</v>
          </cell>
          <cell r="G195" t="str">
            <v>芜湖臻金商贸有限公司</v>
          </cell>
          <cell r="H195" t="str">
            <v>超市</v>
          </cell>
          <cell r="I195" t="str">
            <v>潜力门店</v>
          </cell>
          <cell r="J195" t="str">
            <v>赵广霞</v>
          </cell>
          <cell r="K195" t="str">
            <v>皖南所</v>
          </cell>
        </row>
        <row r="196">
          <cell r="D196">
            <v>970593</v>
          </cell>
          <cell r="E196" t="str">
            <v>泾县田园鲜放超市</v>
          </cell>
          <cell r="F196" t="str">
            <v>CHFA347</v>
          </cell>
          <cell r="G196" t="str">
            <v>宣城市富庭商贸有限公司</v>
          </cell>
          <cell r="H196" t="str">
            <v>超市</v>
          </cell>
          <cell r="I196" t="str">
            <v>潜力门店</v>
          </cell>
          <cell r="J196" t="str">
            <v>刘严磊</v>
          </cell>
          <cell r="K196" t="str">
            <v>皖南所</v>
          </cell>
        </row>
        <row r="197">
          <cell r="D197">
            <v>975133</v>
          </cell>
          <cell r="E197" t="str">
            <v>安庆市旺鲜生高华亭店</v>
          </cell>
          <cell r="F197" t="str">
            <v>CHFA283</v>
          </cell>
          <cell r="G197" t="str">
            <v>安庆市海惠商贸有限公司</v>
          </cell>
          <cell r="H197" t="str">
            <v>超市</v>
          </cell>
          <cell r="I197" t="str">
            <v>潜力门店</v>
          </cell>
          <cell r="J197" t="str">
            <v>汪金霞</v>
          </cell>
          <cell r="K197" t="str">
            <v>皖南所</v>
          </cell>
        </row>
        <row r="198">
          <cell r="D198">
            <v>1008490</v>
          </cell>
          <cell r="E198" t="str">
            <v>隆辉超市</v>
          </cell>
          <cell r="F198" t="str">
            <v>CHFA287</v>
          </cell>
          <cell r="G198" t="str">
            <v>池州信跃达商贸有限公司</v>
          </cell>
          <cell r="H198" t="str">
            <v>超市</v>
          </cell>
          <cell r="I198" t="str">
            <v>潜力门店</v>
          </cell>
          <cell r="J198" t="str">
            <v>苏丽</v>
          </cell>
          <cell r="K198" t="str">
            <v>皖南所</v>
          </cell>
        </row>
        <row r="199">
          <cell r="D199">
            <v>977125</v>
          </cell>
          <cell r="E199" t="str">
            <v>安庆市易麦发购物广场</v>
          </cell>
          <cell r="F199" t="str">
            <v>CHFA283</v>
          </cell>
          <cell r="G199" t="str">
            <v>安庆市海惠商贸有限公司</v>
          </cell>
          <cell r="H199" t="str">
            <v>超市</v>
          </cell>
          <cell r="I199" t="str">
            <v>潜力门店</v>
          </cell>
          <cell r="J199" t="str">
            <v>汪金霞</v>
          </cell>
          <cell r="K199" t="str">
            <v>皖南所</v>
          </cell>
        </row>
        <row r="200">
          <cell r="D200">
            <v>977126</v>
          </cell>
          <cell r="E200" t="str">
            <v>安庆市金乐选超市</v>
          </cell>
          <cell r="F200" t="str">
            <v>CHFA283</v>
          </cell>
          <cell r="G200" t="str">
            <v>安庆市海惠商贸有限公司</v>
          </cell>
          <cell r="H200" t="str">
            <v>超市</v>
          </cell>
          <cell r="I200" t="str">
            <v>潜力门店</v>
          </cell>
          <cell r="J200" t="str">
            <v>汪金霞</v>
          </cell>
          <cell r="K200" t="str">
            <v>皖南所</v>
          </cell>
        </row>
        <row r="201">
          <cell r="D201">
            <v>982734</v>
          </cell>
          <cell r="E201" t="str">
            <v>铜陵市佬农伯超市</v>
          </cell>
          <cell r="F201" t="str">
            <v>CHFA215</v>
          </cell>
          <cell r="G201" t="str">
            <v>铜陵市狮子山区爱洁美日化经营部※</v>
          </cell>
          <cell r="H201" t="str">
            <v>超市</v>
          </cell>
          <cell r="I201" t="str">
            <v>潜力门店</v>
          </cell>
          <cell r="J201" t="str">
            <v>仝珍</v>
          </cell>
          <cell r="K201" t="str">
            <v>皖南所</v>
          </cell>
        </row>
        <row r="202">
          <cell r="D202" t="str">
            <v>A801694</v>
          </cell>
          <cell r="E202" t="str">
            <v>安庆市好乐多生活超市</v>
          </cell>
          <cell r="F202" t="str">
            <v>CHFA283</v>
          </cell>
          <cell r="G202" t="str">
            <v>安庆市海惠商贸有限公司</v>
          </cell>
          <cell r="H202" t="str">
            <v>超市</v>
          </cell>
          <cell r="I202" t="str">
            <v>潜力门店</v>
          </cell>
          <cell r="J202" t="str">
            <v>汪金霞</v>
          </cell>
          <cell r="K202" t="str">
            <v>皖南所</v>
          </cell>
        </row>
        <row r="203">
          <cell r="D203" t="str">
            <v>A828903</v>
          </cell>
          <cell r="E203" t="str">
            <v>绩溪大柳发超市</v>
          </cell>
          <cell r="F203" t="str">
            <v>CHFA347</v>
          </cell>
          <cell r="G203" t="str">
            <v>宣城市富庭商贸有限公司</v>
          </cell>
          <cell r="H203" t="str">
            <v>超市</v>
          </cell>
          <cell r="I203" t="str">
            <v>潜力门店</v>
          </cell>
          <cell r="J203" t="str">
            <v>刘严磊</v>
          </cell>
          <cell r="K203" t="str">
            <v>皖南所</v>
          </cell>
        </row>
        <row r="204">
          <cell r="D204" t="str">
            <v>A832633</v>
          </cell>
          <cell r="E204" t="str">
            <v>港口华都超市</v>
          </cell>
          <cell r="F204" t="str">
            <v>CHFA347</v>
          </cell>
          <cell r="G204" t="str">
            <v>宣城市富庭商贸有限公司</v>
          </cell>
          <cell r="H204" t="str">
            <v>超市</v>
          </cell>
          <cell r="I204" t="str">
            <v>潜力门店</v>
          </cell>
          <cell r="J204" t="str">
            <v>刘严磊</v>
          </cell>
          <cell r="K204" t="str">
            <v>皖南所</v>
          </cell>
        </row>
        <row r="205">
          <cell r="D205">
            <v>1011276</v>
          </cell>
          <cell r="E205" t="str">
            <v>合家悦超市</v>
          </cell>
          <cell r="F205" t="str">
            <v>CHFA218</v>
          </cell>
          <cell r="G205" t="str">
            <v>合肥晖豪昕贸易有限公司</v>
          </cell>
          <cell r="H205" t="str">
            <v>超市</v>
          </cell>
          <cell r="I205" t="str">
            <v>潜力门店</v>
          </cell>
          <cell r="J205" t="str">
            <v>周基凤</v>
          </cell>
          <cell r="K205" t="str">
            <v>皖中所</v>
          </cell>
        </row>
        <row r="206">
          <cell r="D206">
            <v>1090446</v>
          </cell>
          <cell r="E206" t="str">
            <v>家家福生活超市湖心路店</v>
          </cell>
          <cell r="F206" t="str">
            <v>CHFA223</v>
          </cell>
          <cell r="G206" t="str">
            <v>滁州何海商贸有限公司</v>
          </cell>
          <cell r="H206" t="str">
            <v>超市</v>
          </cell>
          <cell r="I206" t="str">
            <v>潜力门店</v>
          </cell>
          <cell r="J206" t="str">
            <v>刘琼</v>
          </cell>
          <cell r="K206" t="str">
            <v>皖中所</v>
          </cell>
        </row>
        <row r="207">
          <cell r="D207">
            <v>1018518</v>
          </cell>
          <cell r="E207" t="str">
            <v>十二里半好又多超市</v>
          </cell>
          <cell r="F207" t="str">
            <v>CHFA223</v>
          </cell>
          <cell r="G207" t="str">
            <v>滁州何海商贸有限公司</v>
          </cell>
          <cell r="H207" t="str">
            <v>超市</v>
          </cell>
          <cell r="I207" t="str">
            <v>潜力门店</v>
          </cell>
          <cell r="J207" t="str">
            <v>刘琼</v>
          </cell>
          <cell r="K207" t="str">
            <v>皖中所</v>
          </cell>
        </row>
        <row r="208">
          <cell r="D208">
            <v>931564</v>
          </cell>
          <cell r="E208" t="str">
            <v>滁州e路发</v>
          </cell>
          <cell r="F208" t="str">
            <v>CHFA223</v>
          </cell>
          <cell r="G208" t="str">
            <v>滁州何海商贸有限公司</v>
          </cell>
          <cell r="H208" t="str">
            <v>超市</v>
          </cell>
          <cell r="I208" t="str">
            <v>潜力门店</v>
          </cell>
          <cell r="J208" t="str">
            <v>刘琼</v>
          </cell>
          <cell r="K208" t="str">
            <v>皖中所</v>
          </cell>
        </row>
        <row r="209">
          <cell r="D209">
            <v>1090451</v>
          </cell>
          <cell r="E209" t="str">
            <v>好又多生活超市2店三里亭</v>
          </cell>
          <cell r="F209" t="str">
            <v>CHFA223</v>
          </cell>
          <cell r="G209" t="str">
            <v>滁州何海商贸有限公司</v>
          </cell>
          <cell r="H209" t="str">
            <v>超市</v>
          </cell>
          <cell r="I209" t="str">
            <v>潜力门店</v>
          </cell>
          <cell r="J209" t="str">
            <v>刘琼</v>
          </cell>
          <cell r="K209" t="str">
            <v>皖中所</v>
          </cell>
        </row>
        <row r="210">
          <cell r="D210">
            <v>1090445</v>
          </cell>
          <cell r="E210" t="str">
            <v>中惠超市</v>
          </cell>
          <cell r="F210" t="str">
            <v>CHFA223</v>
          </cell>
          <cell r="G210" t="str">
            <v>滁州何海商贸有限公司</v>
          </cell>
          <cell r="H210" t="str">
            <v>超市</v>
          </cell>
          <cell r="I210" t="str">
            <v>潜力门店</v>
          </cell>
          <cell r="J210" t="str">
            <v>刘琼</v>
          </cell>
          <cell r="K210" t="str">
            <v>皖中所</v>
          </cell>
        </row>
        <row r="211">
          <cell r="D211">
            <v>1090394</v>
          </cell>
          <cell r="E211" t="str">
            <v>好又多生活超市鲜鱼巷口店</v>
          </cell>
          <cell r="F211" t="str">
            <v>CHFA223</v>
          </cell>
          <cell r="G211" t="str">
            <v>滁州何海商贸有限公司</v>
          </cell>
          <cell r="H211" t="str">
            <v>超市</v>
          </cell>
          <cell r="I211" t="str">
            <v>潜力门店</v>
          </cell>
          <cell r="J211" t="str">
            <v>刘琼</v>
          </cell>
          <cell r="K211" t="str">
            <v>皖中所</v>
          </cell>
        </row>
        <row r="212">
          <cell r="D212">
            <v>1018519</v>
          </cell>
          <cell r="E212" t="str">
            <v>舜山好又多超市</v>
          </cell>
          <cell r="F212" t="str">
            <v>CHFA223</v>
          </cell>
          <cell r="G212" t="str">
            <v>滁州何海商贸有限公司</v>
          </cell>
          <cell r="H212" t="str">
            <v>超市</v>
          </cell>
          <cell r="I212" t="str">
            <v>潜力门店</v>
          </cell>
          <cell r="J212" t="str">
            <v>刘琼</v>
          </cell>
          <cell r="K212" t="str">
            <v>皖中所</v>
          </cell>
        </row>
        <row r="213">
          <cell r="D213">
            <v>1093596</v>
          </cell>
          <cell r="E213" t="str">
            <v>张山苏果</v>
          </cell>
          <cell r="F213" t="str">
            <v>CHFA223</v>
          </cell>
          <cell r="G213" t="str">
            <v>滁州何海商贸有限公司</v>
          </cell>
          <cell r="H213" t="str">
            <v>超市</v>
          </cell>
          <cell r="I213" t="str">
            <v>潜力门店</v>
          </cell>
          <cell r="J213" t="str">
            <v>刘琼</v>
          </cell>
          <cell r="K213" t="str">
            <v>皖中所</v>
          </cell>
        </row>
        <row r="214">
          <cell r="D214">
            <v>1113427</v>
          </cell>
          <cell r="E214" t="str">
            <v>绿洲生活超市</v>
          </cell>
          <cell r="F214" t="str">
            <v>CHFA223</v>
          </cell>
          <cell r="G214" t="str">
            <v>滁州何海商贸有限公司</v>
          </cell>
          <cell r="H214" t="str">
            <v>超市</v>
          </cell>
          <cell r="I214" t="str">
            <v>潜力门店</v>
          </cell>
          <cell r="J214" t="str">
            <v>刘琼</v>
          </cell>
          <cell r="K214" t="str">
            <v>皖中所</v>
          </cell>
        </row>
        <row r="215">
          <cell r="D215">
            <v>1099677</v>
          </cell>
          <cell r="E215" t="str">
            <v>董岗发到家</v>
          </cell>
          <cell r="F215" t="str">
            <v>CHFA153</v>
          </cell>
          <cell r="G215" t="str">
            <v>肥西县长春日化经营部</v>
          </cell>
          <cell r="H215" t="str">
            <v>超市</v>
          </cell>
          <cell r="I215" t="str">
            <v>潜力门店</v>
          </cell>
          <cell r="J215" t="str">
            <v>陈士磊</v>
          </cell>
          <cell r="K215" t="str">
            <v>皖中所</v>
          </cell>
        </row>
        <row r="216">
          <cell r="D216">
            <v>1422494</v>
          </cell>
          <cell r="E216" t="str">
            <v>乐城曙光金寨路店</v>
          </cell>
          <cell r="F216" t="str">
            <v>CHFA047</v>
          </cell>
          <cell r="G216" t="str">
            <v>安徽砾骏商贸有限公司</v>
          </cell>
          <cell r="H216" t="str">
            <v>超市</v>
          </cell>
          <cell r="I216" t="str">
            <v>潜力门店</v>
          </cell>
          <cell r="J216" t="str">
            <v>陈士磊</v>
          </cell>
          <cell r="K216" t="str">
            <v>皖中所</v>
          </cell>
        </row>
        <row r="217">
          <cell r="D217">
            <v>1685044</v>
          </cell>
          <cell r="E217" t="str">
            <v>乐城潜山路店</v>
          </cell>
          <cell r="F217" t="str">
            <v>CHFA047</v>
          </cell>
          <cell r="G217" t="str">
            <v>安徽砾骏商贸有限公司</v>
          </cell>
          <cell r="H217" t="str">
            <v>超市</v>
          </cell>
          <cell r="I217" t="str">
            <v>潜力门店</v>
          </cell>
          <cell r="J217" t="str">
            <v>罗晓梦</v>
          </cell>
          <cell r="K217" t="str">
            <v>皖中所</v>
          </cell>
        </row>
        <row r="218">
          <cell r="D218">
            <v>456987</v>
          </cell>
          <cell r="E218" t="str">
            <v>合肥千百依超市</v>
          </cell>
          <cell r="F218" t="str">
            <v>CHFA220</v>
          </cell>
          <cell r="G218" t="str">
            <v>合肥巧洁百货有限责任公司</v>
          </cell>
          <cell r="H218" t="str">
            <v>超市</v>
          </cell>
          <cell r="I218" t="str">
            <v>潜力门店</v>
          </cell>
          <cell r="J218" t="str">
            <v>罗晓梦</v>
          </cell>
          <cell r="K218" t="str">
            <v>皖中所</v>
          </cell>
        </row>
        <row r="219">
          <cell r="D219">
            <v>1099751</v>
          </cell>
          <cell r="E219" t="str">
            <v>南岗好又多</v>
          </cell>
          <cell r="F219" t="str">
            <v>CHFA153</v>
          </cell>
          <cell r="G219" t="str">
            <v>肥西县长春日化经营部</v>
          </cell>
          <cell r="H219" t="str">
            <v>超市</v>
          </cell>
          <cell r="I219" t="str">
            <v>潜力门店</v>
          </cell>
          <cell r="J219" t="str">
            <v>陈士磊</v>
          </cell>
          <cell r="K219" t="str">
            <v>皖中所</v>
          </cell>
        </row>
        <row r="220">
          <cell r="D220">
            <v>606968</v>
          </cell>
          <cell r="E220" t="str">
            <v>喜客多双凤店</v>
          </cell>
          <cell r="F220" t="str">
            <v>CHFA220</v>
          </cell>
          <cell r="G220" t="str">
            <v>合肥巧洁百货有限责任公司</v>
          </cell>
          <cell r="H220" t="str">
            <v>超市</v>
          </cell>
          <cell r="I220" t="str">
            <v>潜力门店</v>
          </cell>
          <cell r="J220" t="str">
            <v>周基凤</v>
          </cell>
          <cell r="K220" t="str">
            <v>皖中所</v>
          </cell>
        </row>
        <row r="221">
          <cell r="D221">
            <v>761240</v>
          </cell>
          <cell r="E221" t="str">
            <v>天润发肥东店</v>
          </cell>
          <cell r="F221" t="str">
            <v>CHFA218</v>
          </cell>
          <cell r="G221" t="str">
            <v>合肥晖豪昕贸易有限公司</v>
          </cell>
          <cell r="H221" t="str">
            <v>超市</v>
          </cell>
          <cell r="I221" t="str">
            <v>潜力门店</v>
          </cell>
          <cell r="J221" t="str">
            <v>周基凤</v>
          </cell>
          <cell r="K221" t="str">
            <v>皖中所</v>
          </cell>
        </row>
        <row r="222">
          <cell r="D222">
            <v>761242</v>
          </cell>
          <cell r="E222" t="str">
            <v>谊品生鲜（固镇路店）</v>
          </cell>
          <cell r="F222" t="str">
            <v>CHFA218</v>
          </cell>
          <cell r="G222" t="str">
            <v>合肥晖豪昕贸易有限公司</v>
          </cell>
          <cell r="H222" t="str">
            <v>超市</v>
          </cell>
          <cell r="I222" t="str">
            <v>潜力门店</v>
          </cell>
          <cell r="J222" t="str">
            <v>周基凤</v>
          </cell>
          <cell r="K222" t="str">
            <v>皖中所</v>
          </cell>
        </row>
        <row r="223">
          <cell r="D223">
            <v>794762</v>
          </cell>
          <cell r="E223" t="str">
            <v>张店百姓超市</v>
          </cell>
          <cell r="F223" t="str">
            <v>CHFA274</v>
          </cell>
          <cell r="G223" t="str">
            <v>安徽省同城贸易有限公司</v>
          </cell>
          <cell r="H223" t="str">
            <v>超市</v>
          </cell>
          <cell r="I223" t="str">
            <v>潜力门店</v>
          </cell>
          <cell r="J223" t="str">
            <v>蒋长青</v>
          </cell>
          <cell r="K223" t="str">
            <v>皖中所</v>
          </cell>
        </row>
        <row r="224">
          <cell r="D224">
            <v>807809</v>
          </cell>
          <cell r="E224" t="str">
            <v>喜客多嘉和苑店</v>
          </cell>
          <cell r="F224" t="str">
            <v>CHFA220</v>
          </cell>
          <cell r="G224" t="str">
            <v>合肥巧洁百货有限责任公司</v>
          </cell>
          <cell r="H224" t="str">
            <v>超市</v>
          </cell>
          <cell r="I224" t="str">
            <v>潜力门店</v>
          </cell>
          <cell r="J224" t="str">
            <v>罗晓梦</v>
          </cell>
          <cell r="K224" t="str">
            <v>皖中所</v>
          </cell>
        </row>
        <row r="225">
          <cell r="D225">
            <v>812148</v>
          </cell>
          <cell r="E225" t="str">
            <v>家家生鲜超市</v>
          </cell>
          <cell r="F225" t="str">
            <v>CHFA218</v>
          </cell>
          <cell r="G225" t="str">
            <v>合肥晖豪昕贸易有限公司</v>
          </cell>
          <cell r="H225" t="str">
            <v>超市</v>
          </cell>
          <cell r="I225" t="str">
            <v>潜力门店</v>
          </cell>
          <cell r="J225" t="str">
            <v>周基凤</v>
          </cell>
          <cell r="K225" t="str">
            <v>皖中所</v>
          </cell>
        </row>
        <row r="226">
          <cell r="D226">
            <v>815086</v>
          </cell>
          <cell r="E226" t="str">
            <v>万千购物广场</v>
          </cell>
          <cell r="F226" t="str">
            <v>CHFA218</v>
          </cell>
          <cell r="G226" t="str">
            <v>合肥晖豪昕贸易有限公司</v>
          </cell>
          <cell r="H226" t="str">
            <v>超市</v>
          </cell>
          <cell r="I226" t="str">
            <v>潜力门店</v>
          </cell>
          <cell r="J226" t="str">
            <v>周基凤</v>
          </cell>
          <cell r="K226" t="str">
            <v>皖中所</v>
          </cell>
        </row>
        <row r="227">
          <cell r="D227">
            <v>1099673</v>
          </cell>
          <cell r="E227" t="str">
            <v>肥西天润发花岗店</v>
          </cell>
          <cell r="F227" t="str">
            <v>CHFA153</v>
          </cell>
          <cell r="G227" t="str">
            <v>肥西县长春日化经营部</v>
          </cell>
          <cell r="H227" t="str">
            <v>超市</v>
          </cell>
          <cell r="I227" t="str">
            <v>潜力门店</v>
          </cell>
          <cell r="J227" t="str">
            <v>陈士磊</v>
          </cell>
          <cell r="K227" t="str">
            <v>皖中所</v>
          </cell>
        </row>
        <row r="228">
          <cell r="D228">
            <v>608316</v>
          </cell>
          <cell r="E228" t="str">
            <v>喜客多东至路店</v>
          </cell>
          <cell r="F228" t="str">
            <v>CHFA220</v>
          </cell>
          <cell r="G228" t="str">
            <v>合肥巧洁百货有限责任公司</v>
          </cell>
          <cell r="H228" t="str">
            <v>超市</v>
          </cell>
          <cell r="I228" t="str">
            <v>潜力门店</v>
          </cell>
          <cell r="J228" t="str">
            <v>罗晓梦</v>
          </cell>
          <cell r="K228" t="str">
            <v>皖中所</v>
          </cell>
        </row>
        <row r="229">
          <cell r="D229">
            <v>824677</v>
          </cell>
          <cell r="E229" t="str">
            <v>百润发超市</v>
          </cell>
          <cell r="F229" t="str">
            <v>CHFA294</v>
          </cell>
          <cell r="G229" t="str">
            <v>合肥军生贸易有限公司</v>
          </cell>
          <cell r="H229" t="str">
            <v>超市</v>
          </cell>
          <cell r="I229" t="str">
            <v>潜力门店</v>
          </cell>
          <cell r="J229" t="str">
            <v>周基凤</v>
          </cell>
          <cell r="K229" t="str">
            <v>皖中所</v>
          </cell>
        </row>
        <row r="230">
          <cell r="D230">
            <v>828929</v>
          </cell>
          <cell r="E230" t="str">
            <v>汇隆购物中心超市</v>
          </cell>
          <cell r="F230" t="str">
            <v>CHFA218</v>
          </cell>
          <cell r="G230" t="str">
            <v>合肥晖豪昕贸易有限公司</v>
          </cell>
          <cell r="H230" t="str">
            <v>超市</v>
          </cell>
          <cell r="I230" t="str">
            <v>潜力门店</v>
          </cell>
          <cell r="J230" t="str">
            <v>周基凤</v>
          </cell>
          <cell r="K230" t="str">
            <v>皖中所</v>
          </cell>
        </row>
        <row r="231">
          <cell r="D231">
            <v>851915</v>
          </cell>
          <cell r="E231" t="str">
            <v>乐亿万千</v>
          </cell>
          <cell r="F231" t="str">
            <v>CHFA047</v>
          </cell>
          <cell r="G231" t="str">
            <v>安徽砾骏商贸有限公司</v>
          </cell>
          <cell r="H231" t="str">
            <v>超市</v>
          </cell>
          <cell r="I231" t="str">
            <v>潜力门店</v>
          </cell>
          <cell r="J231" t="str">
            <v>陈士磊</v>
          </cell>
          <cell r="K231" t="str">
            <v>皖中所</v>
          </cell>
        </row>
        <row r="232">
          <cell r="D232">
            <v>853628</v>
          </cell>
          <cell r="E232" t="str">
            <v>芦龙天山超市</v>
          </cell>
          <cell r="F232" t="str">
            <v>CHFA245</v>
          </cell>
          <cell r="G232" t="str">
            <v>天长市天红日用品商贸有限公司※</v>
          </cell>
          <cell r="H232" t="str">
            <v>超市</v>
          </cell>
          <cell r="I232" t="str">
            <v>潜力门店</v>
          </cell>
          <cell r="J232" t="str">
            <v>邹善林</v>
          </cell>
          <cell r="K232" t="str">
            <v>皖中所</v>
          </cell>
        </row>
        <row r="233">
          <cell r="D233">
            <v>853638</v>
          </cell>
          <cell r="E233" t="str">
            <v>天正超市</v>
          </cell>
          <cell r="F233" t="str">
            <v>CHFA245</v>
          </cell>
          <cell r="G233" t="str">
            <v>天长市天红日用品商贸有限公司※</v>
          </cell>
          <cell r="H233" t="str">
            <v>超市</v>
          </cell>
          <cell r="I233" t="str">
            <v>潜力门店</v>
          </cell>
          <cell r="J233" t="str">
            <v>邹善林</v>
          </cell>
          <cell r="K233" t="str">
            <v>皖中所</v>
          </cell>
        </row>
        <row r="234">
          <cell r="D234">
            <v>853639</v>
          </cell>
          <cell r="E234" t="str">
            <v>启飞购物中心</v>
          </cell>
          <cell r="F234" t="str">
            <v>CHFA245</v>
          </cell>
          <cell r="G234" t="str">
            <v>天长市天红日用品商贸有限公司※</v>
          </cell>
          <cell r="H234" t="str">
            <v>超市</v>
          </cell>
          <cell r="I234" t="str">
            <v>潜力门店</v>
          </cell>
          <cell r="J234" t="str">
            <v>邹善林</v>
          </cell>
          <cell r="K234" t="str">
            <v>皖中所</v>
          </cell>
        </row>
        <row r="235">
          <cell r="D235">
            <v>853644</v>
          </cell>
          <cell r="E235" t="str">
            <v>平安好又多超市</v>
          </cell>
          <cell r="F235" t="str">
            <v>CHFA245</v>
          </cell>
          <cell r="G235" t="str">
            <v>天长市天红日用品商贸有限公司※</v>
          </cell>
          <cell r="H235" t="str">
            <v>超市</v>
          </cell>
          <cell r="I235" t="str">
            <v>潜力门店</v>
          </cell>
          <cell r="J235" t="str">
            <v>邹善林</v>
          </cell>
          <cell r="K235" t="str">
            <v>皖中所</v>
          </cell>
        </row>
        <row r="236">
          <cell r="D236">
            <v>875987</v>
          </cell>
          <cell r="E236" t="str">
            <v>小不同超市</v>
          </cell>
          <cell r="F236" t="str">
            <v>CHFA294</v>
          </cell>
          <cell r="G236" t="str">
            <v>合肥军生贸易有限公司</v>
          </cell>
          <cell r="H236" t="str">
            <v>超市</v>
          </cell>
          <cell r="I236" t="str">
            <v>潜力门店</v>
          </cell>
          <cell r="J236" t="str">
            <v>周基凤</v>
          </cell>
          <cell r="K236" t="str">
            <v>皖中所</v>
          </cell>
        </row>
        <row r="237">
          <cell r="D237">
            <v>914352</v>
          </cell>
          <cell r="E237" t="str">
            <v>福星超市（平安颐景园店）</v>
          </cell>
          <cell r="F237" t="str">
            <v>CHFA274</v>
          </cell>
          <cell r="G237" t="str">
            <v>安徽省同城贸易有限公司</v>
          </cell>
          <cell r="H237" t="str">
            <v>超市</v>
          </cell>
          <cell r="I237" t="str">
            <v>潜力门店</v>
          </cell>
          <cell r="J237" t="str">
            <v>蒋长青</v>
          </cell>
          <cell r="K237" t="str">
            <v>皖中所</v>
          </cell>
        </row>
        <row r="238">
          <cell r="D238">
            <v>903594</v>
          </cell>
          <cell r="E238" t="str">
            <v>天润多朗峰店</v>
          </cell>
          <cell r="F238" t="str">
            <v>CHFA047</v>
          </cell>
          <cell r="G238" t="str">
            <v>安徽砾骏商贸有限公司</v>
          </cell>
          <cell r="H238" t="str">
            <v>超市</v>
          </cell>
          <cell r="I238" t="str">
            <v>潜力门店</v>
          </cell>
          <cell r="J238" t="str">
            <v>罗晓梦</v>
          </cell>
          <cell r="K238" t="str">
            <v>皖中所</v>
          </cell>
        </row>
        <row r="239">
          <cell r="D239">
            <v>910505</v>
          </cell>
          <cell r="E239" t="str">
            <v>天长市旺家福超市</v>
          </cell>
          <cell r="F239" t="str">
            <v>CHFA245</v>
          </cell>
          <cell r="G239" t="str">
            <v>天长市天红日用品商贸有限公司※</v>
          </cell>
          <cell r="H239" t="str">
            <v>超市</v>
          </cell>
          <cell r="I239" t="str">
            <v>潜力门店</v>
          </cell>
          <cell r="J239" t="str">
            <v>邹善林</v>
          </cell>
          <cell r="K239" t="str">
            <v>皖中所</v>
          </cell>
        </row>
        <row r="240">
          <cell r="D240">
            <v>801698</v>
          </cell>
          <cell r="E240" t="str">
            <v>福星超市（桃园店）</v>
          </cell>
          <cell r="F240" t="str">
            <v>CHFA274</v>
          </cell>
          <cell r="G240" t="str">
            <v>安徽省同城贸易有限公司</v>
          </cell>
          <cell r="H240" t="str">
            <v>超市</v>
          </cell>
          <cell r="I240" t="str">
            <v>潜力门店</v>
          </cell>
          <cell r="J240" t="str">
            <v>蒋长青</v>
          </cell>
          <cell r="K240" t="str">
            <v>皖中所</v>
          </cell>
        </row>
        <row r="241">
          <cell r="D241">
            <v>801697</v>
          </cell>
          <cell r="E241" t="str">
            <v>福星超市（云路桥店）</v>
          </cell>
          <cell r="F241" t="str">
            <v>CHFA274</v>
          </cell>
          <cell r="G241" t="str">
            <v>安徽省同城贸易有限公司</v>
          </cell>
          <cell r="H241" t="str">
            <v>超市</v>
          </cell>
          <cell r="I241" t="str">
            <v>潜力门店</v>
          </cell>
          <cell r="J241" t="str">
            <v>蒋长青</v>
          </cell>
          <cell r="K241" t="str">
            <v>皖中所</v>
          </cell>
        </row>
        <row r="242">
          <cell r="D242">
            <v>903595</v>
          </cell>
          <cell r="E242" t="str">
            <v>乐城临泉路店</v>
          </cell>
          <cell r="F242" t="str">
            <v>CHFA047</v>
          </cell>
          <cell r="G242" t="str">
            <v>安徽砾骏商贸有限公司</v>
          </cell>
          <cell r="H242" t="str">
            <v>超市</v>
          </cell>
          <cell r="I242" t="str">
            <v>潜力门店</v>
          </cell>
          <cell r="J242" t="str">
            <v>罗晓梦</v>
          </cell>
          <cell r="K242" t="str">
            <v>皖中所</v>
          </cell>
        </row>
        <row r="243">
          <cell r="D243">
            <v>934819</v>
          </cell>
          <cell r="E243" t="str">
            <v>来安苏果超市</v>
          </cell>
          <cell r="F243" t="str">
            <v>CHFA223</v>
          </cell>
          <cell r="G243" t="str">
            <v>滁州何海商贸有限公司</v>
          </cell>
          <cell r="H243" t="str">
            <v>超市</v>
          </cell>
          <cell r="I243" t="str">
            <v>潜力门店</v>
          </cell>
          <cell r="J243" t="str">
            <v>刘琼</v>
          </cell>
          <cell r="K243" t="str">
            <v>皖中所</v>
          </cell>
        </row>
        <row r="244">
          <cell r="D244">
            <v>936208</v>
          </cell>
          <cell r="E244" t="str">
            <v>合肥品尚多超市</v>
          </cell>
          <cell r="F244" t="str">
            <v>CHFA047</v>
          </cell>
          <cell r="G244" t="str">
            <v>安徽砾骏商贸有限公司</v>
          </cell>
          <cell r="H244" t="str">
            <v>超市</v>
          </cell>
          <cell r="I244" t="str">
            <v>潜力门店</v>
          </cell>
          <cell r="J244" t="str">
            <v>陈士磊</v>
          </cell>
          <cell r="K244" t="str">
            <v>皖中所</v>
          </cell>
        </row>
        <row r="245">
          <cell r="D245">
            <v>958350</v>
          </cell>
          <cell r="E245" t="str">
            <v>寿昌大卖场</v>
          </cell>
          <cell r="F245" t="str">
            <v>CHFA245</v>
          </cell>
          <cell r="G245" t="str">
            <v>天长市天红日用品商贸有限公司※</v>
          </cell>
          <cell r="H245" t="str">
            <v>超市</v>
          </cell>
          <cell r="I245" t="str">
            <v>潜力门店</v>
          </cell>
          <cell r="J245" t="str">
            <v>邹善林</v>
          </cell>
          <cell r="K245" t="str">
            <v>皖中所</v>
          </cell>
        </row>
        <row r="246">
          <cell r="D246">
            <v>853637</v>
          </cell>
          <cell r="E246" t="str">
            <v>苏果超市二店</v>
          </cell>
          <cell r="F246" t="str">
            <v>CHFA245</v>
          </cell>
          <cell r="G246" t="str">
            <v>天长市天红日用品商贸有限公司※</v>
          </cell>
          <cell r="H246" t="str">
            <v>超市</v>
          </cell>
          <cell r="I246" t="str">
            <v>潜力门店</v>
          </cell>
          <cell r="J246" t="str">
            <v>邹善林</v>
          </cell>
          <cell r="K246" t="str">
            <v>皖中所</v>
          </cell>
        </row>
        <row r="247">
          <cell r="D247" t="str">
            <v>A855214</v>
          </cell>
          <cell r="E247" t="str">
            <v>天长天正超市仁和路店</v>
          </cell>
          <cell r="F247" t="str">
            <v>CHFA245</v>
          </cell>
          <cell r="G247" t="str">
            <v>天长市天红日用品商贸有限公司※</v>
          </cell>
          <cell r="H247" t="str">
            <v>超市</v>
          </cell>
          <cell r="I247" t="str">
            <v>潜力门店</v>
          </cell>
          <cell r="J247" t="str">
            <v>邹善林</v>
          </cell>
          <cell r="K247" t="str">
            <v>皖中所</v>
          </cell>
        </row>
        <row r="248">
          <cell r="D248">
            <v>1099693</v>
          </cell>
          <cell r="E248" t="str">
            <v>彭店好又多超市</v>
          </cell>
          <cell r="F248" t="str">
            <v>CHFA167</v>
          </cell>
          <cell r="G248" t="str">
            <v>临泉县刘红百货有限公司（刘玲利）</v>
          </cell>
          <cell r="H248" t="str">
            <v>超市</v>
          </cell>
          <cell r="I248" t="str">
            <v>潜力门店</v>
          </cell>
          <cell r="J248" t="str">
            <v>孔德强</v>
          </cell>
          <cell r="K248" t="str">
            <v>皖中所</v>
          </cell>
        </row>
        <row r="249">
          <cell r="D249">
            <v>1099700</v>
          </cell>
          <cell r="E249" t="str">
            <v>皮条孙好实惠购物广场</v>
          </cell>
          <cell r="F249" t="str">
            <v>CHFA164</v>
          </cell>
          <cell r="G249" t="str">
            <v>太和县宁李百货经营部※</v>
          </cell>
          <cell r="H249" t="str">
            <v>超市</v>
          </cell>
          <cell r="I249" t="str">
            <v>潜力门店</v>
          </cell>
          <cell r="J249" t="str">
            <v>李泉</v>
          </cell>
          <cell r="K249" t="str">
            <v>皖北所</v>
          </cell>
        </row>
        <row r="250">
          <cell r="D250">
            <v>1099719</v>
          </cell>
          <cell r="E250" t="str">
            <v>阜阳七点半超市翡翠湾</v>
          </cell>
          <cell r="F250" t="str">
            <v>CHFA305</v>
          </cell>
          <cell r="G250" t="str">
            <v>阜阳翔润贸易有限公司</v>
          </cell>
          <cell r="H250" t="str">
            <v>超市</v>
          </cell>
          <cell r="I250" t="str">
            <v>潜力门店</v>
          </cell>
          <cell r="J250" t="str">
            <v>薛利</v>
          </cell>
          <cell r="K250" t="str">
            <v>皖北所</v>
          </cell>
        </row>
        <row r="251">
          <cell r="D251">
            <v>1099723</v>
          </cell>
          <cell r="E251" t="str">
            <v>阜阳百亿超市汽车南站</v>
          </cell>
          <cell r="F251" t="str">
            <v>CHFA305</v>
          </cell>
          <cell r="G251" t="str">
            <v>阜阳翔润贸易有限公司</v>
          </cell>
          <cell r="H251" t="str">
            <v>超市</v>
          </cell>
          <cell r="I251" t="str">
            <v>潜力门店</v>
          </cell>
          <cell r="J251" t="str">
            <v>薛利</v>
          </cell>
          <cell r="K251" t="str">
            <v>皖北所</v>
          </cell>
        </row>
        <row r="252">
          <cell r="D252">
            <v>1099724</v>
          </cell>
          <cell r="E252" t="str">
            <v>阜阳亿缘超市振兴路</v>
          </cell>
          <cell r="F252" t="str">
            <v>CHFA305</v>
          </cell>
          <cell r="G252" t="str">
            <v>阜阳翔润贸易有限公司</v>
          </cell>
          <cell r="H252" t="str">
            <v>超市</v>
          </cell>
          <cell r="I252" t="str">
            <v>潜力门店</v>
          </cell>
          <cell r="J252" t="str">
            <v>薛利</v>
          </cell>
          <cell r="K252" t="str">
            <v>皖北所</v>
          </cell>
        </row>
        <row r="253">
          <cell r="D253">
            <v>1007637</v>
          </cell>
          <cell r="E253" t="str">
            <v>宿州明辉超市半铺店</v>
          </cell>
          <cell r="F253" t="str">
            <v>CHFA082</v>
          </cell>
          <cell r="G253" t="str">
            <v>宿州市幸福百货有限责任公司</v>
          </cell>
          <cell r="H253" t="str">
            <v>超市</v>
          </cell>
          <cell r="I253" t="str">
            <v>潜力门店</v>
          </cell>
          <cell r="J253" t="str">
            <v>胡云南</v>
          </cell>
          <cell r="K253" t="str">
            <v>皖北所</v>
          </cell>
        </row>
        <row r="254">
          <cell r="D254">
            <v>1007638</v>
          </cell>
          <cell r="E254" t="str">
            <v>宿州尚优超市</v>
          </cell>
          <cell r="F254" t="str">
            <v>CHFA082</v>
          </cell>
          <cell r="G254" t="str">
            <v>宿州市幸福百货有限责任公司</v>
          </cell>
          <cell r="H254" t="str">
            <v>超市</v>
          </cell>
          <cell r="I254" t="str">
            <v>潜力门店</v>
          </cell>
          <cell r="J254" t="str">
            <v>胡云南</v>
          </cell>
          <cell r="K254" t="str">
            <v>皖北所</v>
          </cell>
        </row>
        <row r="255">
          <cell r="D255">
            <v>300336</v>
          </cell>
          <cell r="E255" t="str">
            <v>宿州美廉美超市</v>
          </cell>
          <cell r="F255" t="str">
            <v>CHFA082</v>
          </cell>
          <cell r="G255" t="str">
            <v>宿州市幸福百货有限责任公司</v>
          </cell>
          <cell r="H255" t="str">
            <v>超市</v>
          </cell>
          <cell r="I255" t="str">
            <v>潜力门店</v>
          </cell>
          <cell r="J255" t="str">
            <v>胡云南</v>
          </cell>
          <cell r="K255" t="str">
            <v>皖北所</v>
          </cell>
        </row>
        <row r="256">
          <cell r="D256">
            <v>300376</v>
          </cell>
          <cell r="E256" t="str">
            <v>宿州家和超市东十里四店</v>
          </cell>
          <cell r="F256" t="str">
            <v>CHFA082</v>
          </cell>
          <cell r="G256" t="str">
            <v>宿州市幸福百货有限责任公司</v>
          </cell>
          <cell r="H256" t="str">
            <v>超市</v>
          </cell>
          <cell r="I256" t="str">
            <v>潜力门店</v>
          </cell>
          <cell r="J256" t="str">
            <v>胡云南</v>
          </cell>
          <cell r="K256" t="str">
            <v>皖北所</v>
          </cell>
        </row>
        <row r="257">
          <cell r="D257">
            <v>317059</v>
          </cell>
          <cell r="E257" t="str">
            <v>宿州二里宜家超市</v>
          </cell>
          <cell r="F257" t="str">
            <v>CHFA082</v>
          </cell>
          <cell r="G257" t="str">
            <v>宿州市幸福百货有限责任公司</v>
          </cell>
          <cell r="H257" t="str">
            <v>超市</v>
          </cell>
          <cell r="I257" t="str">
            <v>潜力门店</v>
          </cell>
          <cell r="J257" t="str">
            <v>胡云南</v>
          </cell>
          <cell r="K257" t="str">
            <v>皖北所</v>
          </cell>
        </row>
        <row r="258">
          <cell r="D258">
            <v>408546</v>
          </cell>
          <cell r="E258" t="str">
            <v>阜阳亿家乐如意店</v>
          </cell>
          <cell r="F258" t="str">
            <v>CHFA079</v>
          </cell>
          <cell r="G258" t="str">
            <v>阜阳市礼军百货批发部</v>
          </cell>
          <cell r="H258" t="str">
            <v>超市</v>
          </cell>
          <cell r="I258" t="str">
            <v>潜力门店</v>
          </cell>
          <cell r="J258" t="str">
            <v>杨利利</v>
          </cell>
          <cell r="K258" t="str">
            <v>皖北所</v>
          </cell>
        </row>
        <row r="259">
          <cell r="D259">
            <v>442737</v>
          </cell>
          <cell r="E259" t="str">
            <v>宿州顺达超市半铺店</v>
          </cell>
          <cell r="F259" t="str">
            <v>CHFA082</v>
          </cell>
          <cell r="G259" t="str">
            <v>宿州市幸福百货有限责任公司</v>
          </cell>
          <cell r="H259" t="str">
            <v>超市</v>
          </cell>
          <cell r="I259" t="str">
            <v>潜力门店</v>
          </cell>
          <cell r="J259" t="str">
            <v>胡云南</v>
          </cell>
          <cell r="K259" t="str">
            <v>皖北所</v>
          </cell>
        </row>
        <row r="260">
          <cell r="D260">
            <v>441705</v>
          </cell>
          <cell r="E260" t="str">
            <v>宿州新万家超市西十里店</v>
          </cell>
          <cell r="F260" t="str">
            <v>CHFA082</v>
          </cell>
          <cell r="G260" t="str">
            <v>宿州市幸福百货有限责任公司</v>
          </cell>
          <cell r="H260" t="str">
            <v>超市</v>
          </cell>
          <cell r="I260" t="str">
            <v>潜力门店</v>
          </cell>
          <cell r="J260" t="str">
            <v>胡云南</v>
          </cell>
          <cell r="K260" t="str">
            <v>皖北所</v>
          </cell>
        </row>
        <row r="261">
          <cell r="D261">
            <v>442758</v>
          </cell>
          <cell r="E261" t="str">
            <v>阜阳河水百大购物</v>
          </cell>
          <cell r="F261" t="str">
            <v>CHFA079</v>
          </cell>
          <cell r="G261" t="str">
            <v>阜阳市礼军百货批发部</v>
          </cell>
          <cell r="H261" t="str">
            <v>超市</v>
          </cell>
          <cell r="I261" t="str">
            <v>潜力门店</v>
          </cell>
          <cell r="J261" t="str">
            <v>冯静静</v>
          </cell>
          <cell r="K261" t="str">
            <v>皖北所</v>
          </cell>
        </row>
        <row r="262">
          <cell r="D262">
            <v>444695</v>
          </cell>
          <cell r="E262" t="str">
            <v>阜阳圣龙超市南京路店</v>
          </cell>
          <cell r="F262" t="str">
            <v>CHFA079</v>
          </cell>
          <cell r="G262" t="str">
            <v>阜阳市礼军百货批发部</v>
          </cell>
          <cell r="H262" t="str">
            <v>超市</v>
          </cell>
          <cell r="I262" t="str">
            <v>潜力门店</v>
          </cell>
          <cell r="J262" t="str">
            <v>冯静静</v>
          </cell>
          <cell r="K262" t="str">
            <v>皖北所</v>
          </cell>
        </row>
        <row r="263">
          <cell r="D263">
            <v>444698</v>
          </cell>
          <cell r="E263" t="str">
            <v>阜阳人本超市和谐新村店</v>
          </cell>
          <cell r="F263" t="str">
            <v>CHFA079</v>
          </cell>
          <cell r="G263" t="str">
            <v>阜阳市礼军百货批发部</v>
          </cell>
          <cell r="H263" t="str">
            <v>超市</v>
          </cell>
          <cell r="I263" t="str">
            <v>潜力门店</v>
          </cell>
          <cell r="J263" t="str">
            <v>冯静静</v>
          </cell>
          <cell r="K263" t="str">
            <v>皖北所</v>
          </cell>
        </row>
        <row r="264">
          <cell r="D264">
            <v>957631</v>
          </cell>
          <cell r="E264" t="str">
            <v>阜阳圣龙超市新村店</v>
          </cell>
          <cell r="F264" t="str">
            <v>CHFA305</v>
          </cell>
          <cell r="G264" t="str">
            <v>阜阳翔润贸易有限公司</v>
          </cell>
          <cell r="H264" t="str">
            <v>超市</v>
          </cell>
          <cell r="I264" t="str">
            <v>潜力门店</v>
          </cell>
          <cell r="J264" t="str">
            <v>冯静静</v>
          </cell>
          <cell r="K264" t="str">
            <v>皖北所</v>
          </cell>
        </row>
        <row r="265">
          <cell r="D265">
            <v>879888</v>
          </cell>
          <cell r="E265" t="str">
            <v>阜阳圣龙超市苏屯店</v>
          </cell>
          <cell r="F265" t="str">
            <v>CHFA078</v>
          </cell>
          <cell r="G265" t="str">
            <v>阜阳市汇景百货有限公司</v>
          </cell>
          <cell r="H265" t="str">
            <v>超市</v>
          </cell>
          <cell r="I265" t="str">
            <v>潜力门店</v>
          </cell>
          <cell r="J265" t="str">
            <v>冯静静</v>
          </cell>
          <cell r="K265" t="str">
            <v>皖北所</v>
          </cell>
        </row>
        <row r="266">
          <cell r="D266">
            <v>544146</v>
          </cell>
          <cell r="E266" t="str">
            <v>阜阳诚昕生活超市临沂二期店</v>
          </cell>
          <cell r="F266" t="str">
            <v>CHFA078</v>
          </cell>
          <cell r="G266" t="str">
            <v>阜阳市汇景百货有限公司</v>
          </cell>
          <cell r="H266" t="str">
            <v>超市</v>
          </cell>
          <cell r="I266" t="str">
            <v>潜力门店</v>
          </cell>
          <cell r="J266" t="str">
            <v>杨利利</v>
          </cell>
          <cell r="K266" t="str">
            <v>皖北所</v>
          </cell>
        </row>
        <row r="267">
          <cell r="D267">
            <v>558989</v>
          </cell>
          <cell r="E267" t="str">
            <v>阜南永耀香港花园天天好润</v>
          </cell>
          <cell r="F267" t="str">
            <v>CHFA161</v>
          </cell>
          <cell r="G267" t="str">
            <v>阜南三角路平凡百货批发部</v>
          </cell>
          <cell r="H267" t="str">
            <v>超市</v>
          </cell>
          <cell r="I267" t="str">
            <v>潜力门店</v>
          </cell>
          <cell r="J267" t="str">
            <v>王冬冬</v>
          </cell>
          <cell r="K267" t="str">
            <v>皖北所</v>
          </cell>
        </row>
        <row r="268">
          <cell r="D268">
            <v>573132</v>
          </cell>
          <cell r="E268" t="str">
            <v>蚌埠市淮海购物广场马城店</v>
          </cell>
          <cell r="F268" t="str">
            <v>CHFA077</v>
          </cell>
          <cell r="G268" t="str">
            <v>蚌埠市金宏商贸有限公司</v>
          </cell>
          <cell r="H268" t="str">
            <v>超市</v>
          </cell>
          <cell r="I268" t="str">
            <v>潜力门店</v>
          </cell>
          <cell r="J268" t="str">
            <v>朱春艳</v>
          </cell>
          <cell r="K268" t="str">
            <v>皖北所</v>
          </cell>
        </row>
        <row r="269">
          <cell r="D269">
            <v>856988</v>
          </cell>
          <cell r="E269" t="str">
            <v>阜阳爱乐超市口孜店</v>
          </cell>
          <cell r="F269" t="str">
            <v>CHFA078</v>
          </cell>
          <cell r="G269" t="str">
            <v>阜阳市汇景百货有限公司</v>
          </cell>
          <cell r="H269" t="str">
            <v>超市</v>
          </cell>
          <cell r="I269" t="str">
            <v>潜力门店</v>
          </cell>
          <cell r="J269" t="str">
            <v>冯静静</v>
          </cell>
          <cell r="K269" t="str">
            <v>皖北所</v>
          </cell>
        </row>
        <row r="270">
          <cell r="D270">
            <v>375663</v>
          </cell>
          <cell r="E270" t="str">
            <v>宿州家和超市6店</v>
          </cell>
          <cell r="F270" t="str">
            <v>CHFA082</v>
          </cell>
          <cell r="G270" t="str">
            <v>宿州市幸福百货有限责任公司</v>
          </cell>
          <cell r="H270" t="str">
            <v>超市</v>
          </cell>
          <cell r="I270" t="str">
            <v>潜力门店</v>
          </cell>
          <cell r="J270" t="str">
            <v>胡云南</v>
          </cell>
          <cell r="K270" t="str">
            <v>皖北所</v>
          </cell>
        </row>
        <row r="271">
          <cell r="D271">
            <v>582740</v>
          </cell>
          <cell r="E271" t="str">
            <v>宿州宿易云超</v>
          </cell>
          <cell r="F271" t="str">
            <v>CHFA082</v>
          </cell>
          <cell r="G271" t="str">
            <v>宿州市幸福百货有限责任公司</v>
          </cell>
          <cell r="H271" t="str">
            <v>超市</v>
          </cell>
          <cell r="I271" t="str">
            <v>潜力门店</v>
          </cell>
          <cell r="J271" t="str">
            <v>胡云南</v>
          </cell>
          <cell r="K271" t="str">
            <v>皖北所</v>
          </cell>
        </row>
        <row r="272">
          <cell r="D272">
            <v>300361</v>
          </cell>
          <cell r="E272" t="str">
            <v>宿州锦辉乐达超市南苑店</v>
          </cell>
          <cell r="F272" t="str">
            <v>CHFA082</v>
          </cell>
          <cell r="G272" t="str">
            <v>宿州市幸福百货有限责任公司</v>
          </cell>
          <cell r="H272" t="str">
            <v>超市</v>
          </cell>
          <cell r="I272" t="str">
            <v>潜力门店</v>
          </cell>
          <cell r="J272" t="str">
            <v>胡云南</v>
          </cell>
          <cell r="K272" t="str">
            <v>皖北所</v>
          </cell>
        </row>
        <row r="273">
          <cell r="D273">
            <v>607605</v>
          </cell>
          <cell r="E273" t="str">
            <v>阜阳圣龙超市连锁程集购物广场</v>
          </cell>
          <cell r="F273" t="str">
            <v>CHFA079</v>
          </cell>
          <cell r="G273" t="str">
            <v>阜阳市礼军百货批发部</v>
          </cell>
          <cell r="H273" t="str">
            <v>超市</v>
          </cell>
          <cell r="I273" t="str">
            <v>潜力门店</v>
          </cell>
          <cell r="J273" t="str">
            <v>冯静静</v>
          </cell>
          <cell r="K273" t="str">
            <v>皖北所</v>
          </cell>
        </row>
        <row r="274">
          <cell r="D274">
            <v>607617</v>
          </cell>
          <cell r="E274" t="str">
            <v>阜阳圣龙超市连锁程集北店</v>
          </cell>
          <cell r="F274" t="str">
            <v>CHFA079</v>
          </cell>
          <cell r="G274" t="str">
            <v>阜阳市礼军百货批发部</v>
          </cell>
          <cell r="H274" t="str">
            <v>超市</v>
          </cell>
          <cell r="I274" t="str">
            <v>潜力门店</v>
          </cell>
          <cell r="J274" t="str">
            <v>冯静静</v>
          </cell>
          <cell r="K274" t="str">
            <v>皖北所</v>
          </cell>
        </row>
        <row r="275">
          <cell r="D275">
            <v>642770</v>
          </cell>
          <cell r="E275" t="str">
            <v>淮北仟家惠（星河小区店）</v>
          </cell>
          <cell r="F275" t="str">
            <v>CHFA219</v>
          </cell>
          <cell r="G275" t="str">
            <v>濉溪县建设化妆品门市部◎</v>
          </cell>
          <cell r="H275" t="str">
            <v>超市</v>
          </cell>
          <cell r="I275" t="str">
            <v>潜力门店</v>
          </cell>
          <cell r="J275" t="str">
            <v>朱颖</v>
          </cell>
          <cell r="K275" t="str">
            <v>皖北所</v>
          </cell>
        </row>
        <row r="276">
          <cell r="D276">
            <v>646242</v>
          </cell>
          <cell r="E276" t="str">
            <v>淮北仟佳惠（凤凰山路店）</v>
          </cell>
          <cell r="F276" t="str">
            <v>CHFA219</v>
          </cell>
          <cell r="G276" t="str">
            <v>濉溪县建设化妆品门市部◎</v>
          </cell>
          <cell r="H276" t="str">
            <v>超市</v>
          </cell>
          <cell r="I276" t="str">
            <v>潜力门店</v>
          </cell>
          <cell r="J276" t="str">
            <v>朱颖</v>
          </cell>
          <cell r="K276" t="str">
            <v>皖北所</v>
          </cell>
        </row>
        <row r="277">
          <cell r="D277">
            <v>692852</v>
          </cell>
          <cell r="E277" t="str">
            <v>阜阳昊运超市水岸店</v>
          </cell>
          <cell r="F277" t="str">
            <v>CHFA078</v>
          </cell>
          <cell r="G277" t="str">
            <v>阜阳市汇景百货有限公司</v>
          </cell>
          <cell r="H277" t="str">
            <v>超市</v>
          </cell>
          <cell r="I277" t="str">
            <v>潜力门店</v>
          </cell>
          <cell r="J277" t="str">
            <v>杨利利</v>
          </cell>
          <cell r="K277" t="str">
            <v>皖北所</v>
          </cell>
        </row>
        <row r="278">
          <cell r="D278">
            <v>700068</v>
          </cell>
          <cell r="E278" t="str">
            <v>太和县黑虎丽客隆购物广场</v>
          </cell>
          <cell r="F278" t="str">
            <v>CHFA164</v>
          </cell>
          <cell r="G278" t="str">
            <v>太和县宁李百货经营部※</v>
          </cell>
          <cell r="H278" t="str">
            <v>超市</v>
          </cell>
          <cell r="I278" t="str">
            <v>潜力门店</v>
          </cell>
          <cell r="J278" t="str">
            <v>李泉</v>
          </cell>
          <cell r="K278" t="str">
            <v>皖北所</v>
          </cell>
        </row>
        <row r="279">
          <cell r="D279">
            <v>700070</v>
          </cell>
          <cell r="E279" t="str">
            <v>太和县李阁购物中心</v>
          </cell>
          <cell r="F279" t="str">
            <v>CHFA164</v>
          </cell>
          <cell r="G279" t="str">
            <v>太和县宁李百货经营部※</v>
          </cell>
          <cell r="H279" t="str">
            <v>超市</v>
          </cell>
          <cell r="I279" t="str">
            <v>潜力门店</v>
          </cell>
          <cell r="J279" t="str">
            <v>李泉</v>
          </cell>
          <cell r="K279" t="str">
            <v>皖北所</v>
          </cell>
        </row>
        <row r="280">
          <cell r="D280">
            <v>700078</v>
          </cell>
          <cell r="E280" t="str">
            <v>太和县关集亿购超市</v>
          </cell>
          <cell r="F280" t="str">
            <v>CHFA164</v>
          </cell>
          <cell r="G280" t="str">
            <v>太和县宁李百货经营部※</v>
          </cell>
          <cell r="H280" t="str">
            <v>超市</v>
          </cell>
          <cell r="I280" t="str">
            <v>潜力门店</v>
          </cell>
          <cell r="J280" t="str">
            <v>李泉</v>
          </cell>
          <cell r="K280" t="str">
            <v>皖北所</v>
          </cell>
        </row>
        <row r="281">
          <cell r="D281">
            <v>700079</v>
          </cell>
          <cell r="E281" t="str">
            <v>太和县三店惠友超市</v>
          </cell>
          <cell r="F281" t="str">
            <v>CHFA164</v>
          </cell>
          <cell r="G281" t="str">
            <v>太和县宁李百货经营部※</v>
          </cell>
          <cell r="H281" t="str">
            <v>超市</v>
          </cell>
          <cell r="I281" t="str">
            <v>潜力门店</v>
          </cell>
          <cell r="J281" t="str">
            <v>李泉</v>
          </cell>
          <cell r="K281" t="str">
            <v>皖北所</v>
          </cell>
        </row>
        <row r="282">
          <cell r="D282">
            <v>700081</v>
          </cell>
          <cell r="E282" t="str">
            <v>太和县旧县镇创新生活购物超市</v>
          </cell>
          <cell r="F282" t="str">
            <v>CHFA164</v>
          </cell>
          <cell r="G282" t="str">
            <v>太和县宁李百货经营部※</v>
          </cell>
          <cell r="H282" t="str">
            <v>超市</v>
          </cell>
          <cell r="I282" t="str">
            <v>潜力门店</v>
          </cell>
          <cell r="J282" t="str">
            <v>李泉</v>
          </cell>
          <cell r="K282" t="str">
            <v>皖北所</v>
          </cell>
        </row>
        <row r="283">
          <cell r="D283">
            <v>700091</v>
          </cell>
          <cell r="E283" t="str">
            <v>太和县马集福隆精品超市</v>
          </cell>
          <cell r="F283" t="str">
            <v>CHFA164</v>
          </cell>
          <cell r="G283" t="str">
            <v>太和县宁李百货经营部※</v>
          </cell>
          <cell r="H283" t="str">
            <v>超市</v>
          </cell>
          <cell r="I283" t="str">
            <v>潜力门店</v>
          </cell>
          <cell r="J283" t="str">
            <v>李泉</v>
          </cell>
          <cell r="K283" t="str">
            <v>皖北所</v>
          </cell>
        </row>
        <row r="284">
          <cell r="D284">
            <v>700092</v>
          </cell>
          <cell r="E284" t="str">
            <v>太和县苗集乐购超市</v>
          </cell>
          <cell r="F284" t="str">
            <v>CHFA164</v>
          </cell>
          <cell r="G284" t="str">
            <v>太和县宁李百货经营部※</v>
          </cell>
          <cell r="H284" t="str">
            <v>超市</v>
          </cell>
          <cell r="I284" t="str">
            <v>潜力门店</v>
          </cell>
          <cell r="J284" t="str">
            <v>李泉</v>
          </cell>
          <cell r="K284" t="str">
            <v>皖北所</v>
          </cell>
        </row>
        <row r="285">
          <cell r="D285">
            <v>700102</v>
          </cell>
          <cell r="E285" t="str">
            <v>太和县双浮亿源购物广场</v>
          </cell>
          <cell r="F285" t="str">
            <v>CHFA164</v>
          </cell>
          <cell r="G285" t="str">
            <v>太和县宁李百货经营部※</v>
          </cell>
          <cell r="H285" t="str">
            <v>超市</v>
          </cell>
          <cell r="I285" t="str">
            <v>潜力门店</v>
          </cell>
          <cell r="J285" t="str">
            <v>李泉</v>
          </cell>
          <cell r="K285" t="str">
            <v>皖北所</v>
          </cell>
        </row>
        <row r="286">
          <cell r="D286">
            <v>700103</v>
          </cell>
          <cell r="E286" t="str">
            <v>太和县双庙大地阳光</v>
          </cell>
          <cell r="F286" t="str">
            <v>CHFA164</v>
          </cell>
          <cell r="G286" t="str">
            <v>太和县宁李百货经营部※</v>
          </cell>
          <cell r="H286" t="str">
            <v>超市</v>
          </cell>
          <cell r="I286" t="str">
            <v>潜力门店</v>
          </cell>
          <cell r="J286" t="str">
            <v>李泉</v>
          </cell>
          <cell r="K286" t="str">
            <v>皖北所</v>
          </cell>
        </row>
        <row r="287">
          <cell r="D287">
            <v>700108</v>
          </cell>
          <cell r="E287" t="str">
            <v>太和县肖口易购</v>
          </cell>
          <cell r="F287" t="str">
            <v>CHFA164</v>
          </cell>
          <cell r="G287" t="str">
            <v>太和县宁李百货经营部※</v>
          </cell>
          <cell r="H287" t="str">
            <v>超市</v>
          </cell>
          <cell r="I287" t="str">
            <v>潜力门店</v>
          </cell>
          <cell r="J287" t="str">
            <v>李泉</v>
          </cell>
          <cell r="K287" t="str">
            <v>皖北所</v>
          </cell>
        </row>
        <row r="288">
          <cell r="D288">
            <v>700111</v>
          </cell>
          <cell r="E288" t="str">
            <v>太和县五星镇杨油坊新时代</v>
          </cell>
          <cell r="F288" t="str">
            <v>CHFA164</v>
          </cell>
          <cell r="G288" t="str">
            <v>太和县宁李百货经营部※</v>
          </cell>
          <cell r="H288" t="str">
            <v>超市</v>
          </cell>
          <cell r="I288" t="str">
            <v>潜力门店</v>
          </cell>
          <cell r="J288" t="str">
            <v>李泉</v>
          </cell>
          <cell r="K288" t="str">
            <v>皖北所</v>
          </cell>
        </row>
        <row r="289">
          <cell r="D289">
            <v>1112641</v>
          </cell>
          <cell r="E289" t="str">
            <v>淮北苏杭邻里生活超市</v>
          </cell>
          <cell r="F289" t="str">
            <v>CHFA271</v>
          </cell>
          <cell r="G289" t="str">
            <v>濉溪县城北金祥商贸经营部※</v>
          </cell>
          <cell r="H289" t="str">
            <v>超市</v>
          </cell>
          <cell r="I289" t="str">
            <v>潜力门店</v>
          </cell>
          <cell r="J289" t="str">
            <v>朱颖</v>
          </cell>
          <cell r="K289" t="str">
            <v>皖北所</v>
          </cell>
        </row>
        <row r="290">
          <cell r="D290">
            <v>732877</v>
          </cell>
          <cell r="E290" t="str">
            <v>宿州佰嘉超市</v>
          </cell>
          <cell r="F290" t="str">
            <v>CHFA082</v>
          </cell>
          <cell r="G290" t="str">
            <v>宿州市幸福百货有限责任公司</v>
          </cell>
          <cell r="H290" t="str">
            <v>超市</v>
          </cell>
          <cell r="I290" t="str">
            <v>潜力门店</v>
          </cell>
          <cell r="J290" t="str">
            <v>胡云南</v>
          </cell>
          <cell r="K290" t="str">
            <v>皖北所</v>
          </cell>
        </row>
        <row r="291">
          <cell r="D291">
            <v>1662719</v>
          </cell>
          <cell r="E291" t="str">
            <v>宿州城北超市</v>
          </cell>
          <cell r="F291" t="str">
            <v>CHFA082</v>
          </cell>
          <cell r="G291" t="str">
            <v>宿州市幸福百货有限责任公司</v>
          </cell>
          <cell r="H291" t="str">
            <v>超市</v>
          </cell>
          <cell r="I291" t="str">
            <v>潜力门店</v>
          </cell>
          <cell r="J291" t="str">
            <v>胡云南</v>
          </cell>
          <cell r="K291" t="str">
            <v>皖北所</v>
          </cell>
        </row>
        <row r="292">
          <cell r="D292">
            <v>1112644</v>
          </cell>
          <cell r="E292" t="str">
            <v>淮北生活生鲜超市</v>
          </cell>
          <cell r="F292" t="str">
            <v>CHFA271</v>
          </cell>
          <cell r="G292" t="str">
            <v>濉溪县城北金祥商贸经营部※</v>
          </cell>
          <cell r="H292" t="str">
            <v>超市</v>
          </cell>
          <cell r="I292" t="str">
            <v>潜力门店</v>
          </cell>
          <cell r="J292" t="str">
            <v>朱颖</v>
          </cell>
          <cell r="K292" t="str">
            <v>皖北所</v>
          </cell>
        </row>
        <row r="293">
          <cell r="D293">
            <v>774041</v>
          </cell>
          <cell r="E293" t="str">
            <v>淮北仟家惠购物中心（滨湖新城店）</v>
          </cell>
          <cell r="F293" t="str">
            <v>CHFA271</v>
          </cell>
          <cell r="G293" t="str">
            <v>濉溪县城北金祥商贸经营部※</v>
          </cell>
          <cell r="H293" t="str">
            <v>超市</v>
          </cell>
          <cell r="I293" t="str">
            <v>潜力门店</v>
          </cell>
          <cell r="J293" t="str">
            <v>朱颖</v>
          </cell>
          <cell r="K293" t="str">
            <v>皖北所</v>
          </cell>
        </row>
        <row r="294">
          <cell r="D294">
            <v>789730</v>
          </cell>
          <cell r="E294" t="str">
            <v>太和县黑虎镇康乐批发购物中心</v>
          </cell>
          <cell r="F294" t="str">
            <v>CHFA164</v>
          </cell>
          <cell r="G294" t="str">
            <v>太和县宁李百货经营部※</v>
          </cell>
          <cell r="H294" t="str">
            <v>超市</v>
          </cell>
          <cell r="I294" t="str">
            <v>潜力门店</v>
          </cell>
          <cell r="J294" t="str">
            <v>李泉</v>
          </cell>
          <cell r="K294" t="str">
            <v>皖北所</v>
          </cell>
        </row>
        <row r="295">
          <cell r="D295">
            <v>789731</v>
          </cell>
          <cell r="E295" t="str">
            <v>太和县坟台好邻居超市</v>
          </cell>
          <cell r="F295" t="str">
            <v>CHFA164</v>
          </cell>
          <cell r="G295" t="str">
            <v>太和县宁李百货经营部※</v>
          </cell>
          <cell r="H295" t="str">
            <v>超市</v>
          </cell>
          <cell r="I295" t="str">
            <v>潜力门店</v>
          </cell>
          <cell r="J295" t="str">
            <v>李泉</v>
          </cell>
          <cell r="K295" t="str">
            <v>皖北所</v>
          </cell>
        </row>
        <row r="296">
          <cell r="D296">
            <v>789733</v>
          </cell>
          <cell r="E296" t="str">
            <v>太和县高庙万家惠购物广场</v>
          </cell>
          <cell r="F296" t="str">
            <v>CHFA164</v>
          </cell>
          <cell r="G296" t="str">
            <v>太和县宁李百货经营部※</v>
          </cell>
          <cell r="H296" t="str">
            <v>超市</v>
          </cell>
          <cell r="I296" t="str">
            <v>潜力门店</v>
          </cell>
          <cell r="J296" t="str">
            <v>李泉</v>
          </cell>
          <cell r="K296" t="str">
            <v>皖北所</v>
          </cell>
        </row>
        <row r="297">
          <cell r="D297">
            <v>789734</v>
          </cell>
          <cell r="E297" t="str">
            <v>太和县胡总购物中心</v>
          </cell>
          <cell r="F297" t="str">
            <v>CHFA164</v>
          </cell>
          <cell r="G297" t="str">
            <v>太和县宁李百货经营部※</v>
          </cell>
          <cell r="H297" t="str">
            <v>超市</v>
          </cell>
          <cell r="I297" t="str">
            <v>潜力门店</v>
          </cell>
          <cell r="J297" t="str">
            <v>李泉</v>
          </cell>
          <cell r="K297" t="str">
            <v>皖北所</v>
          </cell>
        </row>
        <row r="298">
          <cell r="D298">
            <v>789739</v>
          </cell>
          <cell r="E298" t="str">
            <v>太和县三角元好又多</v>
          </cell>
          <cell r="F298" t="str">
            <v>CHFA164</v>
          </cell>
          <cell r="G298" t="str">
            <v>太和县宁李百货经营部※</v>
          </cell>
          <cell r="H298" t="str">
            <v>超市</v>
          </cell>
          <cell r="I298" t="str">
            <v>潜力门店</v>
          </cell>
          <cell r="J298" t="str">
            <v>李泉</v>
          </cell>
          <cell r="K298" t="str">
            <v>皖北所</v>
          </cell>
        </row>
        <row r="299">
          <cell r="D299">
            <v>789741</v>
          </cell>
          <cell r="E299" t="str">
            <v>太和县李兴爱尚佳生活广场</v>
          </cell>
          <cell r="F299" t="str">
            <v>CHFA164</v>
          </cell>
          <cell r="G299" t="str">
            <v>太和县宁李百货经营部※</v>
          </cell>
          <cell r="H299" t="str">
            <v>超市</v>
          </cell>
          <cell r="I299" t="str">
            <v>潜力门店</v>
          </cell>
          <cell r="J299" t="str">
            <v>李泉</v>
          </cell>
          <cell r="K299" t="str">
            <v>皖北所</v>
          </cell>
        </row>
        <row r="300">
          <cell r="D300">
            <v>789746</v>
          </cell>
          <cell r="E300" t="str">
            <v>太和县三堂新时代</v>
          </cell>
          <cell r="F300" t="str">
            <v>CHFA164</v>
          </cell>
          <cell r="G300" t="str">
            <v>太和县宁李百货经营部※</v>
          </cell>
          <cell r="H300" t="str">
            <v>超市</v>
          </cell>
          <cell r="I300" t="str">
            <v>潜力门店</v>
          </cell>
          <cell r="J300" t="str">
            <v>李泉</v>
          </cell>
          <cell r="K300" t="str">
            <v>皖北所</v>
          </cell>
        </row>
        <row r="301">
          <cell r="D301">
            <v>789747</v>
          </cell>
          <cell r="E301" t="str">
            <v>太和县税镇新时代购物广场</v>
          </cell>
          <cell r="F301" t="str">
            <v>CHFA164</v>
          </cell>
          <cell r="G301" t="str">
            <v>太和县宁李百货经营部※</v>
          </cell>
          <cell r="H301" t="str">
            <v>超市</v>
          </cell>
          <cell r="I301" t="str">
            <v>潜力门店</v>
          </cell>
          <cell r="J301" t="str">
            <v>李泉</v>
          </cell>
          <cell r="K301" t="str">
            <v>皖北所</v>
          </cell>
        </row>
        <row r="302">
          <cell r="D302">
            <v>1104722</v>
          </cell>
          <cell r="E302" t="str">
            <v>太和县赵集好实惠购物广场</v>
          </cell>
          <cell r="F302" t="str">
            <v>CHFA164</v>
          </cell>
          <cell r="G302" t="str">
            <v>太和县宁李百货经营部※</v>
          </cell>
          <cell r="H302" t="str">
            <v>超市</v>
          </cell>
          <cell r="I302" t="str">
            <v>潜力门店</v>
          </cell>
          <cell r="J302" t="str">
            <v>李泉</v>
          </cell>
          <cell r="K302" t="str">
            <v>皖北所</v>
          </cell>
        </row>
        <row r="303">
          <cell r="D303">
            <v>789754</v>
          </cell>
          <cell r="E303" t="str">
            <v>太和县赵庙亿源生活购物广场</v>
          </cell>
          <cell r="F303" t="str">
            <v>CHFA164</v>
          </cell>
          <cell r="G303" t="str">
            <v>太和县宁李百货经营部※</v>
          </cell>
          <cell r="H303" t="str">
            <v>超市</v>
          </cell>
          <cell r="I303" t="str">
            <v>潜力门店</v>
          </cell>
          <cell r="J303" t="str">
            <v>李泉</v>
          </cell>
          <cell r="K303" t="str">
            <v>皖北所</v>
          </cell>
        </row>
        <row r="304">
          <cell r="D304">
            <v>804606</v>
          </cell>
          <cell r="E304" t="str">
            <v>淮北仟佳惠超市（古城路店）</v>
          </cell>
          <cell r="F304" t="str">
            <v>CHFA219</v>
          </cell>
          <cell r="G304" t="str">
            <v>濉溪县建设化妆品门市部◎</v>
          </cell>
          <cell r="H304" t="str">
            <v>超市</v>
          </cell>
          <cell r="I304" t="str">
            <v>潜力门店</v>
          </cell>
          <cell r="J304" t="str">
            <v>朱颖</v>
          </cell>
          <cell r="K304" t="str">
            <v>皖北所</v>
          </cell>
        </row>
        <row r="305">
          <cell r="D305">
            <v>806776</v>
          </cell>
          <cell r="E305" t="str">
            <v>太和县三塔镇黄岗小东购物</v>
          </cell>
          <cell r="F305" t="str">
            <v>CHFA164</v>
          </cell>
          <cell r="G305" t="str">
            <v>太和县宁李百货经营部※</v>
          </cell>
          <cell r="H305" t="str">
            <v>超市</v>
          </cell>
          <cell r="I305" t="str">
            <v>潜力门店</v>
          </cell>
          <cell r="J305" t="str">
            <v>李泉</v>
          </cell>
          <cell r="K305" t="str">
            <v>皖北所</v>
          </cell>
        </row>
        <row r="306">
          <cell r="D306">
            <v>806777</v>
          </cell>
          <cell r="E306" t="str">
            <v>太和县李兴天天乐购生活购物广场</v>
          </cell>
          <cell r="F306" t="str">
            <v>CHFA164</v>
          </cell>
          <cell r="G306" t="str">
            <v>太和县宁李百货经营部※</v>
          </cell>
          <cell r="H306" t="str">
            <v>超市</v>
          </cell>
          <cell r="I306" t="str">
            <v>潜力门店</v>
          </cell>
          <cell r="J306" t="str">
            <v>李泉</v>
          </cell>
          <cell r="K306" t="str">
            <v>皖北所</v>
          </cell>
        </row>
        <row r="307">
          <cell r="D307">
            <v>806778</v>
          </cell>
          <cell r="E307" t="str">
            <v>太和县三堂唐人街</v>
          </cell>
          <cell r="F307" t="str">
            <v>CHFA164</v>
          </cell>
          <cell r="G307" t="str">
            <v>太和县宁李百货经营部※</v>
          </cell>
          <cell r="H307" t="str">
            <v>超市</v>
          </cell>
          <cell r="I307" t="str">
            <v>潜力门店</v>
          </cell>
          <cell r="J307" t="str">
            <v>李泉</v>
          </cell>
          <cell r="K307" t="str">
            <v>皖北所</v>
          </cell>
        </row>
        <row r="308">
          <cell r="D308">
            <v>806779</v>
          </cell>
          <cell r="E308" t="str">
            <v>太和县三堂万家惠</v>
          </cell>
          <cell r="F308" t="str">
            <v>CHFA164</v>
          </cell>
          <cell r="G308" t="str">
            <v>太和县宁李百货经营部※</v>
          </cell>
          <cell r="H308" t="str">
            <v>超市</v>
          </cell>
          <cell r="I308" t="str">
            <v>潜力门店</v>
          </cell>
          <cell r="J308" t="str">
            <v>李泉</v>
          </cell>
          <cell r="K308" t="str">
            <v>皖北所</v>
          </cell>
        </row>
        <row r="309">
          <cell r="D309">
            <v>806780</v>
          </cell>
          <cell r="E309" t="str">
            <v>太和县草寺惠民购物广场</v>
          </cell>
          <cell r="F309" t="str">
            <v>CHFA164</v>
          </cell>
          <cell r="G309" t="str">
            <v>太和县宁李百货经营部※</v>
          </cell>
          <cell r="H309" t="str">
            <v>超市</v>
          </cell>
          <cell r="I309" t="str">
            <v>潜力门店</v>
          </cell>
          <cell r="J309" t="str">
            <v>李泉</v>
          </cell>
          <cell r="K309" t="str">
            <v>皖北所</v>
          </cell>
        </row>
        <row r="310">
          <cell r="D310">
            <v>806786</v>
          </cell>
          <cell r="E310" t="str">
            <v>太和县闫庙万家惠购物</v>
          </cell>
          <cell r="F310" t="str">
            <v>CHFA164</v>
          </cell>
          <cell r="G310" t="str">
            <v>太和县宁李百货经营部※</v>
          </cell>
          <cell r="H310" t="str">
            <v>超市</v>
          </cell>
          <cell r="I310" t="str">
            <v>潜力门店</v>
          </cell>
          <cell r="J310" t="str">
            <v>李泉</v>
          </cell>
          <cell r="K310" t="str">
            <v>皖北所</v>
          </cell>
        </row>
        <row r="311">
          <cell r="D311">
            <v>806787</v>
          </cell>
          <cell r="E311" t="str">
            <v>太和县宋集美特好超市</v>
          </cell>
          <cell r="F311" t="str">
            <v>CHFA164</v>
          </cell>
          <cell r="G311" t="str">
            <v>太和县宁李百货经营部※</v>
          </cell>
          <cell r="H311" t="str">
            <v>超市</v>
          </cell>
          <cell r="I311" t="str">
            <v>潜力门店</v>
          </cell>
          <cell r="J311" t="str">
            <v>李泉</v>
          </cell>
          <cell r="K311" t="str">
            <v>皖北所</v>
          </cell>
        </row>
        <row r="312">
          <cell r="D312">
            <v>806788</v>
          </cell>
          <cell r="E312" t="str">
            <v>太和县孙寨万家惠购物</v>
          </cell>
          <cell r="F312" t="str">
            <v>CHFA164</v>
          </cell>
          <cell r="G312" t="str">
            <v>太和县宁李百货经营部※</v>
          </cell>
          <cell r="H312" t="str">
            <v>超市</v>
          </cell>
          <cell r="I312" t="str">
            <v>潜力门店</v>
          </cell>
          <cell r="J312" t="str">
            <v>李泉</v>
          </cell>
          <cell r="K312" t="str">
            <v>皖北所</v>
          </cell>
        </row>
        <row r="313">
          <cell r="D313">
            <v>806789</v>
          </cell>
          <cell r="E313" t="str">
            <v>太和县苗集美好生活购物中心</v>
          </cell>
          <cell r="F313" t="str">
            <v>CHFA164</v>
          </cell>
          <cell r="G313" t="str">
            <v>太和县宁李百货经营部※</v>
          </cell>
          <cell r="H313" t="str">
            <v>超市</v>
          </cell>
          <cell r="I313" t="str">
            <v>潜力门店</v>
          </cell>
          <cell r="J313" t="str">
            <v>李泉</v>
          </cell>
          <cell r="K313" t="str">
            <v>皖北所</v>
          </cell>
        </row>
        <row r="314">
          <cell r="D314">
            <v>833309</v>
          </cell>
          <cell r="E314" t="str">
            <v>阜阳天天来杨楼</v>
          </cell>
          <cell r="F314" t="str">
            <v>CHFA079</v>
          </cell>
          <cell r="G314" t="str">
            <v>阜阳市礼军百货批发部</v>
          </cell>
          <cell r="H314" t="str">
            <v>超市</v>
          </cell>
          <cell r="I314" t="str">
            <v>潜力门店</v>
          </cell>
          <cell r="J314" t="str">
            <v>冯静静</v>
          </cell>
          <cell r="K314" t="str">
            <v>皖北所</v>
          </cell>
        </row>
        <row r="315">
          <cell r="D315">
            <v>810208</v>
          </cell>
          <cell r="E315" t="str">
            <v>阜阳富实超市杨楼店</v>
          </cell>
          <cell r="F315" t="str">
            <v>CHFA079</v>
          </cell>
          <cell r="G315" t="str">
            <v>阜阳市礼军百货批发部</v>
          </cell>
          <cell r="H315" t="str">
            <v>超市</v>
          </cell>
          <cell r="I315" t="str">
            <v>潜力门店</v>
          </cell>
          <cell r="J315" t="str">
            <v>冯静静</v>
          </cell>
          <cell r="K315" t="str">
            <v>皖北所</v>
          </cell>
        </row>
        <row r="316">
          <cell r="D316">
            <v>812103</v>
          </cell>
          <cell r="E316" t="str">
            <v>淮北仟佳惠超市(桂苑路店)</v>
          </cell>
          <cell r="F316" t="str">
            <v>CHFA219</v>
          </cell>
          <cell r="G316" t="str">
            <v>濉溪县建设化妆品门市部◎</v>
          </cell>
          <cell r="H316" t="str">
            <v>超市</v>
          </cell>
          <cell r="I316" t="str">
            <v>潜力门店</v>
          </cell>
          <cell r="J316" t="str">
            <v>朱颖</v>
          </cell>
          <cell r="K316" t="str">
            <v>皖北所</v>
          </cell>
        </row>
        <row r="317">
          <cell r="D317">
            <v>812144</v>
          </cell>
          <cell r="E317" t="str">
            <v>淮北仟家惠购物中心(闸河路店)</v>
          </cell>
          <cell r="F317" t="str">
            <v>CHFA271</v>
          </cell>
          <cell r="G317" t="str">
            <v>濉溪县城北金祥商贸经营部※</v>
          </cell>
          <cell r="H317" t="str">
            <v>超市</v>
          </cell>
          <cell r="I317" t="str">
            <v>潜力门店</v>
          </cell>
          <cell r="J317" t="str">
            <v>朱颖</v>
          </cell>
          <cell r="K317" t="str">
            <v>皖北所</v>
          </cell>
        </row>
        <row r="318">
          <cell r="D318">
            <v>813710</v>
          </cell>
          <cell r="E318" t="str">
            <v>蚌埠市乐润万家超市</v>
          </cell>
          <cell r="F318" t="str">
            <v>CHFA077</v>
          </cell>
          <cell r="G318" t="str">
            <v>蚌埠市金宏商贸有限公司</v>
          </cell>
          <cell r="H318" t="str">
            <v>超市</v>
          </cell>
          <cell r="I318" t="str">
            <v>潜力门店</v>
          </cell>
          <cell r="J318" t="str">
            <v>朱春艳</v>
          </cell>
          <cell r="K318" t="str">
            <v>皖北所</v>
          </cell>
        </row>
        <row r="319">
          <cell r="D319">
            <v>813839</v>
          </cell>
          <cell r="E319" t="str">
            <v>太和县三角元易购生活超市</v>
          </cell>
          <cell r="F319" t="str">
            <v>CHFA164</v>
          </cell>
          <cell r="G319" t="str">
            <v>太和县宁李百货经营部※</v>
          </cell>
          <cell r="H319" t="str">
            <v>超市</v>
          </cell>
          <cell r="I319" t="str">
            <v>潜力门店</v>
          </cell>
          <cell r="J319" t="str">
            <v>李泉</v>
          </cell>
          <cell r="K319" t="str">
            <v>皖北所</v>
          </cell>
        </row>
        <row r="320">
          <cell r="D320">
            <v>837577</v>
          </cell>
          <cell r="E320" t="str">
            <v>阜阳世纪华联水岸店</v>
          </cell>
          <cell r="F320" t="str">
            <v>CHFA078</v>
          </cell>
          <cell r="G320" t="str">
            <v>阜阳市汇景百货有限公司</v>
          </cell>
          <cell r="H320" t="str">
            <v>超市</v>
          </cell>
          <cell r="I320" t="str">
            <v>潜力门店</v>
          </cell>
          <cell r="J320" t="str">
            <v>杨利利</v>
          </cell>
          <cell r="K320" t="str">
            <v>皖北所</v>
          </cell>
        </row>
        <row r="321">
          <cell r="D321">
            <v>851840</v>
          </cell>
          <cell r="E321" t="str">
            <v>灵璧惠客隆超市</v>
          </cell>
          <cell r="F321" t="str">
            <v>CHFA244</v>
          </cell>
          <cell r="G321" t="str">
            <v>宿州九灵商贸有限公司</v>
          </cell>
          <cell r="H321" t="str">
            <v>超市</v>
          </cell>
          <cell r="I321" t="str">
            <v>潜力门店</v>
          </cell>
          <cell r="J321" t="str">
            <v>林淑清</v>
          </cell>
          <cell r="K321" t="str">
            <v>皖北所</v>
          </cell>
        </row>
        <row r="322">
          <cell r="D322">
            <v>852671</v>
          </cell>
          <cell r="E322" t="str">
            <v>金黄山购物广场程庆店</v>
          </cell>
          <cell r="F322" t="str">
            <v>CHFA167</v>
          </cell>
          <cell r="G322" t="str">
            <v>临泉县刘红百货有限公司（刘玲利）</v>
          </cell>
          <cell r="H322" t="str">
            <v>超市</v>
          </cell>
          <cell r="I322" t="str">
            <v>潜力门店</v>
          </cell>
          <cell r="J322" t="str">
            <v>孔德强</v>
          </cell>
          <cell r="K322" t="str">
            <v>皖北所</v>
          </cell>
        </row>
        <row r="323">
          <cell r="D323">
            <v>852672</v>
          </cell>
          <cell r="E323" t="str">
            <v>临泉县张营和家乐</v>
          </cell>
          <cell r="F323" t="str">
            <v>CHFA167</v>
          </cell>
          <cell r="G323" t="str">
            <v>临泉县刘红百货有限公司（刘玲利）</v>
          </cell>
          <cell r="H323" t="str">
            <v>超市</v>
          </cell>
          <cell r="I323" t="str">
            <v>潜力门店</v>
          </cell>
          <cell r="J323" t="str">
            <v>孔德强</v>
          </cell>
          <cell r="K323" t="str">
            <v>皖北所</v>
          </cell>
        </row>
        <row r="324">
          <cell r="D324">
            <v>852673</v>
          </cell>
          <cell r="E324" t="str">
            <v>临泉县三桥平兴购物广场</v>
          </cell>
          <cell r="F324" t="str">
            <v>CHFA167</v>
          </cell>
          <cell r="G324" t="str">
            <v>临泉县刘红百货有限公司（刘玲利）</v>
          </cell>
          <cell r="H324" t="str">
            <v>超市</v>
          </cell>
          <cell r="I324" t="str">
            <v>潜力门店</v>
          </cell>
          <cell r="J324" t="str">
            <v>孔德强</v>
          </cell>
          <cell r="K324" t="str">
            <v>皖北所</v>
          </cell>
        </row>
        <row r="325">
          <cell r="D325">
            <v>852674</v>
          </cell>
          <cell r="E325" t="str">
            <v>临泉县关庙镇李来钱购物广场</v>
          </cell>
          <cell r="F325" t="str">
            <v>CHFA167</v>
          </cell>
          <cell r="G325" t="str">
            <v>临泉县刘红百货有限公司（刘玲利）</v>
          </cell>
          <cell r="H325" t="str">
            <v>超市</v>
          </cell>
          <cell r="I325" t="str">
            <v>潜力门店</v>
          </cell>
          <cell r="J325" t="str">
            <v>孔德强</v>
          </cell>
          <cell r="K325" t="str">
            <v>皖北所</v>
          </cell>
        </row>
        <row r="326">
          <cell r="D326">
            <v>852677</v>
          </cell>
          <cell r="E326" t="str">
            <v>临泉县韩老家好邻居购物广场</v>
          </cell>
          <cell r="F326" t="str">
            <v>CHFA167</v>
          </cell>
          <cell r="G326" t="str">
            <v>临泉县刘红百货有限公司（刘玲利）</v>
          </cell>
          <cell r="H326" t="str">
            <v>超市</v>
          </cell>
          <cell r="I326" t="str">
            <v>潜力门店</v>
          </cell>
          <cell r="J326" t="str">
            <v>孔德强</v>
          </cell>
          <cell r="K326" t="str">
            <v>皖北所</v>
          </cell>
        </row>
        <row r="327">
          <cell r="D327">
            <v>852680</v>
          </cell>
          <cell r="E327" t="str">
            <v>临泉县乐家购物</v>
          </cell>
          <cell r="F327" t="str">
            <v>CHFA167</v>
          </cell>
          <cell r="G327" t="str">
            <v>临泉县刘红百货有限公司（刘玲利）</v>
          </cell>
          <cell r="H327" t="str">
            <v>超市</v>
          </cell>
          <cell r="I327" t="str">
            <v>潜力门店</v>
          </cell>
          <cell r="J327" t="str">
            <v>孔德强</v>
          </cell>
          <cell r="K327" t="str">
            <v>皖北所</v>
          </cell>
        </row>
        <row r="328">
          <cell r="D328">
            <v>852697</v>
          </cell>
          <cell r="E328" t="str">
            <v>临泉县庙岔新百购物广场</v>
          </cell>
          <cell r="F328" t="str">
            <v>CHFA167</v>
          </cell>
          <cell r="G328" t="str">
            <v>临泉县刘红百货有限公司（刘玲利）</v>
          </cell>
          <cell r="H328" t="str">
            <v>超市</v>
          </cell>
          <cell r="I328" t="str">
            <v>潜力门店</v>
          </cell>
          <cell r="J328" t="str">
            <v>孔德强</v>
          </cell>
          <cell r="K328" t="str">
            <v>皖北所</v>
          </cell>
        </row>
        <row r="329">
          <cell r="D329">
            <v>852698</v>
          </cell>
          <cell r="E329" t="str">
            <v>临泉县于庙商厦中心超市</v>
          </cell>
          <cell r="F329" t="str">
            <v>CHFA167</v>
          </cell>
          <cell r="G329" t="str">
            <v>临泉县刘红百货有限公司（刘玲利）</v>
          </cell>
          <cell r="H329" t="str">
            <v>超市</v>
          </cell>
          <cell r="I329" t="str">
            <v>潜力门店</v>
          </cell>
          <cell r="J329" t="str">
            <v>孔德强</v>
          </cell>
          <cell r="K329" t="str">
            <v>皖北所</v>
          </cell>
        </row>
        <row r="330">
          <cell r="D330">
            <v>852713</v>
          </cell>
          <cell r="E330" t="str">
            <v>临泉县艾亭镇金色联华</v>
          </cell>
          <cell r="F330" t="str">
            <v>CHFA167</v>
          </cell>
          <cell r="G330" t="str">
            <v>临泉县刘红百货有限公司（刘玲利）</v>
          </cell>
          <cell r="H330" t="str">
            <v>超市</v>
          </cell>
          <cell r="I330" t="str">
            <v>潜力门店</v>
          </cell>
          <cell r="J330" t="str">
            <v>孔德强</v>
          </cell>
          <cell r="K330" t="str">
            <v>皖北所</v>
          </cell>
        </row>
        <row r="331">
          <cell r="D331">
            <v>1108290</v>
          </cell>
          <cell r="E331" t="str">
            <v>临泉鲜世界（好又多）超市</v>
          </cell>
          <cell r="F331" t="str">
            <v>CHFA167</v>
          </cell>
          <cell r="G331" t="str">
            <v>临泉县刘红百货有限公司（刘玲利）</v>
          </cell>
          <cell r="H331" t="str">
            <v>超市</v>
          </cell>
          <cell r="I331" t="str">
            <v>潜力门店</v>
          </cell>
          <cell r="J331" t="str">
            <v>孔德强</v>
          </cell>
          <cell r="K331" t="str">
            <v>皖北所</v>
          </cell>
        </row>
        <row r="332">
          <cell r="D332">
            <v>853398</v>
          </cell>
          <cell r="E332" t="str">
            <v>临泉县庞营新百购物广场</v>
          </cell>
          <cell r="F332" t="str">
            <v>CHFA167</v>
          </cell>
          <cell r="G332" t="str">
            <v>临泉县刘红百货有限公司（刘玲利）</v>
          </cell>
          <cell r="H332" t="str">
            <v>超市</v>
          </cell>
          <cell r="I332" t="str">
            <v>潜力门店</v>
          </cell>
          <cell r="J332" t="str">
            <v>孔德强</v>
          </cell>
          <cell r="K332" t="str">
            <v>皖北所</v>
          </cell>
        </row>
        <row r="333">
          <cell r="D333">
            <v>1108289</v>
          </cell>
          <cell r="E333" t="str">
            <v>临泉联华超市</v>
          </cell>
          <cell r="F333" t="str">
            <v>CHFA167</v>
          </cell>
          <cell r="G333" t="str">
            <v>临泉县刘红百货有限公司（刘玲利）</v>
          </cell>
          <cell r="H333" t="str">
            <v>超市</v>
          </cell>
          <cell r="I333" t="str">
            <v>潜力门店</v>
          </cell>
          <cell r="J333" t="str">
            <v>孔德强</v>
          </cell>
          <cell r="K333" t="str">
            <v>皖北所</v>
          </cell>
        </row>
        <row r="334">
          <cell r="D334">
            <v>853402</v>
          </cell>
          <cell r="E334" t="str">
            <v>临泉县土坡乡百润发购物广场</v>
          </cell>
          <cell r="F334" t="str">
            <v>CHFA167</v>
          </cell>
          <cell r="G334" t="str">
            <v>临泉县刘红百货有限公司（刘玲利）</v>
          </cell>
          <cell r="H334" t="str">
            <v>超市</v>
          </cell>
          <cell r="I334" t="str">
            <v>潜力门店</v>
          </cell>
          <cell r="J334" t="str">
            <v>孔德强</v>
          </cell>
          <cell r="K334" t="str">
            <v>皖北所</v>
          </cell>
        </row>
        <row r="335">
          <cell r="D335">
            <v>853406</v>
          </cell>
          <cell r="E335" t="str">
            <v>临泉县牛庄欢乐购</v>
          </cell>
          <cell r="F335" t="str">
            <v>CHFA167</v>
          </cell>
          <cell r="G335" t="str">
            <v>临泉县刘红百货有限公司（刘玲利）</v>
          </cell>
          <cell r="H335" t="str">
            <v>超市</v>
          </cell>
          <cell r="I335" t="str">
            <v>潜力门店</v>
          </cell>
          <cell r="J335" t="str">
            <v>孔德强</v>
          </cell>
          <cell r="K335" t="str">
            <v>皖北所</v>
          </cell>
        </row>
        <row r="336">
          <cell r="D336">
            <v>853407</v>
          </cell>
          <cell r="E336" t="str">
            <v>临泉县鲜世界超市</v>
          </cell>
          <cell r="F336" t="str">
            <v>CHFA167</v>
          </cell>
          <cell r="G336" t="str">
            <v>临泉县刘红百货有限公司（刘玲利）</v>
          </cell>
          <cell r="H336" t="str">
            <v>超市</v>
          </cell>
          <cell r="I336" t="str">
            <v>潜力门店</v>
          </cell>
          <cell r="J336" t="str">
            <v>孔德强</v>
          </cell>
          <cell r="K336" t="str">
            <v>皖北所</v>
          </cell>
        </row>
        <row r="337">
          <cell r="D337">
            <v>855238</v>
          </cell>
          <cell r="E337" t="str">
            <v>淮北家门口超市（高岳店）</v>
          </cell>
          <cell r="F337" t="str">
            <v>CHFA219</v>
          </cell>
          <cell r="G337" t="str">
            <v>濉溪县建设化妆品门市部◎</v>
          </cell>
          <cell r="H337" t="str">
            <v>超市</v>
          </cell>
          <cell r="I337" t="str">
            <v>潜力门店</v>
          </cell>
          <cell r="J337" t="str">
            <v>朱颖</v>
          </cell>
          <cell r="K337" t="str">
            <v>皖北所</v>
          </cell>
        </row>
        <row r="338">
          <cell r="D338">
            <v>858702</v>
          </cell>
          <cell r="E338" t="str">
            <v>福到家行流店</v>
          </cell>
          <cell r="F338" t="str">
            <v>CHFA079</v>
          </cell>
          <cell r="G338" t="str">
            <v>阜阳市礼军百货批发部</v>
          </cell>
          <cell r="H338" t="str">
            <v>超市</v>
          </cell>
          <cell r="I338" t="str">
            <v>潜力门店</v>
          </cell>
          <cell r="J338" t="str">
            <v>冯静静</v>
          </cell>
          <cell r="K338" t="str">
            <v>皖北所</v>
          </cell>
        </row>
        <row r="339">
          <cell r="D339">
            <v>867234</v>
          </cell>
          <cell r="E339" t="str">
            <v>蚌埠市万家福北水街店</v>
          </cell>
          <cell r="F339" t="str">
            <v>CHFA077</v>
          </cell>
          <cell r="G339" t="str">
            <v>蚌埠市金宏商贸有限公司</v>
          </cell>
          <cell r="H339" t="str">
            <v>超市</v>
          </cell>
          <cell r="I339" t="str">
            <v>潜力门店</v>
          </cell>
          <cell r="J339" t="str">
            <v>朱春艳</v>
          </cell>
          <cell r="K339" t="str">
            <v>皖北所</v>
          </cell>
        </row>
        <row r="340">
          <cell r="D340">
            <v>867236</v>
          </cell>
          <cell r="E340" t="str">
            <v>蚌埠市怀远华运购物广场</v>
          </cell>
          <cell r="F340" t="str">
            <v>CHFA077</v>
          </cell>
          <cell r="G340" t="str">
            <v>蚌埠市金宏商贸有限公司</v>
          </cell>
          <cell r="H340" t="str">
            <v>超市</v>
          </cell>
          <cell r="I340" t="str">
            <v>潜力门店</v>
          </cell>
          <cell r="J340" t="str">
            <v>朱春艳</v>
          </cell>
          <cell r="K340" t="str">
            <v>皖北所</v>
          </cell>
        </row>
        <row r="341">
          <cell r="D341">
            <v>872449</v>
          </cell>
          <cell r="E341" t="str">
            <v>宿州美乐佳超市大营店</v>
          </cell>
          <cell r="F341" t="str">
            <v>CHFA082</v>
          </cell>
          <cell r="G341" t="str">
            <v>宿州市幸福百货有限责任公司</v>
          </cell>
          <cell r="H341" t="str">
            <v>超市</v>
          </cell>
          <cell r="I341" t="str">
            <v>潜力门店</v>
          </cell>
          <cell r="J341" t="str">
            <v>何海锋</v>
          </cell>
          <cell r="K341" t="str">
            <v>皖北所</v>
          </cell>
        </row>
        <row r="342">
          <cell r="D342">
            <v>872461</v>
          </cell>
          <cell r="E342" t="str">
            <v>宿州大店伟业梦达超市</v>
          </cell>
          <cell r="F342" t="str">
            <v>CHFA082</v>
          </cell>
          <cell r="G342" t="str">
            <v>宿州市幸福百货有限责任公司</v>
          </cell>
          <cell r="H342" t="str">
            <v>超市</v>
          </cell>
          <cell r="I342" t="str">
            <v>潜力门店</v>
          </cell>
          <cell r="J342" t="str">
            <v>何海锋</v>
          </cell>
          <cell r="K342" t="str">
            <v>皖北所</v>
          </cell>
        </row>
        <row r="343">
          <cell r="D343">
            <v>875906</v>
          </cell>
          <cell r="E343" t="str">
            <v>临泉县迎仙镇乐家购物</v>
          </cell>
          <cell r="F343" t="str">
            <v>CHFA167</v>
          </cell>
          <cell r="G343" t="str">
            <v>临泉县刘红百货有限公司（刘玲利）</v>
          </cell>
          <cell r="H343" t="str">
            <v>超市</v>
          </cell>
          <cell r="I343" t="str">
            <v>潜力门店</v>
          </cell>
          <cell r="J343" t="str">
            <v>孔德强</v>
          </cell>
          <cell r="K343" t="str">
            <v>皖北所</v>
          </cell>
        </row>
        <row r="344">
          <cell r="D344">
            <v>877556</v>
          </cell>
          <cell r="E344" t="str">
            <v>太和县倪邱鲜又美超市</v>
          </cell>
          <cell r="F344" t="str">
            <v>CHFA164</v>
          </cell>
          <cell r="G344" t="str">
            <v>太和县宁李百货经营部※</v>
          </cell>
          <cell r="H344" t="str">
            <v>超市</v>
          </cell>
          <cell r="I344" t="str">
            <v>潜力门店</v>
          </cell>
          <cell r="J344" t="str">
            <v>李泉</v>
          </cell>
          <cell r="K344" t="str">
            <v>皖北所</v>
          </cell>
        </row>
        <row r="345">
          <cell r="D345">
            <v>879886</v>
          </cell>
          <cell r="E345" t="str">
            <v>阜阳圣龙超市伍明店</v>
          </cell>
          <cell r="F345" t="str">
            <v>CHFA078</v>
          </cell>
          <cell r="G345" t="str">
            <v>阜阳市汇景百货有限公司</v>
          </cell>
          <cell r="H345" t="str">
            <v>超市</v>
          </cell>
          <cell r="I345" t="str">
            <v>潜力门店</v>
          </cell>
          <cell r="J345" t="str">
            <v>冯静静</v>
          </cell>
          <cell r="K345" t="str">
            <v>皖北所</v>
          </cell>
        </row>
        <row r="346">
          <cell r="D346">
            <v>879887</v>
          </cell>
          <cell r="E346" t="str">
            <v>阜阳市圣龙超市老庄店</v>
          </cell>
          <cell r="F346" t="str">
            <v>CHFA078</v>
          </cell>
          <cell r="G346" t="str">
            <v>阜阳市汇景百货有限公司</v>
          </cell>
          <cell r="H346" t="str">
            <v>超市</v>
          </cell>
          <cell r="I346" t="str">
            <v>潜力门店</v>
          </cell>
          <cell r="J346" t="str">
            <v>冯静静</v>
          </cell>
          <cell r="K346" t="str">
            <v>皖北所</v>
          </cell>
        </row>
        <row r="347">
          <cell r="D347">
            <v>879889</v>
          </cell>
          <cell r="E347" t="str">
            <v>阜阳圣龙超市文锦店</v>
          </cell>
          <cell r="F347" t="str">
            <v>CHFA078</v>
          </cell>
          <cell r="G347" t="str">
            <v>阜阳市汇景百货有限公司</v>
          </cell>
          <cell r="H347" t="str">
            <v>超市</v>
          </cell>
          <cell r="I347" t="str">
            <v>潜力门店</v>
          </cell>
          <cell r="J347" t="str">
            <v>冯静静</v>
          </cell>
          <cell r="K347" t="str">
            <v>皖北所</v>
          </cell>
        </row>
        <row r="348">
          <cell r="D348">
            <v>880778</v>
          </cell>
          <cell r="E348" t="str">
            <v>宿州永镇美惠多</v>
          </cell>
          <cell r="F348" t="str">
            <v>CHFA082</v>
          </cell>
          <cell r="G348" t="str">
            <v>宿州市幸福百货有限责任公司</v>
          </cell>
          <cell r="H348" t="str">
            <v>超市</v>
          </cell>
          <cell r="I348" t="str">
            <v>潜力门店</v>
          </cell>
          <cell r="J348" t="str">
            <v>何海锋</v>
          </cell>
          <cell r="K348" t="str">
            <v>皖北所</v>
          </cell>
        </row>
        <row r="349">
          <cell r="D349">
            <v>888711</v>
          </cell>
          <cell r="E349" t="str">
            <v>方店美惠多购物中心</v>
          </cell>
          <cell r="F349" t="str">
            <v>CHFA082</v>
          </cell>
          <cell r="G349" t="str">
            <v>宿州市幸福百货有限责任公司</v>
          </cell>
          <cell r="H349" t="str">
            <v>超市</v>
          </cell>
          <cell r="I349" t="str">
            <v>潜力门店</v>
          </cell>
          <cell r="J349" t="str">
            <v>何海锋</v>
          </cell>
          <cell r="K349" t="str">
            <v>皖北所</v>
          </cell>
        </row>
        <row r="350">
          <cell r="D350">
            <v>888712</v>
          </cell>
          <cell r="E350" t="str">
            <v>宿州乐万家超市二中店</v>
          </cell>
          <cell r="F350" t="str">
            <v>CHFA082</v>
          </cell>
          <cell r="G350" t="str">
            <v>宿州市幸福百货有限责任公司</v>
          </cell>
          <cell r="H350" t="str">
            <v>超市</v>
          </cell>
          <cell r="I350" t="str">
            <v>潜力门店</v>
          </cell>
          <cell r="J350" t="str">
            <v>胡云南</v>
          </cell>
          <cell r="K350" t="str">
            <v>皖北所</v>
          </cell>
        </row>
        <row r="351">
          <cell r="D351">
            <v>890084</v>
          </cell>
          <cell r="E351" t="str">
            <v>优品生活购物</v>
          </cell>
          <cell r="F351" t="str">
            <v>CHFA305</v>
          </cell>
          <cell r="G351" t="str">
            <v>阜阳翔润贸易有限公司</v>
          </cell>
          <cell r="H351" t="str">
            <v>超市</v>
          </cell>
          <cell r="I351" t="str">
            <v>潜力门店</v>
          </cell>
          <cell r="J351" t="str">
            <v>薛利</v>
          </cell>
          <cell r="K351" t="str">
            <v>皖北所</v>
          </cell>
        </row>
        <row r="352">
          <cell r="D352">
            <v>890118</v>
          </cell>
          <cell r="E352" t="str">
            <v>商贸超市</v>
          </cell>
          <cell r="F352" t="str">
            <v>CHFA305</v>
          </cell>
          <cell r="G352" t="str">
            <v>阜阳翔润贸易有限公司</v>
          </cell>
          <cell r="H352" t="str">
            <v>超市</v>
          </cell>
          <cell r="I352" t="str">
            <v>潜力门店</v>
          </cell>
          <cell r="J352" t="str">
            <v>薛利</v>
          </cell>
          <cell r="K352" t="str">
            <v>皖北所</v>
          </cell>
        </row>
        <row r="353">
          <cell r="D353">
            <v>890122</v>
          </cell>
          <cell r="E353" t="str">
            <v>客满多超市.华佗</v>
          </cell>
          <cell r="F353" t="str">
            <v>CHFA305</v>
          </cell>
          <cell r="G353" t="str">
            <v>阜阳翔润贸易有限公司</v>
          </cell>
          <cell r="H353" t="str">
            <v>超市</v>
          </cell>
          <cell r="I353" t="str">
            <v>潜力门店</v>
          </cell>
          <cell r="J353" t="str">
            <v>薛利</v>
          </cell>
          <cell r="K353" t="str">
            <v>皖北所</v>
          </cell>
        </row>
        <row r="354">
          <cell r="D354">
            <v>890125</v>
          </cell>
          <cell r="E354" t="str">
            <v>客满多超市.河水</v>
          </cell>
          <cell r="F354" t="str">
            <v>CHFA305</v>
          </cell>
          <cell r="G354" t="str">
            <v>阜阳翔润贸易有限公司</v>
          </cell>
          <cell r="H354" t="str">
            <v>超市</v>
          </cell>
          <cell r="I354" t="str">
            <v>潜力门店</v>
          </cell>
          <cell r="J354" t="str">
            <v>薛利</v>
          </cell>
          <cell r="K354" t="str">
            <v>皖北所</v>
          </cell>
        </row>
        <row r="355">
          <cell r="D355">
            <v>890130</v>
          </cell>
          <cell r="E355" t="str">
            <v>百联超市三塔店</v>
          </cell>
          <cell r="F355" t="str">
            <v>CHFA305</v>
          </cell>
          <cell r="G355" t="str">
            <v>阜阳翔润贸易有限公司</v>
          </cell>
          <cell r="H355" t="str">
            <v>超市</v>
          </cell>
          <cell r="I355" t="str">
            <v>潜力门店</v>
          </cell>
          <cell r="J355" t="str">
            <v>薛利</v>
          </cell>
          <cell r="K355" t="str">
            <v>皖北所</v>
          </cell>
        </row>
        <row r="356">
          <cell r="D356">
            <v>890344</v>
          </cell>
          <cell r="E356" t="str">
            <v>美客来超市开发区店</v>
          </cell>
          <cell r="F356" t="str">
            <v>CHFA305</v>
          </cell>
          <cell r="G356" t="str">
            <v>阜阳翔润贸易有限公司</v>
          </cell>
          <cell r="H356" t="str">
            <v>超市</v>
          </cell>
          <cell r="I356" t="str">
            <v>潜力门店</v>
          </cell>
          <cell r="J356" t="str">
            <v>薛利</v>
          </cell>
          <cell r="K356" t="str">
            <v>皖北所</v>
          </cell>
        </row>
        <row r="357">
          <cell r="D357">
            <v>890350</v>
          </cell>
          <cell r="E357" t="str">
            <v>徽润发超市.冉庙</v>
          </cell>
          <cell r="F357" t="str">
            <v>CHFA305</v>
          </cell>
          <cell r="G357" t="str">
            <v>阜阳翔润贸易有限公司</v>
          </cell>
          <cell r="H357" t="str">
            <v>超市</v>
          </cell>
          <cell r="I357" t="str">
            <v>潜力门店</v>
          </cell>
          <cell r="J357" t="str">
            <v>薛利</v>
          </cell>
          <cell r="K357" t="str">
            <v>皖北所</v>
          </cell>
        </row>
        <row r="358">
          <cell r="D358">
            <v>891165</v>
          </cell>
          <cell r="E358" t="str">
            <v>宿州金园购物中心同盛店</v>
          </cell>
          <cell r="F358" t="str">
            <v>CHFA082</v>
          </cell>
          <cell r="G358" t="str">
            <v>宿州市幸福百货有限责任公司</v>
          </cell>
          <cell r="H358" t="str">
            <v>超市</v>
          </cell>
          <cell r="I358" t="str">
            <v>潜力门店</v>
          </cell>
          <cell r="J358" t="str">
            <v>胡云南</v>
          </cell>
          <cell r="K358" t="str">
            <v>皖北所</v>
          </cell>
        </row>
        <row r="359">
          <cell r="D359">
            <v>895916</v>
          </cell>
          <cell r="E359" t="str">
            <v>蚌埠市龙亢E路发购物中心</v>
          </cell>
          <cell r="F359" t="str">
            <v>CHFA077</v>
          </cell>
          <cell r="G359" t="str">
            <v>蚌埠市金宏商贸有限公司</v>
          </cell>
          <cell r="H359" t="str">
            <v>超市</v>
          </cell>
          <cell r="I359" t="str">
            <v>潜力门店</v>
          </cell>
          <cell r="J359" t="str">
            <v>朱春艳</v>
          </cell>
          <cell r="K359" t="str">
            <v>皖北所</v>
          </cell>
        </row>
        <row r="360">
          <cell r="D360">
            <v>895931</v>
          </cell>
          <cell r="E360" t="str">
            <v>蚌埠市家家乐购物广场五河大新镇</v>
          </cell>
          <cell r="F360" t="str">
            <v>CHFA077</v>
          </cell>
          <cell r="G360" t="str">
            <v>蚌埠市金宏商贸有限公司</v>
          </cell>
          <cell r="H360" t="str">
            <v>超市</v>
          </cell>
          <cell r="I360" t="str">
            <v>潜力门店</v>
          </cell>
          <cell r="J360" t="str">
            <v>朱春艳</v>
          </cell>
          <cell r="K360" t="str">
            <v>皖北所</v>
          </cell>
        </row>
        <row r="361">
          <cell r="D361">
            <v>899394</v>
          </cell>
          <cell r="E361" t="str">
            <v>宿州汴河梅庵安全超市</v>
          </cell>
          <cell r="F361" t="str">
            <v>CHFA082</v>
          </cell>
          <cell r="G361" t="str">
            <v>宿州市幸福百货有限责任公司</v>
          </cell>
          <cell r="H361" t="str">
            <v>超市</v>
          </cell>
          <cell r="I361" t="str">
            <v>潜力门店</v>
          </cell>
          <cell r="J361" t="str">
            <v>何海锋</v>
          </cell>
          <cell r="K361" t="str">
            <v>皖北所</v>
          </cell>
        </row>
        <row r="362">
          <cell r="D362">
            <v>903551</v>
          </cell>
          <cell r="E362" t="str">
            <v>太和县刘关万家惠</v>
          </cell>
          <cell r="F362" t="str">
            <v>CHFA164</v>
          </cell>
          <cell r="G362" t="str">
            <v>太和县宁李百货经营部※</v>
          </cell>
          <cell r="H362" t="str">
            <v>超市</v>
          </cell>
          <cell r="I362" t="str">
            <v>潜力门店</v>
          </cell>
          <cell r="J362" t="str">
            <v>李泉</v>
          </cell>
          <cell r="K362" t="str">
            <v>皖北所</v>
          </cell>
        </row>
        <row r="363">
          <cell r="D363">
            <v>903554</v>
          </cell>
          <cell r="E363" t="str">
            <v>太和县大新好实惠</v>
          </cell>
          <cell r="F363" t="str">
            <v>CHFA164</v>
          </cell>
          <cell r="G363" t="str">
            <v>太和县宁李百货经营部※</v>
          </cell>
          <cell r="H363" t="str">
            <v>超市</v>
          </cell>
          <cell r="I363" t="str">
            <v>潜力门店</v>
          </cell>
          <cell r="J363" t="str">
            <v>李泉</v>
          </cell>
          <cell r="K363" t="str">
            <v>皖北所</v>
          </cell>
        </row>
        <row r="364">
          <cell r="D364">
            <v>903555</v>
          </cell>
          <cell r="E364" t="str">
            <v>太和县宫集好又多</v>
          </cell>
          <cell r="F364" t="str">
            <v>CHFA164</v>
          </cell>
          <cell r="G364" t="str">
            <v>太和县宁李百货经营部※</v>
          </cell>
          <cell r="H364" t="str">
            <v>超市</v>
          </cell>
          <cell r="I364" t="str">
            <v>潜力门店</v>
          </cell>
          <cell r="J364" t="str">
            <v>李泉</v>
          </cell>
          <cell r="K364" t="str">
            <v>皖北所</v>
          </cell>
        </row>
        <row r="365">
          <cell r="D365">
            <v>903556</v>
          </cell>
          <cell r="E365" t="str">
            <v>太和县坟台镇双钟万家惠</v>
          </cell>
          <cell r="F365" t="str">
            <v>CHFA164</v>
          </cell>
          <cell r="G365" t="str">
            <v>太和县宁李百货经营部※</v>
          </cell>
          <cell r="H365" t="str">
            <v>超市</v>
          </cell>
          <cell r="I365" t="str">
            <v>潜力门店</v>
          </cell>
          <cell r="J365" t="str">
            <v>李泉</v>
          </cell>
          <cell r="K365" t="str">
            <v>皖北所</v>
          </cell>
        </row>
        <row r="366">
          <cell r="D366">
            <v>903559</v>
          </cell>
          <cell r="E366" t="str">
            <v>太和县解放路田园生鲜超市</v>
          </cell>
          <cell r="F366" t="str">
            <v>CHFA164</v>
          </cell>
          <cell r="G366" t="str">
            <v>太和县宁李百货经营部※</v>
          </cell>
          <cell r="H366" t="str">
            <v>超市</v>
          </cell>
          <cell r="I366" t="str">
            <v>潜力门店</v>
          </cell>
          <cell r="J366" t="str">
            <v>李泉</v>
          </cell>
          <cell r="K366" t="str">
            <v>皖北所</v>
          </cell>
        </row>
        <row r="367">
          <cell r="D367">
            <v>1109600</v>
          </cell>
          <cell r="E367" t="str">
            <v>宿州大店苏杭时代广场</v>
          </cell>
          <cell r="F367" t="str">
            <v>CHFA082</v>
          </cell>
          <cell r="G367" t="str">
            <v>宿州市幸福百货有限责任公司</v>
          </cell>
          <cell r="H367" t="str">
            <v>超市</v>
          </cell>
          <cell r="I367" t="str">
            <v>潜力门店</v>
          </cell>
          <cell r="J367" t="str">
            <v>何海锋</v>
          </cell>
          <cell r="K367" t="str">
            <v>皖北所</v>
          </cell>
        </row>
        <row r="368">
          <cell r="D368">
            <v>906396</v>
          </cell>
          <cell r="E368" t="str">
            <v>宿州家佳惠生鲜超市</v>
          </cell>
          <cell r="F368" t="str">
            <v>CHFA082</v>
          </cell>
          <cell r="G368" t="str">
            <v>宿州市幸福百货有限责任公司</v>
          </cell>
          <cell r="H368" t="str">
            <v>超市</v>
          </cell>
          <cell r="I368" t="str">
            <v>潜力门店</v>
          </cell>
          <cell r="J368" t="str">
            <v>胡云南</v>
          </cell>
          <cell r="K368" t="str">
            <v>皖北所</v>
          </cell>
        </row>
        <row r="369">
          <cell r="D369">
            <v>909453</v>
          </cell>
          <cell r="E369" t="str">
            <v>淮北天加惠海宫店</v>
          </cell>
          <cell r="F369" t="str">
            <v>CHFA271</v>
          </cell>
          <cell r="G369" t="str">
            <v>濉溪县城北金祥商贸经营部※</v>
          </cell>
          <cell r="H369" t="str">
            <v>超市</v>
          </cell>
          <cell r="I369" t="str">
            <v>潜力门店</v>
          </cell>
          <cell r="J369" t="str">
            <v>朱颖</v>
          </cell>
          <cell r="K369" t="str">
            <v>皖北所</v>
          </cell>
        </row>
        <row r="370">
          <cell r="D370">
            <v>909455</v>
          </cell>
          <cell r="E370" t="str">
            <v>淮北好又多超市高岳店</v>
          </cell>
          <cell r="F370" t="str">
            <v>CHFA271</v>
          </cell>
          <cell r="G370" t="str">
            <v>濉溪县城北金祥商贸经营部※</v>
          </cell>
          <cell r="H370" t="str">
            <v>超市</v>
          </cell>
          <cell r="I370" t="str">
            <v>潜力门店</v>
          </cell>
          <cell r="J370" t="str">
            <v>朱颖</v>
          </cell>
          <cell r="K370" t="str">
            <v>皖北所</v>
          </cell>
        </row>
        <row r="371">
          <cell r="D371">
            <v>909459</v>
          </cell>
          <cell r="E371" t="str">
            <v>淮北佰客隆教育巷</v>
          </cell>
          <cell r="F371" t="str">
            <v>CHFA271</v>
          </cell>
          <cell r="G371" t="str">
            <v>濉溪县城北金祥商贸经营部※</v>
          </cell>
          <cell r="H371" t="str">
            <v>超市</v>
          </cell>
          <cell r="I371" t="str">
            <v>潜力门店</v>
          </cell>
          <cell r="J371" t="str">
            <v>朱颖</v>
          </cell>
          <cell r="K371" t="str">
            <v>皖北所</v>
          </cell>
        </row>
        <row r="372">
          <cell r="D372">
            <v>909462</v>
          </cell>
          <cell r="E372" t="str">
            <v>淮北惠福超市</v>
          </cell>
          <cell r="F372" t="str">
            <v>CHFA271</v>
          </cell>
          <cell r="G372" t="str">
            <v>濉溪县城北金祥商贸经营部※</v>
          </cell>
          <cell r="H372" t="str">
            <v>超市</v>
          </cell>
          <cell r="I372" t="str">
            <v>潜力门店</v>
          </cell>
          <cell r="J372" t="str">
            <v>朱颖</v>
          </cell>
          <cell r="K372" t="str">
            <v>皖北所</v>
          </cell>
        </row>
        <row r="373">
          <cell r="D373">
            <v>578085</v>
          </cell>
          <cell r="E373" t="str">
            <v>淮北仟佳惠安康路店</v>
          </cell>
          <cell r="F373" t="str">
            <v>CHFA219</v>
          </cell>
          <cell r="G373" t="str">
            <v>濉溪县建设化妆品门市部◎</v>
          </cell>
          <cell r="H373" t="str">
            <v>超市</v>
          </cell>
          <cell r="I373" t="str">
            <v>潜力门店</v>
          </cell>
          <cell r="J373" t="str">
            <v>朱颖</v>
          </cell>
          <cell r="K373" t="str">
            <v>皖北所</v>
          </cell>
        </row>
        <row r="374">
          <cell r="D374">
            <v>913181</v>
          </cell>
          <cell r="E374" t="str">
            <v>太和县倪邱万家惠</v>
          </cell>
          <cell r="F374" t="str">
            <v>CHFA164</v>
          </cell>
          <cell r="G374" t="str">
            <v>太和县宁李百货经营部※</v>
          </cell>
          <cell r="H374" t="str">
            <v>超市</v>
          </cell>
          <cell r="I374" t="str">
            <v>潜力门店</v>
          </cell>
          <cell r="J374" t="str">
            <v>李泉</v>
          </cell>
          <cell r="K374" t="str">
            <v>皖北所</v>
          </cell>
        </row>
        <row r="375">
          <cell r="D375">
            <v>913182</v>
          </cell>
          <cell r="E375" t="str">
            <v>太和县三塔好实惠1店</v>
          </cell>
          <cell r="F375" t="str">
            <v>CHFA164</v>
          </cell>
          <cell r="G375" t="str">
            <v>太和县宁李百货经营部※</v>
          </cell>
          <cell r="H375" t="str">
            <v>超市</v>
          </cell>
          <cell r="I375" t="str">
            <v>潜力门店</v>
          </cell>
          <cell r="J375" t="str">
            <v>李泉</v>
          </cell>
          <cell r="K375" t="str">
            <v>皖北所</v>
          </cell>
        </row>
        <row r="376">
          <cell r="D376">
            <v>925313</v>
          </cell>
          <cell r="E376" t="str">
            <v>集的来精品生活超市</v>
          </cell>
          <cell r="F376" t="str">
            <v>CHFA244</v>
          </cell>
          <cell r="G376" t="str">
            <v>宿州九灵商贸有限公司</v>
          </cell>
          <cell r="H376" t="str">
            <v>超市</v>
          </cell>
          <cell r="I376" t="str">
            <v>潜力门店</v>
          </cell>
          <cell r="J376" t="str">
            <v>何晓东</v>
          </cell>
          <cell r="K376" t="str">
            <v>皖北所</v>
          </cell>
        </row>
        <row r="377">
          <cell r="D377">
            <v>583601</v>
          </cell>
          <cell r="E377" t="str">
            <v>淮北仟佳惠虎山路店</v>
          </cell>
          <cell r="F377" t="str">
            <v>CHFA219</v>
          </cell>
          <cell r="G377" t="str">
            <v>濉溪县建设化妆品门市部◎</v>
          </cell>
          <cell r="H377" t="str">
            <v>超市</v>
          </cell>
          <cell r="I377" t="str">
            <v>潜力门店</v>
          </cell>
          <cell r="J377" t="str">
            <v>朱颖</v>
          </cell>
          <cell r="K377" t="str">
            <v>皖北所</v>
          </cell>
        </row>
        <row r="378">
          <cell r="D378">
            <v>925320</v>
          </cell>
          <cell r="E378" t="str">
            <v>淮北入千便利</v>
          </cell>
          <cell r="F378" t="str">
            <v>CHFA271</v>
          </cell>
          <cell r="G378" t="str">
            <v>濉溪县城北金祥商贸经营部※</v>
          </cell>
          <cell r="H378" t="str">
            <v>超市</v>
          </cell>
          <cell r="I378" t="str">
            <v>潜力门店</v>
          </cell>
          <cell r="J378" t="str">
            <v>朱颖</v>
          </cell>
          <cell r="K378" t="str">
            <v>皖北所</v>
          </cell>
        </row>
        <row r="379">
          <cell r="D379">
            <v>926946</v>
          </cell>
          <cell r="E379" t="str">
            <v>淮北佰惠隆购物中心</v>
          </cell>
          <cell r="F379" t="str">
            <v>CHFA271</v>
          </cell>
          <cell r="G379" t="str">
            <v>濉溪县城北金祥商贸经营部※</v>
          </cell>
          <cell r="H379" t="str">
            <v>超市</v>
          </cell>
          <cell r="I379" t="str">
            <v>潜力门店</v>
          </cell>
          <cell r="J379" t="str">
            <v>朱颖</v>
          </cell>
          <cell r="K379" t="str">
            <v>皖北所</v>
          </cell>
        </row>
        <row r="380">
          <cell r="D380">
            <v>928031</v>
          </cell>
          <cell r="E380" t="str">
            <v>宿州友福超市皇冠店</v>
          </cell>
          <cell r="F380" t="str">
            <v>CHFA082</v>
          </cell>
          <cell r="G380" t="str">
            <v>宿州市幸福百货有限责任公司</v>
          </cell>
          <cell r="H380" t="str">
            <v>超市</v>
          </cell>
          <cell r="I380" t="str">
            <v>潜力门店</v>
          </cell>
          <cell r="J380" t="str">
            <v>胡云南</v>
          </cell>
          <cell r="K380" t="str">
            <v>皖北所</v>
          </cell>
        </row>
        <row r="381">
          <cell r="D381">
            <v>934326</v>
          </cell>
          <cell r="E381" t="str">
            <v>宿州好又多超市时村店</v>
          </cell>
          <cell r="F381" t="str">
            <v>CHFA082</v>
          </cell>
          <cell r="G381" t="str">
            <v>宿州市幸福百货有限责任公司</v>
          </cell>
          <cell r="H381" t="str">
            <v>超市</v>
          </cell>
          <cell r="I381" t="str">
            <v>潜力门店</v>
          </cell>
          <cell r="J381" t="str">
            <v>何海锋</v>
          </cell>
          <cell r="K381" t="str">
            <v>皖北所</v>
          </cell>
        </row>
        <row r="382">
          <cell r="D382">
            <v>934332</v>
          </cell>
          <cell r="E382" t="str">
            <v>太和县洪山乐惠购物中心</v>
          </cell>
          <cell r="F382" t="str">
            <v>CHFA164</v>
          </cell>
          <cell r="G382" t="str">
            <v>太和县宁李百货经营部※</v>
          </cell>
          <cell r="H382" t="str">
            <v>超市</v>
          </cell>
          <cell r="I382" t="str">
            <v>潜力门店</v>
          </cell>
          <cell r="J382" t="str">
            <v>李泉</v>
          </cell>
          <cell r="K382" t="str">
            <v>皖北所</v>
          </cell>
        </row>
        <row r="383">
          <cell r="D383">
            <v>934333</v>
          </cell>
          <cell r="E383" t="str">
            <v>太和县三堂东大街超市</v>
          </cell>
          <cell r="F383" t="str">
            <v>CHFA164</v>
          </cell>
          <cell r="G383" t="str">
            <v>太和县宁李百货经营部※</v>
          </cell>
          <cell r="H383" t="str">
            <v>超市</v>
          </cell>
          <cell r="I383" t="str">
            <v>潜力门店</v>
          </cell>
          <cell r="J383" t="str">
            <v>李泉</v>
          </cell>
          <cell r="K383" t="str">
            <v>皖北所</v>
          </cell>
        </row>
        <row r="384">
          <cell r="D384">
            <v>934345</v>
          </cell>
          <cell r="E384" t="str">
            <v>灵璧光明购物广场虞姬店</v>
          </cell>
          <cell r="F384" t="str">
            <v>CHFA244</v>
          </cell>
          <cell r="G384" t="str">
            <v>宿州九灵商贸有限公司</v>
          </cell>
          <cell r="H384" t="str">
            <v>超市</v>
          </cell>
          <cell r="I384" t="str">
            <v>潜力门店</v>
          </cell>
          <cell r="J384" t="str">
            <v>林淑清</v>
          </cell>
          <cell r="K384" t="str">
            <v>皖北所</v>
          </cell>
        </row>
        <row r="385">
          <cell r="D385">
            <v>938423</v>
          </cell>
          <cell r="E385" t="str">
            <v>临泉县万家惠购物广场谭棚店</v>
          </cell>
          <cell r="F385" t="str">
            <v>CHFA167</v>
          </cell>
          <cell r="G385" t="str">
            <v>临泉县刘红百货有限公司（刘玲利）</v>
          </cell>
          <cell r="H385" t="str">
            <v>超市</v>
          </cell>
          <cell r="I385" t="str">
            <v>潜力门店</v>
          </cell>
          <cell r="J385" t="str">
            <v>孔德强</v>
          </cell>
          <cell r="K385" t="str">
            <v>皖北所</v>
          </cell>
        </row>
        <row r="386">
          <cell r="D386">
            <v>906385</v>
          </cell>
          <cell r="E386" t="str">
            <v>宿州符离友福超市（大闸店）</v>
          </cell>
          <cell r="F386" t="str">
            <v>CHFA082</v>
          </cell>
          <cell r="G386" t="str">
            <v>宿州市幸福百货有限责任公司</v>
          </cell>
          <cell r="H386" t="str">
            <v>超市</v>
          </cell>
          <cell r="I386" t="str">
            <v>潜力门店</v>
          </cell>
          <cell r="J386" t="str">
            <v>何海锋</v>
          </cell>
          <cell r="K386" t="str">
            <v>皖北所</v>
          </cell>
        </row>
        <row r="387">
          <cell r="D387">
            <v>940416</v>
          </cell>
          <cell r="E387" t="str">
            <v>宿州新一佳超市上河城店</v>
          </cell>
          <cell r="F387" t="str">
            <v>CHFA082</v>
          </cell>
          <cell r="G387" t="str">
            <v>宿州市幸福百货有限责任公司</v>
          </cell>
          <cell r="H387" t="str">
            <v>超市</v>
          </cell>
          <cell r="I387" t="str">
            <v>潜力门店</v>
          </cell>
          <cell r="J387" t="str">
            <v>胡云南</v>
          </cell>
          <cell r="K387" t="str">
            <v>皖北所</v>
          </cell>
        </row>
        <row r="388">
          <cell r="D388">
            <v>942032</v>
          </cell>
          <cell r="E388" t="str">
            <v>宿州友福超市道东店</v>
          </cell>
          <cell r="F388" t="str">
            <v>CHFA082</v>
          </cell>
          <cell r="G388" t="str">
            <v>宿州市幸福百货有限责任公司</v>
          </cell>
          <cell r="H388" t="str">
            <v>超市</v>
          </cell>
          <cell r="I388" t="str">
            <v>潜力门店</v>
          </cell>
          <cell r="J388" t="str">
            <v>何海锋</v>
          </cell>
          <cell r="K388" t="str">
            <v>皖北所</v>
          </cell>
        </row>
        <row r="389">
          <cell r="D389">
            <v>942718</v>
          </cell>
          <cell r="E389" t="str">
            <v>太和县八里店万家惠超市</v>
          </cell>
          <cell r="F389" t="str">
            <v>CHFA164</v>
          </cell>
          <cell r="G389" t="str">
            <v>太和县宁李百货经营部※</v>
          </cell>
          <cell r="H389" t="str">
            <v>超市</v>
          </cell>
          <cell r="I389" t="str">
            <v>潜力门店</v>
          </cell>
          <cell r="J389" t="str">
            <v>李泉</v>
          </cell>
          <cell r="K389" t="str">
            <v>皖北所</v>
          </cell>
        </row>
        <row r="390">
          <cell r="D390">
            <v>942719</v>
          </cell>
          <cell r="E390" t="str">
            <v>太和县蔡庙好生活超市</v>
          </cell>
          <cell r="F390" t="str">
            <v>CHFA164</v>
          </cell>
          <cell r="G390" t="str">
            <v>太和县宁李百货经营部※</v>
          </cell>
          <cell r="H390" t="str">
            <v>超市</v>
          </cell>
          <cell r="I390" t="str">
            <v>潜力门店</v>
          </cell>
          <cell r="J390" t="str">
            <v>李泉</v>
          </cell>
          <cell r="K390" t="str">
            <v>皖北所</v>
          </cell>
        </row>
        <row r="391">
          <cell r="D391">
            <v>942720</v>
          </cell>
          <cell r="E391" t="str">
            <v>太和县二郎唐人客购物中心</v>
          </cell>
          <cell r="F391" t="str">
            <v>CHFA164</v>
          </cell>
          <cell r="G391" t="str">
            <v>太和县宁李百货经营部※</v>
          </cell>
          <cell r="H391" t="str">
            <v>超市</v>
          </cell>
          <cell r="I391" t="str">
            <v>潜力门店</v>
          </cell>
          <cell r="J391" t="str">
            <v>李泉</v>
          </cell>
          <cell r="K391" t="str">
            <v>皖北所</v>
          </cell>
        </row>
        <row r="392">
          <cell r="D392">
            <v>942721</v>
          </cell>
          <cell r="E392" t="str">
            <v>太和县斤沟万家惠超市</v>
          </cell>
          <cell r="F392" t="str">
            <v>CHFA164</v>
          </cell>
          <cell r="G392" t="str">
            <v>太和县宁李百货经营部※</v>
          </cell>
          <cell r="H392" t="str">
            <v>超市</v>
          </cell>
          <cell r="I392" t="str">
            <v>潜力门店</v>
          </cell>
          <cell r="J392" t="str">
            <v>李泉</v>
          </cell>
          <cell r="K392" t="str">
            <v>皖北所</v>
          </cell>
        </row>
        <row r="393">
          <cell r="D393">
            <v>942722</v>
          </cell>
          <cell r="E393" t="str">
            <v>太和县宫集亿佳惠超市</v>
          </cell>
          <cell r="F393" t="str">
            <v>CHFA164</v>
          </cell>
          <cell r="G393" t="str">
            <v>太和县宁李百货经营部※</v>
          </cell>
          <cell r="H393" t="str">
            <v>超市</v>
          </cell>
          <cell r="I393" t="str">
            <v>潜力门店</v>
          </cell>
          <cell r="J393" t="str">
            <v>李泉</v>
          </cell>
          <cell r="K393" t="str">
            <v>皖北所</v>
          </cell>
        </row>
        <row r="394">
          <cell r="D394">
            <v>942723</v>
          </cell>
          <cell r="E394" t="str">
            <v>太和县三角元优果生鲜超市</v>
          </cell>
          <cell r="F394" t="str">
            <v>CHFA164</v>
          </cell>
          <cell r="G394" t="str">
            <v>太和县宁李百货经营部※</v>
          </cell>
          <cell r="H394" t="str">
            <v>超市</v>
          </cell>
          <cell r="I394" t="str">
            <v>潜力门店</v>
          </cell>
          <cell r="J394" t="str">
            <v>李泉</v>
          </cell>
          <cell r="K394" t="str">
            <v>皖北所</v>
          </cell>
        </row>
        <row r="395">
          <cell r="D395">
            <v>946796</v>
          </cell>
          <cell r="E395" t="str">
            <v>宿州新一佳超市凯旋门店</v>
          </cell>
          <cell r="F395" t="str">
            <v>CHFA082</v>
          </cell>
          <cell r="G395" t="str">
            <v>宿州市幸福百货有限责任公司</v>
          </cell>
          <cell r="H395" t="str">
            <v>超市</v>
          </cell>
          <cell r="I395" t="str">
            <v>潜力门店</v>
          </cell>
          <cell r="J395" t="str">
            <v>胡云南</v>
          </cell>
          <cell r="K395" t="str">
            <v>皖北所</v>
          </cell>
        </row>
        <row r="396">
          <cell r="D396">
            <v>946797</v>
          </cell>
          <cell r="E396" t="str">
            <v>宿州永安金客隆购物中心</v>
          </cell>
          <cell r="F396" t="str">
            <v>CHFA082</v>
          </cell>
          <cell r="G396" t="str">
            <v>宿州市幸福百货有限责任公司</v>
          </cell>
          <cell r="H396" t="str">
            <v>超市</v>
          </cell>
          <cell r="I396" t="str">
            <v>潜力门店</v>
          </cell>
          <cell r="J396" t="str">
            <v>何海锋</v>
          </cell>
          <cell r="K396" t="str">
            <v>皖北所</v>
          </cell>
        </row>
        <row r="397">
          <cell r="D397">
            <v>952580</v>
          </cell>
          <cell r="E397" t="str">
            <v>太和县苏寨凯盛源购物中心</v>
          </cell>
          <cell r="F397" t="str">
            <v>CHFA164</v>
          </cell>
          <cell r="G397" t="str">
            <v>太和县宁李百货经营部※</v>
          </cell>
          <cell r="H397" t="str">
            <v>超市</v>
          </cell>
          <cell r="I397" t="str">
            <v>潜力门店</v>
          </cell>
          <cell r="J397" t="str">
            <v>李泉</v>
          </cell>
          <cell r="K397" t="str">
            <v>皖北所</v>
          </cell>
        </row>
        <row r="398">
          <cell r="D398">
            <v>954955</v>
          </cell>
          <cell r="E398" t="str">
            <v>灵璧易购得大庙店</v>
          </cell>
          <cell r="F398" t="str">
            <v>CHFA244</v>
          </cell>
          <cell r="G398" t="str">
            <v>宿州九灵商贸有限公司</v>
          </cell>
          <cell r="H398" t="str">
            <v>超市</v>
          </cell>
          <cell r="I398" t="str">
            <v>潜力门店</v>
          </cell>
          <cell r="J398" t="str">
            <v>何晓东</v>
          </cell>
          <cell r="K398" t="str">
            <v>皖北所</v>
          </cell>
        </row>
        <row r="399">
          <cell r="D399">
            <v>955130</v>
          </cell>
          <cell r="E399" t="str">
            <v>宿州乐天购物时村店</v>
          </cell>
          <cell r="F399" t="str">
            <v>CHFA082</v>
          </cell>
          <cell r="G399" t="str">
            <v>宿州市幸福百货有限责任公司</v>
          </cell>
          <cell r="H399" t="str">
            <v>超市</v>
          </cell>
          <cell r="I399" t="str">
            <v>潜力门店</v>
          </cell>
          <cell r="J399" t="str">
            <v>何海锋</v>
          </cell>
          <cell r="K399" t="str">
            <v>皖北所</v>
          </cell>
        </row>
        <row r="400">
          <cell r="D400">
            <v>955150</v>
          </cell>
          <cell r="E400" t="str">
            <v>宿州解集苏果超市</v>
          </cell>
          <cell r="F400" t="str">
            <v>CHFA082</v>
          </cell>
          <cell r="G400" t="str">
            <v>宿州市幸福百货有限责任公司</v>
          </cell>
          <cell r="H400" t="str">
            <v>超市</v>
          </cell>
          <cell r="I400" t="str">
            <v>潜力门店</v>
          </cell>
          <cell r="J400" t="str">
            <v>何海锋</v>
          </cell>
          <cell r="K400" t="str">
            <v>皖北所</v>
          </cell>
        </row>
        <row r="401">
          <cell r="D401">
            <v>961059</v>
          </cell>
          <cell r="E401" t="str">
            <v>临泉县百家福购物万嘉新城店</v>
          </cell>
          <cell r="F401" t="str">
            <v>CHFA167</v>
          </cell>
          <cell r="G401" t="str">
            <v>临泉县刘红百货有限公司（刘玲利）</v>
          </cell>
          <cell r="H401" t="str">
            <v>超市</v>
          </cell>
          <cell r="I401" t="str">
            <v>潜力门店</v>
          </cell>
          <cell r="J401" t="str">
            <v>孔德强</v>
          </cell>
          <cell r="K401" t="str">
            <v>皖北所</v>
          </cell>
        </row>
        <row r="402">
          <cell r="D402">
            <v>961061</v>
          </cell>
          <cell r="E402" t="str">
            <v>临泉县万家福购物广场</v>
          </cell>
          <cell r="F402" t="str">
            <v>CHFA167</v>
          </cell>
          <cell r="G402" t="str">
            <v>临泉县刘红百货有限公司（刘玲利）</v>
          </cell>
          <cell r="H402" t="str">
            <v>超市</v>
          </cell>
          <cell r="I402" t="str">
            <v>潜力门店</v>
          </cell>
          <cell r="J402" t="str">
            <v>孔德强</v>
          </cell>
          <cell r="K402" t="str">
            <v>皖北所</v>
          </cell>
        </row>
        <row r="403">
          <cell r="D403">
            <v>961087</v>
          </cell>
          <cell r="E403" t="str">
            <v>泗县世纪华联超市</v>
          </cell>
          <cell r="F403" t="str">
            <v>CHFA077</v>
          </cell>
          <cell r="G403" t="str">
            <v>蚌埠市金宏商贸有限公司</v>
          </cell>
          <cell r="H403" t="str">
            <v>超市</v>
          </cell>
          <cell r="I403" t="str">
            <v>潜力门店</v>
          </cell>
          <cell r="J403" t="str">
            <v>朱春艳</v>
          </cell>
          <cell r="K403" t="str">
            <v>皖北所</v>
          </cell>
        </row>
        <row r="404">
          <cell r="D404">
            <v>961088</v>
          </cell>
          <cell r="E404" t="str">
            <v>太和县关集万家惠购物广场</v>
          </cell>
          <cell r="F404" t="str">
            <v>CHFA164</v>
          </cell>
          <cell r="G404" t="str">
            <v>太和县宁李百货经营部※</v>
          </cell>
          <cell r="H404" t="str">
            <v>超市</v>
          </cell>
          <cell r="I404" t="str">
            <v>潜力门店</v>
          </cell>
          <cell r="J404" t="str">
            <v>李泉</v>
          </cell>
          <cell r="K404" t="str">
            <v>皖北所</v>
          </cell>
        </row>
        <row r="405">
          <cell r="D405">
            <v>961089</v>
          </cell>
          <cell r="E405" t="str">
            <v>太和县范庙万家惠</v>
          </cell>
          <cell r="F405" t="str">
            <v>CHFA164</v>
          </cell>
          <cell r="G405" t="str">
            <v>太和县宁李百货经营部※</v>
          </cell>
          <cell r="H405" t="str">
            <v>超市</v>
          </cell>
          <cell r="I405" t="str">
            <v>潜力门店</v>
          </cell>
          <cell r="J405" t="str">
            <v>李泉</v>
          </cell>
          <cell r="K405" t="str">
            <v>皖北所</v>
          </cell>
        </row>
        <row r="406">
          <cell r="D406">
            <v>961090</v>
          </cell>
          <cell r="E406" t="str">
            <v>郭庙万家惠</v>
          </cell>
          <cell r="F406" t="str">
            <v>CHFA164</v>
          </cell>
          <cell r="G406" t="str">
            <v>太和县宁李百货经营部※</v>
          </cell>
          <cell r="H406" t="str">
            <v>超市</v>
          </cell>
          <cell r="I406" t="str">
            <v>潜力门店</v>
          </cell>
          <cell r="J406" t="str">
            <v>李泉</v>
          </cell>
          <cell r="K406" t="str">
            <v>皖北所</v>
          </cell>
        </row>
        <row r="407">
          <cell r="D407">
            <v>961092</v>
          </cell>
          <cell r="E407" t="str">
            <v>太和县皮条孙福东来生活超市</v>
          </cell>
          <cell r="F407" t="str">
            <v>CHFA164</v>
          </cell>
          <cell r="G407" t="str">
            <v>太和县宁李百货经营部※</v>
          </cell>
          <cell r="H407" t="str">
            <v>超市</v>
          </cell>
          <cell r="I407" t="str">
            <v>潜力门店</v>
          </cell>
          <cell r="J407" t="str">
            <v>李泉</v>
          </cell>
          <cell r="K407" t="str">
            <v>皖北所</v>
          </cell>
        </row>
        <row r="408">
          <cell r="D408">
            <v>961093</v>
          </cell>
          <cell r="E408" t="str">
            <v>太和县郭庙邻里购物广场</v>
          </cell>
          <cell r="F408" t="str">
            <v>CHFA164</v>
          </cell>
          <cell r="G408" t="str">
            <v>太和县宁李百货经营部※</v>
          </cell>
          <cell r="H408" t="str">
            <v>超市</v>
          </cell>
          <cell r="I408" t="str">
            <v>潜力门店</v>
          </cell>
          <cell r="J408" t="str">
            <v>李泉</v>
          </cell>
          <cell r="K408" t="str">
            <v>皖北所</v>
          </cell>
        </row>
        <row r="409">
          <cell r="D409">
            <v>965107</v>
          </cell>
          <cell r="E409" t="str">
            <v>宿州广利超市</v>
          </cell>
          <cell r="F409" t="str">
            <v>CHFA082</v>
          </cell>
          <cell r="G409" t="str">
            <v>宿州市幸福百货有限责任公司</v>
          </cell>
          <cell r="H409" t="str">
            <v>超市</v>
          </cell>
          <cell r="I409" t="str">
            <v>潜力门店</v>
          </cell>
          <cell r="J409" t="str">
            <v>胡云南</v>
          </cell>
          <cell r="K409" t="str">
            <v>皖北所</v>
          </cell>
        </row>
        <row r="410">
          <cell r="D410">
            <v>965108</v>
          </cell>
          <cell r="E410" t="str">
            <v>宿州友谊超市康居园店</v>
          </cell>
          <cell r="F410" t="str">
            <v>CHFA082</v>
          </cell>
          <cell r="G410" t="str">
            <v>宿州市幸福百货有限责任公司</v>
          </cell>
          <cell r="H410" t="str">
            <v>超市</v>
          </cell>
          <cell r="I410" t="str">
            <v>潜力门店</v>
          </cell>
          <cell r="J410" t="str">
            <v>胡云南</v>
          </cell>
          <cell r="K410" t="str">
            <v>皖北所</v>
          </cell>
        </row>
        <row r="411">
          <cell r="D411">
            <v>965169</v>
          </cell>
          <cell r="E411" t="str">
            <v>谊家超市金色港湾店</v>
          </cell>
          <cell r="F411" t="str">
            <v>CHFA305</v>
          </cell>
          <cell r="G411" t="str">
            <v>阜阳翔润贸易有限公司</v>
          </cell>
          <cell r="H411" t="str">
            <v>超市</v>
          </cell>
          <cell r="I411" t="str">
            <v>潜力门店</v>
          </cell>
          <cell r="J411" t="str">
            <v>薛利</v>
          </cell>
          <cell r="K411" t="str">
            <v>皖北所</v>
          </cell>
        </row>
        <row r="412">
          <cell r="D412">
            <v>965172</v>
          </cell>
          <cell r="E412" t="str">
            <v>宿州市薛堂集维客超市</v>
          </cell>
          <cell r="F412" t="str">
            <v>CHFA082</v>
          </cell>
          <cell r="G412" t="str">
            <v>宿州市幸福百货有限责任公司</v>
          </cell>
          <cell r="H412" t="str">
            <v>超市</v>
          </cell>
          <cell r="I412" t="str">
            <v>潜力门店</v>
          </cell>
          <cell r="J412" t="str">
            <v>何海锋</v>
          </cell>
          <cell r="K412" t="str">
            <v>皖北所</v>
          </cell>
        </row>
        <row r="413">
          <cell r="D413">
            <v>967535</v>
          </cell>
          <cell r="E413" t="str">
            <v>蚌埠世纪华联生活超市（怀远城关店）</v>
          </cell>
          <cell r="F413" t="str">
            <v>CHFA077</v>
          </cell>
          <cell r="G413" t="str">
            <v>蚌埠市金宏商贸有限公司</v>
          </cell>
          <cell r="H413" t="str">
            <v>超市</v>
          </cell>
          <cell r="I413" t="str">
            <v>潜力门店</v>
          </cell>
          <cell r="J413" t="str">
            <v>朱春艳</v>
          </cell>
          <cell r="K413" t="str">
            <v>皖北所</v>
          </cell>
        </row>
        <row r="414">
          <cell r="D414">
            <v>969082</v>
          </cell>
          <cell r="E414" t="str">
            <v>太和高庙和家乐购物超市</v>
          </cell>
          <cell r="F414" t="str">
            <v>CHFA164</v>
          </cell>
          <cell r="G414" t="str">
            <v>太和县宁李百货经营部※</v>
          </cell>
          <cell r="H414" t="str">
            <v>超市</v>
          </cell>
          <cell r="I414" t="str">
            <v>潜力门店</v>
          </cell>
          <cell r="J414" t="str">
            <v>李泉</v>
          </cell>
          <cell r="K414" t="str">
            <v>皖北所</v>
          </cell>
        </row>
        <row r="415">
          <cell r="D415">
            <v>969086</v>
          </cell>
          <cell r="E415" t="str">
            <v>太和吴店万家惠超市</v>
          </cell>
          <cell r="F415" t="str">
            <v>CHFA164</v>
          </cell>
          <cell r="G415" t="str">
            <v>太和县宁李百货经营部※</v>
          </cell>
          <cell r="H415" t="str">
            <v>超市</v>
          </cell>
          <cell r="I415" t="str">
            <v>潜力门店</v>
          </cell>
          <cell r="J415" t="str">
            <v>李泉</v>
          </cell>
          <cell r="K415" t="str">
            <v>皖北所</v>
          </cell>
        </row>
        <row r="416">
          <cell r="D416">
            <v>969094</v>
          </cell>
          <cell r="E416" t="str">
            <v>宿州佳尚购物中心</v>
          </cell>
          <cell r="F416" t="str">
            <v>CHFA082</v>
          </cell>
          <cell r="G416" t="str">
            <v>宿州市幸福百货有限责任公司</v>
          </cell>
          <cell r="H416" t="str">
            <v>超市</v>
          </cell>
          <cell r="I416" t="str">
            <v>潜力门店</v>
          </cell>
          <cell r="J416" t="str">
            <v>胡云南</v>
          </cell>
          <cell r="K416" t="str">
            <v>皖北所</v>
          </cell>
        </row>
        <row r="417">
          <cell r="D417">
            <v>970592</v>
          </cell>
          <cell r="E417" t="str">
            <v>宿州乐天购物解集店</v>
          </cell>
          <cell r="F417" t="str">
            <v>CHFA082</v>
          </cell>
          <cell r="G417" t="str">
            <v>宿州市幸福百货有限责任公司</v>
          </cell>
          <cell r="H417" t="str">
            <v>超市</v>
          </cell>
          <cell r="I417" t="str">
            <v>潜力门店</v>
          </cell>
          <cell r="J417" t="str">
            <v>何海锋</v>
          </cell>
          <cell r="K417" t="str">
            <v>皖北所</v>
          </cell>
        </row>
        <row r="418">
          <cell r="D418">
            <v>971508</v>
          </cell>
          <cell r="E418" t="str">
            <v>颍上县马桥好又多</v>
          </cell>
          <cell r="F418" t="str">
            <v>CHFA318</v>
          </cell>
          <cell r="G418" t="str">
            <v>颍上县鑫玖商贸有限公司※</v>
          </cell>
          <cell r="H418" t="str">
            <v>超市</v>
          </cell>
          <cell r="I418" t="str">
            <v>潜力门店</v>
          </cell>
          <cell r="J418" t="str">
            <v>共担业代_孙一梅</v>
          </cell>
          <cell r="K418" t="str">
            <v>皖北所</v>
          </cell>
        </row>
        <row r="419">
          <cell r="D419">
            <v>971513</v>
          </cell>
          <cell r="E419" t="str">
            <v>龚集易购</v>
          </cell>
          <cell r="F419" t="str">
            <v>CHFA318</v>
          </cell>
          <cell r="G419" t="str">
            <v>颍上县鑫玖商贸有限公司※</v>
          </cell>
          <cell r="H419" t="str">
            <v>超市</v>
          </cell>
          <cell r="I419" t="str">
            <v>潜力门店</v>
          </cell>
          <cell r="J419" t="str">
            <v>共担业代_孙一梅</v>
          </cell>
          <cell r="K419" t="str">
            <v>皖北所</v>
          </cell>
        </row>
        <row r="420">
          <cell r="D420">
            <v>971514</v>
          </cell>
          <cell r="E420" t="str">
            <v>龚集好又多</v>
          </cell>
          <cell r="F420" t="str">
            <v>CHFA318</v>
          </cell>
          <cell r="G420" t="str">
            <v>颍上县鑫玖商贸有限公司※</v>
          </cell>
          <cell r="H420" t="str">
            <v>超市</v>
          </cell>
          <cell r="I420" t="str">
            <v>潜力门店</v>
          </cell>
          <cell r="J420" t="str">
            <v>共担业代_孙一梅</v>
          </cell>
          <cell r="K420" t="str">
            <v>皖北所</v>
          </cell>
        </row>
        <row r="421">
          <cell r="D421">
            <v>971516</v>
          </cell>
          <cell r="E421" t="str">
            <v>八里河好又多</v>
          </cell>
          <cell r="F421" t="str">
            <v>CHFA318</v>
          </cell>
          <cell r="G421" t="str">
            <v>颍上县鑫玖商贸有限公司※</v>
          </cell>
          <cell r="H421" t="str">
            <v>超市</v>
          </cell>
          <cell r="I421" t="str">
            <v>潜力门店</v>
          </cell>
          <cell r="J421" t="str">
            <v>共担业代_孙一梅</v>
          </cell>
          <cell r="K421" t="str">
            <v>皖北所</v>
          </cell>
        </row>
        <row r="422">
          <cell r="D422">
            <v>971517</v>
          </cell>
          <cell r="E422" t="str">
            <v>王岗绿谷</v>
          </cell>
          <cell r="F422" t="str">
            <v>CHFA318</v>
          </cell>
          <cell r="G422" t="str">
            <v>颍上县鑫玖商贸有限公司※</v>
          </cell>
          <cell r="H422" t="str">
            <v>超市</v>
          </cell>
          <cell r="I422" t="str">
            <v>潜力门店</v>
          </cell>
          <cell r="J422" t="str">
            <v>共担业代_孙一梅</v>
          </cell>
          <cell r="K422" t="str">
            <v>皖北所</v>
          </cell>
        </row>
        <row r="423">
          <cell r="D423">
            <v>971522</v>
          </cell>
          <cell r="E423" t="str">
            <v>关屯商厦</v>
          </cell>
          <cell r="F423" t="str">
            <v>CHFA318</v>
          </cell>
          <cell r="G423" t="str">
            <v>颍上县鑫玖商贸有限公司※</v>
          </cell>
          <cell r="H423" t="str">
            <v>超市</v>
          </cell>
          <cell r="I423" t="str">
            <v>潜力门店</v>
          </cell>
          <cell r="J423" t="str">
            <v>共担业代_孙一梅</v>
          </cell>
          <cell r="K423" t="str">
            <v>皖北所</v>
          </cell>
        </row>
        <row r="424">
          <cell r="D424">
            <v>971523</v>
          </cell>
          <cell r="E424" t="str">
            <v>小店永乐购物广场</v>
          </cell>
          <cell r="F424" t="str">
            <v>CHFA318</v>
          </cell>
          <cell r="G424" t="str">
            <v>颍上县鑫玖商贸有限公司※</v>
          </cell>
          <cell r="H424" t="str">
            <v>超市</v>
          </cell>
          <cell r="I424" t="str">
            <v>潜力门店</v>
          </cell>
          <cell r="J424" t="str">
            <v>共担业代_孙一梅</v>
          </cell>
          <cell r="K424" t="str">
            <v>皖北所</v>
          </cell>
        </row>
        <row r="425">
          <cell r="D425">
            <v>971525</v>
          </cell>
          <cell r="E425" t="str">
            <v>谢桥好又多超市</v>
          </cell>
          <cell r="F425" t="str">
            <v>CHFA318</v>
          </cell>
          <cell r="G425" t="str">
            <v>颍上县鑫玖商贸有限公司※</v>
          </cell>
          <cell r="H425" t="str">
            <v>超市</v>
          </cell>
          <cell r="I425" t="str">
            <v>潜力门店</v>
          </cell>
          <cell r="J425" t="str">
            <v>共担业代_孙一梅</v>
          </cell>
          <cell r="K425" t="str">
            <v>皖北所</v>
          </cell>
        </row>
        <row r="426">
          <cell r="D426">
            <v>971529</v>
          </cell>
          <cell r="E426" t="str">
            <v>南照天润发购物广场</v>
          </cell>
          <cell r="F426" t="str">
            <v>CHFA318</v>
          </cell>
          <cell r="G426" t="str">
            <v>颍上县鑫玖商贸有限公司※</v>
          </cell>
          <cell r="H426" t="str">
            <v>超市</v>
          </cell>
          <cell r="I426" t="str">
            <v>潜力门店</v>
          </cell>
          <cell r="J426" t="str">
            <v>共担业代_孙一梅</v>
          </cell>
          <cell r="K426" t="str">
            <v>皖北所</v>
          </cell>
        </row>
        <row r="427">
          <cell r="D427">
            <v>971530</v>
          </cell>
          <cell r="E427" t="str">
            <v>潘集好又多</v>
          </cell>
          <cell r="F427" t="str">
            <v>CHFA318</v>
          </cell>
          <cell r="G427" t="str">
            <v>颍上县鑫玖商贸有限公司※</v>
          </cell>
          <cell r="H427" t="str">
            <v>超市</v>
          </cell>
          <cell r="I427" t="str">
            <v>潜力门店</v>
          </cell>
          <cell r="J427" t="str">
            <v>共担业代_孙一梅</v>
          </cell>
          <cell r="K427" t="str">
            <v>皖北所</v>
          </cell>
        </row>
        <row r="428">
          <cell r="D428">
            <v>971554</v>
          </cell>
          <cell r="E428" t="str">
            <v>刘庄矿隆鑫大润发</v>
          </cell>
          <cell r="F428" t="str">
            <v>CHFA318</v>
          </cell>
          <cell r="G428" t="str">
            <v>颍上县鑫玖商贸有限公司※</v>
          </cell>
          <cell r="H428" t="str">
            <v>超市</v>
          </cell>
          <cell r="I428" t="str">
            <v>潜力门店</v>
          </cell>
          <cell r="J428" t="str">
            <v>共担业代_孙一梅</v>
          </cell>
          <cell r="K428" t="str">
            <v>皖北所</v>
          </cell>
        </row>
        <row r="429">
          <cell r="D429">
            <v>971558</v>
          </cell>
          <cell r="E429" t="str">
            <v>阜阳华联购物广场十八里铺店</v>
          </cell>
          <cell r="F429" t="str">
            <v>CHFA318</v>
          </cell>
          <cell r="G429" t="str">
            <v>颍上县鑫玖商贸有限公司※</v>
          </cell>
          <cell r="H429" t="str">
            <v>超市</v>
          </cell>
          <cell r="I429" t="str">
            <v>潜力门店</v>
          </cell>
          <cell r="J429" t="str">
            <v>共担业代_孙一梅</v>
          </cell>
          <cell r="K429" t="str">
            <v>皖北所</v>
          </cell>
        </row>
        <row r="430">
          <cell r="D430">
            <v>971562</v>
          </cell>
          <cell r="E430" t="str">
            <v>黄桥好又多</v>
          </cell>
          <cell r="F430" t="str">
            <v>CHFA318</v>
          </cell>
          <cell r="G430" t="str">
            <v>颍上县鑫玖商贸有限公司※</v>
          </cell>
          <cell r="H430" t="str">
            <v>超市</v>
          </cell>
          <cell r="I430" t="str">
            <v>潜力门店</v>
          </cell>
          <cell r="J430" t="str">
            <v>共担业代_孙一梅</v>
          </cell>
          <cell r="K430" t="str">
            <v>皖北所</v>
          </cell>
        </row>
        <row r="431">
          <cell r="D431">
            <v>971563</v>
          </cell>
          <cell r="E431" t="str">
            <v>古城世纪超市</v>
          </cell>
          <cell r="F431" t="str">
            <v>CHFA318</v>
          </cell>
          <cell r="G431" t="str">
            <v>颍上县鑫玖商贸有限公司※</v>
          </cell>
          <cell r="H431" t="str">
            <v>超市</v>
          </cell>
          <cell r="I431" t="str">
            <v>潜力门店</v>
          </cell>
          <cell r="J431" t="str">
            <v>共担业代_孙一梅</v>
          </cell>
          <cell r="K431" t="str">
            <v>皖北所</v>
          </cell>
        </row>
        <row r="432">
          <cell r="D432">
            <v>971578</v>
          </cell>
          <cell r="E432" t="str">
            <v>东十里铺壹加壹购物广场</v>
          </cell>
          <cell r="F432" t="str">
            <v>CHFA318</v>
          </cell>
          <cell r="G432" t="str">
            <v>颍上县鑫玖商贸有限公司※</v>
          </cell>
          <cell r="H432" t="str">
            <v>超市</v>
          </cell>
          <cell r="I432" t="str">
            <v>潜力门店</v>
          </cell>
          <cell r="J432" t="str">
            <v>共担业代_孙一梅</v>
          </cell>
          <cell r="K432" t="str">
            <v>皖北所</v>
          </cell>
        </row>
        <row r="433">
          <cell r="D433">
            <v>971579</v>
          </cell>
          <cell r="E433" t="str">
            <v>垂岗浙永时代购物广场</v>
          </cell>
          <cell r="F433" t="str">
            <v>CHFA318</v>
          </cell>
          <cell r="G433" t="str">
            <v>颍上县鑫玖商贸有限公司※</v>
          </cell>
          <cell r="H433" t="str">
            <v>超市</v>
          </cell>
          <cell r="I433" t="str">
            <v>潜力门店</v>
          </cell>
          <cell r="J433" t="str">
            <v>共担业代_孙一梅</v>
          </cell>
          <cell r="K433" t="str">
            <v>皖北所</v>
          </cell>
        </row>
        <row r="434">
          <cell r="D434">
            <v>971584</v>
          </cell>
          <cell r="E434" t="str">
            <v>城南汽车站美宜多超市</v>
          </cell>
          <cell r="F434" t="str">
            <v>CHFA318</v>
          </cell>
          <cell r="G434" t="str">
            <v>颍上县鑫玖商贸有限公司※</v>
          </cell>
          <cell r="H434" t="str">
            <v>超市</v>
          </cell>
          <cell r="I434" t="str">
            <v>潜力门店</v>
          </cell>
          <cell r="J434" t="str">
            <v>共担业代_孙一梅</v>
          </cell>
          <cell r="K434" t="str">
            <v>皖北所</v>
          </cell>
        </row>
        <row r="435">
          <cell r="D435">
            <v>971594</v>
          </cell>
          <cell r="E435" t="str">
            <v>刘集好又多</v>
          </cell>
          <cell r="F435" t="str">
            <v>CHFA318</v>
          </cell>
          <cell r="G435" t="str">
            <v>颍上县鑫玖商贸有限公司※</v>
          </cell>
          <cell r="H435" t="str">
            <v>超市</v>
          </cell>
          <cell r="I435" t="str">
            <v>潜力门店</v>
          </cell>
          <cell r="J435" t="str">
            <v>共担业代_孙一梅</v>
          </cell>
          <cell r="K435" t="str">
            <v>皖北所</v>
          </cell>
        </row>
        <row r="436">
          <cell r="D436">
            <v>971601</v>
          </cell>
          <cell r="E436" t="str">
            <v>杜大伟张洋店（新）</v>
          </cell>
          <cell r="F436" t="str">
            <v>CHFA318</v>
          </cell>
          <cell r="G436" t="str">
            <v>颍上县鑫玖商贸有限公司※</v>
          </cell>
          <cell r="H436" t="str">
            <v>超市</v>
          </cell>
          <cell r="I436" t="str">
            <v>潜力门店</v>
          </cell>
          <cell r="J436" t="str">
            <v>共担业代_孙一梅</v>
          </cell>
          <cell r="K436" t="str">
            <v>皖北所</v>
          </cell>
        </row>
        <row r="437">
          <cell r="D437">
            <v>971602</v>
          </cell>
          <cell r="E437" t="str">
            <v>迪沟好又多（新）</v>
          </cell>
          <cell r="F437" t="str">
            <v>CHFA318</v>
          </cell>
          <cell r="G437" t="str">
            <v>颍上县鑫玖商贸有限公司※</v>
          </cell>
          <cell r="H437" t="str">
            <v>超市</v>
          </cell>
          <cell r="I437" t="str">
            <v>潜力门店</v>
          </cell>
          <cell r="J437" t="str">
            <v>共担业代_孙一梅</v>
          </cell>
          <cell r="K437" t="str">
            <v>皖北所</v>
          </cell>
        </row>
        <row r="438">
          <cell r="D438">
            <v>971603</v>
          </cell>
          <cell r="E438" t="str">
            <v>西十八里铺好又多</v>
          </cell>
          <cell r="F438" t="str">
            <v>CHFA318</v>
          </cell>
          <cell r="G438" t="str">
            <v>颍上县鑫玖商贸有限公司※</v>
          </cell>
          <cell r="H438" t="str">
            <v>超市</v>
          </cell>
          <cell r="I438" t="str">
            <v>潜力门店</v>
          </cell>
          <cell r="J438" t="str">
            <v>共担业代_孙一梅</v>
          </cell>
          <cell r="K438" t="str">
            <v>皖北所</v>
          </cell>
        </row>
        <row r="439">
          <cell r="D439">
            <v>971604</v>
          </cell>
          <cell r="E439" t="str">
            <v>王岗大润发玛特</v>
          </cell>
          <cell r="F439" t="str">
            <v>CHFA318</v>
          </cell>
          <cell r="G439" t="str">
            <v>颍上县鑫玖商贸有限公司※</v>
          </cell>
          <cell r="H439" t="str">
            <v>超市</v>
          </cell>
          <cell r="I439" t="str">
            <v>潜力门店</v>
          </cell>
          <cell r="J439" t="str">
            <v>共担业代_孙一梅</v>
          </cell>
          <cell r="K439" t="str">
            <v>皖北所</v>
          </cell>
        </row>
        <row r="440">
          <cell r="D440">
            <v>971605</v>
          </cell>
          <cell r="E440" t="str">
            <v>杨湖大众购物</v>
          </cell>
          <cell r="F440" t="str">
            <v>CHFA318</v>
          </cell>
          <cell r="G440" t="str">
            <v>颍上县鑫玖商贸有限公司※</v>
          </cell>
          <cell r="H440" t="str">
            <v>超市</v>
          </cell>
          <cell r="I440" t="str">
            <v>潜力门店</v>
          </cell>
          <cell r="J440" t="str">
            <v>共担业代_孙一梅</v>
          </cell>
          <cell r="K440" t="str">
            <v>皖北所</v>
          </cell>
        </row>
        <row r="441">
          <cell r="D441">
            <v>971611</v>
          </cell>
          <cell r="E441" t="str">
            <v>仁和孜勋超市</v>
          </cell>
          <cell r="F441" t="str">
            <v>CHFA318</v>
          </cell>
          <cell r="G441" t="str">
            <v>颍上县鑫玖商贸有限公司※</v>
          </cell>
          <cell r="H441" t="str">
            <v>超市</v>
          </cell>
          <cell r="I441" t="str">
            <v>潜力门店</v>
          </cell>
          <cell r="J441" t="str">
            <v>共担业代_孙一梅</v>
          </cell>
          <cell r="K441" t="str">
            <v>皖北所</v>
          </cell>
        </row>
        <row r="442">
          <cell r="D442">
            <v>971615</v>
          </cell>
          <cell r="E442" t="str">
            <v>江口韩丽超市</v>
          </cell>
          <cell r="F442" t="str">
            <v>CHFA318</v>
          </cell>
          <cell r="G442" t="str">
            <v>颍上县鑫玖商贸有限公司※</v>
          </cell>
          <cell r="H442" t="str">
            <v>超市</v>
          </cell>
          <cell r="I442" t="str">
            <v>潜力门店</v>
          </cell>
          <cell r="J442" t="str">
            <v>共担业代_孙一梅</v>
          </cell>
          <cell r="K442" t="str">
            <v>皖北所</v>
          </cell>
        </row>
        <row r="443">
          <cell r="D443">
            <v>975091</v>
          </cell>
          <cell r="E443" t="str">
            <v>灵璧荟隆生活广场</v>
          </cell>
          <cell r="F443" t="str">
            <v>CHFA244</v>
          </cell>
          <cell r="G443" t="str">
            <v>宿州九灵商贸有限公司</v>
          </cell>
          <cell r="H443" t="str">
            <v>超市</v>
          </cell>
          <cell r="I443" t="str">
            <v>潜力门店</v>
          </cell>
          <cell r="J443" t="str">
            <v>何晓东</v>
          </cell>
          <cell r="K443" t="str">
            <v>皖北所</v>
          </cell>
        </row>
        <row r="444">
          <cell r="D444">
            <v>975093</v>
          </cell>
          <cell r="E444" t="str">
            <v>灵璧鹿鸣生活超广场东关店</v>
          </cell>
          <cell r="F444" t="str">
            <v>CHFA244</v>
          </cell>
          <cell r="G444" t="str">
            <v>宿州九灵商贸有限公司</v>
          </cell>
          <cell r="H444" t="str">
            <v>超市</v>
          </cell>
          <cell r="I444" t="str">
            <v>潜力门店</v>
          </cell>
          <cell r="J444" t="str">
            <v>林淑清</v>
          </cell>
          <cell r="K444" t="str">
            <v>皖北所</v>
          </cell>
        </row>
        <row r="445">
          <cell r="D445">
            <v>1109598</v>
          </cell>
          <cell r="E445" t="str">
            <v>宿州美宜佳超市</v>
          </cell>
          <cell r="F445" t="str">
            <v>CHFA082</v>
          </cell>
          <cell r="G445" t="str">
            <v>宿州市幸福百货有限责任公司</v>
          </cell>
          <cell r="H445" t="str">
            <v>超市</v>
          </cell>
          <cell r="I445" t="str">
            <v>潜力门店</v>
          </cell>
          <cell r="J445" t="str">
            <v>胡云南</v>
          </cell>
          <cell r="K445" t="str">
            <v>皖北所</v>
          </cell>
        </row>
        <row r="446">
          <cell r="D446">
            <v>1109593</v>
          </cell>
          <cell r="E446" t="str">
            <v>宿州河拐超市</v>
          </cell>
          <cell r="F446" t="str">
            <v>CHFA082</v>
          </cell>
          <cell r="G446" t="str">
            <v>宿州市幸福百货有限责任公司</v>
          </cell>
          <cell r="H446" t="str">
            <v>超市</v>
          </cell>
          <cell r="I446" t="str">
            <v>潜力门店</v>
          </cell>
          <cell r="J446" t="str">
            <v>胡云南</v>
          </cell>
          <cell r="K446" t="str">
            <v>皖北所</v>
          </cell>
        </row>
        <row r="447">
          <cell r="D447">
            <v>975954</v>
          </cell>
          <cell r="E447" t="str">
            <v>宿州艾米生鲜超市</v>
          </cell>
          <cell r="F447" t="str">
            <v>CHFA082</v>
          </cell>
          <cell r="G447" t="str">
            <v>宿州市幸福百货有限责任公司</v>
          </cell>
          <cell r="H447" t="str">
            <v>超市</v>
          </cell>
          <cell r="I447" t="str">
            <v>潜力门店</v>
          </cell>
          <cell r="J447" t="str">
            <v>胡云南</v>
          </cell>
          <cell r="K447" t="str">
            <v>皖北所</v>
          </cell>
        </row>
        <row r="448">
          <cell r="D448">
            <v>977088</v>
          </cell>
          <cell r="E448" t="str">
            <v>泗县世纪联华名城店</v>
          </cell>
          <cell r="F448" t="str">
            <v>CHFA077</v>
          </cell>
          <cell r="G448" t="str">
            <v>蚌埠市金宏商贸有限公司</v>
          </cell>
          <cell r="H448" t="str">
            <v>超市</v>
          </cell>
          <cell r="I448" t="str">
            <v>潜力门店</v>
          </cell>
          <cell r="J448" t="str">
            <v>朱春艳</v>
          </cell>
          <cell r="K448" t="str">
            <v>皖北所</v>
          </cell>
        </row>
        <row r="449">
          <cell r="D449">
            <v>982193</v>
          </cell>
          <cell r="E449" t="str">
            <v>阜南盛达购物广场王堰店</v>
          </cell>
          <cell r="F449" t="str">
            <v>CHFA161</v>
          </cell>
          <cell r="G449" t="str">
            <v>阜南三角路平凡百货批发部</v>
          </cell>
          <cell r="H449" t="str">
            <v>超市</v>
          </cell>
          <cell r="I449" t="str">
            <v>潜力门店</v>
          </cell>
          <cell r="J449" t="str">
            <v>王冬冬</v>
          </cell>
          <cell r="K449" t="str">
            <v>皖北所</v>
          </cell>
        </row>
        <row r="450">
          <cell r="D450">
            <v>982268</v>
          </cell>
          <cell r="E450" t="str">
            <v>太和县万家惠超市城区店</v>
          </cell>
          <cell r="F450" t="str">
            <v>CHFA164</v>
          </cell>
          <cell r="G450" t="str">
            <v>太和县宁李百货经营部※</v>
          </cell>
          <cell r="H450" t="str">
            <v>超市</v>
          </cell>
          <cell r="I450" t="str">
            <v>潜力门店</v>
          </cell>
          <cell r="J450" t="str">
            <v>李泉</v>
          </cell>
          <cell r="K450" t="str">
            <v>皖北所</v>
          </cell>
        </row>
        <row r="451">
          <cell r="D451">
            <v>982731</v>
          </cell>
          <cell r="E451" t="str">
            <v>颍上田多多超市城北店</v>
          </cell>
          <cell r="F451" t="str">
            <v>CHFA318</v>
          </cell>
          <cell r="G451" t="str">
            <v>颍上县鑫玖商贸有限公司※</v>
          </cell>
          <cell r="H451" t="str">
            <v>超市</v>
          </cell>
          <cell r="I451" t="str">
            <v>潜力门店</v>
          </cell>
          <cell r="J451" t="str">
            <v>共担业代_孙一梅</v>
          </cell>
          <cell r="K451" t="str">
            <v>皖北所</v>
          </cell>
        </row>
        <row r="452">
          <cell r="D452">
            <v>982732</v>
          </cell>
          <cell r="E452" t="str">
            <v>颍上三江超市新集店</v>
          </cell>
          <cell r="F452" t="str">
            <v>CHFA318</v>
          </cell>
          <cell r="G452" t="str">
            <v>颍上县鑫玖商贸有限公司※</v>
          </cell>
          <cell r="H452" t="str">
            <v>超市</v>
          </cell>
          <cell r="I452" t="str">
            <v>潜力门店</v>
          </cell>
          <cell r="J452" t="str">
            <v>共担业代_孙一梅</v>
          </cell>
          <cell r="K452" t="str">
            <v>皖北所</v>
          </cell>
        </row>
        <row r="453">
          <cell r="D453">
            <v>986186</v>
          </cell>
          <cell r="E453" t="str">
            <v>宿州优客生鲜超市</v>
          </cell>
          <cell r="F453" t="str">
            <v>CHFA082</v>
          </cell>
          <cell r="G453" t="str">
            <v>宿州市幸福百货有限责任公司</v>
          </cell>
          <cell r="H453" t="str">
            <v>超市</v>
          </cell>
          <cell r="I453" t="str">
            <v>潜力门店</v>
          </cell>
          <cell r="J453" t="str">
            <v>胡云南</v>
          </cell>
          <cell r="K453" t="str">
            <v>皖北所</v>
          </cell>
        </row>
        <row r="454">
          <cell r="D454">
            <v>988506</v>
          </cell>
          <cell r="E454" t="str">
            <v>利辛大乐购超市胡集店</v>
          </cell>
          <cell r="F454" t="str">
            <v>CHFA305</v>
          </cell>
          <cell r="G454" t="str">
            <v>阜阳翔润贸易有限公司</v>
          </cell>
          <cell r="H454" t="str">
            <v>超市</v>
          </cell>
          <cell r="I454" t="str">
            <v>潜力门店</v>
          </cell>
          <cell r="J454" t="str">
            <v>薛利</v>
          </cell>
          <cell r="K454" t="str">
            <v>皖北所</v>
          </cell>
        </row>
        <row r="455">
          <cell r="D455">
            <v>990333</v>
          </cell>
          <cell r="E455" t="str">
            <v>阜阳有发日用百货大卖场</v>
          </cell>
          <cell r="F455" t="str">
            <v>CHFA079</v>
          </cell>
          <cell r="G455" t="str">
            <v>阜阳市礼军百货批发部</v>
          </cell>
          <cell r="H455" t="str">
            <v>超市</v>
          </cell>
          <cell r="I455" t="str">
            <v>潜力门店</v>
          </cell>
          <cell r="J455" t="str">
            <v>杨利利</v>
          </cell>
          <cell r="K455" t="str">
            <v>皖北所</v>
          </cell>
        </row>
        <row r="456">
          <cell r="D456">
            <v>991963</v>
          </cell>
          <cell r="E456" t="str">
            <v>淮北天加惠南黎店</v>
          </cell>
          <cell r="F456" t="str">
            <v>CHFA271</v>
          </cell>
          <cell r="G456" t="str">
            <v>濉溪县城北金祥商贸经营部※</v>
          </cell>
          <cell r="H456" t="str">
            <v>超市</v>
          </cell>
          <cell r="I456" t="str">
            <v>潜力门店</v>
          </cell>
          <cell r="J456" t="str">
            <v>朱颖</v>
          </cell>
          <cell r="K456" t="str">
            <v>皖北所</v>
          </cell>
        </row>
        <row r="457">
          <cell r="D457">
            <v>997143</v>
          </cell>
          <cell r="E457" t="str">
            <v>阜南县惠万家生活超市</v>
          </cell>
          <cell r="F457" t="str">
            <v>CHFA161</v>
          </cell>
          <cell r="G457" t="str">
            <v>阜南三角路平凡百货批发部</v>
          </cell>
          <cell r="H457" t="str">
            <v>超市</v>
          </cell>
          <cell r="I457" t="str">
            <v>潜力门店</v>
          </cell>
          <cell r="J457" t="str">
            <v>王冬冬</v>
          </cell>
          <cell r="K457" t="str">
            <v>皖北所</v>
          </cell>
        </row>
        <row r="458">
          <cell r="D458" t="str">
            <v>A815091</v>
          </cell>
          <cell r="E458" t="str">
            <v>淮北仟家惠（凤凰山路店）</v>
          </cell>
          <cell r="F458" t="str">
            <v>CHFA271</v>
          </cell>
          <cell r="G458" t="str">
            <v>濉溪县城北金祥商贸经营部※</v>
          </cell>
          <cell r="H458" t="str">
            <v>超市</v>
          </cell>
          <cell r="I458" t="str">
            <v>潜力门店</v>
          </cell>
          <cell r="J458" t="str">
            <v>朱颖</v>
          </cell>
          <cell r="K458" t="str">
            <v>皖北所</v>
          </cell>
        </row>
        <row r="459">
          <cell r="D459">
            <v>1023429</v>
          </cell>
          <cell r="E459" t="str">
            <v>淮北家和超市刘桥店</v>
          </cell>
          <cell r="F459" t="str">
            <v>CHFA271</v>
          </cell>
          <cell r="G459" t="str">
            <v>濉溪县城北金祥商贸经营部※</v>
          </cell>
          <cell r="H459" t="str">
            <v>超市</v>
          </cell>
          <cell r="I459" t="str">
            <v>重点门店</v>
          </cell>
          <cell r="J459" t="str">
            <v>朱颖</v>
          </cell>
          <cell r="K459" t="str">
            <v>皖北所</v>
          </cell>
        </row>
        <row r="460">
          <cell r="D460">
            <v>1023431</v>
          </cell>
          <cell r="E460" t="str">
            <v>淮北益仟家刘桥店</v>
          </cell>
          <cell r="F460" t="str">
            <v>CHFA219</v>
          </cell>
          <cell r="G460" t="str">
            <v>濉溪县建设化妆品门市部◎</v>
          </cell>
          <cell r="H460" t="str">
            <v>超市</v>
          </cell>
          <cell r="I460" t="str">
            <v>重点门店</v>
          </cell>
          <cell r="J460" t="str">
            <v>朱颖</v>
          </cell>
          <cell r="K460" t="str">
            <v>皖北所</v>
          </cell>
        </row>
        <row r="461">
          <cell r="D461">
            <v>1024112</v>
          </cell>
          <cell r="E461" t="str">
            <v>颍上发到家超市</v>
          </cell>
          <cell r="F461" t="str">
            <v>CHFA318</v>
          </cell>
          <cell r="G461" t="str">
            <v>颍上县鑫玖商贸有限公司※</v>
          </cell>
          <cell r="H461" t="str">
            <v>超市</v>
          </cell>
          <cell r="I461" t="str">
            <v>重点门店</v>
          </cell>
          <cell r="J461" t="str">
            <v>共担业代_孙一梅</v>
          </cell>
          <cell r="K461" t="str">
            <v>皖北所</v>
          </cell>
        </row>
        <row r="462">
          <cell r="D462">
            <v>1024213</v>
          </cell>
          <cell r="E462" t="str">
            <v>淮北家和超市温哥华城店</v>
          </cell>
          <cell r="F462" t="str">
            <v>CHFA271</v>
          </cell>
          <cell r="G462" t="str">
            <v>濉溪县城北金祥商贸经营部※</v>
          </cell>
          <cell r="H462" t="str">
            <v>超市</v>
          </cell>
          <cell r="I462" t="str">
            <v>重点门店</v>
          </cell>
          <cell r="J462" t="str">
            <v>朱颖</v>
          </cell>
          <cell r="K462" t="str">
            <v>皖北所</v>
          </cell>
        </row>
        <row r="463">
          <cell r="D463">
            <v>1024214</v>
          </cell>
          <cell r="E463" t="str">
            <v>淮北家和超市长山路店</v>
          </cell>
          <cell r="F463" t="str">
            <v>CHFA271</v>
          </cell>
          <cell r="G463" t="str">
            <v>濉溪县城北金祥商贸经营部※</v>
          </cell>
          <cell r="H463" t="str">
            <v>超市</v>
          </cell>
          <cell r="I463" t="str">
            <v>重点门店</v>
          </cell>
          <cell r="J463" t="str">
            <v>朱颖</v>
          </cell>
          <cell r="K463" t="str">
            <v>皖北所</v>
          </cell>
        </row>
        <row r="464">
          <cell r="D464">
            <v>1024215</v>
          </cell>
          <cell r="E464" t="str">
            <v>淮北仟佳惠惠黎店</v>
          </cell>
          <cell r="F464" t="str">
            <v>CHFA219</v>
          </cell>
          <cell r="G464" t="str">
            <v>濉溪县建设化妆品门市部◎</v>
          </cell>
          <cell r="H464" t="str">
            <v>超市</v>
          </cell>
          <cell r="I464" t="str">
            <v>重点门店</v>
          </cell>
          <cell r="J464" t="str">
            <v>朱颖</v>
          </cell>
          <cell r="K464" t="str">
            <v>皖北所</v>
          </cell>
        </row>
        <row r="465">
          <cell r="D465">
            <v>957632</v>
          </cell>
          <cell r="E465" t="str">
            <v>福到家超市</v>
          </cell>
          <cell r="F465" t="str">
            <v>CHFA079</v>
          </cell>
          <cell r="G465" t="str">
            <v>阜阳市礼军百货批发部</v>
          </cell>
          <cell r="H465" t="str">
            <v>超市</v>
          </cell>
          <cell r="I465" t="str">
            <v>重点门店</v>
          </cell>
          <cell r="J465" t="str">
            <v>冯静静</v>
          </cell>
          <cell r="K465" t="str">
            <v>皖北所</v>
          </cell>
        </row>
        <row r="466">
          <cell r="D466">
            <v>640568</v>
          </cell>
          <cell r="E466" t="str">
            <v>蚌埠市尚佳购物中心</v>
          </cell>
          <cell r="F466" t="str">
            <v>CHFA077</v>
          </cell>
          <cell r="G466" t="str">
            <v>蚌埠市金宏商贸有限公司</v>
          </cell>
          <cell r="H466" t="str">
            <v>超市</v>
          </cell>
          <cell r="I466" t="str">
            <v>重点门店</v>
          </cell>
          <cell r="J466" t="str">
            <v>朱春艳</v>
          </cell>
          <cell r="K466" t="str">
            <v>皖北所</v>
          </cell>
        </row>
        <row r="467">
          <cell r="D467">
            <v>774043</v>
          </cell>
          <cell r="E467" t="str">
            <v>宿州品尚多超市</v>
          </cell>
          <cell r="F467" t="str">
            <v>CHFA082</v>
          </cell>
          <cell r="G467" t="str">
            <v>宿州市幸福百货有限责任公司</v>
          </cell>
          <cell r="H467" t="str">
            <v>超市</v>
          </cell>
          <cell r="I467" t="str">
            <v>重点门店</v>
          </cell>
          <cell r="J467" t="str">
            <v>胡云南</v>
          </cell>
          <cell r="K467" t="str">
            <v>皖北所</v>
          </cell>
        </row>
        <row r="468">
          <cell r="D468">
            <v>813840</v>
          </cell>
          <cell r="E468" t="str">
            <v>蚌埠市华尚大卖场</v>
          </cell>
          <cell r="F468" t="str">
            <v>CHFA077</v>
          </cell>
          <cell r="G468" t="str">
            <v>蚌埠市金宏商贸有限公司</v>
          </cell>
          <cell r="H468" t="str">
            <v>超市</v>
          </cell>
          <cell r="I468" t="str">
            <v>重点门店</v>
          </cell>
          <cell r="J468" t="str">
            <v>朱春艳</v>
          </cell>
          <cell r="K468" t="str">
            <v>皖北所</v>
          </cell>
        </row>
        <row r="469">
          <cell r="D469">
            <v>972027</v>
          </cell>
          <cell r="E469" t="str">
            <v>阜阳新润发超市乌江店</v>
          </cell>
          <cell r="F469" t="str">
            <v>CHFA079</v>
          </cell>
          <cell r="G469" t="str">
            <v>阜阳市礼军百货批发部</v>
          </cell>
          <cell r="H469" t="str">
            <v>超市</v>
          </cell>
          <cell r="I469" t="str">
            <v>重点门店</v>
          </cell>
          <cell r="J469" t="str">
            <v>杨利利</v>
          </cell>
          <cell r="K469" t="str">
            <v>皖北所</v>
          </cell>
        </row>
        <row r="470">
          <cell r="D470">
            <v>837582</v>
          </cell>
          <cell r="E470" t="str">
            <v>阜阳大鑫超市永安店</v>
          </cell>
          <cell r="F470" t="str">
            <v>CHFA078</v>
          </cell>
          <cell r="G470" t="str">
            <v>阜阳市汇景百货有限公司</v>
          </cell>
          <cell r="H470" t="str">
            <v>超市</v>
          </cell>
          <cell r="I470" t="str">
            <v>重点门店</v>
          </cell>
          <cell r="J470" t="str">
            <v>杨利利</v>
          </cell>
          <cell r="K470" t="str">
            <v>皖北所</v>
          </cell>
        </row>
        <row r="471">
          <cell r="D471">
            <v>845279</v>
          </cell>
          <cell r="E471" t="str">
            <v>太和县港集万家惠</v>
          </cell>
          <cell r="F471" t="str">
            <v>CHFA164</v>
          </cell>
          <cell r="G471" t="str">
            <v>太和县宁李百货经营部※</v>
          </cell>
          <cell r="H471" t="str">
            <v>超市</v>
          </cell>
          <cell r="I471" t="str">
            <v>重点门店</v>
          </cell>
          <cell r="J471" t="str">
            <v>李泉</v>
          </cell>
          <cell r="K471" t="str">
            <v>皖北所</v>
          </cell>
        </row>
        <row r="472">
          <cell r="D472">
            <v>845281</v>
          </cell>
          <cell r="E472" t="str">
            <v>太和县桑营万家惠</v>
          </cell>
          <cell r="F472" t="str">
            <v>CHFA164</v>
          </cell>
          <cell r="G472" t="str">
            <v>太和县宁李百货经营部※</v>
          </cell>
          <cell r="H472" t="str">
            <v>超市</v>
          </cell>
          <cell r="I472" t="str">
            <v>重点门店</v>
          </cell>
          <cell r="J472" t="str">
            <v>李泉</v>
          </cell>
          <cell r="K472" t="str">
            <v>皖北所</v>
          </cell>
        </row>
        <row r="473">
          <cell r="D473">
            <v>851830</v>
          </cell>
          <cell r="E473" t="str">
            <v>联家红购物中心</v>
          </cell>
          <cell r="F473" t="str">
            <v>CHFA244</v>
          </cell>
          <cell r="G473" t="str">
            <v>宿州九灵商贸有限公司</v>
          </cell>
          <cell r="H473" t="str">
            <v>超市</v>
          </cell>
          <cell r="I473" t="str">
            <v>重点门店</v>
          </cell>
          <cell r="J473" t="str">
            <v>何晓东</v>
          </cell>
          <cell r="K473" t="str">
            <v>皖北所</v>
          </cell>
        </row>
        <row r="474">
          <cell r="D474">
            <v>853401</v>
          </cell>
          <cell r="E474" t="str">
            <v>临泉县滑集镇美斯惠购物广场</v>
          </cell>
          <cell r="F474" t="str">
            <v>CHFA167</v>
          </cell>
          <cell r="G474" t="str">
            <v>临泉县刘红百货有限公司（刘玲利）</v>
          </cell>
          <cell r="H474" t="str">
            <v>超市</v>
          </cell>
          <cell r="I474" t="str">
            <v>重点门店</v>
          </cell>
          <cell r="J474" t="str">
            <v>孔德强</v>
          </cell>
          <cell r="K474" t="str">
            <v>皖北所</v>
          </cell>
        </row>
        <row r="475">
          <cell r="D475">
            <v>853408</v>
          </cell>
          <cell r="E475" t="str">
            <v>临泉县麦得隆超市铜阳路店</v>
          </cell>
          <cell r="F475" t="str">
            <v>CHFA167</v>
          </cell>
          <cell r="G475" t="str">
            <v>临泉县刘红百货有限公司（刘玲利）</v>
          </cell>
          <cell r="H475" t="str">
            <v>超市</v>
          </cell>
          <cell r="I475" t="str">
            <v>重点门店</v>
          </cell>
          <cell r="J475" t="str">
            <v>孔德强</v>
          </cell>
          <cell r="K475" t="str">
            <v>皖北所</v>
          </cell>
        </row>
        <row r="476">
          <cell r="D476">
            <v>867692</v>
          </cell>
          <cell r="E476" t="str">
            <v>灵璧茂和时代购物广场</v>
          </cell>
          <cell r="F476" t="str">
            <v>CHFA244</v>
          </cell>
          <cell r="G476" t="str">
            <v>宿州九灵商贸有限公司</v>
          </cell>
          <cell r="H476" t="str">
            <v>超市</v>
          </cell>
          <cell r="I476" t="str">
            <v>重点门店</v>
          </cell>
          <cell r="J476" t="str">
            <v>林淑清</v>
          </cell>
          <cell r="K476" t="str">
            <v>皖北所</v>
          </cell>
        </row>
        <row r="477">
          <cell r="D477">
            <v>867693</v>
          </cell>
          <cell r="E477" t="str">
            <v>灵璧联华超市</v>
          </cell>
          <cell r="F477" t="str">
            <v>CHFA244</v>
          </cell>
          <cell r="G477" t="str">
            <v>宿州九灵商贸有限公司</v>
          </cell>
          <cell r="H477" t="str">
            <v>超市</v>
          </cell>
          <cell r="I477" t="str">
            <v>重点门店</v>
          </cell>
          <cell r="J477" t="str">
            <v>林淑清</v>
          </cell>
          <cell r="K477" t="str">
            <v>皖北所</v>
          </cell>
        </row>
        <row r="478">
          <cell r="D478">
            <v>869465</v>
          </cell>
          <cell r="E478" t="str">
            <v>阜阳新润发超市老庙镇</v>
          </cell>
          <cell r="F478" t="str">
            <v>CHFA078</v>
          </cell>
          <cell r="G478" t="str">
            <v>阜阳市汇景百货有限公司</v>
          </cell>
          <cell r="H478" t="str">
            <v>超市</v>
          </cell>
          <cell r="I478" t="str">
            <v>重点门店</v>
          </cell>
          <cell r="J478" t="str">
            <v>杨利利</v>
          </cell>
          <cell r="K478" t="str">
            <v>皖北所</v>
          </cell>
        </row>
        <row r="479">
          <cell r="D479">
            <v>934229</v>
          </cell>
          <cell r="E479" t="str">
            <v>界首联华超市</v>
          </cell>
          <cell r="F479" t="str">
            <v>CHFA305</v>
          </cell>
          <cell r="G479" t="str">
            <v>阜阳翔润贸易有限公司</v>
          </cell>
          <cell r="H479" t="str">
            <v>超市</v>
          </cell>
          <cell r="I479" t="str">
            <v>重点门店</v>
          </cell>
          <cell r="J479" t="str">
            <v>薛利</v>
          </cell>
          <cell r="K479" t="str">
            <v>皖北所</v>
          </cell>
        </row>
        <row r="480">
          <cell r="D480">
            <v>895960</v>
          </cell>
          <cell r="E480" t="str">
            <v>蚌埠市伍佰超市北师大店</v>
          </cell>
          <cell r="F480" t="str">
            <v>CHFA077</v>
          </cell>
          <cell r="G480" t="str">
            <v>蚌埠市金宏商贸有限公司</v>
          </cell>
          <cell r="H480" t="str">
            <v>超市</v>
          </cell>
          <cell r="I480" t="str">
            <v>重点门店</v>
          </cell>
          <cell r="J480" t="str">
            <v>朱春艳</v>
          </cell>
          <cell r="K480" t="str">
            <v>皖北所</v>
          </cell>
        </row>
        <row r="481">
          <cell r="D481">
            <v>903558</v>
          </cell>
          <cell r="E481" t="str">
            <v>太和县双庙镇阳光易购生活购物广场</v>
          </cell>
          <cell r="F481" t="str">
            <v>CHFA164</v>
          </cell>
          <cell r="G481" t="str">
            <v>太和县宁李百货经营部※</v>
          </cell>
          <cell r="H481" t="str">
            <v>超市</v>
          </cell>
          <cell r="I481" t="str">
            <v>重点门店</v>
          </cell>
          <cell r="J481" t="str">
            <v>李泉</v>
          </cell>
          <cell r="K481" t="str">
            <v>皖北所</v>
          </cell>
        </row>
        <row r="482">
          <cell r="D482">
            <v>1112645</v>
          </cell>
          <cell r="E482" t="str">
            <v>淮北家门口时代广场店</v>
          </cell>
          <cell r="F482" t="str">
            <v>CHFA219</v>
          </cell>
          <cell r="G482" t="str">
            <v>濉溪县建设化妆品门市部◎</v>
          </cell>
          <cell r="H482" t="str">
            <v>超市</v>
          </cell>
          <cell r="I482" t="str">
            <v>重点门店</v>
          </cell>
          <cell r="J482" t="str">
            <v>朱颖</v>
          </cell>
          <cell r="K482" t="str">
            <v>皖北所</v>
          </cell>
        </row>
        <row r="483">
          <cell r="D483">
            <v>914561</v>
          </cell>
          <cell r="E483" t="str">
            <v>阜阳发到家超市</v>
          </cell>
          <cell r="F483" t="str">
            <v>CHFA305</v>
          </cell>
          <cell r="G483" t="str">
            <v>阜阳翔润贸易有限公司</v>
          </cell>
          <cell r="H483" t="str">
            <v>超市</v>
          </cell>
          <cell r="I483" t="str">
            <v>重点门店</v>
          </cell>
          <cell r="J483" t="str">
            <v>薛利</v>
          </cell>
          <cell r="K483" t="str">
            <v>皖北所</v>
          </cell>
        </row>
        <row r="484">
          <cell r="D484">
            <v>917665</v>
          </cell>
          <cell r="E484" t="str">
            <v>和家乐超市淮河路店</v>
          </cell>
          <cell r="F484" t="str">
            <v>CHFA079</v>
          </cell>
          <cell r="G484" t="str">
            <v>阜阳市礼军百货批发部</v>
          </cell>
          <cell r="H484" t="str">
            <v>超市</v>
          </cell>
          <cell r="I484" t="str">
            <v>重点门店</v>
          </cell>
          <cell r="J484" t="str">
            <v>冯静静</v>
          </cell>
          <cell r="K484" t="str">
            <v>皖北所</v>
          </cell>
        </row>
        <row r="485">
          <cell r="D485">
            <v>926327</v>
          </cell>
          <cell r="E485" t="str">
            <v>宿州莲家超市</v>
          </cell>
          <cell r="F485" t="str">
            <v>CHFA082</v>
          </cell>
          <cell r="G485" t="str">
            <v>宿州市幸福百货有限责任公司</v>
          </cell>
          <cell r="H485" t="str">
            <v>超市</v>
          </cell>
          <cell r="I485" t="str">
            <v>重点门店</v>
          </cell>
          <cell r="J485" t="str">
            <v>胡云南</v>
          </cell>
          <cell r="K485" t="str">
            <v>皖北所</v>
          </cell>
        </row>
        <row r="486">
          <cell r="D486">
            <v>927489</v>
          </cell>
          <cell r="E486" t="str">
            <v>宿州品尚多金海大道店</v>
          </cell>
          <cell r="F486" t="str">
            <v>CHFA082</v>
          </cell>
          <cell r="G486" t="str">
            <v>宿州市幸福百货有限责任公司</v>
          </cell>
          <cell r="H486" t="str">
            <v>超市</v>
          </cell>
          <cell r="I486" t="str">
            <v>重点门店</v>
          </cell>
          <cell r="J486" t="str">
            <v>胡云南</v>
          </cell>
          <cell r="K486" t="str">
            <v>皖北所</v>
          </cell>
        </row>
        <row r="487">
          <cell r="D487">
            <v>928014</v>
          </cell>
          <cell r="E487" t="str">
            <v>天润发超市五河发到家店</v>
          </cell>
          <cell r="F487" t="str">
            <v>CHFA077</v>
          </cell>
          <cell r="G487" t="str">
            <v>蚌埠市金宏商贸有限公司</v>
          </cell>
          <cell r="H487" t="str">
            <v>超市</v>
          </cell>
          <cell r="I487" t="str">
            <v>重点门店</v>
          </cell>
          <cell r="J487" t="str">
            <v>朱春艳</v>
          </cell>
          <cell r="K487" t="str">
            <v>皖北所</v>
          </cell>
        </row>
        <row r="488">
          <cell r="D488">
            <v>928015</v>
          </cell>
          <cell r="E488" t="str">
            <v>润发家乐城城北店</v>
          </cell>
          <cell r="F488" t="str">
            <v>CHFA318</v>
          </cell>
          <cell r="G488" t="str">
            <v>颍上县鑫玖商贸有限公司※</v>
          </cell>
          <cell r="H488" t="str">
            <v>超市</v>
          </cell>
          <cell r="I488" t="str">
            <v>重点门店</v>
          </cell>
          <cell r="J488" t="str">
            <v>共担业代_孙一梅</v>
          </cell>
          <cell r="K488" t="str">
            <v>皖北所</v>
          </cell>
        </row>
        <row r="489">
          <cell r="D489">
            <v>930391</v>
          </cell>
          <cell r="E489" t="str">
            <v>凤阳天润发超市</v>
          </cell>
          <cell r="F489" t="str">
            <v>CHFA077</v>
          </cell>
          <cell r="G489" t="str">
            <v>蚌埠市金宏商贸有限公司</v>
          </cell>
          <cell r="H489" t="str">
            <v>超市</v>
          </cell>
          <cell r="I489" t="str">
            <v>重点门店</v>
          </cell>
          <cell r="J489" t="str">
            <v>林淑清</v>
          </cell>
          <cell r="K489" t="str">
            <v>皖北所</v>
          </cell>
        </row>
        <row r="490">
          <cell r="D490">
            <v>942039</v>
          </cell>
          <cell r="E490" t="str">
            <v>淮北仟家惠城南店</v>
          </cell>
          <cell r="F490" t="str">
            <v>CHFA219</v>
          </cell>
          <cell r="G490" t="str">
            <v>濉溪县建设化妆品门市部◎</v>
          </cell>
          <cell r="H490" t="str">
            <v>超市</v>
          </cell>
          <cell r="I490" t="str">
            <v>重点门店</v>
          </cell>
          <cell r="J490" t="str">
            <v>朱颖</v>
          </cell>
          <cell r="K490" t="str">
            <v>皖北所</v>
          </cell>
        </row>
        <row r="491">
          <cell r="D491">
            <v>952579</v>
          </cell>
          <cell r="E491" t="str">
            <v>太和县二郎万家惠</v>
          </cell>
          <cell r="F491" t="str">
            <v>CHFA164</v>
          </cell>
          <cell r="G491" t="str">
            <v>太和县宁李百货经营部※</v>
          </cell>
          <cell r="H491" t="str">
            <v>超市</v>
          </cell>
          <cell r="I491" t="str">
            <v>重点门店</v>
          </cell>
          <cell r="J491" t="str">
            <v>李泉</v>
          </cell>
          <cell r="K491" t="str">
            <v>皖北所</v>
          </cell>
        </row>
        <row r="492">
          <cell r="D492">
            <v>971585</v>
          </cell>
          <cell r="E492" t="str">
            <v>润发家乐城城南店</v>
          </cell>
          <cell r="F492" t="str">
            <v>CHFA318</v>
          </cell>
          <cell r="G492" t="str">
            <v>颍上县鑫玖商贸有限公司※</v>
          </cell>
          <cell r="H492" t="str">
            <v>超市</v>
          </cell>
          <cell r="I492" t="str">
            <v>重点门店</v>
          </cell>
          <cell r="J492" t="str">
            <v>共担业代_孙一梅</v>
          </cell>
          <cell r="K492" t="str">
            <v>皖北所</v>
          </cell>
        </row>
        <row r="493">
          <cell r="D493">
            <v>977124</v>
          </cell>
          <cell r="E493" t="str">
            <v>淮北好又多矿山集店</v>
          </cell>
          <cell r="F493" t="str">
            <v>CHFA271</v>
          </cell>
          <cell r="G493" t="str">
            <v>濉溪县城北金祥商贸经营部※</v>
          </cell>
          <cell r="H493" t="str">
            <v>超市</v>
          </cell>
          <cell r="I493" t="str">
            <v>重点门店</v>
          </cell>
          <cell r="J493" t="str">
            <v>朱颖</v>
          </cell>
          <cell r="K493" t="str">
            <v>皖北所</v>
          </cell>
        </row>
        <row r="494">
          <cell r="D494">
            <v>982733</v>
          </cell>
          <cell r="E494" t="str">
            <v>颍上星万家超市半岗店</v>
          </cell>
          <cell r="F494" t="str">
            <v>CHFA318</v>
          </cell>
          <cell r="G494" t="str">
            <v>颍上县鑫玖商贸有限公司※</v>
          </cell>
          <cell r="H494" t="str">
            <v>超市</v>
          </cell>
          <cell r="I494" t="str">
            <v>重点门店</v>
          </cell>
          <cell r="J494" t="str">
            <v>共担业代_孙一梅</v>
          </cell>
          <cell r="K494" t="str">
            <v>皖北所</v>
          </cell>
        </row>
        <row r="495">
          <cell r="D495">
            <v>988502</v>
          </cell>
          <cell r="E495" t="str">
            <v>阜阳市丰顺生活超市西湖2店</v>
          </cell>
          <cell r="F495" t="str">
            <v>CHFA305</v>
          </cell>
          <cell r="G495" t="str">
            <v>阜阳翔润贸易有限公司</v>
          </cell>
          <cell r="H495" t="str">
            <v>超市</v>
          </cell>
          <cell r="I495" t="str">
            <v>重点门店</v>
          </cell>
          <cell r="J495" t="str">
            <v>薛利</v>
          </cell>
          <cell r="K495" t="str">
            <v>皖北所</v>
          </cell>
        </row>
        <row r="496">
          <cell r="D496">
            <v>988503</v>
          </cell>
          <cell r="E496" t="str">
            <v>阜阳市尚皖菜超市临沂商城店</v>
          </cell>
          <cell r="F496" t="str">
            <v>CHFA305</v>
          </cell>
          <cell r="G496" t="str">
            <v>阜阳翔润贸易有限公司</v>
          </cell>
          <cell r="H496" t="str">
            <v>超市</v>
          </cell>
          <cell r="I496" t="str">
            <v>重点门店</v>
          </cell>
          <cell r="J496" t="str">
            <v>薛利</v>
          </cell>
          <cell r="K496" t="str">
            <v>皖北所</v>
          </cell>
        </row>
        <row r="497">
          <cell r="D497">
            <v>988504</v>
          </cell>
          <cell r="E497" t="str">
            <v>阜阳市美惠佳超市幸福时代店</v>
          </cell>
          <cell r="F497" t="str">
            <v>CHFA305</v>
          </cell>
          <cell r="G497" t="str">
            <v>阜阳翔润贸易有限公司</v>
          </cell>
          <cell r="H497" t="str">
            <v>超市</v>
          </cell>
          <cell r="I497" t="str">
            <v>重点门店</v>
          </cell>
          <cell r="J497" t="str">
            <v>薛利</v>
          </cell>
          <cell r="K497" t="str">
            <v>皖北所</v>
          </cell>
        </row>
        <row r="498">
          <cell r="D498">
            <v>1023428</v>
          </cell>
          <cell r="E498" t="str">
            <v>好又多超市振兴大道店</v>
          </cell>
          <cell r="F498" t="str">
            <v>CHFA301</v>
          </cell>
          <cell r="G498" t="str">
            <v>宿松县梓萱商贸中心※</v>
          </cell>
          <cell r="H498" t="str">
            <v>超市</v>
          </cell>
          <cell r="I498" t="str">
            <v>重点门店</v>
          </cell>
          <cell r="J498" t="str">
            <v>王凤</v>
          </cell>
          <cell r="K498" t="str">
            <v>皖北所</v>
          </cell>
        </row>
        <row r="499">
          <cell r="D499">
            <v>747230</v>
          </cell>
          <cell r="E499" t="str">
            <v>安庆市旺鲜生超市</v>
          </cell>
          <cell r="F499" t="str">
            <v>CHFA283</v>
          </cell>
          <cell r="G499" t="str">
            <v>安庆市海惠商贸有限公司</v>
          </cell>
          <cell r="H499" t="str">
            <v>超市</v>
          </cell>
          <cell r="I499" t="str">
            <v>重点门店</v>
          </cell>
          <cell r="J499" t="str">
            <v>汪金霞</v>
          </cell>
          <cell r="K499" t="str">
            <v>皖北所</v>
          </cell>
        </row>
        <row r="500">
          <cell r="D500">
            <v>248463</v>
          </cell>
          <cell r="E500" t="str">
            <v>安庆市惠丰百货日化旗舰店</v>
          </cell>
          <cell r="F500" t="str">
            <v>CHFA283</v>
          </cell>
          <cell r="G500" t="str">
            <v>安庆市海惠商贸有限公司</v>
          </cell>
          <cell r="H500" t="str">
            <v>超市</v>
          </cell>
          <cell r="I500" t="str">
            <v>重点门店</v>
          </cell>
          <cell r="J500" t="str">
            <v>汪金霞</v>
          </cell>
          <cell r="K500" t="str">
            <v>皖南所</v>
          </cell>
        </row>
        <row r="501">
          <cell r="D501">
            <v>864413</v>
          </cell>
          <cell r="E501" t="str">
            <v>安庆市永商快乐购吾悦广场店</v>
          </cell>
          <cell r="F501" t="str">
            <v>CHFA283</v>
          </cell>
          <cell r="G501" t="str">
            <v>安庆市海惠商贸有限公司</v>
          </cell>
          <cell r="H501" t="str">
            <v>超市</v>
          </cell>
          <cell r="I501" t="str">
            <v>重点门店</v>
          </cell>
          <cell r="J501" t="str">
            <v>汪金霞</v>
          </cell>
          <cell r="K501" t="str">
            <v>皖南所</v>
          </cell>
        </row>
        <row r="502">
          <cell r="D502">
            <v>1008479</v>
          </cell>
          <cell r="E502" t="str">
            <v>乐万家超市十中店</v>
          </cell>
          <cell r="F502" t="str">
            <v>CHFA287</v>
          </cell>
          <cell r="G502" t="str">
            <v>池州信跃达商贸有限公司</v>
          </cell>
          <cell r="H502" t="str">
            <v>超市</v>
          </cell>
          <cell r="I502" t="str">
            <v>重点门店</v>
          </cell>
          <cell r="J502" t="str">
            <v>苏丽</v>
          </cell>
          <cell r="K502" t="str">
            <v>皖南所</v>
          </cell>
        </row>
        <row r="503">
          <cell r="D503">
            <v>867344</v>
          </cell>
          <cell r="E503" t="str">
            <v>宿松县都乐福购物广场</v>
          </cell>
          <cell r="F503" t="str">
            <v>CHFA301</v>
          </cell>
          <cell r="G503" t="str">
            <v>宿松县梓萱商贸中心※</v>
          </cell>
          <cell r="H503" t="str">
            <v>超市</v>
          </cell>
          <cell r="I503" t="str">
            <v>重点门店</v>
          </cell>
          <cell r="J503" t="str">
            <v>王凤</v>
          </cell>
          <cell r="K503" t="str">
            <v>皖南所</v>
          </cell>
        </row>
        <row r="504">
          <cell r="D504">
            <v>867355</v>
          </cell>
          <cell r="E504" t="str">
            <v>发到家时代购物广场</v>
          </cell>
          <cell r="F504" t="str">
            <v>CHFA301</v>
          </cell>
          <cell r="G504" t="str">
            <v>宿松县梓萱商贸中心※</v>
          </cell>
          <cell r="H504" t="str">
            <v>超市</v>
          </cell>
          <cell r="I504" t="str">
            <v>重点门店</v>
          </cell>
          <cell r="J504" t="str">
            <v>王凤</v>
          </cell>
          <cell r="K504" t="str">
            <v>皖南所</v>
          </cell>
        </row>
        <row r="505">
          <cell r="D505">
            <v>875993</v>
          </cell>
          <cell r="E505" t="str">
            <v>宁国华泰超市</v>
          </cell>
          <cell r="F505" t="str">
            <v>CHFA347</v>
          </cell>
          <cell r="G505" t="str">
            <v>宣城市富庭商贸有限公司</v>
          </cell>
          <cell r="H505" t="str">
            <v>超市</v>
          </cell>
          <cell r="I505" t="str">
            <v>重点门店</v>
          </cell>
          <cell r="J505" t="str">
            <v>刘严磊</v>
          </cell>
          <cell r="K505" t="str">
            <v>皖南所</v>
          </cell>
        </row>
        <row r="506">
          <cell r="D506">
            <v>1008496</v>
          </cell>
          <cell r="E506" t="str">
            <v>福临门生活超市二店</v>
          </cell>
          <cell r="F506" t="str">
            <v>CHFA287</v>
          </cell>
          <cell r="G506" t="str">
            <v>池州信跃达商贸有限公司</v>
          </cell>
          <cell r="H506" t="str">
            <v>超市</v>
          </cell>
          <cell r="I506" t="str">
            <v>重点门店</v>
          </cell>
          <cell r="J506" t="str">
            <v>苏丽</v>
          </cell>
          <cell r="K506" t="str">
            <v>皖南所</v>
          </cell>
        </row>
        <row r="507">
          <cell r="D507">
            <v>910564</v>
          </cell>
          <cell r="E507" t="str">
            <v>宣城市宝隆万家超市</v>
          </cell>
          <cell r="F507" t="str">
            <v>CHFA347</v>
          </cell>
          <cell r="G507" t="str">
            <v>宣城市富庭商贸有限公司</v>
          </cell>
          <cell r="H507" t="str">
            <v>超市</v>
          </cell>
          <cell r="I507" t="str">
            <v>重点门店</v>
          </cell>
          <cell r="J507" t="str">
            <v>刘严磊</v>
          </cell>
          <cell r="K507" t="str">
            <v>皖南所</v>
          </cell>
        </row>
        <row r="508">
          <cell r="D508">
            <v>920519</v>
          </cell>
          <cell r="E508" t="str">
            <v>金达新思维超市</v>
          </cell>
          <cell r="F508" t="str">
            <v>CHFA347</v>
          </cell>
          <cell r="G508" t="str">
            <v>宣城市富庭商贸有限公司</v>
          </cell>
          <cell r="H508" t="str">
            <v>超市</v>
          </cell>
          <cell r="I508" t="str">
            <v>重点门店</v>
          </cell>
          <cell r="J508" t="str">
            <v>刘严磊</v>
          </cell>
          <cell r="K508" t="str">
            <v>皖南所</v>
          </cell>
        </row>
        <row r="509">
          <cell r="D509">
            <v>925579</v>
          </cell>
          <cell r="E509" t="str">
            <v>安庆市旺鲜生高河店</v>
          </cell>
          <cell r="F509" t="str">
            <v>CHFA283</v>
          </cell>
          <cell r="G509" t="str">
            <v>安庆市海惠商贸有限公司</v>
          </cell>
          <cell r="H509" t="str">
            <v>超市</v>
          </cell>
          <cell r="I509" t="str">
            <v>重点门店</v>
          </cell>
          <cell r="J509" t="str">
            <v>汪金霞</v>
          </cell>
          <cell r="K509" t="str">
            <v>皖南所</v>
          </cell>
        </row>
        <row r="510">
          <cell r="D510">
            <v>925681</v>
          </cell>
          <cell r="E510" t="str">
            <v>吉亿家世纪华联</v>
          </cell>
          <cell r="F510" t="str">
            <v>CHFA236</v>
          </cell>
          <cell r="G510" t="str">
            <v>芜湖臻金商贸有限公司</v>
          </cell>
          <cell r="H510" t="str">
            <v>超市</v>
          </cell>
          <cell r="I510" t="str">
            <v>重点门店</v>
          </cell>
          <cell r="J510" t="str">
            <v>赵广霞</v>
          </cell>
          <cell r="K510" t="str">
            <v>皖南所</v>
          </cell>
        </row>
        <row r="511">
          <cell r="D511">
            <v>944084</v>
          </cell>
          <cell r="E511" t="str">
            <v>老愚人超市</v>
          </cell>
          <cell r="F511" t="str">
            <v>CHFA323</v>
          </cell>
          <cell r="G511" t="str">
            <v>马鞍山市佳信百货有限责任公司</v>
          </cell>
          <cell r="H511" t="str">
            <v>超市</v>
          </cell>
          <cell r="I511" t="str">
            <v>重点门店</v>
          </cell>
          <cell r="J511" t="str">
            <v>刘超</v>
          </cell>
          <cell r="K511" t="str">
            <v>皖南所</v>
          </cell>
        </row>
        <row r="512">
          <cell r="D512">
            <v>944085</v>
          </cell>
          <cell r="E512" t="str">
            <v>当涂合家欢超市</v>
          </cell>
          <cell r="F512" t="str">
            <v>CHFA323</v>
          </cell>
          <cell r="G512" t="str">
            <v>马鞍山市佳信百货有限责任公司</v>
          </cell>
          <cell r="H512" t="str">
            <v>超市</v>
          </cell>
          <cell r="I512" t="str">
            <v>重点门店</v>
          </cell>
          <cell r="J512" t="str">
            <v>刘超</v>
          </cell>
          <cell r="K512" t="str">
            <v>皖南所</v>
          </cell>
        </row>
        <row r="513">
          <cell r="D513">
            <v>968573</v>
          </cell>
          <cell r="E513" t="str">
            <v>优选生活超市金玺店</v>
          </cell>
          <cell r="F513" t="str">
            <v>CHFA236</v>
          </cell>
          <cell r="G513" t="str">
            <v>芜湖臻金商贸有限公司</v>
          </cell>
          <cell r="H513" t="str">
            <v>超市</v>
          </cell>
          <cell r="I513" t="str">
            <v>重点门店</v>
          </cell>
          <cell r="J513" t="str">
            <v>翁辉</v>
          </cell>
          <cell r="K513" t="str">
            <v>皖南所</v>
          </cell>
        </row>
        <row r="514">
          <cell r="D514">
            <v>969849</v>
          </cell>
          <cell r="E514" t="str">
            <v>中锐永联时代超市</v>
          </cell>
          <cell r="F514" t="str">
            <v>CHFA347</v>
          </cell>
          <cell r="G514" t="str">
            <v>宣城市富庭商贸有限公司</v>
          </cell>
          <cell r="H514" t="str">
            <v>超市</v>
          </cell>
          <cell r="I514" t="str">
            <v>重点门店</v>
          </cell>
          <cell r="J514" t="str">
            <v>刘严磊</v>
          </cell>
          <cell r="K514" t="str">
            <v>皖南所</v>
          </cell>
        </row>
        <row r="515">
          <cell r="D515" t="str">
            <v>A813838</v>
          </cell>
          <cell r="E515" t="str">
            <v>安庆市高河好又多超市</v>
          </cell>
          <cell r="F515" t="str">
            <v>CHFA283</v>
          </cell>
          <cell r="G515" t="str">
            <v>安庆市海惠商贸有限公司</v>
          </cell>
          <cell r="H515" t="str">
            <v>超市</v>
          </cell>
          <cell r="I515" t="str">
            <v>重点门店</v>
          </cell>
          <cell r="J515" t="str">
            <v>汪金霞</v>
          </cell>
          <cell r="K515" t="str">
            <v>皖南所</v>
          </cell>
        </row>
        <row r="516">
          <cell r="D516">
            <v>1009699</v>
          </cell>
          <cell r="E516" t="str">
            <v>好市发凤阳路店</v>
          </cell>
          <cell r="F516" t="str">
            <v>CHFA047</v>
          </cell>
          <cell r="G516" t="str">
            <v>安徽砾骏商贸有限公司</v>
          </cell>
          <cell r="H516" t="str">
            <v>超市</v>
          </cell>
          <cell r="I516" t="str">
            <v>重点门店</v>
          </cell>
          <cell r="J516" t="str">
            <v>陈士磊</v>
          </cell>
          <cell r="K516" t="str">
            <v>皖南所</v>
          </cell>
        </row>
        <row r="517">
          <cell r="D517">
            <v>1009700</v>
          </cell>
          <cell r="E517" t="str">
            <v>好市发方桥店</v>
          </cell>
          <cell r="F517" t="str">
            <v>CHFA047</v>
          </cell>
          <cell r="G517" t="str">
            <v>安徽砾骏商贸有限公司</v>
          </cell>
          <cell r="H517" t="str">
            <v>超市</v>
          </cell>
          <cell r="I517" t="str">
            <v>重点门店</v>
          </cell>
          <cell r="J517" t="str">
            <v>陈士磊</v>
          </cell>
          <cell r="K517" t="str">
            <v>皖南所</v>
          </cell>
        </row>
        <row r="518">
          <cell r="D518">
            <v>1009701</v>
          </cell>
          <cell r="E518" t="str">
            <v>好市发振兴店</v>
          </cell>
          <cell r="F518" t="str">
            <v>CHFA047</v>
          </cell>
          <cell r="G518" t="str">
            <v>安徽砾骏商贸有限公司</v>
          </cell>
          <cell r="H518" t="str">
            <v>超市</v>
          </cell>
          <cell r="I518" t="str">
            <v>重点门店</v>
          </cell>
          <cell r="J518" t="str">
            <v>罗晓梦</v>
          </cell>
          <cell r="K518" t="str">
            <v>皖中所</v>
          </cell>
        </row>
        <row r="519">
          <cell r="D519">
            <v>988343</v>
          </cell>
          <cell r="E519" t="str">
            <v>大福源超市</v>
          </cell>
          <cell r="F519" t="str">
            <v>CHFA274</v>
          </cell>
          <cell r="G519" t="str">
            <v>安徽省同城贸易有限公司</v>
          </cell>
          <cell r="H519" t="str">
            <v>超市</v>
          </cell>
          <cell r="I519" t="str">
            <v>重点门店</v>
          </cell>
          <cell r="J519" t="str">
            <v>蒋长青</v>
          </cell>
          <cell r="K519" t="str">
            <v>皖中所</v>
          </cell>
        </row>
        <row r="520">
          <cell r="D520">
            <v>794764</v>
          </cell>
          <cell r="E520" t="str">
            <v>家家福超市三里桥店</v>
          </cell>
          <cell r="F520" t="str">
            <v>CHFA274</v>
          </cell>
          <cell r="G520" t="str">
            <v>安徽省同城贸易有限公司</v>
          </cell>
          <cell r="H520" t="str">
            <v>超市</v>
          </cell>
          <cell r="I520" t="str">
            <v>重点门店</v>
          </cell>
          <cell r="J520" t="str">
            <v>蒋长青</v>
          </cell>
          <cell r="K520" t="str">
            <v>皖中所</v>
          </cell>
        </row>
        <row r="521">
          <cell r="D521">
            <v>853620</v>
          </cell>
          <cell r="E521" t="str">
            <v>天长关塘天正购物中心</v>
          </cell>
          <cell r="F521" t="str">
            <v>CHFA245</v>
          </cell>
          <cell r="G521" t="str">
            <v>天长市天红日用品商贸有限公司※</v>
          </cell>
          <cell r="H521" t="str">
            <v>超市</v>
          </cell>
          <cell r="I521" t="str">
            <v>重点门店</v>
          </cell>
          <cell r="J521" t="str">
            <v>邹善林</v>
          </cell>
          <cell r="K521" t="str">
            <v>皖中所</v>
          </cell>
        </row>
        <row r="522">
          <cell r="D522">
            <v>853622</v>
          </cell>
          <cell r="E522" t="str">
            <v>天长天正超市郑集店</v>
          </cell>
          <cell r="F522" t="str">
            <v>CHFA245</v>
          </cell>
          <cell r="G522" t="str">
            <v>天长市天红日用品商贸有限公司※</v>
          </cell>
          <cell r="H522" t="str">
            <v>超市</v>
          </cell>
          <cell r="I522" t="str">
            <v>重点门店</v>
          </cell>
          <cell r="J522" t="str">
            <v>邹善林</v>
          </cell>
          <cell r="K522" t="str">
            <v>皖中所</v>
          </cell>
        </row>
        <row r="523">
          <cell r="D523">
            <v>853625</v>
          </cell>
          <cell r="E523" t="str">
            <v>润云超市官桥街道店</v>
          </cell>
          <cell r="F523" t="str">
            <v>CHFA245</v>
          </cell>
          <cell r="G523" t="str">
            <v>天长市天红日用品商贸有限公司※</v>
          </cell>
          <cell r="H523" t="str">
            <v>超市</v>
          </cell>
          <cell r="I523" t="str">
            <v>重点门店</v>
          </cell>
          <cell r="J523" t="str">
            <v>邹善林</v>
          </cell>
          <cell r="K523" t="str">
            <v>皖中所</v>
          </cell>
        </row>
        <row r="524">
          <cell r="D524">
            <v>930761</v>
          </cell>
          <cell r="E524" t="str">
            <v>白云超市滁州店</v>
          </cell>
          <cell r="F524" t="str">
            <v>CHFA223</v>
          </cell>
          <cell r="G524" t="str">
            <v>滁州何海商贸有限公司</v>
          </cell>
          <cell r="H524" t="str">
            <v>超市</v>
          </cell>
          <cell r="I524" t="str">
            <v>重点门店</v>
          </cell>
          <cell r="J524" t="str">
            <v>刘琼</v>
          </cell>
          <cell r="K524" t="str">
            <v>皖中所</v>
          </cell>
        </row>
        <row r="525">
          <cell r="D525">
            <v>931553</v>
          </cell>
          <cell r="E525" t="str">
            <v>滁州凯玛特</v>
          </cell>
          <cell r="F525" t="str">
            <v>CHFA223</v>
          </cell>
          <cell r="G525" t="str">
            <v>滁州何海商贸有限公司</v>
          </cell>
          <cell r="H525" t="str">
            <v>超市</v>
          </cell>
          <cell r="I525" t="str">
            <v>重点门店</v>
          </cell>
          <cell r="J525" t="str">
            <v>刘琼</v>
          </cell>
          <cell r="K525" t="str">
            <v>皖中所</v>
          </cell>
        </row>
        <row r="526">
          <cell r="D526">
            <v>976203</v>
          </cell>
          <cell r="E526" t="str">
            <v>全椒凯玛特</v>
          </cell>
          <cell r="F526" t="str">
            <v>CHFA223</v>
          </cell>
          <cell r="G526" t="str">
            <v>滁州何海商贸有限公司</v>
          </cell>
          <cell r="H526" t="str">
            <v>超市</v>
          </cell>
          <cell r="I526" t="str">
            <v>重点门店</v>
          </cell>
          <cell r="J526" t="str">
            <v>刘琼</v>
          </cell>
          <cell r="K526" t="str">
            <v>皖中所</v>
          </cell>
        </row>
        <row r="527">
          <cell r="D527">
            <v>973323</v>
          </cell>
          <cell r="E527" t="str">
            <v>来安白云超市建阳路店</v>
          </cell>
          <cell r="F527" t="str">
            <v>CHFA223</v>
          </cell>
          <cell r="G527" t="str">
            <v>滁州何海商贸有限公司</v>
          </cell>
          <cell r="H527" t="str">
            <v>大卖场</v>
          </cell>
          <cell r="I527" t="str">
            <v>重点门店</v>
          </cell>
          <cell r="J527" t="str">
            <v>刘琼</v>
          </cell>
          <cell r="K527" t="str">
            <v>皖中所</v>
          </cell>
        </row>
        <row r="528">
          <cell r="D528">
            <v>1104740</v>
          </cell>
          <cell r="E528" t="str">
            <v>谢家集福乐万家</v>
          </cell>
          <cell r="F528" t="str">
            <v>CHFA341</v>
          </cell>
          <cell r="G528" t="str">
            <v>淮南市寸草心商贸有限公司</v>
          </cell>
          <cell r="H528" t="str">
            <v>超市</v>
          </cell>
          <cell r="I528" t="str">
            <v>培育门店</v>
          </cell>
          <cell r="J528" t="str">
            <v>王小宇</v>
          </cell>
          <cell r="K528" t="str">
            <v>皖中所</v>
          </cell>
        </row>
        <row r="529">
          <cell r="D529">
            <v>1114678</v>
          </cell>
          <cell r="E529" t="str">
            <v>福润家（南屏苑店）</v>
          </cell>
          <cell r="F529" t="str">
            <v>CHFA274</v>
          </cell>
          <cell r="G529" t="str">
            <v>安徽省同城贸易有限公司</v>
          </cell>
          <cell r="H529" t="str">
            <v>超市</v>
          </cell>
          <cell r="I529" t="str">
            <v>培育门店</v>
          </cell>
          <cell r="J529" t="str">
            <v>蒋长青</v>
          </cell>
          <cell r="K529" t="str">
            <v>皖中所</v>
          </cell>
        </row>
        <row r="530">
          <cell r="D530">
            <v>1093953</v>
          </cell>
          <cell r="E530" t="str">
            <v>联华超市广场路</v>
          </cell>
          <cell r="F530" t="str">
            <v>CHFA341</v>
          </cell>
          <cell r="G530" t="str">
            <v>淮南市寸草心商贸有限公司</v>
          </cell>
          <cell r="H530" t="str">
            <v>超市</v>
          </cell>
          <cell r="I530" t="str">
            <v>潜力门店</v>
          </cell>
          <cell r="J530" t="str">
            <v>王小宇</v>
          </cell>
          <cell r="K530" t="str">
            <v>皖中所</v>
          </cell>
        </row>
        <row r="531">
          <cell r="D531">
            <v>1093942</v>
          </cell>
          <cell r="E531" t="str">
            <v>赶街趣</v>
          </cell>
          <cell r="F531" t="str">
            <v>CHFA341</v>
          </cell>
          <cell r="G531" t="str">
            <v>淮南市寸草心商贸有限公司</v>
          </cell>
          <cell r="H531" t="str">
            <v>超市</v>
          </cell>
          <cell r="I531" t="str">
            <v>潜力门店</v>
          </cell>
          <cell r="J531" t="str">
            <v>王小宇</v>
          </cell>
          <cell r="K531" t="str">
            <v>皖中所</v>
          </cell>
        </row>
        <row r="532">
          <cell r="D532">
            <v>1104739</v>
          </cell>
          <cell r="E532" t="str">
            <v>淮南美佳福超市</v>
          </cell>
          <cell r="F532" t="str">
            <v>CHFA341</v>
          </cell>
          <cell r="G532" t="str">
            <v>淮南市寸草心商贸有限公司</v>
          </cell>
          <cell r="H532" t="str">
            <v>超市</v>
          </cell>
          <cell r="I532" t="str">
            <v>潜力门店</v>
          </cell>
          <cell r="J532" t="str">
            <v>王小宇</v>
          </cell>
          <cell r="K532" t="str">
            <v>皖中所</v>
          </cell>
        </row>
        <row r="533">
          <cell r="D533">
            <v>1093946</v>
          </cell>
          <cell r="E533" t="str">
            <v>淮南精英汇</v>
          </cell>
          <cell r="F533" t="str">
            <v>CHFA341</v>
          </cell>
          <cell r="G533" t="str">
            <v>淮南市寸草心商贸有限公司</v>
          </cell>
          <cell r="H533" t="str">
            <v>超市</v>
          </cell>
          <cell r="I533" t="str">
            <v>潜力门店</v>
          </cell>
          <cell r="J533" t="str">
            <v>王小宇</v>
          </cell>
          <cell r="K533" t="str">
            <v>皖中所</v>
          </cell>
        </row>
        <row r="534">
          <cell r="D534">
            <v>1093944</v>
          </cell>
          <cell r="E534" t="str">
            <v>华联商厦</v>
          </cell>
          <cell r="F534" t="str">
            <v>CHFA341</v>
          </cell>
          <cell r="G534" t="str">
            <v>淮南市寸草心商贸有限公司</v>
          </cell>
          <cell r="H534" t="str">
            <v>超市</v>
          </cell>
          <cell r="I534" t="str">
            <v>潜力门店</v>
          </cell>
          <cell r="J534" t="str">
            <v>王小宇</v>
          </cell>
          <cell r="K534" t="str">
            <v>皖中所</v>
          </cell>
        </row>
        <row r="535">
          <cell r="D535">
            <v>938542</v>
          </cell>
          <cell r="E535" t="str">
            <v>磨店红府超市</v>
          </cell>
          <cell r="F535" t="str">
            <v>CHFA047</v>
          </cell>
          <cell r="G535" t="str">
            <v>安徽砾骏商贸有限公司</v>
          </cell>
          <cell r="H535" t="str">
            <v>超市</v>
          </cell>
          <cell r="I535" t="str">
            <v>培育门店</v>
          </cell>
          <cell r="J535" t="str">
            <v>罗晓梦</v>
          </cell>
          <cell r="K535" t="str">
            <v>皖中所</v>
          </cell>
        </row>
        <row r="536">
          <cell r="D536" t="str">
            <v>A807986</v>
          </cell>
          <cell r="E536" t="str">
            <v>喜客多翠庭园店</v>
          </cell>
          <cell r="F536" t="str">
            <v>CHFA220</v>
          </cell>
          <cell r="G536" t="str">
            <v>合肥巧洁百货有限责任公司</v>
          </cell>
          <cell r="H536" t="str">
            <v>超市</v>
          </cell>
          <cell r="I536" t="str">
            <v>潜力门店</v>
          </cell>
          <cell r="J536" t="str">
            <v>罗晓梦</v>
          </cell>
          <cell r="K536" t="str">
            <v>皖中所</v>
          </cell>
        </row>
        <row r="537">
          <cell r="D537" t="str">
            <v>ZD0000090693</v>
          </cell>
          <cell r="E537" t="str">
            <v>悦邻客超市</v>
          </cell>
          <cell r="F537" t="str">
            <v>CHFA047</v>
          </cell>
          <cell r="G537" t="str">
            <v>安徽砾骏商贸有限公司</v>
          </cell>
          <cell r="H537" t="str">
            <v>超市</v>
          </cell>
          <cell r="I537" t="str">
            <v>潜力门店</v>
          </cell>
          <cell r="J537" t="str">
            <v>罗晓梦</v>
          </cell>
          <cell r="K537" t="str">
            <v>皖中所</v>
          </cell>
        </row>
        <row r="538">
          <cell r="D538">
            <v>1117597</v>
          </cell>
          <cell r="E538" t="str">
            <v>华盛超市（绿地店）</v>
          </cell>
          <cell r="F538" t="str">
            <v>CHFA236</v>
          </cell>
          <cell r="G538" t="str">
            <v>芜湖臻金商贸有限公司</v>
          </cell>
          <cell r="H538" t="str">
            <v>超市</v>
          </cell>
          <cell r="I538" t="str">
            <v>重点门店</v>
          </cell>
          <cell r="J538" t="str">
            <v>赵广霞</v>
          </cell>
          <cell r="K538" t="str">
            <v>皖中所</v>
          </cell>
        </row>
        <row r="539">
          <cell r="D539">
            <v>1115359</v>
          </cell>
          <cell r="E539" t="str">
            <v>太和县阮桥万家惠</v>
          </cell>
          <cell r="F539" t="str">
            <v>CHFA164</v>
          </cell>
          <cell r="G539" t="str">
            <v>太和县宁李百货经营部※</v>
          </cell>
          <cell r="H539" t="str">
            <v>超市</v>
          </cell>
          <cell r="I539" t="str">
            <v>潜力门店</v>
          </cell>
          <cell r="J539" t="str">
            <v>李泉</v>
          </cell>
          <cell r="K539" t="str">
            <v>皖中所</v>
          </cell>
        </row>
        <row r="540">
          <cell r="D540">
            <v>1114672</v>
          </cell>
          <cell r="E540" t="str">
            <v>三店好实惠超市</v>
          </cell>
          <cell r="F540" t="str">
            <v>CHFA164</v>
          </cell>
          <cell r="G540" t="str">
            <v>太和县宁李百货经营部※</v>
          </cell>
          <cell r="H540" t="str">
            <v>超市</v>
          </cell>
          <cell r="I540" t="str">
            <v>潜力门店</v>
          </cell>
          <cell r="J540" t="str">
            <v>李泉</v>
          </cell>
          <cell r="K540" t="str">
            <v>皖南所</v>
          </cell>
        </row>
        <row r="541">
          <cell r="D541">
            <v>1114671</v>
          </cell>
          <cell r="E541" t="str">
            <v>双浮鲜润发超市</v>
          </cell>
          <cell r="F541" t="str">
            <v>CHFA164</v>
          </cell>
          <cell r="G541" t="str">
            <v>太和县宁李百货经营部※</v>
          </cell>
          <cell r="H541" t="str">
            <v>超市</v>
          </cell>
          <cell r="I541" t="str">
            <v>潜力门店</v>
          </cell>
          <cell r="J541" t="str">
            <v>李泉</v>
          </cell>
          <cell r="K541" t="str">
            <v>皖北所</v>
          </cell>
        </row>
        <row r="542">
          <cell r="D542">
            <v>1114666</v>
          </cell>
          <cell r="E542" t="str">
            <v>新集大众超市</v>
          </cell>
          <cell r="F542" t="str">
            <v>CHFA318</v>
          </cell>
          <cell r="G542" t="str">
            <v>颍上县鑫玖商贸有限公司※</v>
          </cell>
          <cell r="H542" t="str">
            <v>超市</v>
          </cell>
          <cell r="I542" t="str">
            <v>潜力门店</v>
          </cell>
          <cell r="J542" t="str">
            <v>共担业代_孙一梅</v>
          </cell>
          <cell r="K542" t="str">
            <v>皖北所</v>
          </cell>
        </row>
        <row r="543">
          <cell r="D543">
            <v>1110703</v>
          </cell>
          <cell r="E543" t="str">
            <v>江店永鲜超市</v>
          </cell>
          <cell r="F543" t="str">
            <v>CHFA318</v>
          </cell>
          <cell r="G543" t="str">
            <v>颍上县鑫玖商贸有限公司※</v>
          </cell>
          <cell r="H543" t="str">
            <v>超市</v>
          </cell>
          <cell r="I543" t="str">
            <v>潜力门店</v>
          </cell>
          <cell r="J543" t="str">
            <v>共担业代_孙一梅</v>
          </cell>
          <cell r="K543" t="str">
            <v>皖北所</v>
          </cell>
        </row>
        <row r="544">
          <cell r="D544">
            <v>1104723</v>
          </cell>
          <cell r="E544" t="str">
            <v>杨湖永鲜超市</v>
          </cell>
          <cell r="F544" t="str">
            <v>CHFA318</v>
          </cell>
          <cell r="G544" t="str">
            <v>颍上县鑫玖商贸有限公司※</v>
          </cell>
          <cell r="H544" t="str">
            <v>超市</v>
          </cell>
          <cell r="I544" t="str">
            <v>潜力门店</v>
          </cell>
          <cell r="J544" t="str">
            <v>共担业代_孙一梅</v>
          </cell>
          <cell r="K544" t="str">
            <v>皖北所</v>
          </cell>
        </row>
        <row r="545">
          <cell r="D545">
            <v>1099708</v>
          </cell>
          <cell r="E545" t="str">
            <v>园区华池购物鑫和苑店</v>
          </cell>
          <cell r="F545" t="str">
            <v>CHFA318</v>
          </cell>
          <cell r="G545" t="str">
            <v>颍上县鑫玖商贸有限公司※</v>
          </cell>
          <cell r="H545" t="str">
            <v>超市</v>
          </cell>
          <cell r="I545" t="str">
            <v>潜力门店</v>
          </cell>
          <cell r="J545" t="str">
            <v>共担业代_孙一梅</v>
          </cell>
          <cell r="K545" t="str">
            <v>皖北所</v>
          </cell>
        </row>
        <row r="546">
          <cell r="D546">
            <v>1099703</v>
          </cell>
          <cell r="E546" t="str">
            <v>颍上润河华联百货超市</v>
          </cell>
          <cell r="F546" t="str">
            <v>CHFA318</v>
          </cell>
          <cell r="G546" t="str">
            <v>颍上县鑫玖商贸有限公司※</v>
          </cell>
          <cell r="H546" t="str">
            <v>超市</v>
          </cell>
          <cell r="I546" t="str">
            <v>潜力门店</v>
          </cell>
          <cell r="J546" t="str">
            <v>共担业代_孙一梅</v>
          </cell>
          <cell r="K546" t="str">
            <v>皖北所</v>
          </cell>
        </row>
        <row r="547">
          <cell r="D547">
            <v>971606</v>
          </cell>
          <cell r="E547" t="str">
            <v>杜大伟蒂景苑店</v>
          </cell>
          <cell r="F547" t="str">
            <v>CHFA318</v>
          </cell>
          <cell r="G547" t="str">
            <v>颍上县鑫玖商贸有限公司※</v>
          </cell>
          <cell r="H547" t="str">
            <v>超市</v>
          </cell>
          <cell r="I547" t="str">
            <v>潜力门店</v>
          </cell>
          <cell r="J547" t="str">
            <v>共担业代_孙一梅</v>
          </cell>
          <cell r="K547" t="str">
            <v>皖北所</v>
          </cell>
        </row>
        <row r="548">
          <cell r="D548">
            <v>1113978</v>
          </cell>
          <cell r="E548" t="str">
            <v>金丰鑫缘超市（阜阳绿色食品城店）</v>
          </cell>
          <cell r="F548" t="str">
            <v>CHFA305</v>
          </cell>
          <cell r="G548" t="str">
            <v>阜阳翔润贸易有限公司</v>
          </cell>
          <cell r="H548" t="str">
            <v>超市</v>
          </cell>
          <cell r="I548" t="str">
            <v>潜力门店</v>
          </cell>
          <cell r="J548" t="str">
            <v>薛利</v>
          </cell>
          <cell r="K548" t="str">
            <v>皖北所</v>
          </cell>
        </row>
        <row r="549">
          <cell r="D549">
            <v>1104714</v>
          </cell>
          <cell r="E549" t="str">
            <v>阜阳丰顺生活超市九龙</v>
          </cell>
          <cell r="F549" t="str">
            <v>CHFA305</v>
          </cell>
          <cell r="G549" t="str">
            <v>阜阳翔润贸易有限公司</v>
          </cell>
          <cell r="H549" t="str">
            <v>超市</v>
          </cell>
          <cell r="I549" t="str">
            <v>潜力门店</v>
          </cell>
          <cell r="J549" t="str">
            <v>薛利</v>
          </cell>
          <cell r="K549" t="str">
            <v>皖北所</v>
          </cell>
        </row>
        <row r="550">
          <cell r="D550">
            <v>1104713</v>
          </cell>
          <cell r="E550" t="str">
            <v>阜阳好又多超市职业技术学院</v>
          </cell>
          <cell r="F550" t="str">
            <v>CHFA305</v>
          </cell>
          <cell r="G550" t="str">
            <v>阜阳翔润贸易有限公司</v>
          </cell>
          <cell r="H550" t="str">
            <v>超市</v>
          </cell>
          <cell r="I550" t="str">
            <v>潜力门店</v>
          </cell>
          <cell r="J550" t="str">
            <v>薛利</v>
          </cell>
          <cell r="K550" t="str">
            <v>皖北所</v>
          </cell>
        </row>
        <row r="551">
          <cell r="D551">
            <v>1099729</v>
          </cell>
          <cell r="E551" t="str">
            <v>阜阳万佳超市王店孜</v>
          </cell>
          <cell r="F551" t="str">
            <v>CHFA305</v>
          </cell>
          <cell r="G551" t="str">
            <v>阜阳翔润贸易有限公司</v>
          </cell>
          <cell r="H551" t="str">
            <v>超市</v>
          </cell>
          <cell r="I551" t="str">
            <v>潜力门店</v>
          </cell>
          <cell r="J551" t="str">
            <v>薛利</v>
          </cell>
          <cell r="K551" t="str">
            <v>皖北所</v>
          </cell>
        </row>
        <row r="552">
          <cell r="D552">
            <v>1099726</v>
          </cell>
          <cell r="E552" t="str">
            <v>阜阳亿缘超市大厦</v>
          </cell>
          <cell r="F552" t="str">
            <v>CHFA305</v>
          </cell>
          <cell r="G552" t="str">
            <v>阜阳翔润贸易有限公司</v>
          </cell>
          <cell r="H552" t="str">
            <v>超市</v>
          </cell>
          <cell r="I552" t="str">
            <v>潜力门店</v>
          </cell>
          <cell r="J552" t="str">
            <v>薛利</v>
          </cell>
          <cell r="K552" t="str">
            <v>皖北所</v>
          </cell>
        </row>
        <row r="553">
          <cell r="D553">
            <v>1099722</v>
          </cell>
          <cell r="E553" t="str">
            <v>阜阳七点半超市临沂商城</v>
          </cell>
          <cell r="F553" t="str">
            <v>CHFA305</v>
          </cell>
          <cell r="G553" t="str">
            <v>阜阳翔润贸易有限公司</v>
          </cell>
          <cell r="H553" t="str">
            <v>超市</v>
          </cell>
          <cell r="I553" t="str">
            <v>潜力门店</v>
          </cell>
          <cell r="J553" t="str">
            <v>薛利</v>
          </cell>
          <cell r="K553" t="str">
            <v>皖北所</v>
          </cell>
        </row>
        <row r="554">
          <cell r="D554">
            <v>1099718</v>
          </cell>
          <cell r="E554" t="str">
            <v>阜阳发到家超市农机大市场</v>
          </cell>
          <cell r="F554" t="str">
            <v>CHFA305</v>
          </cell>
          <cell r="G554" t="str">
            <v>阜阳翔润贸易有限公司</v>
          </cell>
          <cell r="H554" t="str">
            <v>超市</v>
          </cell>
          <cell r="I554" t="str">
            <v>潜力门店</v>
          </cell>
          <cell r="J554" t="str">
            <v>薛利</v>
          </cell>
          <cell r="K554" t="str">
            <v>皖北所</v>
          </cell>
        </row>
        <row r="555">
          <cell r="D555">
            <v>1099714</v>
          </cell>
          <cell r="E555" t="str">
            <v>阜阳好又多超市新三中</v>
          </cell>
          <cell r="F555" t="str">
            <v>CHFA305</v>
          </cell>
          <cell r="G555" t="str">
            <v>阜阳翔润贸易有限公司</v>
          </cell>
          <cell r="H555" t="str">
            <v>超市</v>
          </cell>
          <cell r="I555" t="str">
            <v>潜力门店</v>
          </cell>
          <cell r="J555" t="str">
            <v>薛利</v>
          </cell>
          <cell r="K555" t="str">
            <v>皖北所</v>
          </cell>
        </row>
        <row r="556">
          <cell r="D556">
            <v>1099713</v>
          </cell>
          <cell r="E556" t="str">
            <v>阜阳好又多超市师范大学</v>
          </cell>
          <cell r="F556" t="str">
            <v>CHFA305</v>
          </cell>
          <cell r="G556" t="str">
            <v>阜阳翔润贸易有限公司</v>
          </cell>
          <cell r="H556" t="str">
            <v>超市</v>
          </cell>
          <cell r="I556" t="str">
            <v>潜力门店</v>
          </cell>
          <cell r="J556" t="str">
            <v>薛利</v>
          </cell>
          <cell r="K556" t="str">
            <v>皖北所</v>
          </cell>
        </row>
        <row r="557">
          <cell r="D557">
            <v>958366</v>
          </cell>
          <cell r="E557" t="str">
            <v>阳光鲜生超市</v>
          </cell>
          <cell r="F557" t="str">
            <v>CHFA305</v>
          </cell>
          <cell r="G557" t="str">
            <v>阜阳翔润贸易有限公司</v>
          </cell>
          <cell r="H557" t="str">
            <v>超市</v>
          </cell>
          <cell r="I557" t="str">
            <v>潜力门店</v>
          </cell>
          <cell r="J557" t="str">
            <v>薛利</v>
          </cell>
          <cell r="K557" t="str">
            <v>皖北所</v>
          </cell>
        </row>
        <row r="558">
          <cell r="D558">
            <v>1104721</v>
          </cell>
          <cell r="E558" t="str">
            <v>太和县易买购物中心</v>
          </cell>
          <cell r="F558" t="str">
            <v>CHFA164</v>
          </cell>
          <cell r="G558" t="str">
            <v>太和县宁李百货经营部※</v>
          </cell>
          <cell r="H558" t="str">
            <v>超市</v>
          </cell>
          <cell r="I558" t="str">
            <v>潜力门店</v>
          </cell>
          <cell r="J558" t="str">
            <v>李泉</v>
          </cell>
          <cell r="K558" t="str">
            <v>皖北所</v>
          </cell>
        </row>
        <row r="559">
          <cell r="D559">
            <v>955107</v>
          </cell>
          <cell r="E559" t="str">
            <v>好福记生鲜超市滨河苑店</v>
          </cell>
          <cell r="F559" t="str">
            <v>CHFA305</v>
          </cell>
          <cell r="G559" t="str">
            <v>阜阳翔润贸易有限公司</v>
          </cell>
          <cell r="H559" t="str">
            <v>超市</v>
          </cell>
          <cell r="I559" t="str">
            <v>潜力门店</v>
          </cell>
          <cell r="J559" t="str">
            <v>薛利</v>
          </cell>
          <cell r="K559" t="str">
            <v>皖北所</v>
          </cell>
        </row>
        <row r="560">
          <cell r="D560">
            <v>955106</v>
          </cell>
          <cell r="E560" t="str">
            <v>好福记生鲜超市金色港湾店</v>
          </cell>
          <cell r="F560" t="str">
            <v>CHFA305</v>
          </cell>
          <cell r="G560" t="str">
            <v>阜阳翔润贸易有限公司</v>
          </cell>
          <cell r="H560" t="str">
            <v>超市</v>
          </cell>
          <cell r="I560" t="str">
            <v>潜力门店</v>
          </cell>
          <cell r="J560" t="str">
            <v>薛利</v>
          </cell>
          <cell r="K560" t="str">
            <v>皖北所</v>
          </cell>
        </row>
        <row r="561">
          <cell r="D561">
            <v>1115355</v>
          </cell>
          <cell r="E561" t="str">
            <v>百家福生活超市</v>
          </cell>
          <cell r="F561" t="str">
            <v>CHFA167</v>
          </cell>
          <cell r="G561" t="str">
            <v>临泉县刘红百货有限公司（刘玲利）</v>
          </cell>
          <cell r="H561" t="str">
            <v>超市</v>
          </cell>
          <cell r="I561" t="str">
            <v>潜力门店</v>
          </cell>
          <cell r="J561" t="str">
            <v>孔德强</v>
          </cell>
          <cell r="K561" t="str">
            <v>皖北所</v>
          </cell>
        </row>
        <row r="562">
          <cell r="D562">
            <v>1115354</v>
          </cell>
          <cell r="E562" t="str">
            <v>临泉盛荣超市</v>
          </cell>
          <cell r="F562" t="str">
            <v>CHFA167</v>
          </cell>
          <cell r="G562" t="str">
            <v>临泉县刘红百货有限公司（刘玲利）</v>
          </cell>
          <cell r="H562" t="str">
            <v>超市</v>
          </cell>
          <cell r="I562" t="str">
            <v>潜力门店</v>
          </cell>
          <cell r="J562" t="str">
            <v>孔德强</v>
          </cell>
          <cell r="K562" t="str">
            <v>皖北所</v>
          </cell>
        </row>
        <row r="563">
          <cell r="D563">
            <v>926990</v>
          </cell>
          <cell r="E563" t="str">
            <v>家乐福超市王店</v>
          </cell>
          <cell r="F563" t="str">
            <v>CHFA305</v>
          </cell>
          <cell r="G563" t="str">
            <v>阜阳翔润贸易有限公司</v>
          </cell>
          <cell r="H563" t="str">
            <v>超市</v>
          </cell>
          <cell r="I563" t="str">
            <v>潜力门店</v>
          </cell>
          <cell r="J563" t="str">
            <v>薛利</v>
          </cell>
          <cell r="K563" t="str">
            <v>皖北所</v>
          </cell>
        </row>
        <row r="564">
          <cell r="D564">
            <v>913168</v>
          </cell>
          <cell r="E564" t="str">
            <v>阜阳美惠佳超市瑶海</v>
          </cell>
          <cell r="F564" t="str">
            <v>CHFA305</v>
          </cell>
          <cell r="G564" t="str">
            <v>阜阳翔润贸易有限公司</v>
          </cell>
          <cell r="H564" t="str">
            <v>超市</v>
          </cell>
          <cell r="I564" t="str">
            <v>潜力门店</v>
          </cell>
          <cell r="J564" t="str">
            <v>薛利</v>
          </cell>
          <cell r="K564" t="str">
            <v>皖北所</v>
          </cell>
        </row>
        <row r="565">
          <cell r="D565">
            <v>1117596</v>
          </cell>
          <cell r="E565" t="str">
            <v>尚购超市</v>
          </cell>
          <cell r="F565" t="str">
            <v>CHFA318</v>
          </cell>
          <cell r="G565" t="str">
            <v>颍上县鑫玖商贸有限公司※</v>
          </cell>
          <cell r="H565" t="str">
            <v>超市</v>
          </cell>
          <cell r="I565" t="str">
            <v>潜力门店</v>
          </cell>
          <cell r="J565" t="str">
            <v>共担业代_孙一梅</v>
          </cell>
          <cell r="K565" t="str">
            <v>皖北所</v>
          </cell>
        </row>
        <row r="566">
          <cell r="D566">
            <v>1114668</v>
          </cell>
          <cell r="E566" t="str">
            <v>杜大伟超市望和不夜城小区店</v>
          </cell>
          <cell r="F566" t="str">
            <v>CHFA318</v>
          </cell>
          <cell r="G566" t="str">
            <v>颍上县鑫玖商贸有限公司※</v>
          </cell>
          <cell r="H566" t="str">
            <v>超市</v>
          </cell>
          <cell r="I566" t="str">
            <v>潜力门店</v>
          </cell>
          <cell r="J566" t="str">
            <v>共担业代_孙一梅</v>
          </cell>
          <cell r="K566" t="str">
            <v>皖北所</v>
          </cell>
        </row>
        <row r="567">
          <cell r="D567">
            <v>1114667</v>
          </cell>
          <cell r="E567" t="str">
            <v>耿棚世纪华联</v>
          </cell>
          <cell r="F567" t="str">
            <v>CHFA318</v>
          </cell>
          <cell r="G567" t="str">
            <v>颍上县鑫玖商贸有限公司※</v>
          </cell>
          <cell r="H567" t="str">
            <v>超市</v>
          </cell>
          <cell r="I567" t="str">
            <v>潜力门店</v>
          </cell>
          <cell r="J567" t="str">
            <v>共担业代_孙一梅</v>
          </cell>
          <cell r="K567" t="str">
            <v>皖北所</v>
          </cell>
        </row>
        <row r="568">
          <cell r="D568">
            <v>1115361</v>
          </cell>
          <cell r="E568" t="str">
            <v>陈集镇众旺生活超市</v>
          </cell>
          <cell r="F568" t="str">
            <v>CHFA167</v>
          </cell>
          <cell r="G568" t="str">
            <v>临泉县刘红百货有限公司（刘玲利）</v>
          </cell>
          <cell r="H568" t="str">
            <v>超市</v>
          </cell>
          <cell r="I568" t="str">
            <v>重点门店</v>
          </cell>
          <cell r="J568" t="str">
            <v>孔德强</v>
          </cell>
          <cell r="K568" t="str">
            <v>皖北所</v>
          </cell>
        </row>
        <row r="569">
          <cell r="D569">
            <v>926989</v>
          </cell>
          <cell r="E569" t="str">
            <v>世纪华联超市袁集店</v>
          </cell>
          <cell r="F569" t="str">
            <v>CHFA305</v>
          </cell>
          <cell r="G569" t="str">
            <v>阜阳翔润贸易有限公司</v>
          </cell>
          <cell r="H569" t="str">
            <v>超市</v>
          </cell>
          <cell r="I569" t="str">
            <v>重点门店</v>
          </cell>
          <cell r="J569" t="str">
            <v>薛利</v>
          </cell>
          <cell r="K569" t="str">
            <v>皖北所</v>
          </cell>
        </row>
        <row r="570">
          <cell r="D570">
            <v>1117393</v>
          </cell>
          <cell r="E570" t="str">
            <v>休宁汇润嘉超市</v>
          </cell>
          <cell r="F570" t="str">
            <v>CHFA331</v>
          </cell>
          <cell r="G570" t="str">
            <v>黄山市乐天商贸有限公司</v>
          </cell>
          <cell r="H570" t="str">
            <v>超市</v>
          </cell>
          <cell r="I570" t="str">
            <v>培育门店</v>
          </cell>
          <cell r="J570" t="str">
            <v>共担业代_曾东</v>
          </cell>
          <cell r="K570" t="str">
            <v>皖北所</v>
          </cell>
        </row>
        <row r="571">
          <cell r="D571" t="str">
            <v>ZD0000094064</v>
          </cell>
          <cell r="E571" t="str">
            <v>家润发超市顺美店</v>
          </cell>
          <cell r="F571" t="str">
            <v>CHFA153</v>
          </cell>
          <cell r="G571" t="str">
            <v>肥西县长春日化经营部</v>
          </cell>
          <cell r="H571" t="str">
            <v>超市</v>
          </cell>
          <cell r="I571" t="str">
            <v>潜力门店</v>
          </cell>
          <cell r="J571" t="str">
            <v>陈士磊</v>
          </cell>
          <cell r="K571" t="str">
            <v>皖北所</v>
          </cell>
        </row>
        <row r="572">
          <cell r="D572">
            <v>801606</v>
          </cell>
          <cell r="E572" t="str">
            <v>福星超市（六安中学店）</v>
          </cell>
          <cell r="F572" t="str">
            <v>CHFA274</v>
          </cell>
          <cell r="G572" t="str">
            <v>安徽省同城贸易有限公司</v>
          </cell>
          <cell r="H572" t="str">
            <v>超市</v>
          </cell>
          <cell r="I572" t="str">
            <v>潜力门店</v>
          </cell>
          <cell r="J572" t="str">
            <v>蒋长青</v>
          </cell>
          <cell r="K572" t="str">
            <v>皖南所</v>
          </cell>
        </row>
        <row r="573">
          <cell r="D573">
            <v>313504</v>
          </cell>
          <cell r="E573" t="str">
            <v>安庆市金华联蔡山店</v>
          </cell>
          <cell r="F573" t="str">
            <v>CHFA283</v>
          </cell>
          <cell r="G573" t="str">
            <v>安庆市海惠商贸有限公司</v>
          </cell>
          <cell r="H573" t="str">
            <v>便利店</v>
          </cell>
          <cell r="I573" t="str">
            <v>潜力系统</v>
          </cell>
          <cell r="J573" t="str">
            <v>汪金霞</v>
          </cell>
          <cell r="K573" t="str">
            <v>皖南所</v>
          </cell>
        </row>
        <row r="574">
          <cell r="D574">
            <v>313513</v>
          </cell>
          <cell r="E574" t="str">
            <v>安庆市金华联华中店</v>
          </cell>
          <cell r="F574" t="str">
            <v>CHFA283</v>
          </cell>
          <cell r="G574" t="str">
            <v>安庆市海惠商贸有限公司</v>
          </cell>
          <cell r="H574" t="str">
            <v>便利店</v>
          </cell>
          <cell r="I574" t="str">
            <v>潜力系统</v>
          </cell>
          <cell r="J574" t="str">
            <v>汪金霞</v>
          </cell>
          <cell r="K574" t="str">
            <v>皖南所</v>
          </cell>
        </row>
        <row r="575">
          <cell r="D575">
            <v>313515</v>
          </cell>
          <cell r="E575" t="str">
            <v>安庆市金华联开发区回祥店</v>
          </cell>
          <cell r="F575" t="str">
            <v>CHFA283</v>
          </cell>
          <cell r="G575" t="str">
            <v>安庆市海惠商贸有限公司</v>
          </cell>
          <cell r="H575" t="str">
            <v>小型超市</v>
          </cell>
          <cell r="I575" t="str">
            <v>潜力系统</v>
          </cell>
          <cell r="J575" t="str">
            <v>汪金霞</v>
          </cell>
          <cell r="K575" t="str">
            <v>皖南所</v>
          </cell>
        </row>
        <row r="576">
          <cell r="D576">
            <v>313520</v>
          </cell>
          <cell r="E576" t="str">
            <v>安庆市金华联龙门店</v>
          </cell>
          <cell r="F576" t="str">
            <v>CHFA283</v>
          </cell>
          <cell r="G576" t="str">
            <v>安庆市海惠商贸有限公司</v>
          </cell>
          <cell r="H576" t="str">
            <v>小型超市</v>
          </cell>
          <cell r="I576" t="str">
            <v>潜力系统</v>
          </cell>
          <cell r="J576" t="str">
            <v>汪金霞</v>
          </cell>
          <cell r="K576" t="str">
            <v>皖南所</v>
          </cell>
        </row>
        <row r="577">
          <cell r="D577">
            <v>313537</v>
          </cell>
          <cell r="E577" t="str">
            <v>安庆市金华联先锋店</v>
          </cell>
          <cell r="F577" t="str">
            <v>CHFA283</v>
          </cell>
          <cell r="G577" t="str">
            <v>安庆市海惠商贸有限公司</v>
          </cell>
          <cell r="H577" t="str">
            <v>便利店</v>
          </cell>
          <cell r="I577" t="str">
            <v>潜力系统</v>
          </cell>
          <cell r="J577" t="str">
            <v>汪金霞</v>
          </cell>
          <cell r="K577" t="str">
            <v>皖南所</v>
          </cell>
        </row>
        <row r="578">
          <cell r="D578">
            <v>313539</v>
          </cell>
          <cell r="E578" t="str">
            <v>安庆市金华联宜光店</v>
          </cell>
          <cell r="F578" t="str">
            <v>CHFA283</v>
          </cell>
          <cell r="G578" t="str">
            <v>安庆市海惠商贸有限公司</v>
          </cell>
          <cell r="H578" t="str">
            <v>便利店</v>
          </cell>
          <cell r="I578" t="str">
            <v>潜力系统</v>
          </cell>
          <cell r="J578" t="str">
            <v>汪金霞</v>
          </cell>
          <cell r="K578" t="str">
            <v>皖南所</v>
          </cell>
        </row>
        <row r="579">
          <cell r="D579">
            <v>835138</v>
          </cell>
          <cell r="E579" t="str">
            <v>安庆市金华联集贤店</v>
          </cell>
          <cell r="F579" t="str">
            <v>CHFA283</v>
          </cell>
          <cell r="G579" t="str">
            <v>安庆市海惠商贸有限公司</v>
          </cell>
          <cell r="H579" t="str">
            <v>超市</v>
          </cell>
          <cell r="I579" t="str">
            <v>潜力系统</v>
          </cell>
          <cell r="J579" t="str">
            <v>汪金霞</v>
          </cell>
          <cell r="K579" t="str">
            <v>皖南所</v>
          </cell>
        </row>
        <row r="580">
          <cell r="D580">
            <v>849147</v>
          </cell>
          <cell r="E580" t="str">
            <v>安庆市金华联购物中心</v>
          </cell>
          <cell r="F580" t="str">
            <v>CHFA283</v>
          </cell>
          <cell r="G580" t="str">
            <v>安庆市海惠商贸有限公司</v>
          </cell>
          <cell r="H580" t="str">
            <v>超市</v>
          </cell>
          <cell r="I580" t="str">
            <v>潜力系统</v>
          </cell>
          <cell r="J580" t="str">
            <v>汪金霞</v>
          </cell>
          <cell r="K580" t="str">
            <v>皖南所</v>
          </cell>
        </row>
        <row r="581">
          <cell r="D581">
            <v>1647588</v>
          </cell>
          <cell r="E581" t="str">
            <v>安庆市金华联朝阳苑店</v>
          </cell>
          <cell r="F581" t="str">
            <v>CHFA283</v>
          </cell>
          <cell r="G581" t="str">
            <v>安庆市海惠商贸有限公司</v>
          </cell>
          <cell r="H581" t="str">
            <v>便利店</v>
          </cell>
          <cell r="I581" t="str">
            <v>潜力系统</v>
          </cell>
          <cell r="J581" t="str">
            <v>汪金霞</v>
          </cell>
          <cell r="K581" t="str">
            <v>皖南所</v>
          </cell>
        </row>
        <row r="582">
          <cell r="D582">
            <v>1682323</v>
          </cell>
          <cell r="E582" t="str">
            <v>安庆市金华联红旗小区生活广场店</v>
          </cell>
          <cell r="F582" t="str">
            <v>CHFA283</v>
          </cell>
          <cell r="G582" t="str">
            <v>安庆市海惠商贸有限公司</v>
          </cell>
          <cell r="H582" t="str">
            <v>便利店</v>
          </cell>
          <cell r="I582" t="str">
            <v>潜力系统</v>
          </cell>
          <cell r="J582" t="str">
            <v>汪金霞</v>
          </cell>
          <cell r="K582" t="str">
            <v>皖南所</v>
          </cell>
        </row>
        <row r="583">
          <cell r="D583">
            <v>1687457</v>
          </cell>
          <cell r="E583" t="str">
            <v>安庆市金华联杨家山店</v>
          </cell>
          <cell r="F583" t="str">
            <v>CHFA283</v>
          </cell>
          <cell r="G583" t="str">
            <v>安庆市海惠商贸有限公司</v>
          </cell>
          <cell r="H583" t="str">
            <v>便利店</v>
          </cell>
          <cell r="I583" t="str">
            <v>潜力系统</v>
          </cell>
          <cell r="J583" t="str">
            <v>汪金霞</v>
          </cell>
          <cell r="K583" t="str">
            <v>皖南所</v>
          </cell>
        </row>
        <row r="584">
          <cell r="D584" t="str">
            <v>A01234976</v>
          </cell>
          <cell r="E584" t="str">
            <v>安庆市金华联宜城店</v>
          </cell>
          <cell r="F584" t="str">
            <v>CHFA283</v>
          </cell>
          <cell r="G584" t="str">
            <v>安庆市海惠商贸有限公司</v>
          </cell>
          <cell r="H584" t="str">
            <v>小型超市</v>
          </cell>
          <cell r="I584" t="str">
            <v>潜力系统</v>
          </cell>
          <cell r="J584" t="str">
            <v>汪金霞</v>
          </cell>
          <cell r="K584" t="str">
            <v>皖南所</v>
          </cell>
        </row>
        <row r="585">
          <cell r="D585">
            <v>879829</v>
          </cell>
          <cell r="E585" t="str">
            <v>安庆市世纪华联望江店</v>
          </cell>
          <cell r="F585" t="str">
            <v>CHFA283</v>
          </cell>
          <cell r="G585" t="str">
            <v>安庆市海惠商贸有限公司</v>
          </cell>
          <cell r="H585" t="str">
            <v>超市</v>
          </cell>
          <cell r="I585" t="str">
            <v>培育系统</v>
          </cell>
          <cell r="J585" t="str">
            <v>汪金霞</v>
          </cell>
          <cell r="K585" t="str">
            <v>皖南所</v>
          </cell>
        </row>
        <row r="586">
          <cell r="D586">
            <v>879858</v>
          </cell>
          <cell r="E586" t="str">
            <v>世纪华联宿松店</v>
          </cell>
          <cell r="F586" t="str">
            <v>CHFA283</v>
          </cell>
          <cell r="G586" t="str">
            <v>安庆市海惠商贸有限公司</v>
          </cell>
          <cell r="H586" t="str">
            <v>超市</v>
          </cell>
          <cell r="I586" t="str">
            <v>培育系统</v>
          </cell>
          <cell r="J586" t="str">
            <v>王凤</v>
          </cell>
          <cell r="K586" t="str">
            <v>皖南所</v>
          </cell>
        </row>
        <row r="587">
          <cell r="D587">
            <v>1093206</v>
          </cell>
          <cell r="E587" t="str">
            <v>世纪华联超市宿松2店</v>
          </cell>
          <cell r="F587" t="str">
            <v>CHFA301</v>
          </cell>
          <cell r="G587" t="str">
            <v>宿松县梓萱商贸中心※</v>
          </cell>
          <cell r="H587" t="str">
            <v>超市</v>
          </cell>
          <cell r="I587" t="str">
            <v>培育系统</v>
          </cell>
          <cell r="J587" t="str">
            <v>王凤</v>
          </cell>
          <cell r="K587" t="str">
            <v>皖南所</v>
          </cell>
        </row>
        <row r="588">
          <cell r="D588" t="str">
            <v>A01234965</v>
          </cell>
          <cell r="E588" t="str">
            <v>安庆市世纪华联中宜大卖场</v>
          </cell>
          <cell r="F588" t="str">
            <v>CHFA283</v>
          </cell>
          <cell r="G588" t="str">
            <v>安庆市海惠商贸有限公司</v>
          </cell>
          <cell r="H588" t="str">
            <v>小型超市</v>
          </cell>
          <cell r="I588" t="str">
            <v>培育系统</v>
          </cell>
          <cell r="J588" t="str">
            <v>汪金霞</v>
          </cell>
          <cell r="K588" t="str">
            <v>皖南所</v>
          </cell>
        </row>
        <row r="589">
          <cell r="D589" t="str">
            <v>A01243068</v>
          </cell>
          <cell r="E589" t="str">
            <v>安庆市世纪华联玉琳店</v>
          </cell>
          <cell r="F589" t="str">
            <v>CHFA283</v>
          </cell>
          <cell r="G589" t="str">
            <v>安庆市海惠商贸有限公司</v>
          </cell>
          <cell r="H589" t="str">
            <v>小型超市</v>
          </cell>
          <cell r="I589" t="str">
            <v>培育系统</v>
          </cell>
          <cell r="J589" t="str">
            <v>汪金霞</v>
          </cell>
          <cell r="K589" t="str">
            <v>皖南所</v>
          </cell>
        </row>
        <row r="590">
          <cell r="D590">
            <v>909174</v>
          </cell>
          <cell r="E590" t="str">
            <v>合家福凤阳科技学院店</v>
          </cell>
          <cell r="F590" t="str">
            <v>CHFA077</v>
          </cell>
          <cell r="G590" t="str">
            <v>蚌埠市金宏商贸有限公司</v>
          </cell>
          <cell r="H590" t="str">
            <v>小型超市</v>
          </cell>
          <cell r="I590" t="str">
            <v>培育系统</v>
          </cell>
          <cell r="J590" t="str">
            <v>林淑清</v>
          </cell>
          <cell r="K590" t="str">
            <v>皖北所</v>
          </cell>
        </row>
        <row r="591">
          <cell r="D591">
            <v>909409</v>
          </cell>
          <cell r="E591" t="str">
            <v>合家福蚌埠万方店</v>
          </cell>
          <cell r="F591" t="str">
            <v>CHFA077</v>
          </cell>
          <cell r="G591" t="str">
            <v>蚌埠市金宏商贸有限公司</v>
          </cell>
          <cell r="H591" t="str">
            <v>超市</v>
          </cell>
          <cell r="I591" t="str">
            <v>培育系统</v>
          </cell>
          <cell r="J591" t="str">
            <v>林淑清</v>
          </cell>
          <cell r="K591" t="str">
            <v>皖北所</v>
          </cell>
        </row>
        <row r="592">
          <cell r="D592">
            <v>909410</v>
          </cell>
          <cell r="E592" t="str">
            <v>合家福购物广场店</v>
          </cell>
          <cell r="F592" t="str">
            <v>CHFA077</v>
          </cell>
          <cell r="G592" t="str">
            <v>蚌埠市金宏商贸有限公司</v>
          </cell>
          <cell r="H592" t="str">
            <v>超市</v>
          </cell>
          <cell r="I592" t="str">
            <v>培育系统</v>
          </cell>
          <cell r="J592" t="str">
            <v>林淑清</v>
          </cell>
          <cell r="K592" t="str">
            <v>皖北所</v>
          </cell>
        </row>
        <row r="593">
          <cell r="D593">
            <v>909411</v>
          </cell>
          <cell r="E593" t="str">
            <v>合家福蚌埠中心店</v>
          </cell>
          <cell r="F593" t="str">
            <v>CHFA077</v>
          </cell>
          <cell r="G593" t="str">
            <v>蚌埠市金宏商贸有限公司</v>
          </cell>
          <cell r="H593" t="str">
            <v>超市</v>
          </cell>
          <cell r="I593" t="str">
            <v>培育系统</v>
          </cell>
          <cell r="J593" t="str">
            <v>林淑清</v>
          </cell>
          <cell r="K593" t="str">
            <v>皖北所</v>
          </cell>
        </row>
        <row r="594">
          <cell r="D594">
            <v>909412</v>
          </cell>
          <cell r="E594" t="str">
            <v>合家福蚌埠华海店</v>
          </cell>
          <cell r="F594" t="str">
            <v>CHFA077</v>
          </cell>
          <cell r="G594" t="str">
            <v>蚌埠市金宏商贸有限公司</v>
          </cell>
          <cell r="H594" t="str">
            <v>超市</v>
          </cell>
          <cell r="I594" t="str">
            <v>培育系统</v>
          </cell>
          <cell r="J594" t="str">
            <v>林淑清</v>
          </cell>
          <cell r="K594" t="str">
            <v>皖北所</v>
          </cell>
        </row>
        <row r="595">
          <cell r="D595">
            <v>909413</v>
          </cell>
          <cell r="E595" t="str">
            <v>合家福市府广场店</v>
          </cell>
          <cell r="F595" t="str">
            <v>CHFA077</v>
          </cell>
          <cell r="G595" t="str">
            <v>蚌埠市金宏商贸有限公司</v>
          </cell>
          <cell r="H595" t="str">
            <v>超市</v>
          </cell>
          <cell r="I595" t="str">
            <v>培育系统</v>
          </cell>
          <cell r="J595" t="str">
            <v>林淑清</v>
          </cell>
          <cell r="K595" t="str">
            <v>皖北所</v>
          </cell>
        </row>
        <row r="596">
          <cell r="D596">
            <v>909414</v>
          </cell>
          <cell r="E596" t="str">
            <v>合家福禹会店</v>
          </cell>
          <cell r="F596" t="str">
            <v>CHFA077</v>
          </cell>
          <cell r="G596" t="str">
            <v>蚌埠市金宏商贸有限公司</v>
          </cell>
          <cell r="H596" t="str">
            <v>超市</v>
          </cell>
          <cell r="I596" t="str">
            <v>培育系统</v>
          </cell>
          <cell r="J596" t="str">
            <v>林淑清</v>
          </cell>
          <cell r="K596" t="str">
            <v>皖北所</v>
          </cell>
        </row>
        <row r="597">
          <cell r="D597">
            <v>909415</v>
          </cell>
          <cell r="E597" t="str">
            <v>合家福延安路店</v>
          </cell>
          <cell r="F597" t="str">
            <v>CHFA077</v>
          </cell>
          <cell r="G597" t="str">
            <v>蚌埠市金宏商贸有限公司</v>
          </cell>
          <cell r="H597" t="str">
            <v>小型超市</v>
          </cell>
          <cell r="I597" t="str">
            <v>培育系统</v>
          </cell>
          <cell r="J597" t="str">
            <v>林淑清</v>
          </cell>
          <cell r="K597" t="str">
            <v>皖北所</v>
          </cell>
        </row>
        <row r="598">
          <cell r="D598">
            <v>909416</v>
          </cell>
          <cell r="E598" t="str">
            <v>合家福万达店</v>
          </cell>
          <cell r="F598" t="str">
            <v>CHFA077</v>
          </cell>
          <cell r="G598" t="str">
            <v>蚌埠市金宏商贸有限公司</v>
          </cell>
          <cell r="H598" t="str">
            <v>超市</v>
          </cell>
          <cell r="I598" t="str">
            <v>培育系统</v>
          </cell>
          <cell r="J598" t="str">
            <v>林淑清</v>
          </cell>
          <cell r="K598" t="str">
            <v>皖北所</v>
          </cell>
        </row>
        <row r="599">
          <cell r="D599">
            <v>909417</v>
          </cell>
          <cell r="E599" t="str">
            <v>合家福蚌埠宝龙店</v>
          </cell>
          <cell r="F599" t="str">
            <v>CHFA077</v>
          </cell>
          <cell r="G599" t="str">
            <v>蚌埠市金宏商贸有限公司</v>
          </cell>
          <cell r="H599" t="str">
            <v>超市</v>
          </cell>
          <cell r="I599" t="str">
            <v>培育系统</v>
          </cell>
          <cell r="J599" t="str">
            <v>林淑清</v>
          </cell>
          <cell r="K599" t="str">
            <v>皖北所</v>
          </cell>
        </row>
        <row r="600">
          <cell r="D600">
            <v>909418</v>
          </cell>
          <cell r="E600" t="str">
            <v>合家福蚌埠湖滨店</v>
          </cell>
          <cell r="F600" t="str">
            <v>CHFA077</v>
          </cell>
          <cell r="G600" t="str">
            <v>蚌埠市金宏商贸有限公司</v>
          </cell>
          <cell r="H600" t="str">
            <v>小型超市</v>
          </cell>
          <cell r="I600" t="str">
            <v>培育系统</v>
          </cell>
          <cell r="J600" t="str">
            <v>林淑清</v>
          </cell>
          <cell r="K600" t="str">
            <v>皖北所</v>
          </cell>
        </row>
        <row r="601">
          <cell r="D601">
            <v>909419</v>
          </cell>
          <cell r="E601" t="str">
            <v>合家福蚌埠朝阳店</v>
          </cell>
          <cell r="F601" t="str">
            <v>CHFA077</v>
          </cell>
          <cell r="G601" t="str">
            <v>蚌埠市金宏商贸有限公司</v>
          </cell>
          <cell r="H601" t="str">
            <v>超市</v>
          </cell>
          <cell r="I601" t="str">
            <v>培育系统</v>
          </cell>
          <cell r="J601" t="str">
            <v>林淑清</v>
          </cell>
          <cell r="K601" t="str">
            <v>皖北所</v>
          </cell>
        </row>
        <row r="602">
          <cell r="D602">
            <v>909420</v>
          </cell>
          <cell r="E602" t="str">
            <v>合家福蚌埠福满园店</v>
          </cell>
          <cell r="F602" t="str">
            <v>CHFA077</v>
          </cell>
          <cell r="G602" t="str">
            <v>蚌埠市金宏商贸有限公司</v>
          </cell>
          <cell r="H602" t="str">
            <v>小型超市</v>
          </cell>
          <cell r="I602" t="str">
            <v>培育系统</v>
          </cell>
          <cell r="J602" t="str">
            <v>林淑清</v>
          </cell>
          <cell r="K602" t="str">
            <v>皖北所</v>
          </cell>
        </row>
        <row r="603">
          <cell r="D603">
            <v>909421</v>
          </cell>
          <cell r="E603" t="str">
            <v>合家福蚌埠光明店</v>
          </cell>
          <cell r="F603" t="str">
            <v>CHFA077</v>
          </cell>
          <cell r="G603" t="str">
            <v>蚌埠市金宏商贸有限公司</v>
          </cell>
          <cell r="H603" t="str">
            <v>小型超市</v>
          </cell>
          <cell r="I603" t="str">
            <v>培育系统</v>
          </cell>
          <cell r="J603" t="str">
            <v>林淑清</v>
          </cell>
          <cell r="K603" t="str">
            <v>皖北所</v>
          </cell>
        </row>
        <row r="604">
          <cell r="D604">
            <v>909422</v>
          </cell>
          <cell r="E604" t="str">
            <v>合家福蚌埠宏业店</v>
          </cell>
          <cell r="F604" t="str">
            <v>CHFA077</v>
          </cell>
          <cell r="G604" t="str">
            <v>蚌埠市金宏商贸有限公司</v>
          </cell>
          <cell r="H604" t="str">
            <v>小型超市</v>
          </cell>
          <cell r="I604" t="str">
            <v>培育系统</v>
          </cell>
          <cell r="J604" t="str">
            <v>林淑清</v>
          </cell>
          <cell r="K604" t="str">
            <v>皖北所</v>
          </cell>
        </row>
        <row r="605">
          <cell r="D605">
            <v>909423</v>
          </cell>
          <cell r="E605" t="str">
            <v>合家福蚌埠龙湖嘉园店</v>
          </cell>
          <cell r="F605" t="str">
            <v>CHFA077</v>
          </cell>
          <cell r="G605" t="str">
            <v>蚌埠市金宏商贸有限公司</v>
          </cell>
          <cell r="H605" t="str">
            <v>超市</v>
          </cell>
          <cell r="I605" t="str">
            <v>培育系统</v>
          </cell>
          <cell r="J605" t="str">
            <v>林淑清</v>
          </cell>
          <cell r="K605" t="str">
            <v>皖北所</v>
          </cell>
        </row>
        <row r="606">
          <cell r="D606">
            <v>909425</v>
          </cell>
          <cell r="E606" t="str">
            <v>合家福蚌埠天地店</v>
          </cell>
          <cell r="F606" t="str">
            <v>CHFA077</v>
          </cell>
          <cell r="G606" t="str">
            <v>蚌埠市金宏商贸有限公司</v>
          </cell>
          <cell r="H606" t="str">
            <v>小型超市</v>
          </cell>
          <cell r="I606" t="str">
            <v>培育系统</v>
          </cell>
          <cell r="J606" t="str">
            <v>林淑清</v>
          </cell>
          <cell r="K606" t="str">
            <v>皖北所</v>
          </cell>
        </row>
        <row r="607">
          <cell r="D607">
            <v>909426</v>
          </cell>
          <cell r="E607" t="str">
            <v>合家福蚌埠万隆店</v>
          </cell>
          <cell r="F607" t="str">
            <v>CHFA077</v>
          </cell>
          <cell r="G607" t="str">
            <v>蚌埠市金宏商贸有限公司</v>
          </cell>
          <cell r="H607" t="str">
            <v>超市</v>
          </cell>
          <cell r="I607" t="str">
            <v>培育系统</v>
          </cell>
          <cell r="J607" t="str">
            <v>林淑清</v>
          </cell>
          <cell r="K607" t="str">
            <v>皖北所</v>
          </cell>
        </row>
        <row r="608">
          <cell r="D608">
            <v>909427</v>
          </cell>
          <cell r="E608" t="str">
            <v>合家福蚌埠纬四路店</v>
          </cell>
          <cell r="F608" t="str">
            <v>CHFA077</v>
          </cell>
          <cell r="G608" t="str">
            <v>蚌埠市金宏商贸有限公司</v>
          </cell>
          <cell r="H608" t="str">
            <v>小型超市</v>
          </cell>
          <cell r="I608" t="str">
            <v>培育系统</v>
          </cell>
          <cell r="J608" t="str">
            <v>林淑清</v>
          </cell>
          <cell r="K608" t="str">
            <v>皖北所</v>
          </cell>
        </row>
        <row r="609">
          <cell r="D609">
            <v>909428</v>
          </cell>
          <cell r="E609" t="str">
            <v>合家福蚌埠新都店</v>
          </cell>
          <cell r="F609" t="str">
            <v>CHFA077</v>
          </cell>
          <cell r="G609" t="str">
            <v>蚌埠市金宏商贸有限公司</v>
          </cell>
          <cell r="H609" t="str">
            <v>小型超市</v>
          </cell>
          <cell r="I609" t="str">
            <v>培育系统</v>
          </cell>
          <cell r="J609" t="str">
            <v>林淑清</v>
          </cell>
          <cell r="K609" t="str">
            <v>皖北所</v>
          </cell>
        </row>
        <row r="610">
          <cell r="D610">
            <v>909429</v>
          </cell>
          <cell r="E610" t="str">
            <v>合家福蚌埠迎河店</v>
          </cell>
          <cell r="F610" t="str">
            <v>CHFA077</v>
          </cell>
          <cell r="G610" t="str">
            <v>蚌埠市金宏商贸有限公司</v>
          </cell>
          <cell r="H610" t="str">
            <v>小型超市</v>
          </cell>
          <cell r="I610" t="str">
            <v>培育系统</v>
          </cell>
          <cell r="J610" t="str">
            <v>林淑清</v>
          </cell>
          <cell r="K610" t="str">
            <v>皖北所</v>
          </cell>
        </row>
        <row r="611">
          <cell r="D611">
            <v>909430</v>
          </cell>
          <cell r="E611" t="str">
            <v>合家福蚌埠隆华店</v>
          </cell>
          <cell r="F611" t="str">
            <v>CHFA077</v>
          </cell>
          <cell r="G611" t="str">
            <v>蚌埠市金宏商贸有限公司</v>
          </cell>
          <cell r="H611" t="str">
            <v>小型超市</v>
          </cell>
          <cell r="I611" t="str">
            <v>培育系统</v>
          </cell>
          <cell r="J611" t="str">
            <v>林淑清</v>
          </cell>
          <cell r="K611" t="str">
            <v>皖北所</v>
          </cell>
        </row>
        <row r="612">
          <cell r="D612">
            <v>909432</v>
          </cell>
          <cell r="E612" t="str">
            <v>合家福金山店</v>
          </cell>
          <cell r="F612" t="str">
            <v>CHFA077</v>
          </cell>
          <cell r="G612" t="str">
            <v>蚌埠市金宏商贸有限公司</v>
          </cell>
          <cell r="H612" t="str">
            <v>超市</v>
          </cell>
          <cell r="I612" t="str">
            <v>培育系统</v>
          </cell>
          <cell r="J612" t="str">
            <v>林淑清</v>
          </cell>
          <cell r="K612" t="str">
            <v>皖北所</v>
          </cell>
        </row>
        <row r="613">
          <cell r="D613">
            <v>909434</v>
          </cell>
          <cell r="E613" t="str">
            <v>合家福九州店</v>
          </cell>
          <cell r="F613" t="str">
            <v>CHFA077</v>
          </cell>
          <cell r="G613" t="str">
            <v>蚌埠市金宏商贸有限公司</v>
          </cell>
          <cell r="H613" t="str">
            <v>超市</v>
          </cell>
          <cell r="I613" t="str">
            <v>培育系统</v>
          </cell>
          <cell r="J613" t="str">
            <v>林淑清</v>
          </cell>
          <cell r="K613" t="str">
            <v>皖北所</v>
          </cell>
        </row>
        <row r="614">
          <cell r="D614">
            <v>909436</v>
          </cell>
          <cell r="E614" t="str">
            <v>合家福汽车站店</v>
          </cell>
          <cell r="F614" t="str">
            <v>CHFA077</v>
          </cell>
          <cell r="G614" t="str">
            <v>蚌埠市金宏商贸有限公司</v>
          </cell>
          <cell r="H614" t="str">
            <v>超市</v>
          </cell>
          <cell r="I614" t="str">
            <v>培育系统</v>
          </cell>
          <cell r="J614" t="str">
            <v>林淑清</v>
          </cell>
          <cell r="K614" t="str">
            <v>皖北所</v>
          </cell>
        </row>
        <row r="615">
          <cell r="D615">
            <v>909437</v>
          </cell>
          <cell r="E615" t="str">
            <v>合家福张公山店</v>
          </cell>
          <cell r="F615" t="str">
            <v>CHFA077</v>
          </cell>
          <cell r="G615" t="str">
            <v>蚌埠市金宏商贸有限公司</v>
          </cell>
          <cell r="H615" t="str">
            <v>超市</v>
          </cell>
          <cell r="I615" t="str">
            <v>培育系统</v>
          </cell>
          <cell r="J615" t="str">
            <v>林淑清</v>
          </cell>
          <cell r="K615" t="str">
            <v>皖北所</v>
          </cell>
        </row>
        <row r="616">
          <cell r="D616">
            <v>909438</v>
          </cell>
          <cell r="E616" t="str">
            <v>合家福金奥店</v>
          </cell>
          <cell r="F616" t="str">
            <v>CHFA077</v>
          </cell>
          <cell r="G616" t="str">
            <v>蚌埠市金宏商贸有限公司</v>
          </cell>
          <cell r="H616" t="str">
            <v>超市</v>
          </cell>
          <cell r="I616" t="str">
            <v>培育系统</v>
          </cell>
          <cell r="J616" t="str">
            <v>林淑清</v>
          </cell>
          <cell r="K616" t="str">
            <v>皖北所</v>
          </cell>
        </row>
        <row r="617">
          <cell r="D617">
            <v>909439</v>
          </cell>
          <cell r="E617" t="str">
            <v>合家福珍珠店</v>
          </cell>
          <cell r="F617" t="str">
            <v>CHFA077</v>
          </cell>
          <cell r="G617" t="str">
            <v>蚌埠市金宏商贸有限公司</v>
          </cell>
          <cell r="H617" t="str">
            <v>超市</v>
          </cell>
          <cell r="I617" t="str">
            <v>培育系统</v>
          </cell>
          <cell r="J617" t="str">
            <v>林淑清</v>
          </cell>
          <cell r="K617" t="str">
            <v>皖北所</v>
          </cell>
        </row>
        <row r="618">
          <cell r="D618">
            <v>909440</v>
          </cell>
          <cell r="E618" t="str">
            <v>合家福阳光店</v>
          </cell>
          <cell r="F618" t="str">
            <v>CHFA077</v>
          </cell>
          <cell r="G618" t="str">
            <v>蚌埠市金宏商贸有限公司</v>
          </cell>
          <cell r="H618" t="str">
            <v>超市</v>
          </cell>
          <cell r="I618" t="str">
            <v>培育系统</v>
          </cell>
          <cell r="J618" t="str">
            <v>林淑清</v>
          </cell>
          <cell r="K618" t="str">
            <v>皖北所</v>
          </cell>
        </row>
        <row r="619">
          <cell r="D619">
            <v>909441</v>
          </cell>
          <cell r="E619" t="str">
            <v>合家福余庆苑</v>
          </cell>
          <cell r="F619" t="str">
            <v>CHFA077</v>
          </cell>
          <cell r="G619" t="str">
            <v>蚌埠市金宏商贸有限公司</v>
          </cell>
          <cell r="H619" t="str">
            <v>小型超市</v>
          </cell>
          <cell r="I619" t="str">
            <v>培育系统</v>
          </cell>
          <cell r="J619" t="str">
            <v>林淑清</v>
          </cell>
          <cell r="K619" t="str">
            <v>皖北所</v>
          </cell>
        </row>
        <row r="620">
          <cell r="D620">
            <v>909444</v>
          </cell>
          <cell r="E620" t="str">
            <v>合家福蚌埠雪华店</v>
          </cell>
          <cell r="F620" t="str">
            <v>CHFA077</v>
          </cell>
          <cell r="G620" t="str">
            <v>蚌埠市金宏商贸有限公司</v>
          </cell>
          <cell r="H620" t="str">
            <v>小型超市</v>
          </cell>
          <cell r="I620" t="str">
            <v>培育系统</v>
          </cell>
          <cell r="J620" t="str">
            <v>林淑清</v>
          </cell>
          <cell r="K620" t="str">
            <v>皖北所</v>
          </cell>
        </row>
        <row r="621">
          <cell r="D621">
            <v>909446</v>
          </cell>
          <cell r="E621" t="str">
            <v>合家福蚌埠工农路店</v>
          </cell>
          <cell r="F621" t="str">
            <v>CHFA077</v>
          </cell>
          <cell r="G621" t="str">
            <v>蚌埠市金宏商贸有限公司</v>
          </cell>
          <cell r="H621" t="str">
            <v>小型超市</v>
          </cell>
          <cell r="I621" t="str">
            <v>培育系统</v>
          </cell>
          <cell r="J621" t="str">
            <v>林淑清</v>
          </cell>
          <cell r="K621" t="str">
            <v>皖北所</v>
          </cell>
        </row>
        <row r="622">
          <cell r="D622">
            <v>909447</v>
          </cell>
          <cell r="E622" t="str">
            <v>合家福海吉星店</v>
          </cell>
          <cell r="F622" t="str">
            <v>CHFA077</v>
          </cell>
          <cell r="G622" t="str">
            <v>蚌埠市金宏商贸有限公司</v>
          </cell>
          <cell r="H622" t="str">
            <v>超市</v>
          </cell>
          <cell r="I622" t="str">
            <v>培育系统</v>
          </cell>
          <cell r="J622" t="str">
            <v>林淑清</v>
          </cell>
          <cell r="K622" t="str">
            <v>皖北所</v>
          </cell>
        </row>
        <row r="623">
          <cell r="D623">
            <v>909448</v>
          </cell>
          <cell r="E623" t="str">
            <v>合家福翰林华府</v>
          </cell>
          <cell r="F623" t="str">
            <v>CHFA077</v>
          </cell>
          <cell r="G623" t="str">
            <v>蚌埠市金宏商贸有限公司</v>
          </cell>
          <cell r="H623" t="str">
            <v>超市</v>
          </cell>
          <cell r="I623" t="str">
            <v>培育系统</v>
          </cell>
          <cell r="J623" t="str">
            <v>林淑清</v>
          </cell>
          <cell r="K623" t="str">
            <v>皖北所</v>
          </cell>
        </row>
        <row r="624">
          <cell r="D624">
            <v>930393</v>
          </cell>
          <cell r="E624" t="str">
            <v>合家福固镇店</v>
          </cell>
          <cell r="F624" t="str">
            <v>CHFA077</v>
          </cell>
          <cell r="G624" t="str">
            <v>蚌埠市金宏商贸有限公司</v>
          </cell>
          <cell r="H624" t="str">
            <v>超市</v>
          </cell>
          <cell r="I624" t="str">
            <v>培育系统</v>
          </cell>
          <cell r="J624" t="str">
            <v>林淑清</v>
          </cell>
          <cell r="K624" t="str">
            <v>皖北所</v>
          </cell>
        </row>
        <row r="625">
          <cell r="D625">
            <v>930760</v>
          </cell>
          <cell r="E625" t="str">
            <v>合家福金鹏广场店</v>
          </cell>
          <cell r="F625" t="str">
            <v>CHFA077</v>
          </cell>
          <cell r="G625" t="str">
            <v>蚌埠市金宏商贸有限公司</v>
          </cell>
          <cell r="H625" t="str">
            <v>超市</v>
          </cell>
          <cell r="I625" t="str">
            <v>培育系统</v>
          </cell>
          <cell r="J625" t="str">
            <v>林淑清</v>
          </cell>
          <cell r="K625" t="str">
            <v>皖北所</v>
          </cell>
        </row>
        <row r="626">
          <cell r="D626">
            <v>979633</v>
          </cell>
          <cell r="E626" t="str">
            <v>合家福鼎元学府店</v>
          </cell>
          <cell r="F626" t="str">
            <v>CHFA077</v>
          </cell>
          <cell r="G626" t="str">
            <v>蚌埠市金宏商贸有限公司</v>
          </cell>
          <cell r="H626" t="str">
            <v>超市</v>
          </cell>
          <cell r="I626" t="str">
            <v>培育系统</v>
          </cell>
          <cell r="J626" t="str">
            <v>林淑清</v>
          </cell>
          <cell r="K626" t="str">
            <v>皖北所</v>
          </cell>
        </row>
        <row r="627">
          <cell r="D627">
            <v>899274</v>
          </cell>
          <cell r="E627" t="str">
            <v>安德利巢湖中心店</v>
          </cell>
          <cell r="F627" t="str">
            <v>CHFA344</v>
          </cell>
          <cell r="G627" t="str">
            <v>安徽旺硕茂商贸有限公司</v>
          </cell>
          <cell r="H627" t="str">
            <v>超市</v>
          </cell>
          <cell r="I627" t="str">
            <v>培育系统</v>
          </cell>
          <cell r="J627" t="str">
            <v>周基凤</v>
          </cell>
          <cell r="K627" t="str">
            <v>皖中所</v>
          </cell>
        </row>
        <row r="628">
          <cell r="D628">
            <v>899275</v>
          </cell>
          <cell r="E628" t="str">
            <v>安德利巢湖城北店</v>
          </cell>
          <cell r="F628" t="str">
            <v>CHFA344</v>
          </cell>
          <cell r="G628" t="str">
            <v>安徽旺硕茂商贸有限公司</v>
          </cell>
          <cell r="H628" t="str">
            <v>超市</v>
          </cell>
          <cell r="I628" t="str">
            <v>培育系统</v>
          </cell>
          <cell r="J628" t="str">
            <v>周基凤</v>
          </cell>
          <cell r="K628" t="str">
            <v>皖中所</v>
          </cell>
        </row>
        <row r="629">
          <cell r="D629">
            <v>903548</v>
          </cell>
          <cell r="E629" t="str">
            <v>安德利无为广场店</v>
          </cell>
          <cell r="F629" t="str">
            <v>CHFA344</v>
          </cell>
          <cell r="G629" t="str">
            <v>安徽旺硕茂商贸有限公司</v>
          </cell>
          <cell r="H629" t="str">
            <v>超市</v>
          </cell>
          <cell r="I629" t="str">
            <v>培育系统</v>
          </cell>
          <cell r="J629" t="str">
            <v>周基凤</v>
          </cell>
          <cell r="K629" t="str">
            <v>皖中所</v>
          </cell>
        </row>
        <row r="630">
          <cell r="D630">
            <v>903550</v>
          </cell>
          <cell r="E630" t="str">
            <v>安德利无为新百店</v>
          </cell>
          <cell r="F630" t="str">
            <v>CHFA344</v>
          </cell>
          <cell r="G630" t="str">
            <v>安徽旺硕茂商贸有限公司</v>
          </cell>
          <cell r="H630" t="str">
            <v>超市</v>
          </cell>
          <cell r="I630" t="str">
            <v>培育系统</v>
          </cell>
          <cell r="J630" t="str">
            <v>周基凤</v>
          </cell>
          <cell r="K630" t="str">
            <v>皖中所</v>
          </cell>
        </row>
        <row r="631">
          <cell r="D631">
            <v>918602</v>
          </cell>
          <cell r="E631" t="str">
            <v>安德利和县购物中心店</v>
          </cell>
          <cell r="F631" t="str">
            <v>CHFA344</v>
          </cell>
          <cell r="G631" t="str">
            <v>安徽旺硕茂商贸有限公司</v>
          </cell>
          <cell r="H631" t="str">
            <v>超市</v>
          </cell>
          <cell r="I631" t="str">
            <v>培育系统</v>
          </cell>
          <cell r="J631" t="str">
            <v>周基凤</v>
          </cell>
          <cell r="K631" t="str">
            <v>皖中所</v>
          </cell>
        </row>
        <row r="632">
          <cell r="D632">
            <v>958335</v>
          </cell>
          <cell r="E632" t="str">
            <v>安德利和县佳源店</v>
          </cell>
          <cell r="F632" t="str">
            <v>CHFA344</v>
          </cell>
          <cell r="G632" t="str">
            <v>安徽旺硕茂商贸有限公司</v>
          </cell>
          <cell r="H632" t="str">
            <v>超市</v>
          </cell>
          <cell r="I632" t="str">
            <v>培育系统</v>
          </cell>
          <cell r="J632" t="str">
            <v>周基凤</v>
          </cell>
          <cell r="K632" t="str">
            <v>皖中所</v>
          </cell>
        </row>
        <row r="633">
          <cell r="D633">
            <v>1111245</v>
          </cell>
          <cell r="E633" t="str">
            <v>安德利超市庐江文明路店</v>
          </cell>
          <cell r="F633" t="str">
            <v>CHFA344</v>
          </cell>
          <cell r="G633" t="str">
            <v>安徽旺硕茂商贸有限公司</v>
          </cell>
          <cell r="H633" t="str">
            <v>超市</v>
          </cell>
          <cell r="I633" t="str">
            <v>培育系统</v>
          </cell>
          <cell r="J633" t="str">
            <v>周基凤</v>
          </cell>
          <cell r="K633" t="str">
            <v>皖中所</v>
          </cell>
        </row>
        <row r="634">
          <cell r="D634">
            <v>1111246</v>
          </cell>
          <cell r="E634" t="str">
            <v>安德利超市庐江黄山路店</v>
          </cell>
          <cell r="F634" t="str">
            <v>CHFA344</v>
          </cell>
          <cell r="G634" t="str">
            <v>安徽旺硕茂商贸有限公司</v>
          </cell>
          <cell r="H634" t="str">
            <v>超市</v>
          </cell>
          <cell r="I634" t="str">
            <v>培育系统</v>
          </cell>
          <cell r="J634" t="str">
            <v>周基凤</v>
          </cell>
          <cell r="K634" t="str">
            <v>皖中所</v>
          </cell>
        </row>
        <row r="635">
          <cell r="D635">
            <v>1111247</v>
          </cell>
          <cell r="E635" t="str">
            <v>安德利超市庐江广场店</v>
          </cell>
          <cell r="F635" t="str">
            <v>CHFA344</v>
          </cell>
          <cell r="G635" t="str">
            <v>安徽旺硕茂商贸有限公司</v>
          </cell>
          <cell r="H635" t="str">
            <v>超市</v>
          </cell>
          <cell r="I635" t="str">
            <v>培育系统</v>
          </cell>
          <cell r="J635" t="str">
            <v>周基凤</v>
          </cell>
          <cell r="K635" t="str">
            <v>皖中所</v>
          </cell>
        </row>
        <row r="636">
          <cell r="D636">
            <v>1111469</v>
          </cell>
          <cell r="E636" t="str">
            <v>安德利超市肥西旭辉店</v>
          </cell>
          <cell r="F636" t="str">
            <v>CHFA344</v>
          </cell>
          <cell r="G636" t="str">
            <v>安徽旺硕茂商贸有限公司</v>
          </cell>
          <cell r="H636" t="str">
            <v>超市</v>
          </cell>
          <cell r="I636" t="str">
            <v>培育系统</v>
          </cell>
          <cell r="J636" t="str">
            <v>周基凤</v>
          </cell>
          <cell r="K636" t="str">
            <v>皖中所</v>
          </cell>
        </row>
        <row r="637">
          <cell r="D637" t="str">
            <v>ZD0000095713</v>
          </cell>
          <cell r="E637" t="str">
            <v>安德利爱庐店</v>
          </cell>
          <cell r="F637" t="str">
            <v>CHFA344</v>
          </cell>
          <cell r="G637" t="str">
            <v>安徽旺硕茂商贸有限公司</v>
          </cell>
          <cell r="H637" t="str">
            <v>超市</v>
          </cell>
          <cell r="I637" t="str">
            <v>培育系统</v>
          </cell>
          <cell r="J637" t="str">
            <v>周基凤</v>
          </cell>
          <cell r="K637" t="str">
            <v>皖中所</v>
          </cell>
        </row>
        <row r="638">
          <cell r="D638" t="str">
            <v>ZD0000095714</v>
          </cell>
          <cell r="E638" t="str">
            <v>安德利兴和家园店</v>
          </cell>
          <cell r="F638" t="str">
            <v>CHFA344</v>
          </cell>
          <cell r="G638" t="str">
            <v>安徽旺硕茂商贸有限公司</v>
          </cell>
          <cell r="H638" t="str">
            <v>超市</v>
          </cell>
          <cell r="I638" t="str">
            <v>培育系统</v>
          </cell>
          <cell r="J638" t="str">
            <v>周基凤</v>
          </cell>
          <cell r="K638" t="str">
            <v>皖中所</v>
          </cell>
        </row>
        <row r="639">
          <cell r="D639" t="str">
            <v>ZD0000095715</v>
          </cell>
          <cell r="E639" t="str">
            <v>安德利文元学府店</v>
          </cell>
          <cell r="F639" t="str">
            <v>CHFA344</v>
          </cell>
          <cell r="G639" t="str">
            <v>安徽旺硕茂商贸有限公司</v>
          </cell>
          <cell r="H639" t="str">
            <v>超市</v>
          </cell>
          <cell r="I639" t="str">
            <v>培育系统</v>
          </cell>
          <cell r="J639" t="str">
            <v>周基凤</v>
          </cell>
          <cell r="K639" t="str">
            <v>皖中所</v>
          </cell>
        </row>
        <row r="640">
          <cell r="D640" t="str">
            <v>ZD0000095716</v>
          </cell>
          <cell r="E640" t="str">
            <v>安德利绣溪店</v>
          </cell>
          <cell r="F640" t="str">
            <v>CHFA344</v>
          </cell>
          <cell r="G640" t="str">
            <v>安徽旺硕茂商贸有限公司</v>
          </cell>
          <cell r="H640" t="str">
            <v>超市</v>
          </cell>
          <cell r="I640" t="str">
            <v>培育系统</v>
          </cell>
          <cell r="J640" t="str">
            <v>周基凤</v>
          </cell>
          <cell r="K640" t="str">
            <v>皖中所</v>
          </cell>
        </row>
        <row r="641">
          <cell r="D641" t="str">
            <v>ZD0000095717</v>
          </cell>
          <cell r="E641" t="str">
            <v>安德利凤凰名城店</v>
          </cell>
          <cell r="F641" t="str">
            <v>CHFA344</v>
          </cell>
          <cell r="G641" t="str">
            <v>安徽旺硕茂商贸有限公司</v>
          </cell>
          <cell r="H641" t="str">
            <v>超市</v>
          </cell>
          <cell r="I641" t="str">
            <v>培育系统</v>
          </cell>
          <cell r="J641" t="str">
            <v>周基凤</v>
          </cell>
          <cell r="K641" t="str">
            <v>皖中所</v>
          </cell>
        </row>
        <row r="642">
          <cell r="D642" t="str">
            <v>ZD0000095718</v>
          </cell>
          <cell r="E642" t="str">
            <v>安德利城西店</v>
          </cell>
          <cell r="F642" t="str">
            <v>CHFA344</v>
          </cell>
          <cell r="G642" t="str">
            <v>安徽旺硕茂商贸有限公司</v>
          </cell>
          <cell r="H642" t="str">
            <v>超市</v>
          </cell>
          <cell r="I642" t="str">
            <v>培育系统</v>
          </cell>
          <cell r="J642" t="str">
            <v>周基凤</v>
          </cell>
          <cell r="K642" t="str">
            <v>皖中所</v>
          </cell>
        </row>
        <row r="643">
          <cell r="D643" t="str">
            <v>ZD0000095719</v>
          </cell>
          <cell r="E643" t="str">
            <v>安德利新华御府店</v>
          </cell>
          <cell r="F643" t="str">
            <v>CHFA344</v>
          </cell>
          <cell r="G643" t="str">
            <v>安徽旺硕茂商贸有限公司</v>
          </cell>
          <cell r="H643" t="str">
            <v>超市</v>
          </cell>
          <cell r="I643" t="str">
            <v>培育系统</v>
          </cell>
          <cell r="J643" t="str">
            <v>周基凤</v>
          </cell>
          <cell r="K643" t="str">
            <v>皖中所</v>
          </cell>
        </row>
        <row r="644">
          <cell r="D644" t="str">
            <v>ZD0000095720</v>
          </cell>
          <cell r="E644" t="str">
            <v>安德利东塘路店</v>
          </cell>
          <cell r="F644" t="str">
            <v>CHFA344</v>
          </cell>
          <cell r="G644" t="str">
            <v>安徽旺硕茂商贸有限公司</v>
          </cell>
          <cell r="H644" t="str">
            <v>超市</v>
          </cell>
          <cell r="I644" t="str">
            <v>培育系统</v>
          </cell>
          <cell r="J644" t="str">
            <v>周基凤</v>
          </cell>
          <cell r="K644" t="str">
            <v>皖中所</v>
          </cell>
        </row>
        <row r="645">
          <cell r="D645" t="str">
            <v>ZD0000095721</v>
          </cell>
          <cell r="E645" t="str">
            <v>安德利团结路店</v>
          </cell>
          <cell r="F645" t="str">
            <v>CHFA344</v>
          </cell>
          <cell r="G645" t="str">
            <v>安徽旺硕茂商贸有限公司</v>
          </cell>
          <cell r="H645" t="str">
            <v>超市</v>
          </cell>
          <cell r="I645" t="str">
            <v>培育系统</v>
          </cell>
          <cell r="J645" t="str">
            <v>周基凤</v>
          </cell>
          <cell r="K645" t="str">
            <v>皖中所</v>
          </cell>
        </row>
        <row r="646">
          <cell r="D646">
            <v>1117278</v>
          </cell>
          <cell r="E646" t="str">
            <v>华联大厦店</v>
          </cell>
          <cell r="F646" t="str">
            <v>CHFA305</v>
          </cell>
          <cell r="G646" t="str">
            <v>阜阳翔润贸易有限公司</v>
          </cell>
          <cell r="H646" t="str">
            <v>超市</v>
          </cell>
          <cell r="I646" t="str">
            <v>潜力系统</v>
          </cell>
          <cell r="J646" t="str">
            <v>薛利</v>
          </cell>
          <cell r="K646" t="str">
            <v>皖北所</v>
          </cell>
        </row>
        <row r="647">
          <cell r="D647">
            <v>1117279</v>
          </cell>
          <cell r="E647" t="str">
            <v>华联万象城店</v>
          </cell>
          <cell r="F647" t="str">
            <v>CHFA305</v>
          </cell>
          <cell r="G647" t="str">
            <v>阜阳翔润贸易有限公司</v>
          </cell>
          <cell r="H647" t="str">
            <v>超市</v>
          </cell>
          <cell r="I647" t="str">
            <v>潜力系统</v>
          </cell>
          <cell r="J647" t="str">
            <v>薛利</v>
          </cell>
          <cell r="K647" t="str">
            <v>皖北所</v>
          </cell>
        </row>
        <row r="648">
          <cell r="D648">
            <v>1117280</v>
          </cell>
          <cell r="E648" t="str">
            <v>华联爱情海店</v>
          </cell>
          <cell r="F648" t="str">
            <v>CHFA305</v>
          </cell>
          <cell r="G648" t="str">
            <v>阜阳翔润贸易有限公司</v>
          </cell>
          <cell r="H648" t="str">
            <v>超市</v>
          </cell>
          <cell r="I648" t="str">
            <v>潜力系统</v>
          </cell>
          <cell r="J648" t="str">
            <v>薛利</v>
          </cell>
          <cell r="K648" t="str">
            <v>皖北所</v>
          </cell>
        </row>
        <row r="649">
          <cell r="D649">
            <v>1117281</v>
          </cell>
          <cell r="E649" t="str">
            <v>华联人民路店</v>
          </cell>
          <cell r="F649" t="str">
            <v>CHFA305</v>
          </cell>
          <cell r="G649" t="str">
            <v>阜阳翔润贸易有限公司</v>
          </cell>
          <cell r="H649" t="str">
            <v>超市</v>
          </cell>
          <cell r="I649" t="str">
            <v>潜力系统</v>
          </cell>
          <cell r="J649" t="str">
            <v>薛利</v>
          </cell>
          <cell r="K649" t="str">
            <v>皖北所</v>
          </cell>
        </row>
        <row r="650">
          <cell r="D650">
            <v>1117282</v>
          </cell>
          <cell r="E650" t="str">
            <v>华联莲池店</v>
          </cell>
          <cell r="F650" t="str">
            <v>CHFA305</v>
          </cell>
          <cell r="G650" t="str">
            <v>阜阳翔润贸易有限公司</v>
          </cell>
          <cell r="H650" t="str">
            <v>超市</v>
          </cell>
          <cell r="I650" t="str">
            <v>潜力系统</v>
          </cell>
          <cell r="J650" t="str">
            <v>薛利</v>
          </cell>
          <cell r="K650" t="str">
            <v>皖北所</v>
          </cell>
        </row>
        <row r="651">
          <cell r="D651">
            <v>1117283</v>
          </cell>
          <cell r="E651" t="str">
            <v>华联三里店</v>
          </cell>
          <cell r="F651" t="str">
            <v>CHFA305</v>
          </cell>
          <cell r="G651" t="str">
            <v>阜阳翔润贸易有限公司</v>
          </cell>
          <cell r="H651" t="str">
            <v>超市</v>
          </cell>
          <cell r="I651" t="str">
            <v>潜力系统</v>
          </cell>
          <cell r="J651" t="str">
            <v>薛利</v>
          </cell>
          <cell r="K651" t="str">
            <v>皖北所</v>
          </cell>
        </row>
        <row r="652">
          <cell r="D652">
            <v>1117284</v>
          </cell>
          <cell r="E652" t="str">
            <v>华联阳光店</v>
          </cell>
          <cell r="F652" t="str">
            <v>CHFA305</v>
          </cell>
          <cell r="G652" t="str">
            <v>阜阳翔润贸易有限公司</v>
          </cell>
          <cell r="H652" t="str">
            <v>超市</v>
          </cell>
          <cell r="I652" t="str">
            <v>潜力系统</v>
          </cell>
          <cell r="J652" t="str">
            <v>薛利</v>
          </cell>
          <cell r="K652" t="str">
            <v>皖北所</v>
          </cell>
        </row>
        <row r="653">
          <cell r="D653">
            <v>1117285</v>
          </cell>
          <cell r="E653" t="str">
            <v>华联易景店</v>
          </cell>
          <cell r="F653" t="str">
            <v>CHFA305</v>
          </cell>
          <cell r="G653" t="str">
            <v>阜阳翔润贸易有限公司</v>
          </cell>
          <cell r="H653" t="str">
            <v>超市</v>
          </cell>
          <cell r="I653" t="str">
            <v>潜力系统</v>
          </cell>
          <cell r="J653" t="str">
            <v>薛利</v>
          </cell>
          <cell r="K653" t="str">
            <v>皖北所</v>
          </cell>
        </row>
        <row r="654">
          <cell r="D654">
            <v>1117286</v>
          </cell>
          <cell r="E654" t="str">
            <v>华联古商城店</v>
          </cell>
          <cell r="F654" t="str">
            <v>CHFA305</v>
          </cell>
          <cell r="G654" t="str">
            <v>阜阳翔润贸易有限公司</v>
          </cell>
          <cell r="H654" t="str">
            <v>超市</v>
          </cell>
          <cell r="I654" t="str">
            <v>潜力系统</v>
          </cell>
          <cell r="J654" t="str">
            <v>薛利</v>
          </cell>
          <cell r="K654" t="str">
            <v>皖北所</v>
          </cell>
        </row>
        <row r="655">
          <cell r="D655">
            <v>1117287</v>
          </cell>
          <cell r="E655" t="str">
            <v>华联南站店</v>
          </cell>
          <cell r="F655" t="str">
            <v>CHFA305</v>
          </cell>
          <cell r="G655" t="str">
            <v>阜阳翔润贸易有限公司</v>
          </cell>
          <cell r="H655" t="str">
            <v>超市</v>
          </cell>
          <cell r="I655" t="str">
            <v>潜力系统</v>
          </cell>
          <cell r="J655" t="str">
            <v>薛利</v>
          </cell>
          <cell r="K655" t="str">
            <v>皖北所</v>
          </cell>
        </row>
        <row r="656">
          <cell r="D656">
            <v>1117288</v>
          </cell>
          <cell r="E656" t="str">
            <v>华联中南店</v>
          </cell>
          <cell r="F656" t="str">
            <v>CHFA305</v>
          </cell>
          <cell r="G656" t="str">
            <v>阜阳翔润贸易有限公司</v>
          </cell>
          <cell r="H656" t="str">
            <v>超市</v>
          </cell>
          <cell r="I656" t="str">
            <v>潜力系统</v>
          </cell>
          <cell r="J656" t="str">
            <v>薛利</v>
          </cell>
          <cell r="K656" t="str">
            <v>皖北所</v>
          </cell>
        </row>
        <row r="657">
          <cell r="D657">
            <v>1117289</v>
          </cell>
          <cell r="E657" t="str">
            <v>华联正基首府店</v>
          </cell>
          <cell r="F657" t="str">
            <v>CHFA305</v>
          </cell>
          <cell r="G657" t="str">
            <v>阜阳翔润贸易有限公司</v>
          </cell>
          <cell r="H657" t="str">
            <v>超市</v>
          </cell>
          <cell r="I657" t="str">
            <v>潜力系统</v>
          </cell>
          <cell r="J657" t="str">
            <v>薛利</v>
          </cell>
          <cell r="K657" t="str">
            <v>皖北所</v>
          </cell>
        </row>
        <row r="658">
          <cell r="D658">
            <v>1117290</v>
          </cell>
          <cell r="E658" t="str">
            <v>华联恒大店</v>
          </cell>
          <cell r="F658" t="str">
            <v>CHFA305</v>
          </cell>
          <cell r="G658" t="str">
            <v>阜阳翔润贸易有限公司</v>
          </cell>
          <cell r="H658" t="str">
            <v>超市</v>
          </cell>
          <cell r="I658" t="str">
            <v>潜力系统</v>
          </cell>
          <cell r="J658" t="str">
            <v>薛利</v>
          </cell>
          <cell r="K658" t="str">
            <v>皖北所</v>
          </cell>
        </row>
        <row r="659">
          <cell r="D659">
            <v>1117291</v>
          </cell>
          <cell r="E659" t="str">
            <v>华联东清南店</v>
          </cell>
          <cell r="F659" t="str">
            <v>CHFA305</v>
          </cell>
          <cell r="G659" t="str">
            <v>阜阳翔润贸易有限公司</v>
          </cell>
          <cell r="H659" t="str">
            <v>超市</v>
          </cell>
          <cell r="I659" t="str">
            <v>潜力系统</v>
          </cell>
          <cell r="J659" t="str">
            <v>薛利</v>
          </cell>
          <cell r="K659" t="str">
            <v>皖北所</v>
          </cell>
        </row>
        <row r="660">
          <cell r="D660">
            <v>1117292</v>
          </cell>
          <cell r="E660" t="str">
            <v>华联北京路店</v>
          </cell>
          <cell r="F660" t="str">
            <v>CHFA305</v>
          </cell>
          <cell r="G660" t="str">
            <v>阜阳翔润贸易有限公司</v>
          </cell>
          <cell r="H660" t="str">
            <v>超市</v>
          </cell>
          <cell r="I660" t="str">
            <v>潜力系统</v>
          </cell>
          <cell r="J660" t="str">
            <v>薛利</v>
          </cell>
          <cell r="K660" t="str">
            <v>皖北所</v>
          </cell>
        </row>
        <row r="661">
          <cell r="D661">
            <v>1117293</v>
          </cell>
          <cell r="E661" t="str">
            <v>华联胜利北店</v>
          </cell>
          <cell r="F661" t="str">
            <v>CHFA305</v>
          </cell>
          <cell r="G661" t="str">
            <v>阜阳翔润贸易有限公司</v>
          </cell>
          <cell r="H661" t="str">
            <v>超市</v>
          </cell>
          <cell r="I661" t="str">
            <v>潜力系统</v>
          </cell>
          <cell r="J661" t="str">
            <v>薛利</v>
          </cell>
          <cell r="K661" t="str">
            <v>皖北所</v>
          </cell>
        </row>
        <row r="662">
          <cell r="D662">
            <v>1117294</v>
          </cell>
          <cell r="E662" t="str">
            <v>华联小隅首店</v>
          </cell>
          <cell r="F662" t="str">
            <v>CHFA305</v>
          </cell>
          <cell r="G662" t="str">
            <v>阜阳翔润贸易有限公司</v>
          </cell>
          <cell r="H662" t="str">
            <v>超市</v>
          </cell>
          <cell r="I662" t="str">
            <v>潜力系统</v>
          </cell>
          <cell r="J662" t="str">
            <v>薛利</v>
          </cell>
          <cell r="K662" t="str">
            <v>皖北所</v>
          </cell>
        </row>
        <row r="663">
          <cell r="D663">
            <v>1117295</v>
          </cell>
          <cell r="E663" t="str">
            <v>华联六纺店</v>
          </cell>
          <cell r="F663" t="str">
            <v>CHFA305</v>
          </cell>
          <cell r="G663" t="str">
            <v>阜阳翔润贸易有限公司</v>
          </cell>
          <cell r="H663" t="str">
            <v>超市</v>
          </cell>
          <cell r="I663" t="str">
            <v>潜力系统</v>
          </cell>
          <cell r="J663" t="str">
            <v>薛利</v>
          </cell>
          <cell r="K663" t="str">
            <v>皖北所</v>
          </cell>
        </row>
        <row r="664">
          <cell r="D664">
            <v>1117296</v>
          </cell>
          <cell r="E664" t="str">
            <v>华联中兴店</v>
          </cell>
          <cell r="F664" t="str">
            <v>CHFA305</v>
          </cell>
          <cell r="G664" t="str">
            <v>阜阳翔润贸易有限公司</v>
          </cell>
          <cell r="H664" t="str">
            <v>超市</v>
          </cell>
          <cell r="I664" t="str">
            <v>潜力系统</v>
          </cell>
          <cell r="J664" t="str">
            <v>薛利</v>
          </cell>
          <cell r="K664" t="str">
            <v>皖北所</v>
          </cell>
        </row>
        <row r="665">
          <cell r="D665">
            <v>1117297</v>
          </cell>
          <cell r="E665" t="str">
            <v>华联双清路店</v>
          </cell>
          <cell r="F665" t="str">
            <v>CHFA305</v>
          </cell>
          <cell r="G665" t="str">
            <v>阜阳翔润贸易有限公司</v>
          </cell>
          <cell r="H665" t="str">
            <v>超市</v>
          </cell>
          <cell r="I665" t="str">
            <v>潜力系统</v>
          </cell>
          <cell r="J665" t="str">
            <v>薛利</v>
          </cell>
          <cell r="K665" t="str">
            <v>皖北所</v>
          </cell>
        </row>
        <row r="666">
          <cell r="D666">
            <v>1117298</v>
          </cell>
          <cell r="E666" t="str">
            <v>华联奎星店</v>
          </cell>
          <cell r="F666" t="str">
            <v>CHFA305</v>
          </cell>
          <cell r="G666" t="str">
            <v>阜阳翔润贸易有限公司</v>
          </cell>
          <cell r="H666" t="str">
            <v>超市</v>
          </cell>
          <cell r="I666" t="str">
            <v>潜力系统</v>
          </cell>
          <cell r="J666" t="str">
            <v>薛利</v>
          </cell>
          <cell r="K666" t="str">
            <v>皖北所</v>
          </cell>
        </row>
        <row r="667">
          <cell r="D667">
            <v>1117299</v>
          </cell>
          <cell r="E667" t="str">
            <v>华联安居店</v>
          </cell>
          <cell r="F667" t="str">
            <v>CHFA305</v>
          </cell>
          <cell r="G667" t="str">
            <v>阜阳翔润贸易有限公司</v>
          </cell>
          <cell r="H667" t="str">
            <v>超市</v>
          </cell>
          <cell r="I667" t="str">
            <v>潜力系统</v>
          </cell>
          <cell r="J667" t="str">
            <v>薛利</v>
          </cell>
          <cell r="K667" t="str">
            <v>皖北所</v>
          </cell>
        </row>
        <row r="668">
          <cell r="D668">
            <v>1117300</v>
          </cell>
          <cell r="E668" t="str">
            <v>华联颍南春天店</v>
          </cell>
          <cell r="F668" t="str">
            <v>CHFA305</v>
          </cell>
          <cell r="G668" t="str">
            <v>阜阳翔润贸易有限公司</v>
          </cell>
          <cell r="H668" t="str">
            <v>超市</v>
          </cell>
          <cell r="I668" t="str">
            <v>潜力系统</v>
          </cell>
          <cell r="J668" t="str">
            <v>薛利</v>
          </cell>
          <cell r="K668" t="str">
            <v>皖北所</v>
          </cell>
        </row>
        <row r="669">
          <cell r="D669">
            <v>1117301</v>
          </cell>
          <cell r="E669" t="str">
            <v>华联和谐店</v>
          </cell>
          <cell r="F669" t="str">
            <v>CHFA305</v>
          </cell>
          <cell r="G669" t="str">
            <v>阜阳翔润贸易有限公司</v>
          </cell>
          <cell r="H669" t="str">
            <v>超市</v>
          </cell>
          <cell r="I669" t="str">
            <v>潜力系统</v>
          </cell>
          <cell r="J669" t="str">
            <v>薛利</v>
          </cell>
          <cell r="K669" t="str">
            <v>皖北所</v>
          </cell>
        </row>
        <row r="670">
          <cell r="D670">
            <v>1117302</v>
          </cell>
          <cell r="E670" t="str">
            <v>华联师院店</v>
          </cell>
          <cell r="F670" t="str">
            <v>CHFA305</v>
          </cell>
          <cell r="G670" t="str">
            <v>阜阳翔润贸易有限公司</v>
          </cell>
          <cell r="H670" t="str">
            <v>超市</v>
          </cell>
          <cell r="I670" t="str">
            <v>潜力系统</v>
          </cell>
          <cell r="J670" t="str">
            <v>薛利</v>
          </cell>
          <cell r="K670" t="str">
            <v>皖北所</v>
          </cell>
        </row>
        <row r="671">
          <cell r="D671">
            <v>1117303</v>
          </cell>
          <cell r="E671" t="str">
            <v>华联文峰路店</v>
          </cell>
          <cell r="F671" t="str">
            <v>CHFA305</v>
          </cell>
          <cell r="G671" t="str">
            <v>阜阳翔润贸易有限公司</v>
          </cell>
          <cell r="H671" t="str">
            <v>超市</v>
          </cell>
          <cell r="I671" t="str">
            <v>潜力系统</v>
          </cell>
          <cell r="J671" t="str">
            <v>薛利</v>
          </cell>
          <cell r="K671" t="str">
            <v>皖北所</v>
          </cell>
        </row>
        <row r="672">
          <cell r="D672">
            <v>1117304</v>
          </cell>
          <cell r="E672" t="str">
            <v>华联京九店</v>
          </cell>
          <cell r="F672" t="str">
            <v>CHFA305</v>
          </cell>
          <cell r="G672" t="str">
            <v>阜阳翔润贸易有限公司</v>
          </cell>
          <cell r="H672" t="str">
            <v>超市</v>
          </cell>
          <cell r="I672" t="str">
            <v>潜力系统</v>
          </cell>
          <cell r="J672" t="str">
            <v>薛利</v>
          </cell>
          <cell r="K672" t="str">
            <v>皖北所</v>
          </cell>
        </row>
        <row r="673">
          <cell r="D673">
            <v>1117305</v>
          </cell>
          <cell r="E673" t="str">
            <v>华联香格里拉店</v>
          </cell>
          <cell r="F673" t="str">
            <v>CHFA305</v>
          </cell>
          <cell r="G673" t="str">
            <v>阜阳翔润贸易有限公司</v>
          </cell>
          <cell r="H673" t="str">
            <v>超市</v>
          </cell>
          <cell r="I673" t="str">
            <v>潜力系统</v>
          </cell>
          <cell r="J673" t="str">
            <v>薛利</v>
          </cell>
          <cell r="K673" t="str">
            <v>皖北所</v>
          </cell>
        </row>
        <row r="674">
          <cell r="D674">
            <v>1117306</v>
          </cell>
          <cell r="E674" t="str">
            <v>华联泉北店</v>
          </cell>
          <cell r="F674" t="str">
            <v>CHFA305</v>
          </cell>
          <cell r="G674" t="str">
            <v>阜阳翔润贸易有限公司</v>
          </cell>
          <cell r="H674" t="str">
            <v>超市</v>
          </cell>
          <cell r="I674" t="str">
            <v>潜力系统</v>
          </cell>
          <cell r="J674" t="str">
            <v>薛利</v>
          </cell>
          <cell r="K674" t="str">
            <v>皖北所</v>
          </cell>
        </row>
        <row r="675">
          <cell r="D675">
            <v>578704</v>
          </cell>
          <cell r="E675" t="str">
            <v>阜阳市万家福超市泉水湾店</v>
          </cell>
          <cell r="F675" t="str">
            <v>CHFA078</v>
          </cell>
          <cell r="G675" t="str">
            <v>阜阳市汇景百货有限公司</v>
          </cell>
          <cell r="H675" t="str">
            <v>超市</v>
          </cell>
          <cell r="I675" t="str">
            <v>潜力系统</v>
          </cell>
          <cell r="J675" t="str">
            <v>冯静静</v>
          </cell>
          <cell r="K675" t="str">
            <v>皖北所</v>
          </cell>
        </row>
        <row r="676">
          <cell r="D676">
            <v>583060</v>
          </cell>
          <cell r="E676" t="str">
            <v>阜阳万家福超市颍河西路店</v>
          </cell>
          <cell r="F676" t="str">
            <v>CHFA078</v>
          </cell>
          <cell r="G676" t="str">
            <v>阜阳市汇景百货有限公司</v>
          </cell>
          <cell r="H676" t="str">
            <v>超市</v>
          </cell>
          <cell r="I676" t="str">
            <v>潜力系统</v>
          </cell>
          <cell r="J676" t="str">
            <v>冯静静</v>
          </cell>
          <cell r="K676" t="str">
            <v>皖北所</v>
          </cell>
        </row>
        <row r="677">
          <cell r="D677">
            <v>583094</v>
          </cell>
          <cell r="E677" t="str">
            <v>阜阳市万家福超市三里店</v>
          </cell>
          <cell r="F677" t="str">
            <v>CHFA078</v>
          </cell>
          <cell r="G677" t="str">
            <v>阜阳市汇景百货有限公司</v>
          </cell>
          <cell r="H677" t="str">
            <v>超市</v>
          </cell>
          <cell r="I677" t="str">
            <v>潜力系统</v>
          </cell>
          <cell r="J677" t="str">
            <v>冯静静</v>
          </cell>
          <cell r="K677" t="str">
            <v>皖北所</v>
          </cell>
        </row>
        <row r="678">
          <cell r="D678">
            <v>586309</v>
          </cell>
          <cell r="E678" t="str">
            <v>阜阳市万家福超市火车站店</v>
          </cell>
          <cell r="F678" t="str">
            <v>CHFA078</v>
          </cell>
          <cell r="G678" t="str">
            <v>阜阳市汇景百货有限公司</v>
          </cell>
          <cell r="H678" t="str">
            <v>超市</v>
          </cell>
          <cell r="I678" t="str">
            <v>潜力系统</v>
          </cell>
          <cell r="J678" t="str">
            <v>冯静静</v>
          </cell>
          <cell r="K678" t="str">
            <v>皖北所</v>
          </cell>
        </row>
        <row r="679">
          <cell r="D679">
            <v>592267</v>
          </cell>
          <cell r="E679" t="str">
            <v>阜阳万家福超市工人文化宫店</v>
          </cell>
          <cell r="F679" t="str">
            <v>CHFA078</v>
          </cell>
          <cell r="G679" t="str">
            <v>阜阳市汇景百货有限公司</v>
          </cell>
          <cell r="H679" t="str">
            <v>超市</v>
          </cell>
          <cell r="I679" t="str">
            <v>潜力系统</v>
          </cell>
          <cell r="J679" t="str">
            <v>冯静静</v>
          </cell>
          <cell r="K679" t="str">
            <v>皖北所</v>
          </cell>
        </row>
        <row r="680">
          <cell r="D680">
            <v>785895</v>
          </cell>
          <cell r="E680" t="str">
            <v>阜阳万家福超市宝龙店</v>
          </cell>
          <cell r="F680" t="str">
            <v>CHFA078</v>
          </cell>
          <cell r="G680" t="str">
            <v>阜阳市汇景百货有限公司</v>
          </cell>
          <cell r="H680" t="str">
            <v>超市</v>
          </cell>
          <cell r="I680" t="str">
            <v>潜力系统</v>
          </cell>
          <cell r="J680" t="str">
            <v>冯静静</v>
          </cell>
          <cell r="K680" t="str">
            <v>皖北所</v>
          </cell>
        </row>
        <row r="681">
          <cell r="D681">
            <v>785896</v>
          </cell>
          <cell r="E681" t="str">
            <v>阜阳万家福超市金悦时代店</v>
          </cell>
          <cell r="F681" t="str">
            <v>CHFA078</v>
          </cell>
          <cell r="G681" t="str">
            <v>阜阳市汇景百货有限公司</v>
          </cell>
          <cell r="H681" t="str">
            <v>超市</v>
          </cell>
          <cell r="I681" t="str">
            <v>潜力系统</v>
          </cell>
          <cell r="J681" t="str">
            <v>冯静静</v>
          </cell>
          <cell r="K681" t="str">
            <v>皖北所</v>
          </cell>
        </row>
        <row r="682">
          <cell r="D682">
            <v>921122</v>
          </cell>
          <cell r="E682" t="str">
            <v>万家福开发区店</v>
          </cell>
          <cell r="F682" t="str">
            <v>CHFA078</v>
          </cell>
          <cell r="G682" t="str">
            <v>阜阳市汇景百货有限公司</v>
          </cell>
          <cell r="H682" t="str">
            <v>超市</v>
          </cell>
          <cell r="I682" t="str">
            <v>潜力系统</v>
          </cell>
          <cell r="J682" t="str">
            <v>冯静静</v>
          </cell>
          <cell r="K682" t="str">
            <v>皖北所</v>
          </cell>
        </row>
        <row r="683">
          <cell r="D683">
            <v>957633</v>
          </cell>
          <cell r="E683" t="str">
            <v>阜阳万家福汽车城店</v>
          </cell>
          <cell r="F683" t="str">
            <v>CHFA305</v>
          </cell>
          <cell r="G683" t="str">
            <v>阜阳翔润贸易有限公司</v>
          </cell>
          <cell r="H683" t="str">
            <v>超市</v>
          </cell>
          <cell r="I683" t="str">
            <v>潜力系统</v>
          </cell>
          <cell r="J683" t="str">
            <v>冯静静</v>
          </cell>
          <cell r="K683" t="str">
            <v>皖北所</v>
          </cell>
        </row>
        <row r="684">
          <cell r="D684">
            <v>1116150</v>
          </cell>
          <cell r="E684" t="str">
            <v>阜阳万家福文德店</v>
          </cell>
          <cell r="F684" t="str">
            <v>CHFA079</v>
          </cell>
          <cell r="G684" t="str">
            <v>阜阳市礼军百货批发部</v>
          </cell>
          <cell r="H684" t="str">
            <v>超市</v>
          </cell>
          <cell r="I684" t="str">
            <v>潜力系统</v>
          </cell>
          <cell r="J684" t="str">
            <v>冯静静</v>
          </cell>
          <cell r="K684" t="str">
            <v>皖北所</v>
          </cell>
        </row>
        <row r="685">
          <cell r="D685">
            <v>1116151</v>
          </cell>
          <cell r="E685" t="str">
            <v>阜阳万家福香格里拉店</v>
          </cell>
          <cell r="F685" t="str">
            <v>CHFA079</v>
          </cell>
          <cell r="G685" t="str">
            <v>阜阳市礼军百货批发部</v>
          </cell>
          <cell r="H685" t="str">
            <v>超市</v>
          </cell>
          <cell r="I685" t="str">
            <v>潜力系统</v>
          </cell>
          <cell r="J685" t="str">
            <v>冯静静</v>
          </cell>
          <cell r="K685" t="str">
            <v>皖北所</v>
          </cell>
        </row>
        <row r="686">
          <cell r="D686">
            <v>1116152</v>
          </cell>
          <cell r="E686" t="str">
            <v>阜阳万家福二里井店</v>
          </cell>
          <cell r="F686" t="str">
            <v>CHFA079</v>
          </cell>
          <cell r="G686" t="str">
            <v>阜阳市礼军百货批发部</v>
          </cell>
          <cell r="H686" t="str">
            <v>超市</v>
          </cell>
          <cell r="I686" t="str">
            <v>潜力系统</v>
          </cell>
          <cell r="J686" t="str">
            <v>冯静静</v>
          </cell>
          <cell r="K686" t="str">
            <v>皖北所</v>
          </cell>
        </row>
        <row r="687">
          <cell r="D687">
            <v>309870</v>
          </cell>
          <cell r="E687" t="str">
            <v>红府宿州路店</v>
          </cell>
          <cell r="F687" t="str">
            <v>CHFA220</v>
          </cell>
          <cell r="G687" t="str">
            <v>合肥巧洁百货有限责任公司</v>
          </cell>
          <cell r="H687" t="str">
            <v>超市</v>
          </cell>
          <cell r="I687" t="str">
            <v>潜力系统</v>
          </cell>
          <cell r="J687" t="str">
            <v>罗晓梦</v>
          </cell>
          <cell r="K687" t="str">
            <v>皖中所</v>
          </cell>
        </row>
        <row r="688">
          <cell r="D688">
            <v>309936</v>
          </cell>
          <cell r="E688" t="str">
            <v>红府阜阳路店</v>
          </cell>
          <cell r="F688" t="str">
            <v>CHFA220</v>
          </cell>
          <cell r="G688" t="str">
            <v>合肥巧洁百货有限责任公司</v>
          </cell>
          <cell r="H688" t="str">
            <v>超市</v>
          </cell>
          <cell r="I688" t="str">
            <v>潜力系统</v>
          </cell>
          <cell r="J688" t="str">
            <v>罗晓梦</v>
          </cell>
          <cell r="K688" t="str">
            <v>皖中所</v>
          </cell>
        </row>
        <row r="689">
          <cell r="D689">
            <v>310550</v>
          </cell>
          <cell r="E689" t="str">
            <v>红府青阳路店</v>
          </cell>
          <cell r="F689" t="str">
            <v>CHFA220</v>
          </cell>
          <cell r="G689" t="str">
            <v>合肥巧洁百货有限责任公司</v>
          </cell>
          <cell r="H689" t="str">
            <v>超市</v>
          </cell>
          <cell r="I689" t="str">
            <v>潜力系统</v>
          </cell>
          <cell r="J689" t="str">
            <v>罗晓梦</v>
          </cell>
          <cell r="K689" t="str">
            <v>皖中所</v>
          </cell>
        </row>
        <row r="690">
          <cell r="D690">
            <v>310551</v>
          </cell>
          <cell r="E690" t="str">
            <v>红府省委店</v>
          </cell>
          <cell r="F690" t="str">
            <v>CHFA220</v>
          </cell>
          <cell r="G690" t="str">
            <v>合肥巧洁百货有限责任公司</v>
          </cell>
          <cell r="H690" t="str">
            <v>便利店</v>
          </cell>
          <cell r="I690" t="str">
            <v>潜力系统</v>
          </cell>
          <cell r="J690" t="str">
            <v>罗晓梦</v>
          </cell>
          <cell r="K690" t="str">
            <v>皖中所</v>
          </cell>
        </row>
        <row r="691">
          <cell r="D691">
            <v>310554</v>
          </cell>
          <cell r="E691" t="str">
            <v>红府桐城路店</v>
          </cell>
          <cell r="F691" t="str">
            <v>CHFA220</v>
          </cell>
          <cell r="G691" t="str">
            <v>合肥巧洁百货有限责任公司</v>
          </cell>
          <cell r="H691" t="str">
            <v>超市</v>
          </cell>
          <cell r="I691" t="str">
            <v>潜力系统</v>
          </cell>
          <cell r="J691" t="str">
            <v>罗晓梦</v>
          </cell>
          <cell r="K691" t="str">
            <v>皖中所</v>
          </cell>
        </row>
        <row r="692">
          <cell r="D692">
            <v>310557</v>
          </cell>
          <cell r="E692" t="str">
            <v>红府安大东门路店</v>
          </cell>
          <cell r="F692" t="str">
            <v>CHFA220</v>
          </cell>
          <cell r="G692" t="str">
            <v>合肥巧洁百货有限责任公司</v>
          </cell>
          <cell r="H692" t="str">
            <v>超市</v>
          </cell>
          <cell r="I692" t="str">
            <v>潜力系统</v>
          </cell>
          <cell r="J692" t="str">
            <v>罗晓梦</v>
          </cell>
          <cell r="K692" t="str">
            <v>皖中所</v>
          </cell>
        </row>
        <row r="693">
          <cell r="D693">
            <v>310564</v>
          </cell>
          <cell r="E693" t="str">
            <v>红府亳州路店</v>
          </cell>
          <cell r="F693" t="str">
            <v>CHFA220</v>
          </cell>
          <cell r="G693" t="str">
            <v>合肥巧洁百货有限责任公司</v>
          </cell>
          <cell r="H693" t="str">
            <v>便利店</v>
          </cell>
          <cell r="I693" t="str">
            <v>潜力系统</v>
          </cell>
          <cell r="J693" t="str">
            <v>罗晓梦</v>
          </cell>
          <cell r="K693" t="str">
            <v>皖中所</v>
          </cell>
        </row>
        <row r="694">
          <cell r="D694">
            <v>310565</v>
          </cell>
          <cell r="E694" t="str">
            <v>红府美和路店</v>
          </cell>
          <cell r="F694" t="str">
            <v>CHFA220</v>
          </cell>
          <cell r="G694" t="str">
            <v>合肥巧洁百货有限责任公司</v>
          </cell>
          <cell r="H694" t="str">
            <v>超市</v>
          </cell>
          <cell r="I694" t="str">
            <v>潜力系统</v>
          </cell>
          <cell r="J694" t="str">
            <v>罗晓梦</v>
          </cell>
          <cell r="K694" t="str">
            <v>皖中所</v>
          </cell>
        </row>
        <row r="695">
          <cell r="D695">
            <v>888715</v>
          </cell>
          <cell r="E695" t="str">
            <v>红府星一城</v>
          </cell>
          <cell r="F695" t="str">
            <v>CHFA220</v>
          </cell>
          <cell r="G695" t="str">
            <v>合肥巧洁百货有限责任公司</v>
          </cell>
          <cell r="H695" t="str">
            <v>超市</v>
          </cell>
          <cell r="I695" t="str">
            <v>潜力系统</v>
          </cell>
          <cell r="J695" t="str">
            <v>罗晓梦</v>
          </cell>
          <cell r="K695" t="str">
            <v>皖中所</v>
          </cell>
        </row>
        <row r="696">
          <cell r="D696">
            <v>893945</v>
          </cell>
          <cell r="E696" t="str">
            <v>红府新文采花园店</v>
          </cell>
          <cell r="F696" t="str">
            <v>CHFA220</v>
          </cell>
          <cell r="G696" t="str">
            <v>合肥巧洁百货有限责任公司</v>
          </cell>
          <cell r="H696" t="str">
            <v>小型超市</v>
          </cell>
          <cell r="I696" t="str">
            <v>潜力系统</v>
          </cell>
          <cell r="J696" t="str">
            <v>罗晓梦</v>
          </cell>
          <cell r="K696" t="str">
            <v>皖中所</v>
          </cell>
        </row>
        <row r="697">
          <cell r="D697">
            <v>893946</v>
          </cell>
          <cell r="E697" t="str">
            <v>红府和谐家园店</v>
          </cell>
          <cell r="F697" t="str">
            <v>CHFA220</v>
          </cell>
          <cell r="G697" t="str">
            <v>合肥巧洁百货有限责任公司</v>
          </cell>
          <cell r="H697" t="str">
            <v>小型超市</v>
          </cell>
          <cell r="I697" t="str">
            <v>潜力系统</v>
          </cell>
          <cell r="J697" t="str">
            <v>罗晓梦</v>
          </cell>
          <cell r="K697" t="str">
            <v>皖中所</v>
          </cell>
        </row>
        <row r="698">
          <cell r="D698">
            <v>897886</v>
          </cell>
          <cell r="E698" t="str">
            <v>红府星达城</v>
          </cell>
          <cell r="F698" t="str">
            <v>CHFA220</v>
          </cell>
          <cell r="G698" t="str">
            <v>合肥巧洁百货有限责任公司</v>
          </cell>
          <cell r="H698" t="str">
            <v>超市</v>
          </cell>
          <cell r="I698" t="str">
            <v>潜力系统</v>
          </cell>
          <cell r="J698" t="str">
            <v>罗晓梦</v>
          </cell>
          <cell r="K698" t="str">
            <v>皖中所</v>
          </cell>
        </row>
        <row r="699">
          <cell r="D699">
            <v>901669</v>
          </cell>
          <cell r="E699" t="str">
            <v>红府财富广场店</v>
          </cell>
          <cell r="F699" t="str">
            <v>CHFA220</v>
          </cell>
          <cell r="G699" t="str">
            <v>合肥巧洁百货有限责任公司</v>
          </cell>
          <cell r="H699" t="str">
            <v>小型超市</v>
          </cell>
          <cell r="I699" t="str">
            <v>潜力系统</v>
          </cell>
          <cell r="J699" t="str">
            <v>罗晓梦</v>
          </cell>
          <cell r="K699" t="str">
            <v>皖中所</v>
          </cell>
        </row>
        <row r="700">
          <cell r="D700">
            <v>915358</v>
          </cell>
          <cell r="E700" t="str">
            <v>红府超市奥林花园店</v>
          </cell>
          <cell r="F700" t="str">
            <v>CHFA220</v>
          </cell>
          <cell r="G700" t="str">
            <v>合肥巧洁百货有限责任公司</v>
          </cell>
          <cell r="H700" t="str">
            <v>便利店</v>
          </cell>
          <cell r="I700" t="str">
            <v>潜力系统</v>
          </cell>
          <cell r="J700" t="str">
            <v>罗晓梦</v>
          </cell>
          <cell r="K700" t="str">
            <v>皖中所</v>
          </cell>
        </row>
        <row r="701">
          <cell r="D701">
            <v>1093221</v>
          </cell>
          <cell r="E701" t="str">
            <v>红府优山美地广场店</v>
          </cell>
          <cell r="F701" t="str">
            <v>CHFA220</v>
          </cell>
          <cell r="G701" t="str">
            <v>合肥巧洁百货有限责任公司</v>
          </cell>
          <cell r="H701" t="str">
            <v>超市</v>
          </cell>
          <cell r="I701" t="str">
            <v>潜力系统</v>
          </cell>
          <cell r="J701" t="str">
            <v>罗晓梦</v>
          </cell>
          <cell r="K701" t="str">
            <v>皖中所</v>
          </cell>
        </row>
        <row r="702">
          <cell r="D702">
            <v>1093222</v>
          </cell>
          <cell r="E702" t="str">
            <v>红府蜀山产业园店</v>
          </cell>
          <cell r="F702" t="str">
            <v>CHFA220</v>
          </cell>
          <cell r="G702" t="str">
            <v>合肥巧洁百货有限责任公司</v>
          </cell>
          <cell r="H702" t="str">
            <v>便利店</v>
          </cell>
          <cell r="I702" t="str">
            <v>潜力系统</v>
          </cell>
          <cell r="J702" t="str">
            <v>罗晓梦</v>
          </cell>
          <cell r="K702" t="str">
            <v>皖中所</v>
          </cell>
        </row>
        <row r="703">
          <cell r="D703">
            <v>1093223</v>
          </cell>
          <cell r="E703" t="str">
            <v>红府大众时代店</v>
          </cell>
          <cell r="F703" t="str">
            <v>CHFA220</v>
          </cell>
          <cell r="G703" t="str">
            <v>合肥巧洁百货有限责任公司</v>
          </cell>
          <cell r="H703" t="str">
            <v>便利店</v>
          </cell>
          <cell r="I703" t="str">
            <v>潜力系统</v>
          </cell>
          <cell r="J703" t="str">
            <v>罗晓梦</v>
          </cell>
          <cell r="K703" t="str">
            <v>皖中所</v>
          </cell>
        </row>
        <row r="704">
          <cell r="D704">
            <v>1251543</v>
          </cell>
          <cell r="E704" t="str">
            <v>红府上派路店</v>
          </cell>
          <cell r="F704" t="str">
            <v>CHFA220</v>
          </cell>
          <cell r="G704" t="str">
            <v>合肥巧洁百货有限责任公司</v>
          </cell>
          <cell r="H704" t="str">
            <v>超市</v>
          </cell>
          <cell r="I704" t="str">
            <v>潜力系统</v>
          </cell>
          <cell r="J704" t="str">
            <v>罗晓梦</v>
          </cell>
          <cell r="K704" t="str">
            <v>皖中所</v>
          </cell>
        </row>
        <row r="705">
          <cell r="D705">
            <v>1621003</v>
          </cell>
          <cell r="E705" t="str">
            <v>红府潜山路（新华）店</v>
          </cell>
          <cell r="F705" t="str">
            <v>CHFA220</v>
          </cell>
          <cell r="G705" t="str">
            <v>合肥巧洁百货有限责任公司</v>
          </cell>
          <cell r="H705" t="str">
            <v>小型超市</v>
          </cell>
          <cell r="I705" t="str">
            <v>潜力系统</v>
          </cell>
          <cell r="J705" t="str">
            <v>罗晓梦</v>
          </cell>
          <cell r="K705" t="str">
            <v>皖中所</v>
          </cell>
        </row>
        <row r="706">
          <cell r="D706">
            <v>1680213</v>
          </cell>
          <cell r="E706" t="str">
            <v>宿州华夏商场矿建店</v>
          </cell>
          <cell r="F706" t="str">
            <v>CHFA082</v>
          </cell>
          <cell r="G706" t="str">
            <v>宿州市幸福百货有限责任公司</v>
          </cell>
          <cell r="H706" t="str">
            <v>超市</v>
          </cell>
          <cell r="I706" t="str">
            <v>潜力系统</v>
          </cell>
          <cell r="J706" t="str">
            <v>胡云南</v>
          </cell>
          <cell r="K706" t="str">
            <v>皖北所</v>
          </cell>
        </row>
        <row r="707">
          <cell r="D707">
            <v>99527</v>
          </cell>
          <cell r="E707" t="str">
            <v>蚌埠华运中心店</v>
          </cell>
          <cell r="F707" t="str">
            <v>CHFA077</v>
          </cell>
          <cell r="G707" t="str">
            <v>蚌埠市金宏商贸有限公司</v>
          </cell>
          <cell r="H707" t="str">
            <v>超市</v>
          </cell>
          <cell r="I707" t="str">
            <v>培育系统</v>
          </cell>
          <cell r="J707" t="str">
            <v>朱春艳</v>
          </cell>
          <cell r="K707" t="str">
            <v>皖北所</v>
          </cell>
        </row>
        <row r="708">
          <cell r="D708">
            <v>99535</v>
          </cell>
          <cell r="E708" t="str">
            <v>蚌埠华运唐家花园店</v>
          </cell>
          <cell r="F708" t="str">
            <v>CHFA077</v>
          </cell>
          <cell r="G708" t="str">
            <v>蚌埠市金宏商贸有限公司</v>
          </cell>
          <cell r="H708" t="str">
            <v>小型超市</v>
          </cell>
          <cell r="I708" t="str">
            <v>培育系统</v>
          </cell>
          <cell r="J708" t="str">
            <v>朱春艳</v>
          </cell>
          <cell r="K708" t="str">
            <v>皖北所</v>
          </cell>
        </row>
        <row r="709">
          <cell r="D709">
            <v>99536</v>
          </cell>
          <cell r="E709" t="str">
            <v>蚌埠华运地委店</v>
          </cell>
          <cell r="F709" t="str">
            <v>CHFA077</v>
          </cell>
          <cell r="G709" t="str">
            <v>蚌埠市金宏商贸有限公司</v>
          </cell>
          <cell r="H709" t="str">
            <v>超市</v>
          </cell>
          <cell r="I709" t="str">
            <v>培育系统</v>
          </cell>
          <cell r="J709" t="str">
            <v>朱春艳</v>
          </cell>
          <cell r="K709" t="str">
            <v>皖北所</v>
          </cell>
        </row>
        <row r="710">
          <cell r="D710">
            <v>99537</v>
          </cell>
          <cell r="E710" t="str">
            <v>蚌埠华运蚌医店</v>
          </cell>
          <cell r="F710" t="str">
            <v>CHFA077</v>
          </cell>
          <cell r="G710" t="str">
            <v>蚌埠市金宏商贸有限公司</v>
          </cell>
          <cell r="H710" t="str">
            <v>超市</v>
          </cell>
          <cell r="I710" t="str">
            <v>培育系统</v>
          </cell>
          <cell r="J710" t="str">
            <v>朱春艳</v>
          </cell>
          <cell r="K710" t="str">
            <v>皖北所</v>
          </cell>
        </row>
        <row r="711">
          <cell r="D711">
            <v>99544</v>
          </cell>
          <cell r="E711" t="str">
            <v>蚌埠华运超市果园店</v>
          </cell>
          <cell r="F711" t="str">
            <v>CHFA077</v>
          </cell>
          <cell r="G711" t="str">
            <v>蚌埠市金宏商贸有限公司</v>
          </cell>
          <cell r="H711" t="str">
            <v>超市</v>
          </cell>
          <cell r="I711" t="str">
            <v>培育系统</v>
          </cell>
          <cell r="J711" t="str">
            <v>朱春艳</v>
          </cell>
          <cell r="K711" t="str">
            <v>皖北所</v>
          </cell>
        </row>
        <row r="712">
          <cell r="D712">
            <v>99546</v>
          </cell>
          <cell r="E712" t="str">
            <v>蚌埠华运红叶山庄店</v>
          </cell>
          <cell r="F712" t="str">
            <v>CHFA077</v>
          </cell>
          <cell r="G712" t="str">
            <v>蚌埠市金宏商贸有限公司</v>
          </cell>
          <cell r="H712" t="str">
            <v>超市</v>
          </cell>
          <cell r="I712" t="str">
            <v>培育系统</v>
          </cell>
          <cell r="J712" t="str">
            <v>朱春艳</v>
          </cell>
          <cell r="K712" t="str">
            <v>皖北所</v>
          </cell>
        </row>
        <row r="713">
          <cell r="D713">
            <v>99547</v>
          </cell>
          <cell r="E713" t="str">
            <v>蚌埠华运龙湖新村店</v>
          </cell>
          <cell r="F713" t="str">
            <v>CHFA077</v>
          </cell>
          <cell r="G713" t="str">
            <v>蚌埠市金宏商贸有限公司</v>
          </cell>
          <cell r="H713" t="str">
            <v>小型超市</v>
          </cell>
          <cell r="I713" t="str">
            <v>培育系统</v>
          </cell>
          <cell r="J713" t="str">
            <v>朱春艳</v>
          </cell>
          <cell r="K713" t="str">
            <v>皖北所</v>
          </cell>
        </row>
        <row r="714">
          <cell r="D714">
            <v>99548</v>
          </cell>
          <cell r="E714" t="str">
            <v>蚌埠华运国际花都店</v>
          </cell>
          <cell r="F714" t="str">
            <v>CHFA077</v>
          </cell>
          <cell r="G714" t="str">
            <v>蚌埠市金宏商贸有限公司</v>
          </cell>
          <cell r="H714" t="str">
            <v>超市</v>
          </cell>
          <cell r="I714" t="str">
            <v>培育系统</v>
          </cell>
          <cell r="J714" t="str">
            <v>朱春艳</v>
          </cell>
          <cell r="K714" t="str">
            <v>皖北所</v>
          </cell>
        </row>
        <row r="715">
          <cell r="D715">
            <v>99549</v>
          </cell>
          <cell r="E715" t="str">
            <v>蚌埠华运商之都店</v>
          </cell>
          <cell r="F715" t="str">
            <v>CHFA077</v>
          </cell>
          <cell r="G715" t="str">
            <v>蚌埠市金宏商贸有限公司</v>
          </cell>
          <cell r="H715" t="str">
            <v>小型超市</v>
          </cell>
          <cell r="I715" t="str">
            <v>培育系统</v>
          </cell>
          <cell r="J715" t="str">
            <v>朱春艳</v>
          </cell>
          <cell r="K715" t="str">
            <v>皖北所</v>
          </cell>
        </row>
        <row r="716">
          <cell r="D716">
            <v>99556</v>
          </cell>
          <cell r="E716" t="str">
            <v>蚌埠华运南岗店</v>
          </cell>
          <cell r="F716" t="str">
            <v>CHFA077</v>
          </cell>
          <cell r="G716" t="str">
            <v>蚌埠市金宏商贸有限公司</v>
          </cell>
          <cell r="H716" t="str">
            <v>超市</v>
          </cell>
          <cell r="I716" t="str">
            <v>培育系统</v>
          </cell>
          <cell r="J716" t="str">
            <v>朱春艳</v>
          </cell>
          <cell r="K716" t="str">
            <v>皖北所</v>
          </cell>
        </row>
        <row r="717">
          <cell r="D717">
            <v>99557</v>
          </cell>
          <cell r="E717" t="str">
            <v>蚌埠华运宝兴店</v>
          </cell>
          <cell r="F717" t="str">
            <v>CHFA077</v>
          </cell>
          <cell r="G717" t="str">
            <v>蚌埠市金宏商贸有限公司</v>
          </cell>
          <cell r="H717" t="str">
            <v>小型超市</v>
          </cell>
          <cell r="I717" t="str">
            <v>培育系统</v>
          </cell>
          <cell r="J717" t="str">
            <v>朱春艳</v>
          </cell>
          <cell r="K717" t="str">
            <v>皖北所</v>
          </cell>
        </row>
        <row r="718">
          <cell r="D718">
            <v>99562</v>
          </cell>
          <cell r="E718" t="str">
            <v>蚌埠华运九龙花苑店</v>
          </cell>
          <cell r="F718" t="str">
            <v>CHFA077</v>
          </cell>
          <cell r="G718" t="str">
            <v>蚌埠市金宏商贸有限公司</v>
          </cell>
          <cell r="H718" t="str">
            <v>小型超市</v>
          </cell>
          <cell r="I718" t="str">
            <v>培育系统</v>
          </cell>
          <cell r="J718" t="str">
            <v>朱春艳</v>
          </cell>
          <cell r="K718" t="str">
            <v>皖北所</v>
          </cell>
        </row>
        <row r="719">
          <cell r="D719">
            <v>99563</v>
          </cell>
          <cell r="E719" t="str">
            <v>蚌埠华运长青新村店</v>
          </cell>
          <cell r="F719" t="str">
            <v>CHFA077</v>
          </cell>
          <cell r="G719" t="str">
            <v>蚌埠市金宏商贸有限公司</v>
          </cell>
          <cell r="H719" t="str">
            <v>超市</v>
          </cell>
          <cell r="I719" t="str">
            <v>培育系统</v>
          </cell>
          <cell r="J719" t="str">
            <v>朱春艳</v>
          </cell>
          <cell r="K719" t="str">
            <v>皖北所</v>
          </cell>
        </row>
        <row r="720">
          <cell r="D720">
            <v>99567</v>
          </cell>
          <cell r="E720" t="str">
            <v>蚌埠华运天一花园店</v>
          </cell>
          <cell r="F720" t="str">
            <v>CHFA077</v>
          </cell>
          <cell r="G720" t="str">
            <v>蚌埠市金宏商贸有限公司</v>
          </cell>
          <cell r="H720" t="str">
            <v>小型超市</v>
          </cell>
          <cell r="I720" t="str">
            <v>培育系统</v>
          </cell>
          <cell r="J720" t="str">
            <v>朱春艳</v>
          </cell>
          <cell r="K720" t="str">
            <v>皖北所</v>
          </cell>
        </row>
        <row r="721">
          <cell r="D721">
            <v>99569</v>
          </cell>
          <cell r="E721" t="str">
            <v>蚌埠华运山水华庭店</v>
          </cell>
          <cell r="F721" t="str">
            <v>CHFA077</v>
          </cell>
          <cell r="G721" t="str">
            <v>蚌埠市金宏商贸有限公司</v>
          </cell>
          <cell r="H721" t="str">
            <v>小型超市</v>
          </cell>
          <cell r="I721" t="str">
            <v>培育系统</v>
          </cell>
          <cell r="J721" t="str">
            <v>朱春艳</v>
          </cell>
          <cell r="K721" t="str">
            <v>皖北所</v>
          </cell>
        </row>
        <row r="722">
          <cell r="D722">
            <v>334203</v>
          </cell>
          <cell r="E722" t="str">
            <v>蚌埠华运超市(新怡绿洲店)</v>
          </cell>
          <cell r="F722" t="str">
            <v>CHFA077</v>
          </cell>
          <cell r="G722" t="str">
            <v>蚌埠市金宏商贸有限公司</v>
          </cell>
          <cell r="H722" t="str">
            <v>小型超市</v>
          </cell>
          <cell r="I722" t="str">
            <v>培育系统</v>
          </cell>
          <cell r="J722" t="str">
            <v>朱春艳</v>
          </cell>
          <cell r="K722" t="str">
            <v>皖北所</v>
          </cell>
        </row>
        <row r="723">
          <cell r="D723">
            <v>577382</v>
          </cell>
          <cell r="E723" t="str">
            <v>蚌埠华运超市滨河御景店</v>
          </cell>
          <cell r="F723" t="str">
            <v>CHFA077</v>
          </cell>
          <cell r="G723" t="str">
            <v>蚌埠市金宏商贸有限公司</v>
          </cell>
          <cell r="H723" t="str">
            <v>小型超市</v>
          </cell>
          <cell r="I723" t="str">
            <v>培育系统</v>
          </cell>
          <cell r="J723" t="str">
            <v>朱春艳</v>
          </cell>
          <cell r="K723" t="str">
            <v>皖北所</v>
          </cell>
        </row>
        <row r="724">
          <cell r="D724">
            <v>583064</v>
          </cell>
          <cell r="E724" t="str">
            <v>蚌埠华运超市信地潜龙湾店</v>
          </cell>
          <cell r="F724" t="str">
            <v>CHFA077</v>
          </cell>
          <cell r="G724" t="str">
            <v>蚌埠市金宏商贸有限公司</v>
          </cell>
          <cell r="H724" t="str">
            <v>小型超市</v>
          </cell>
          <cell r="I724" t="str">
            <v>培育系统</v>
          </cell>
          <cell r="J724" t="str">
            <v>朱春艳</v>
          </cell>
          <cell r="K724" t="str">
            <v>皖北所</v>
          </cell>
        </row>
        <row r="725">
          <cell r="D725">
            <v>583410</v>
          </cell>
          <cell r="E725" t="str">
            <v>蚌埠华运超市绿地世纪城店</v>
          </cell>
          <cell r="F725" t="str">
            <v>CHFA077</v>
          </cell>
          <cell r="G725" t="str">
            <v>蚌埠市金宏商贸有限公司</v>
          </cell>
          <cell r="H725" t="str">
            <v>小型超市</v>
          </cell>
          <cell r="I725" t="str">
            <v>培育系统</v>
          </cell>
          <cell r="J725" t="str">
            <v>朱春艳</v>
          </cell>
          <cell r="K725" t="str">
            <v>皖北所</v>
          </cell>
        </row>
        <row r="726">
          <cell r="D726">
            <v>805300</v>
          </cell>
          <cell r="E726" t="str">
            <v>蚌埠华运超市通城紫都店</v>
          </cell>
          <cell r="F726" t="str">
            <v>CHFA077</v>
          </cell>
          <cell r="G726" t="str">
            <v>蚌埠市金宏商贸有限公司</v>
          </cell>
          <cell r="H726" t="str">
            <v>超市</v>
          </cell>
          <cell r="I726" t="str">
            <v>培育系统</v>
          </cell>
          <cell r="J726" t="str">
            <v>朱春艳</v>
          </cell>
          <cell r="K726" t="str">
            <v>皖北所</v>
          </cell>
        </row>
        <row r="727">
          <cell r="D727">
            <v>805301</v>
          </cell>
          <cell r="E727" t="str">
            <v>蚌埠华运超市喜盈门店</v>
          </cell>
          <cell r="F727" t="str">
            <v>CHFA077</v>
          </cell>
          <cell r="G727" t="str">
            <v>蚌埠市金宏商贸有限公司</v>
          </cell>
          <cell r="H727" t="str">
            <v>小型超市</v>
          </cell>
          <cell r="I727" t="str">
            <v>培育系统</v>
          </cell>
          <cell r="J727" t="str">
            <v>朱春艳</v>
          </cell>
          <cell r="K727" t="str">
            <v>皖北所</v>
          </cell>
        </row>
        <row r="728">
          <cell r="D728">
            <v>807787</v>
          </cell>
          <cell r="E728" t="str">
            <v>蚌埠华运超市和谐家园</v>
          </cell>
          <cell r="F728" t="str">
            <v>CHFA077</v>
          </cell>
          <cell r="G728" t="str">
            <v>蚌埠市金宏商贸有限公司</v>
          </cell>
          <cell r="H728" t="str">
            <v>超市</v>
          </cell>
          <cell r="I728" t="str">
            <v>培育系统</v>
          </cell>
          <cell r="J728" t="str">
            <v>朱春艳</v>
          </cell>
          <cell r="K728" t="str">
            <v>皖北所</v>
          </cell>
        </row>
        <row r="729">
          <cell r="D729">
            <v>834859</v>
          </cell>
          <cell r="E729" t="str">
            <v>蚌埠华运固镇店</v>
          </cell>
          <cell r="F729" t="str">
            <v>CHFA077</v>
          </cell>
          <cell r="G729" t="str">
            <v>蚌埠市金宏商贸有限公司</v>
          </cell>
          <cell r="H729" t="str">
            <v>超市</v>
          </cell>
          <cell r="I729" t="str">
            <v>培育系统</v>
          </cell>
          <cell r="J729" t="str">
            <v>朱春艳</v>
          </cell>
          <cell r="K729" t="str">
            <v>皖北所</v>
          </cell>
        </row>
        <row r="730">
          <cell r="D730">
            <v>867396</v>
          </cell>
          <cell r="E730" t="str">
            <v>蚌埠华运二刚店</v>
          </cell>
          <cell r="F730" t="str">
            <v>CHFA077</v>
          </cell>
          <cell r="G730" t="str">
            <v>蚌埠市金宏商贸有限公司</v>
          </cell>
          <cell r="H730" t="str">
            <v>小型超市</v>
          </cell>
          <cell r="I730" t="str">
            <v>培育系统</v>
          </cell>
          <cell r="J730" t="str">
            <v>朱春艳</v>
          </cell>
          <cell r="K730" t="str">
            <v>皖北所</v>
          </cell>
        </row>
        <row r="731">
          <cell r="D731">
            <v>955164</v>
          </cell>
          <cell r="E731" t="str">
            <v>蚌埠华运恒大影城店</v>
          </cell>
          <cell r="F731" t="str">
            <v>CHFA077</v>
          </cell>
          <cell r="G731" t="str">
            <v>蚌埠市金宏商贸有限公司</v>
          </cell>
          <cell r="H731" t="str">
            <v>小型超市</v>
          </cell>
          <cell r="I731" t="str">
            <v>培育系统</v>
          </cell>
          <cell r="J731" t="str">
            <v>朱春艳</v>
          </cell>
          <cell r="K731" t="str">
            <v>皖北所</v>
          </cell>
        </row>
        <row r="732">
          <cell r="D732">
            <v>957667</v>
          </cell>
          <cell r="E732" t="str">
            <v>蚌埠华运鼎元店</v>
          </cell>
          <cell r="F732" t="str">
            <v>CHFA077</v>
          </cell>
          <cell r="G732" t="str">
            <v>蚌埠市金宏商贸有限公司</v>
          </cell>
          <cell r="H732" t="str">
            <v>小型超市</v>
          </cell>
          <cell r="I732" t="str">
            <v>培育系统</v>
          </cell>
          <cell r="J732" t="str">
            <v>朱春艳</v>
          </cell>
          <cell r="K732" t="str">
            <v>皖北所</v>
          </cell>
        </row>
        <row r="733">
          <cell r="D733">
            <v>957670</v>
          </cell>
          <cell r="E733" t="str">
            <v>华运超市幸福城店</v>
          </cell>
          <cell r="F733" t="str">
            <v>CHFA077</v>
          </cell>
          <cell r="G733" t="str">
            <v>蚌埠市金宏商贸有限公司</v>
          </cell>
          <cell r="H733" t="str">
            <v>小型超市</v>
          </cell>
          <cell r="I733" t="str">
            <v>培育系统</v>
          </cell>
          <cell r="J733" t="str">
            <v>朱春艳</v>
          </cell>
          <cell r="K733" t="str">
            <v>皖北所</v>
          </cell>
        </row>
        <row r="734">
          <cell r="D734">
            <v>957671</v>
          </cell>
          <cell r="E734" t="str">
            <v>华运超市香堤荣府店</v>
          </cell>
          <cell r="F734" t="str">
            <v>CHFA077</v>
          </cell>
          <cell r="G734" t="str">
            <v>蚌埠市金宏商贸有限公司</v>
          </cell>
          <cell r="H734" t="str">
            <v>小型超市</v>
          </cell>
          <cell r="I734" t="str">
            <v>培育系统</v>
          </cell>
          <cell r="J734" t="str">
            <v>朱春艳</v>
          </cell>
          <cell r="K734" t="str">
            <v>皖北所</v>
          </cell>
        </row>
        <row r="735">
          <cell r="D735">
            <v>957672</v>
          </cell>
          <cell r="E735" t="str">
            <v>华运菱湖店</v>
          </cell>
          <cell r="F735" t="str">
            <v>CHFA077</v>
          </cell>
          <cell r="G735" t="str">
            <v>蚌埠市金宏商贸有限公司</v>
          </cell>
          <cell r="H735" t="str">
            <v>小型超市</v>
          </cell>
          <cell r="I735" t="str">
            <v>培育系统</v>
          </cell>
          <cell r="J735" t="str">
            <v>朱春艳</v>
          </cell>
          <cell r="K735" t="str">
            <v>皖北所</v>
          </cell>
        </row>
        <row r="736">
          <cell r="D736">
            <v>957673</v>
          </cell>
          <cell r="E736" t="str">
            <v>华运太平新村店</v>
          </cell>
          <cell r="F736" t="str">
            <v>CHFA077</v>
          </cell>
          <cell r="G736" t="str">
            <v>蚌埠市金宏商贸有限公司</v>
          </cell>
          <cell r="H736" t="str">
            <v>小型超市</v>
          </cell>
          <cell r="I736" t="str">
            <v>培育系统</v>
          </cell>
          <cell r="J736" t="str">
            <v>朱春艳</v>
          </cell>
          <cell r="K736" t="str">
            <v>皖北所</v>
          </cell>
        </row>
        <row r="737">
          <cell r="D737">
            <v>957674</v>
          </cell>
          <cell r="E737" t="str">
            <v>华运文化广场店</v>
          </cell>
          <cell r="F737" t="str">
            <v>CHFA077</v>
          </cell>
          <cell r="G737" t="str">
            <v>蚌埠市金宏商贸有限公司</v>
          </cell>
          <cell r="H737" t="str">
            <v>小型超市</v>
          </cell>
          <cell r="I737" t="str">
            <v>培育系统</v>
          </cell>
          <cell r="J737" t="str">
            <v>朱春艳</v>
          </cell>
          <cell r="K737" t="str">
            <v>皖北所</v>
          </cell>
        </row>
        <row r="738">
          <cell r="D738">
            <v>957677</v>
          </cell>
          <cell r="E738" t="str">
            <v>华运金奥华府店</v>
          </cell>
          <cell r="F738" t="str">
            <v>CHFA077</v>
          </cell>
          <cell r="G738" t="str">
            <v>蚌埠市金宏商贸有限公司</v>
          </cell>
          <cell r="H738" t="str">
            <v>小型超市</v>
          </cell>
          <cell r="I738" t="str">
            <v>培育系统</v>
          </cell>
          <cell r="J738" t="str">
            <v>朱春艳</v>
          </cell>
          <cell r="K738" t="str">
            <v>皖北所</v>
          </cell>
        </row>
        <row r="739">
          <cell r="D739">
            <v>957678</v>
          </cell>
          <cell r="E739" t="str">
            <v>华运肉厂店</v>
          </cell>
          <cell r="F739" t="str">
            <v>CHFA077</v>
          </cell>
          <cell r="G739" t="str">
            <v>蚌埠市金宏商贸有限公司</v>
          </cell>
          <cell r="H739" t="str">
            <v>小型超市</v>
          </cell>
          <cell r="I739" t="str">
            <v>培育系统</v>
          </cell>
          <cell r="J739" t="str">
            <v>朱春艳</v>
          </cell>
          <cell r="K739" t="str">
            <v>皖北所</v>
          </cell>
        </row>
        <row r="740">
          <cell r="D740">
            <v>961153</v>
          </cell>
          <cell r="E740" t="str">
            <v>华运超市槐花园店</v>
          </cell>
          <cell r="F740" t="str">
            <v>CHFA077</v>
          </cell>
          <cell r="G740" t="str">
            <v>蚌埠市金宏商贸有限公司</v>
          </cell>
          <cell r="H740" t="str">
            <v>小型超市</v>
          </cell>
          <cell r="I740" t="str">
            <v>培育系统</v>
          </cell>
          <cell r="J740" t="str">
            <v>朱春艳</v>
          </cell>
          <cell r="K740" t="str">
            <v>皖北所</v>
          </cell>
        </row>
        <row r="741">
          <cell r="D741">
            <v>967537</v>
          </cell>
          <cell r="E741" t="str">
            <v>蚌埠华运聚云广场店</v>
          </cell>
          <cell r="F741" t="str">
            <v>CHFA077</v>
          </cell>
          <cell r="G741" t="str">
            <v>蚌埠市金宏商贸有限公司</v>
          </cell>
          <cell r="H741" t="str">
            <v>超市</v>
          </cell>
          <cell r="I741" t="str">
            <v>培育系统</v>
          </cell>
          <cell r="J741" t="str">
            <v>朱春艳</v>
          </cell>
          <cell r="K741" t="str">
            <v>皖北所</v>
          </cell>
        </row>
        <row r="742">
          <cell r="D742">
            <v>1319752</v>
          </cell>
          <cell r="E742" t="str">
            <v>蚌埠华运超市五河店</v>
          </cell>
          <cell r="F742" t="str">
            <v>CHFA077</v>
          </cell>
          <cell r="G742" t="str">
            <v>蚌埠市金宏商贸有限公司</v>
          </cell>
          <cell r="H742" t="str">
            <v>超市</v>
          </cell>
          <cell r="I742" t="str">
            <v>培育系统</v>
          </cell>
          <cell r="J742" t="str">
            <v>朱春艳</v>
          </cell>
          <cell r="K742" t="str">
            <v>皖北所</v>
          </cell>
        </row>
        <row r="743">
          <cell r="D743">
            <v>1467877</v>
          </cell>
          <cell r="E743" t="str">
            <v>蚌埠华运超市财大店</v>
          </cell>
          <cell r="F743" t="str">
            <v>CHFA077</v>
          </cell>
          <cell r="G743" t="str">
            <v>蚌埠市金宏商贸有限公司</v>
          </cell>
          <cell r="H743" t="str">
            <v>超市</v>
          </cell>
          <cell r="I743" t="str">
            <v>培育系统</v>
          </cell>
          <cell r="J743" t="str">
            <v>朱春艳</v>
          </cell>
          <cell r="K743" t="str">
            <v>皖北所</v>
          </cell>
        </row>
        <row r="744">
          <cell r="D744">
            <v>1507984</v>
          </cell>
          <cell r="E744" t="str">
            <v>蚌埠华运超市荷花园店</v>
          </cell>
          <cell r="F744" t="str">
            <v>CHFA077</v>
          </cell>
          <cell r="G744" t="str">
            <v>蚌埠市金宏商贸有限公司</v>
          </cell>
          <cell r="H744" t="str">
            <v>小型超市</v>
          </cell>
          <cell r="I744" t="str">
            <v>培育系统</v>
          </cell>
          <cell r="J744" t="str">
            <v>朱春艳</v>
          </cell>
          <cell r="K744" t="str">
            <v>皖北所</v>
          </cell>
        </row>
        <row r="745">
          <cell r="D745">
            <v>1508067</v>
          </cell>
          <cell r="E745" t="str">
            <v>蚌埠华运超市淮滨店</v>
          </cell>
          <cell r="F745" t="str">
            <v>CHFA077</v>
          </cell>
          <cell r="G745" t="str">
            <v>蚌埠市金宏商贸有限公司</v>
          </cell>
          <cell r="H745" t="str">
            <v>小型超市</v>
          </cell>
          <cell r="I745" t="str">
            <v>培育系统</v>
          </cell>
          <cell r="J745" t="str">
            <v>朱春艳</v>
          </cell>
          <cell r="K745" t="str">
            <v>皖北所</v>
          </cell>
        </row>
        <row r="746">
          <cell r="D746">
            <v>1656362</v>
          </cell>
          <cell r="E746" t="str">
            <v>蚌埠华运超市外滩花园店</v>
          </cell>
          <cell r="F746" t="str">
            <v>CHFA077</v>
          </cell>
          <cell r="G746" t="str">
            <v>蚌埠市金宏商贸有限公司</v>
          </cell>
          <cell r="H746" t="str">
            <v>小型超市</v>
          </cell>
          <cell r="I746" t="str">
            <v>培育系统</v>
          </cell>
          <cell r="J746" t="str">
            <v>朱春艳</v>
          </cell>
          <cell r="K746" t="str">
            <v>皖北所</v>
          </cell>
        </row>
        <row r="747">
          <cell r="D747" t="str">
            <v>A01281302</v>
          </cell>
          <cell r="E747" t="str">
            <v>蚌埠华运超市五河中心店</v>
          </cell>
          <cell r="F747" t="str">
            <v>CHFA077</v>
          </cell>
          <cell r="G747" t="str">
            <v>蚌埠市金宏商贸有限公司</v>
          </cell>
          <cell r="H747" t="str">
            <v>超市</v>
          </cell>
          <cell r="I747" t="str">
            <v>培育系统</v>
          </cell>
          <cell r="J747" t="str">
            <v>朱春艳</v>
          </cell>
          <cell r="K747" t="str">
            <v>皖北所</v>
          </cell>
        </row>
        <row r="748">
          <cell r="D748" t="str">
            <v>A01291821</v>
          </cell>
          <cell r="E748" t="str">
            <v>蚌埠华运龙湖春天店</v>
          </cell>
          <cell r="F748" t="str">
            <v>CHFA077</v>
          </cell>
          <cell r="G748" t="str">
            <v>蚌埠市金宏商贸有限公司</v>
          </cell>
          <cell r="H748" t="str">
            <v>超市</v>
          </cell>
          <cell r="I748" t="str">
            <v>培育系统</v>
          </cell>
          <cell r="J748" t="str">
            <v>朱春艳</v>
          </cell>
          <cell r="K748" t="str">
            <v>皖北所</v>
          </cell>
        </row>
        <row r="749">
          <cell r="D749" t="str">
            <v>A01291824</v>
          </cell>
          <cell r="E749" t="str">
            <v>蚌埠华运三中店</v>
          </cell>
          <cell r="F749" t="str">
            <v>CHFA077</v>
          </cell>
          <cell r="G749" t="str">
            <v>蚌埠市金宏商贸有限公司</v>
          </cell>
          <cell r="H749" t="str">
            <v>超市</v>
          </cell>
          <cell r="I749" t="str">
            <v>培育系统</v>
          </cell>
          <cell r="J749" t="str">
            <v>朱春艳</v>
          </cell>
          <cell r="K749" t="str">
            <v>皖北所</v>
          </cell>
        </row>
        <row r="750">
          <cell r="D750" t="str">
            <v>A01468236</v>
          </cell>
          <cell r="E750" t="str">
            <v>蚌埠华运超市朝阳桥北店</v>
          </cell>
          <cell r="F750" t="str">
            <v>CHFA077</v>
          </cell>
          <cell r="G750" t="str">
            <v>蚌埠市金宏商贸有限公司</v>
          </cell>
          <cell r="H750" t="str">
            <v>超市</v>
          </cell>
          <cell r="I750" t="str">
            <v>培育系统</v>
          </cell>
          <cell r="J750" t="str">
            <v>朱春艳</v>
          </cell>
          <cell r="K750" t="str">
            <v>皖北所</v>
          </cell>
        </row>
        <row r="751">
          <cell r="D751" t="str">
            <v>A01468238</v>
          </cell>
          <cell r="E751" t="str">
            <v>蚌埠华运超市桂花园店</v>
          </cell>
          <cell r="F751" t="str">
            <v>CHFA077</v>
          </cell>
          <cell r="G751" t="str">
            <v>蚌埠市金宏商贸有限公司</v>
          </cell>
          <cell r="H751" t="str">
            <v>超市</v>
          </cell>
          <cell r="I751" t="str">
            <v>培育系统</v>
          </cell>
          <cell r="J751" t="str">
            <v>朱春艳</v>
          </cell>
          <cell r="K751" t="str">
            <v>皖北所</v>
          </cell>
        </row>
        <row r="752">
          <cell r="D752" t="str">
            <v>A01485107</v>
          </cell>
          <cell r="E752" t="str">
            <v>蚌埠华运超市凤二小店</v>
          </cell>
          <cell r="F752" t="str">
            <v>CHFA077</v>
          </cell>
          <cell r="G752" t="str">
            <v>蚌埠市金宏商贸有限公司</v>
          </cell>
          <cell r="H752" t="str">
            <v>超市</v>
          </cell>
          <cell r="I752" t="str">
            <v>培育系统</v>
          </cell>
          <cell r="J752" t="str">
            <v>朱春艳</v>
          </cell>
          <cell r="K752" t="str">
            <v>皖北所</v>
          </cell>
        </row>
        <row r="753">
          <cell r="D753" t="str">
            <v>A01485108</v>
          </cell>
          <cell r="E753" t="str">
            <v>蚌埠华运超市华府天地店</v>
          </cell>
          <cell r="F753" t="str">
            <v>CHFA077</v>
          </cell>
          <cell r="G753" t="str">
            <v>蚌埠市金宏商贸有限公司</v>
          </cell>
          <cell r="H753" t="str">
            <v>小型超市</v>
          </cell>
          <cell r="I753" t="str">
            <v>培育系统</v>
          </cell>
          <cell r="J753" t="str">
            <v>朱春艳</v>
          </cell>
          <cell r="K753" t="str">
            <v>皖北所</v>
          </cell>
        </row>
        <row r="754">
          <cell r="D754" t="str">
            <v>A01485110</v>
          </cell>
          <cell r="E754" t="str">
            <v>蚌埠华运超市大庆二店</v>
          </cell>
          <cell r="F754" t="str">
            <v>CHFA077</v>
          </cell>
          <cell r="G754" t="str">
            <v>蚌埠市金宏商贸有限公司</v>
          </cell>
          <cell r="H754" t="str">
            <v>超市</v>
          </cell>
          <cell r="I754" t="str">
            <v>培育系统</v>
          </cell>
          <cell r="J754" t="str">
            <v>朱春艳</v>
          </cell>
          <cell r="K754" t="str">
            <v>皖北所</v>
          </cell>
        </row>
        <row r="755">
          <cell r="D755">
            <v>925687</v>
          </cell>
          <cell r="E755" t="str">
            <v>绿篮子龙湖店</v>
          </cell>
          <cell r="F755" t="str">
            <v>CHFA274</v>
          </cell>
          <cell r="G755" t="str">
            <v>安徽省同城贸易有限公司</v>
          </cell>
          <cell r="H755" t="str">
            <v>大卖场</v>
          </cell>
          <cell r="I755" t="str">
            <v>培育系统</v>
          </cell>
          <cell r="J755" t="str">
            <v>蒋长青</v>
          </cell>
          <cell r="K755" t="str">
            <v>皖中所</v>
          </cell>
        </row>
        <row r="756">
          <cell r="D756">
            <v>925688</v>
          </cell>
          <cell r="E756" t="str">
            <v>绿篮子纺织店</v>
          </cell>
          <cell r="F756" t="str">
            <v>CHFA274</v>
          </cell>
          <cell r="G756" t="str">
            <v>安徽省同城贸易有限公司</v>
          </cell>
          <cell r="H756" t="str">
            <v>超市</v>
          </cell>
          <cell r="I756" t="str">
            <v>培育系统</v>
          </cell>
          <cell r="J756" t="str">
            <v>蒋长青</v>
          </cell>
          <cell r="K756" t="str">
            <v>皖中所</v>
          </cell>
        </row>
        <row r="757">
          <cell r="D757">
            <v>925689</v>
          </cell>
          <cell r="E757" t="str">
            <v>绿篮子金桥店</v>
          </cell>
          <cell r="F757" t="str">
            <v>CHFA274</v>
          </cell>
          <cell r="G757" t="str">
            <v>安徽省同城贸易有限公司</v>
          </cell>
          <cell r="H757" t="str">
            <v>超市</v>
          </cell>
          <cell r="I757" t="str">
            <v>培育系统</v>
          </cell>
          <cell r="J757" t="str">
            <v>蒋长青</v>
          </cell>
          <cell r="K757" t="str">
            <v>皖中所</v>
          </cell>
        </row>
        <row r="758">
          <cell r="D758">
            <v>925690</v>
          </cell>
          <cell r="E758" t="str">
            <v>绿篮子北塔店</v>
          </cell>
          <cell r="F758" t="str">
            <v>CHFA274</v>
          </cell>
          <cell r="G758" t="str">
            <v>安徽省同城贸易有限公司</v>
          </cell>
          <cell r="H758" t="str">
            <v>超市</v>
          </cell>
          <cell r="I758" t="str">
            <v>培育系统</v>
          </cell>
          <cell r="J758" t="str">
            <v>蒋长青</v>
          </cell>
          <cell r="K758" t="str">
            <v>皖中所</v>
          </cell>
        </row>
        <row r="759">
          <cell r="D759">
            <v>925691</v>
          </cell>
          <cell r="E759" t="str">
            <v>绿篮子城投店</v>
          </cell>
          <cell r="F759" t="str">
            <v>CHFA274</v>
          </cell>
          <cell r="G759" t="str">
            <v>安徽省同城贸易有限公司</v>
          </cell>
          <cell r="H759" t="str">
            <v>超市</v>
          </cell>
          <cell r="I759" t="str">
            <v>培育系统</v>
          </cell>
          <cell r="J759" t="str">
            <v>蒋长青</v>
          </cell>
          <cell r="K759" t="str">
            <v>皖中所</v>
          </cell>
        </row>
        <row r="760">
          <cell r="D760">
            <v>925692</v>
          </cell>
          <cell r="E760" t="str">
            <v>绿篮子天盈店</v>
          </cell>
          <cell r="F760" t="str">
            <v>CHFA274</v>
          </cell>
          <cell r="G760" t="str">
            <v>安徽省同城贸易有限公司</v>
          </cell>
          <cell r="H760" t="str">
            <v>超市</v>
          </cell>
          <cell r="I760" t="str">
            <v>培育系统</v>
          </cell>
          <cell r="J760" t="str">
            <v>蒋长青</v>
          </cell>
          <cell r="K760" t="str">
            <v>皖中所</v>
          </cell>
        </row>
        <row r="761">
          <cell r="D761">
            <v>925693</v>
          </cell>
          <cell r="E761" t="str">
            <v>绿篮子平桥店</v>
          </cell>
          <cell r="F761" t="str">
            <v>CHFA274</v>
          </cell>
          <cell r="G761" t="str">
            <v>安徽省同城贸易有限公司</v>
          </cell>
          <cell r="H761" t="str">
            <v>超市</v>
          </cell>
          <cell r="I761" t="str">
            <v>培育系统</v>
          </cell>
          <cell r="J761" t="str">
            <v>蒋长青</v>
          </cell>
          <cell r="K761" t="str">
            <v>皖中所</v>
          </cell>
        </row>
        <row r="762">
          <cell r="D762">
            <v>927065</v>
          </cell>
          <cell r="E762" t="str">
            <v>绿篮子公园悦府店</v>
          </cell>
          <cell r="F762" t="str">
            <v>CHFA274</v>
          </cell>
          <cell r="G762" t="str">
            <v>安徽省同城贸易有限公司</v>
          </cell>
          <cell r="H762" t="str">
            <v>便利店</v>
          </cell>
          <cell r="I762" t="str">
            <v>培育系统</v>
          </cell>
          <cell r="J762" t="str">
            <v>蒋长青</v>
          </cell>
          <cell r="K762" t="str">
            <v>皖中所</v>
          </cell>
        </row>
        <row r="763">
          <cell r="D763">
            <v>927067</v>
          </cell>
          <cell r="E763" t="str">
            <v>绿篮子环月广场店</v>
          </cell>
          <cell r="F763" t="str">
            <v>CHFA274</v>
          </cell>
          <cell r="G763" t="str">
            <v>安徽省同城贸易有限公司</v>
          </cell>
          <cell r="H763" t="str">
            <v>便利店</v>
          </cell>
          <cell r="I763" t="str">
            <v>培育系统</v>
          </cell>
          <cell r="J763" t="str">
            <v>蒋长青</v>
          </cell>
          <cell r="K763" t="str">
            <v>皖中所</v>
          </cell>
        </row>
        <row r="764">
          <cell r="D764">
            <v>927068</v>
          </cell>
          <cell r="E764" t="str">
            <v>绿篮子南门塔店</v>
          </cell>
          <cell r="F764" t="str">
            <v>CHFA274</v>
          </cell>
          <cell r="G764" t="str">
            <v>安徽省同城贸易有限公司</v>
          </cell>
          <cell r="H764" t="str">
            <v>便利店</v>
          </cell>
          <cell r="I764" t="str">
            <v>培育系统</v>
          </cell>
          <cell r="J764" t="str">
            <v>蒋长青</v>
          </cell>
          <cell r="K764" t="str">
            <v>皖中所</v>
          </cell>
        </row>
        <row r="765">
          <cell r="D765">
            <v>927070</v>
          </cell>
          <cell r="E765" t="str">
            <v>绿篮子和谐名城店</v>
          </cell>
          <cell r="F765" t="str">
            <v>CHFA274</v>
          </cell>
          <cell r="G765" t="str">
            <v>安徽省同城贸易有限公司</v>
          </cell>
          <cell r="H765" t="str">
            <v>便利店</v>
          </cell>
          <cell r="I765" t="str">
            <v>培育系统</v>
          </cell>
          <cell r="J765" t="str">
            <v>蒋长青</v>
          </cell>
          <cell r="K765" t="str">
            <v>皖中所</v>
          </cell>
        </row>
        <row r="766">
          <cell r="D766">
            <v>927071</v>
          </cell>
          <cell r="E766" t="str">
            <v>绿篮子寿春店</v>
          </cell>
          <cell r="F766" t="str">
            <v>CHFA274</v>
          </cell>
          <cell r="G766" t="str">
            <v>安徽省同城贸易有限公司</v>
          </cell>
          <cell r="H766" t="str">
            <v>便利店</v>
          </cell>
          <cell r="I766" t="str">
            <v>培育系统</v>
          </cell>
          <cell r="J766" t="str">
            <v>蒋长青</v>
          </cell>
          <cell r="K766" t="str">
            <v>皖中所</v>
          </cell>
        </row>
        <row r="767">
          <cell r="D767">
            <v>927072</v>
          </cell>
          <cell r="E767" t="str">
            <v>绿篮子万鼎店</v>
          </cell>
          <cell r="F767" t="str">
            <v>CHFA274</v>
          </cell>
          <cell r="G767" t="str">
            <v>安徽省同城贸易有限公司</v>
          </cell>
          <cell r="H767" t="str">
            <v>便利店</v>
          </cell>
          <cell r="I767" t="str">
            <v>培育系统</v>
          </cell>
          <cell r="J767" t="str">
            <v>蒋长青</v>
          </cell>
          <cell r="K767" t="str">
            <v>皖中所</v>
          </cell>
        </row>
        <row r="768">
          <cell r="D768">
            <v>927073</v>
          </cell>
          <cell r="E768" t="str">
            <v>绿篮子高速御景店</v>
          </cell>
          <cell r="F768" t="str">
            <v>CHFA274</v>
          </cell>
          <cell r="G768" t="str">
            <v>安徽省同城贸易有限公司</v>
          </cell>
          <cell r="H768" t="str">
            <v>便利店</v>
          </cell>
          <cell r="I768" t="str">
            <v>培育系统</v>
          </cell>
          <cell r="J768" t="str">
            <v>蒋长青</v>
          </cell>
          <cell r="K768" t="str">
            <v>皖中所</v>
          </cell>
        </row>
        <row r="769">
          <cell r="D769">
            <v>927074</v>
          </cell>
          <cell r="E769" t="str">
            <v>绿篮子东方名城店</v>
          </cell>
          <cell r="F769" t="str">
            <v>CHFA274</v>
          </cell>
          <cell r="G769" t="str">
            <v>安徽省同城贸易有限公司</v>
          </cell>
          <cell r="H769" t="str">
            <v>便利店</v>
          </cell>
          <cell r="I769" t="str">
            <v>培育系统</v>
          </cell>
          <cell r="J769" t="str">
            <v>蒋长青</v>
          </cell>
          <cell r="K769" t="str">
            <v>皖中所</v>
          </cell>
        </row>
        <row r="770">
          <cell r="D770">
            <v>927075</v>
          </cell>
          <cell r="E770" t="str">
            <v>绿篮子一品尚都店</v>
          </cell>
          <cell r="F770" t="str">
            <v>CHFA274</v>
          </cell>
          <cell r="G770" t="str">
            <v>安徽省同城贸易有限公司</v>
          </cell>
          <cell r="H770" t="str">
            <v>便利店</v>
          </cell>
          <cell r="I770" t="str">
            <v>培育系统</v>
          </cell>
          <cell r="J770" t="str">
            <v>蒋长青</v>
          </cell>
          <cell r="K770" t="str">
            <v>皖中所</v>
          </cell>
        </row>
        <row r="771">
          <cell r="D771">
            <v>927078</v>
          </cell>
          <cell r="E771" t="str">
            <v>绿篮子大市场店</v>
          </cell>
          <cell r="F771" t="str">
            <v>CHFA274</v>
          </cell>
          <cell r="G771" t="str">
            <v>安徽省同城贸易有限公司</v>
          </cell>
          <cell r="H771" t="str">
            <v>便利店</v>
          </cell>
          <cell r="I771" t="str">
            <v>培育系统</v>
          </cell>
          <cell r="J771" t="str">
            <v>蒋长青</v>
          </cell>
          <cell r="K771" t="str">
            <v>皖中所</v>
          </cell>
        </row>
        <row r="772">
          <cell r="D772">
            <v>927079</v>
          </cell>
          <cell r="E772" t="str">
            <v>绿篮子万融店</v>
          </cell>
          <cell r="F772" t="str">
            <v>CHFA274</v>
          </cell>
          <cell r="G772" t="str">
            <v>安徽省同城贸易有限公司</v>
          </cell>
          <cell r="H772" t="str">
            <v>便利店</v>
          </cell>
          <cell r="I772" t="str">
            <v>培育系统</v>
          </cell>
          <cell r="J772" t="str">
            <v>蒋长青</v>
          </cell>
          <cell r="K772" t="str">
            <v>皖中所</v>
          </cell>
        </row>
        <row r="773">
          <cell r="D773">
            <v>927082</v>
          </cell>
          <cell r="E773" t="str">
            <v>绿篮子金马店</v>
          </cell>
          <cell r="F773" t="str">
            <v>CHFA274</v>
          </cell>
          <cell r="G773" t="str">
            <v>安徽省同城贸易有限公司</v>
          </cell>
          <cell r="H773" t="str">
            <v>便利店</v>
          </cell>
          <cell r="I773" t="str">
            <v>培育系统</v>
          </cell>
          <cell r="J773" t="str">
            <v>蒋长青</v>
          </cell>
          <cell r="K773" t="str">
            <v>皖中所</v>
          </cell>
        </row>
        <row r="774">
          <cell r="D774">
            <v>927083</v>
          </cell>
          <cell r="E774" t="str">
            <v>绿篮子海亮官邸店</v>
          </cell>
          <cell r="F774" t="str">
            <v>CHFA274</v>
          </cell>
          <cell r="G774" t="str">
            <v>安徽省同城贸易有限公司</v>
          </cell>
          <cell r="H774" t="str">
            <v>便利店</v>
          </cell>
          <cell r="I774" t="str">
            <v>培育系统</v>
          </cell>
          <cell r="J774" t="str">
            <v>蒋长青</v>
          </cell>
          <cell r="K774" t="str">
            <v>皖中所</v>
          </cell>
        </row>
        <row r="775">
          <cell r="D775">
            <v>927086</v>
          </cell>
          <cell r="E775" t="str">
            <v>绿篮子南门店</v>
          </cell>
          <cell r="F775" t="str">
            <v>CHFA274</v>
          </cell>
          <cell r="G775" t="str">
            <v>安徽省同城贸易有限公司</v>
          </cell>
          <cell r="H775" t="str">
            <v>便利店</v>
          </cell>
          <cell r="I775" t="str">
            <v>培育系统</v>
          </cell>
          <cell r="J775" t="str">
            <v>蒋长青</v>
          </cell>
          <cell r="K775" t="str">
            <v>皖中所</v>
          </cell>
        </row>
        <row r="776">
          <cell r="D776">
            <v>927087</v>
          </cell>
          <cell r="E776" t="str">
            <v>绿篮子振兴城店</v>
          </cell>
          <cell r="F776" t="str">
            <v>CHFA274</v>
          </cell>
          <cell r="G776" t="str">
            <v>安徽省同城贸易有限公司</v>
          </cell>
          <cell r="H776" t="str">
            <v>便利店</v>
          </cell>
          <cell r="I776" t="str">
            <v>培育系统</v>
          </cell>
          <cell r="J776" t="str">
            <v>蒋长青</v>
          </cell>
          <cell r="K776" t="str">
            <v>皖中所</v>
          </cell>
        </row>
        <row r="777">
          <cell r="D777">
            <v>927089</v>
          </cell>
          <cell r="E777" t="str">
            <v>绿篮子腾逸店</v>
          </cell>
          <cell r="F777" t="str">
            <v>CHFA274</v>
          </cell>
          <cell r="G777" t="str">
            <v>安徽省同城贸易有限公司</v>
          </cell>
          <cell r="H777" t="str">
            <v>便利店</v>
          </cell>
          <cell r="I777" t="str">
            <v>培育系统</v>
          </cell>
          <cell r="J777" t="str">
            <v>蒋长青</v>
          </cell>
          <cell r="K777" t="str">
            <v>皖中所</v>
          </cell>
        </row>
        <row r="778">
          <cell r="D778">
            <v>927091</v>
          </cell>
          <cell r="E778" t="str">
            <v>绿篮子滨河店</v>
          </cell>
          <cell r="F778" t="str">
            <v>CHFA274</v>
          </cell>
          <cell r="G778" t="str">
            <v>安徽省同城贸易有限公司</v>
          </cell>
          <cell r="H778" t="str">
            <v>便利店</v>
          </cell>
          <cell r="I778" t="str">
            <v>培育系统</v>
          </cell>
          <cell r="J778" t="str">
            <v>蒋长青</v>
          </cell>
          <cell r="K778" t="str">
            <v>皖中所</v>
          </cell>
        </row>
        <row r="779">
          <cell r="D779">
            <v>927092</v>
          </cell>
          <cell r="E779" t="str">
            <v>绿篮子皋城王府</v>
          </cell>
          <cell r="F779" t="str">
            <v>CHFA274</v>
          </cell>
          <cell r="G779" t="str">
            <v>安徽省同城贸易有限公司</v>
          </cell>
          <cell r="H779" t="str">
            <v>便利店</v>
          </cell>
          <cell r="I779" t="str">
            <v>培育系统</v>
          </cell>
          <cell r="J779" t="str">
            <v>蒋长青</v>
          </cell>
          <cell r="K779" t="str">
            <v>皖中所</v>
          </cell>
        </row>
        <row r="780">
          <cell r="D780">
            <v>973430</v>
          </cell>
          <cell r="E780" t="str">
            <v>绿篮子海心沙店</v>
          </cell>
          <cell r="F780" t="str">
            <v>CHFA274</v>
          </cell>
          <cell r="G780" t="str">
            <v>安徽省同城贸易有限公司</v>
          </cell>
          <cell r="H780" t="str">
            <v>超市</v>
          </cell>
          <cell r="I780" t="str">
            <v>培育系统</v>
          </cell>
          <cell r="J780" t="str">
            <v>蒋长青</v>
          </cell>
          <cell r="K780" t="str">
            <v>皖中所</v>
          </cell>
        </row>
        <row r="781">
          <cell r="D781">
            <v>1567225</v>
          </cell>
          <cell r="E781" t="str">
            <v>绿篮子龙河店</v>
          </cell>
          <cell r="F781" t="str">
            <v>CHFA274</v>
          </cell>
          <cell r="G781" t="str">
            <v>安徽省同城贸易有限公司</v>
          </cell>
          <cell r="H781" t="str">
            <v>大卖场</v>
          </cell>
          <cell r="I781" t="str">
            <v>培育系统</v>
          </cell>
          <cell r="J781" t="str">
            <v>蒋长青</v>
          </cell>
          <cell r="K781" t="str">
            <v>皖中所</v>
          </cell>
        </row>
        <row r="782">
          <cell r="D782" t="str">
            <v>A01504909</v>
          </cell>
          <cell r="E782" t="str">
            <v>绿篮子上东店</v>
          </cell>
          <cell r="F782" t="str">
            <v>CHFA274</v>
          </cell>
          <cell r="G782" t="str">
            <v>安徽省同城贸易有限公司</v>
          </cell>
          <cell r="H782" t="str">
            <v>大卖场</v>
          </cell>
          <cell r="I782" t="str">
            <v>培育系统</v>
          </cell>
          <cell r="J782" t="str">
            <v>蒋长青</v>
          </cell>
          <cell r="K782" t="str">
            <v>皖中所</v>
          </cell>
        </row>
        <row r="783">
          <cell r="D783">
            <v>927076</v>
          </cell>
          <cell r="E783" t="str">
            <v>绿篮子碧桂园店</v>
          </cell>
          <cell r="F783" t="str">
            <v>CHFA274</v>
          </cell>
          <cell r="G783" t="str">
            <v>安徽省同城贸易有限公司</v>
          </cell>
          <cell r="H783" t="str">
            <v>超市</v>
          </cell>
          <cell r="I783" t="str">
            <v>培育系统</v>
          </cell>
          <cell r="J783" t="str">
            <v>蒋长青</v>
          </cell>
          <cell r="K783" t="str">
            <v>皖中所</v>
          </cell>
        </row>
        <row r="784">
          <cell r="D784">
            <v>1099738</v>
          </cell>
          <cell r="E784" t="str">
            <v>绿篮子金安丽景苑店</v>
          </cell>
          <cell r="F784" t="str">
            <v>CHFA274</v>
          </cell>
          <cell r="G784" t="str">
            <v>安徽省同城贸易有限公司</v>
          </cell>
          <cell r="H784" t="str">
            <v>超市</v>
          </cell>
          <cell r="I784" t="str">
            <v>培育系统</v>
          </cell>
          <cell r="J784" t="str">
            <v>蒋长青</v>
          </cell>
          <cell r="K784" t="str">
            <v>皖中所</v>
          </cell>
        </row>
        <row r="785">
          <cell r="D785">
            <v>1099739</v>
          </cell>
          <cell r="E785" t="str">
            <v>绿篮子高皇店</v>
          </cell>
          <cell r="F785" t="str">
            <v>CHFA274</v>
          </cell>
          <cell r="G785" t="str">
            <v>安徽省同城贸易有限公司</v>
          </cell>
          <cell r="H785" t="str">
            <v>便利店</v>
          </cell>
          <cell r="I785" t="str">
            <v>培育系统</v>
          </cell>
          <cell r="J785" t="str">
            <v>蒋长青</v>
          </cell>
          <cell r="K785" t="str">
            <v>皖中所</v>
          </cell>
        </row>
        <row r="786">
          <cell r="D786">
            <v>300339</v>
          </cell>
          <cell r="E786" t="str">
            <v>宿州华夏商场中心店</v>
          </cell>
          <cell r="F786" t="str">
            <v>CHFA082</v>
          </cell>
          <cell r="G786" t="str">
            <v>宿州市幸福百货有限责任公司</v>
          </cell>
          <cell r="H786" t="str">
            <v>超市</v>
          </cell>
          <cell r="I786" t="str">
            <v>潜力系统</v>
          </cell>
          <cell r="J786" t="str">
            <v>胡云南</v>
          </cell>
          <cell r="K786" t="str">
            <v>皖北所</v>
          </cell>
        </row>
        <row r="787">
          <cell r="D787">
            <v>337426</v>
          </cell>
          <cell r="E787" t="str">
            <v>宿州华夏商场世贸店</v>
          </cell>
          <cell r="F787" t="str">
            <v>CHFA082</v>
          </cell>
          <cell r="G787" t="str">
            <v>宿州市幸福百货有限责任公司</v>
          </cell>
          <cell r="H787" t="str">
            <v>超市</v>
          </cell>
          <cell r="I787" t="str">
            <v>潜力系统</v>
          </cell>
          <cell r="J787" t="str">
            <v>胡云南</v>
          </cell>
          <cell r="K787" t="str">
            <v>皖北所</v>
          </cell>
        </row>
        <row r="788">
          <cell r="D788">
            <v>566675</v>
          </cell>
          <cell r="E788" t="str">
            <v>宿州华夏超市夹沟店</v>
          </cell>
          <cell r="F788" t="str">
            <v>CHFA082</v>
          </cell>
          <cell r="G788" t="str">
            <v>宿州市幸福百货有限责任公司</v>
          </cell>
          <cell r="H788" t="str">
            <v>超市</v>
          </cell>
          <cell r="I788" t="str">
            <v>潜力系统</v>
          </cell>
          <cell r="J788" t="str">
            <v>何海锋</v>
          </cell>
          <cell r="K788" t="str">
            <v>皖北所</v>
          </cell>
        </row>
        <row r="789">
          <cell r="D789">
            <v>815082</v>
          </cell>
          <cell r="E789" t="str">
            <v>宿州华夏超市唐河店</v>
          </cell>
          <cell r="F789" t="str">
            <v>CHFA082</v>
          </cell>
          <cell r="G789" t="str">
            <v>宿州市幸福百货有限责任公司</v>
          </cell>
          <cell r="H789" t="str">
            <v>超市</v>
          </cell>
          <cell r="I789" t="str">
            <v>潜力系统</v>
          </cell>
          <cell r="J789" t="str">
            <v>胡云南</v>
          </cell>
          <cell r="K789" t="str">
            <v>皖北所</v>
          </cell>
        </row>
        <row r="790">
          <cell r="D790">
            <v>761977</v>
          </cell>
          <cell r="E790" t="str">
            <v>宣城市台客隆金三店</v>
          </cell>
          <cell r="F790" t="str">
            <v>CHFA347</v>
          </cell>
          <cell r="G790" t="str">
            <v>宣城市富庭商贸有限公司</v>
          </cell>
          <cell r="H790" t="str">
            <v>超市</v>
          </cell>
          <cell r="I790" t="str">
            <v>培育系统</v>
          </cell>
          <cell r="J790" t="str">
            <v>刘严磊</v>
          </cell>
          <cell r="K790" t="str">
            <v>皖南所</v>
          </cell>
        </row>
        <row r="791">
          <cell r="D791">
            <v>761979</v>
          </cell>
          <cell r="E791" t="str">
            <v>宣城市台客隆希达店</v>
          </cell>
          <cell r="F791" t="str">
            <v>CHFA347</v>
          </cell>
          <cell r="G791" t="str">
            <v>宣城市富庭商贸有限公司</v>
          </cell>
          <cell r="H791" t="str">
            <v>超市</v>
          </cell>
          <cell r="I791" t="str">
            <v>培育系统</v>
          </cell>
          <cell r="J791" t="str">
            <v>刘严磊</v>
          </cell>
          <cell r="K791" t="str">
            <v>皖南所</v>
          </cell>
        </row>
        <row r="792">
          <cell r="D792">
            <v>795956</v>
          </cell>
          <cell r="E792" t="str">
            <v>宣城台客隆江南书院店</v>
          </cell>
          <cell r="F792" t="str">
            <v>CHFA347</v>
          </cell>
          <cell r="G792" t="str">
            <v>宣城市富庭商贸有限公司</v>
          </cell>
          <cell r="H792" t="str">
            <v>超市</v>
          </cell>
          <cell r="I792" t="str">
            <v>培育系统</v>
          </cell>
          <cell r="J792" t="str">
            <v>刘严磊</v>
          </cell>
          <cell r="K792" t="str">
            <v>皖南所</v>
          </cell>
        </row>
        <row r="793">
          <cell r="D793">
            <v>875994</v>
          </cell>
          <cell r="E793" t="str">
            <v>宁国台客隆超市</v>
          </cell>
          <cell r="F793" t="str">
            <v>CHFA347</v>
          </cell>
          <cell r="G793" t="str">
            <v>宣城市富庭商贸有限公司</v>
          </cell>
          <cell r="H793" t="str">
            <v>超市</v>
          </cell>
          <cell r="I793" t="str">
            <v>培育系统</v>
          </cell>
          <cell r="J793" t="str">
            <v>刘严磊</v>
          </cell>
          <cell r="K793" t="str">
            <v>皖南所</v>
          </cell>
        </row>
        <row r="794">
          <cell r="D794">
            <v>875995</v>
          </cell>
          <cell r="E794" t="str">
            <v>宁国台客隆华贝店</v>
          </cell>
          <cell r="F794" t="str">
            <v>CHFA347</v>
          </cell>
          <cell r="G794" t="str">
            <v>宣城市富庭商贸有限公司</v>
          </cell>
          <cell r="H794" t="str">
            <v>超市</v>
          </cell>
          <cell r="I794" t="str">
            <v>培育系统</v>
          </cell>
          <cell r="J794" t="str">
            <v>刘严磊</v>
          </cell>
          <cell r="K794" t="str">
            <v>皖南所</v>
          </cell>
        </row>
        <row r="795">
          <cell r="D795" t="str">
            <v>A807008</v>
          </cell>
          <cell r="E795" t="str">
            <v>台客隆万达店</v>
          </cell>
          <cell r="F795" t="str">
            <v>CHFA347</v>
          </cell>
          <cell r="G795" t="str">
            <v>宣城市富庭商贸有限公司</v>
          </cell>
          <cell r="H795" t="str">
            <v>超市</v>
          </cell>
          <cell r="I795" t="str">
            <v>培育系统</v>
          </cell>
          <cell r="J795" t="str">
            <v>刘严磊</v>
          </cell>
          <cell r="K795" t="str">
            <v>皖南所</v>
          </cell>
        </row>
        <row r="796">
          <cell r="D796" t="str">
            <v>A832634</v>
          </cell>
          <cell r="E796" t="str">
            <v>宁国台客隆超市购物店</v>
          </cell>
          <cell r="F796" t="str">
            <v>CHFA347</v>
          </cell>
          <cell r="G796" t="str">
            <v>宣城市富庭商贸有限公司</v>
          </cell>
          <cell r="H796" t="str">
            <v>超市</v>
          </cell>
          <cell r="I796" t="str">
            <v>培育系统</v>
          </cell>
          <cell r="J796" t="str">
            <v>刘严磊</v>
          </cell>
          <cell r="K796" t="str">
            <v>皖南所</v>
          </cell>
        </row>
        <row r="797">
          <cell r="D797">
            <v>761976</v>
          </cell>
          <cell r="E797" t="str">
            <v>宣城市台客隆府山店</v>
          </cell>
          <cell r="F797" t="str">
            <v>CHFA347</v>
          </cell>
          <cell r="G797" t="str">
            <v>宣城市富庭商贸有限公司</v>
          </cell>
          <cell r="H797" t="str">
            <v>超市</v>
          </cell>
          <cell r="I797" t="str">
            <v>培育系统</v>
          </cell>
          <cell r="J797" t="str">
            <v>刘严磊</v>
          </cell>
          <cell r="K797" t="str">
            <v>皖南所</v>
          </cell>
        </row>
        <row r="798">
          <cell r="D798">
            <v>807007</v>
          </cell>
          <cell r="E798" t="str">
            <v>台客隆柏庄店</v>
          </cell>
          <cell r="F798" t="str">
            <v>CHFA347</v>
          </cell>
          <cell r="G798" t="str">
            <v>宣城市富庭商贸有限公司</v>
          </cell>
          <cell r="H798" t="str">
            <v>超市</v>
          </cell>
          <cell r="I798" t="str">
            <v>培育系统</v>
          </cell>
          <cell r="J798" t="str">
            <v>刘严磊</v>
          </cell>
          <cell r="K798" t="str">
            <v>皖南所</v>
          </cell>
        </row>
        <row r="799">
          <cell r="D799">
            <v>807009</v>
          </cell>
          <cell r="E799" t="str">
            <v>台客隆领尚花城店</v>
          </cell>
          <cell r="F799" t="str">
            <v>CHFA347</v>
          </cell>
          <cell r="G799" t="str">
            <v>宣城市富庭商贸有限公司</v>
          </cell>
          <cell r="H799" t="str">
            <v>超市</v>
          </cell>
          <cell r="I799" t="str">
            <v>培育系统</v>
          </cell>
          <cell r="J799" t="str">
            <v>刘严磊</v>
          </cell>
          <cell r="K799" t="str">
            <v>皖南所</v>
          </cell>
        </row>
        <row r="800">
          <cell r="D800">
            <v>940581</v>
          </cell>
          <cell r="E800" t="str">
            <v>永辉肥东新城吾悦广场店</v>
          </cell>
          <cell r="F800" t="str">
            <v>CHFA326</v>
          </cell>
          <cell r="G800" t="str">
            <v>安徽晋鑫商贸有限公司</v>
          </cell>
          <cell r="H800" t="str">
            <v>大卖场</v>
          </cell>
          <cell r="I800" t="str">
            <v>重点系统</v>
          </cell>
          <cell r="J800" t="str">
            <v>周基凤</v>
          </cell>
          <cell r="K800" t="str">
            <v>皖中所</v>
          </cell>
        </row>
        <row r="801">
          <cell r="D801">
            <v>940582</v>
          </cell>
          <cell r="E801" t="str">
            <v>永辉合肥正大广场店</v>
          </cell>
          <cell r="F801" t="str">
            <v>CHFA326</v>
          </cell>
          <cell r="G801" t="str">
            <v>安徽晋鑫商贸有限公司</v>
          </cell>
          <cell r="H801" t="str">
            <v>大卖场</v>
          </cell>
          <cell r="I801" t="str">
            <v>重点系统</v>
          </cell>
          <cell r="J801" t="str">
            <v>周基凤</v>
          </cell>
          <cell r="K801" t="str">
            <v>皖中所</v>
          </cell>
        </row>
        <row r="802">
          <cell r="D802">
            <v>940583</v>
          </cell>
          <cell r="E802" t="str">
            <v>永辉合肥临泉路华润万象汇店</v>
          </cell>
          <cell r="F802" t="str">
            <v>CHFA326</v>
          </cell>
          <cell r="G802" t="str">
            <v>安徽晋鑫商贸有限公司</v>
          </cell>
          <cell r="H802" t="str">
            <v>大卖场</v>
          </cell>
          <cell r="I802" t="str">
            <v>重点系统</v>
          </cell>
          <cell r="J802" t="str">
            <v>罗晓梦</v>
          </cell>
          <cell r="K802" t="str">
            <v>皖中所</v>
          </cell>
        </row>
        <row r="803">
          <cell r="D803">
            <v>940584</v>
          </cell>
          <cell r="E803" t="str">
            <v>永辉合肥长江东路龙湖瑶海天街店</v>
          </cell>
          <cell r="F803" t="str">
            <v>CHFA326</v>
          </cell>
          <cell r="G803" t="str">
            <v>安徽晋鑫商贸有限公司</v>
          </cell>
          <cell r="H803" t="str">
            <v>大卖场</v>
          </cell>
          <cell r="I803" t="str">
            <v>重点系统</v>
          </cell>
          <cell r="J803" t="str">
            <v>周基凤</v>
          </cell>
          <cell r="K803" t="str">
            <v>皖中所</v>
          </cell>
        </row>
        <row r="804">
          <cell r="D804">
            <v>940585</v>
          </cell>
          <cell r="E804" t="str">
            <v>永辉淮北龙山路淮北吾悦广场店</v>
          </cell>
          <cell r="F804" t="str">
            <v>CHFA326</v>
          </cell>
          <cell r="G804" t="str">
            <v>安徽晋鑫商贸有限公司</v>
          </cell>
          <cell r="H804" t="str">
            <v>超市</v>
          </cell>
          <cell r="I804" t="str">
            <v>重点系统</v>
          </cell>
          <cell r="J804" t="str">
            <v>朱颖</v>
          </cell>
          <cell r="K804" t="str">
            <v>皖北所</v>
          </cell>
        </row>
        <row r="805">
          <cell r="D805">
            <v>940586</v>
          </cell>
          <cell r="E805" t="str">
            <v>永辉合肥市--宝文店</v>
          </cell>
          <cell r="F805" t="str">
            <v>CHFA326</v>
          </cell>
          <cell r="G805" t="str">
            <v>安徽晋鑫商贸有限公司</v>
          </cell>
          <cell r="H805" t="str">
            <v>大卖场</v>
          </cell>
          <cell r="I805" t="str">
            <v>重点系统</v>
          </cell>
          <cell r="J805" t="str">
            <v>陈士磊</v>
          </cell>
          <cell r="K805" t="str">
            <v>皖中所</v>
          </cell>
        </row>
        <row r="806">
          <cell r="D806">
            <v>940587</v>
          </cell>
          <cell r="E806" t="str">
            <v>永辉合肥市世纪金源滨湖店</v>
          </cell>
          <cell r="F806" t="str">
            <v>CHFA326</v>
          </cell>
          <cell r="G806" t="str">
            <v>安徽晋鑫商贸有限公司</v>
          </cell>
          <cell r="H806" t="str">
            <v>大卖场</v>
          </cell>
          <cell r="I806" t="str">
            <v>重点系统</v>
          </cell>
          <cell r="J806" t="str">
            <v>陈士磊</v>
          </cell>
          <cell r="K806" t="str">
            <v>皖中所</v>
          </cell>
        </row>
        <row r="807">
          <cell r="D807">
            <v>940588</v>
          </cell>
          <cell r="E807" t="str">
            <v>永辉合肥市马鞍山南路店</v>
          </cell>
          <cell r="F807" t="str">
            <v>CHFA326</v>
          </cell>
          <cell r="G807" t="str">
            <v>安徽晋鑫商贸有限公司</v>
          </cell>
          <cell r="H807" t="str">
            <v>大卖场</v>
          </cell>
          <cell r="I807" t="str">
            <v>重点系统</v>
          </cell>
          <cell r="J807" t="str">
            <v>陈士磊</v>
          </cell>
          <cell r="K807" t="str">
            <v>皖中所</v>
          </cell>
        </row>
        <row r="808">
          <cell r="D808">
            <v>940589</v>
          </cell>
          <cell r="E808" t="str">
            <v>永辉合肥市史河路店</v>
          </cell>
          <cell r="F808" t="str">
            <v>CHFA326</v>
          </cell>
          <cell r="G808" t="str">
            <v>安徽晋鑫商贸有限公司</v>
          </cell>
          <cell r="H808" t="str">
            <v>大卖场</v>
          </cell>
          <cell r="I808" t="str">
            <v>重点系统</v>
          </cell>
          <cell r="J808" t="str">
            <v>罗晓梦</v>
          </cell>
          <cell r="K808" t="str">
            <v>皖中所</v>
          </cell>
        </row>
        <row r="809">
          <cell r="D809">
            <v>940590</v>
          </cell>
          <cell r="E809" t="str">
            <v>永辉合肥市武里山路店</v>
          </cell>
          <cell r="F809" t="str">
            <v>CHFA326</v>
          </cell>
          <cell r="G809" t="str">
            <v>安徽晋鑫商贸有限公司</v>
          </cell>
          <cell r="H809" t="str">
            <v>大卖场</v>
          </cell>
          <cell r="I809" t="str">
            <v>重点系统</v>
          </cell>
          <cell r="J809" t="str">
            <v>周基凤</v>
          </cell>
          <cell r="K809" t="str">
            <v>皖中所</v>
          </cell>
        </row>
        <row r="810">
          <cell r="D810">
            <v>940591</v>
          </cell>
          <cell r="E810" t="str">
            <v>永辉池州市-长江路店</v>
          </cell>
          <cell r="F810" t="str">
            <v>CHFA326</v>
          </cell>
          <cell r="G810" t="str">
            <v>安徽晋鑫商贸有限公司</v>
          </cell>
          <cell r="H810" t="str">
            <v>超市</v>
          </cell>
          <cell r="I810" t="str">
            <v>重点系统</v>
          </cell>
          <cell r="J810" t="str">
            <v>苏丽</v>
          </cell>
          <cell r="K810" t="str">
            <v>皖南所</v>
          </cell>
        </row>
        <row r="811">
          <cell r="D811">
            <v>940592</v>
          </cell>
          <cell r="E811" t="str">
            <v>永辉合肥市海洲店</v>
          </cell>
          <cell r="F811" t="str">
            <v>CHFA326</v>
          </cell>
          <cell r="G811" t="str">
            <v>安徽晋鑫商贸有限公司</v>
          </cell>
          <cell r="H811" t="str">
            <v>大卖场</v>
          </cell>
          <cell r="I811" t="str">
            <v>重点系统</v>
          </cell>
          <cell r="J811" t="str">
            <v>周基凤</v>
          </cell>
          <cell r="K811" t="str">
            <v>皖中所</v>
          </cell>
        </row>
        <row r="812">
          <cell r="D812">
            <v>940593</v>
          </cell>
          <cell r="E812" t="str">
            <v>永辉合肥市四里河店</v>
          </cell>
          <cell r="F812" t="str">
            <v>CHFA326</v>
          </cell>
          <cell r="G812" t="str">
            <v>安徽晋鑫商贸有限公司</v>
          </cell>
          <cell r="H812" t="str">
            <v>大卖场</v>
          </cell>
          <cell r="I812" t="str">
            <v>重点系统</v>
          </cell>
          <cell r="J812" t="str">
            <v>罗晓梦</v>
          </cell>
          <cell r="K812" t="str">
            <v>皖中所</v>
          </cell>
        </row>
        <row r="813">
          <cell r="D813">
            <v>940594</v>
          </cell>
          <cell r="E813" t="str">
            <v>永辉合肥市桐城南路店</v>
          </cell>
          <cell r="F813" t="str">
            <v>CHFA326</v>
          </cell>
          <cell r="G813" t="str">
            <v>安徽晋鑫商贸有限公司</v>
          </cell>
          <cell r="H813" t="str">
            <v>大卖场</v>
          </cell>
          <cell r="I813" t="str">
            <v>重点系统</v>
          </cell>
          <cell r="J813" t="str">
            <v>陈士磊</v>
          </cell>
          <cell r="K813" t="str">
            <v>皖中所</v>
          </cell>
        </row>
        <row r="814">
          <cell r="D814">
            <v>940595</v>
          </cell>
          <cell r="E814" t="str">
            <v>永辉合肥市肥西水晶城店</v>
          </cell>
          <cell r="F814" t="str">
            <v>CHFA326</v>
          </cell>
          <cell r="G814" t="str">
            <v>安徽晋鑫商贸有限公司</v>
          </cell>
          <cell r="H814" t="str">
            <v>大卖场</v>
          </cell>
          <cell r="I814" t="str">
            <v>重点系统</v>
          </cell>
          <cell r="J814" t="str">
            <v>周基凤</v>
          </cell>
          <cell r="K814" t="str">
            <v>皖中所</v>
          </cell>
        </row>
        <row r="815">
          <cell r="D815">
            <v>940596</v>
          </cell>
          <cell r="E815" t="str">
            <v>永辉合肥市祁门路店</v>
          </cell>
          <cell r="F815" t="str">
            <v>CHFA326</v>
          </cell>
          <cell r="G815" t="str">
            <v>安徽晋鑫商贸有限公司</v>
          </cell>
          <cell r="H815" t="str">
            <v>大卖场</v>
          </cell>
          <cell r="I815" t="str">
            <v>重点系统</v>
          </cell>
          <cell r="J815" t="str">
            <v>罗晓梦</v>
          </cell>
          <cell r="K815" t="str">
            <v>皖中所</v>
          </cell>
        </row>
        <row r="816">
          <cell r="D816">
            <v>940597</v>
          </cell>
          <cell r="E816" t="str">
            <v>永辉合肥市黄山路大溪地店</v>
          </cell>
          <cell r="F816" t="str">
            <v>CHFA326</v>
          </cell>
          <cell r="G816" t="str">
            <v>安徽晋鑫商贸有限公司</v>
          </cell>
          <cell r="H816" t="str">
            <v>大卖场</v>
          </cell>
          <cell r="I816" t="str">
            <v>重点系统</v>
          </cell>
          <cell r="J816" t="str">
            <v>罗晓梦</v>
          </cell>
          <cell r="K816" t="str">
            <v>皖中所</v>
          </cell>
        </row>
        <row r="817">
          <cell r="D817">
            <v>940598</v>
          </cell>
          <cell r="E817" t="str">
            <v>永辉合肥市铜陵路店</v>
          </cell>
          <cell r="F817" t="str">
            <v>CHFA326</v>
          </cell>
          <cell r="G817" t="str">
            <v>安徽晋鑫商贸有限公司</v>
          </cell>
          <cell r="H817" t="str">
            <v>大卖场</v>
          </cell>
          <cell r="I817" t="str">
            <v>重点系统</v>
          </cell>
          <cell r="J817" t="str">
            <v>陈士磊</v>
          </cell>
          <cell r="K817" t="str">
            <v>皖中所</v>
          </cell>
        </row>
        <row r="818">
          <cell r="D818">
            <v>940599</v>
          </cell>
          <cell r="E818" t="str">
            <v>永辉合肥市世纪金源北城店</v>
          </cell>
          <cell r="F818" t="str">
            <v>CHFA326</v>
          </cell>
          <cell r="G818" t="str">
            <v>安徽晋鑫商贸有限公司</v>
          </cell>
          <cell r="H818" t="str">
            <v>大卖场</v>
          </cell>
          <cell r="I818" t="str">
            <v>重点系统</v>
          </cell>
          <cell r="J818" t="str">
            <v>陈士磊</v>
          </cell>
          <cell r="K818" t="str">
            <v>皖中所</v>
          </cell>
        </row>
        <row r="819">
          <cell r="D819">
            <v>940600</v>
          </cell>
          <cell r="E819" t="str">
            <v>永辉合肥市北城购物中心店</v>
          </cell>
          <cell r="F819" t="str">
            <v>CHFA326</v>
          </cell>
          <cell r="G819" t="str">
            <v>安徽晋鑫商贸有限公司</v>
          </cell>
          <cell r="H819" t="str">
            <v>大卖场</v>
          </cell>
          <cell r="I819" t="str">
            <v>重点系统</v>
          </cell>
          <cell r="J819" t="str">
            <v>陈士磊</v>
          </cell>
          <cell r="K819" t="str">
            <v>皖中所</v>
          </cell>
        </row>
        <row r="820">
          <cell r="D820">
            <v>940601</v>
          </cell>
          <cell r="E820" t="str">
            <v>永辉马鞍山市马鞍山万达店</v>
          </cell>
          <cell r="F820" t="str">
            <v>CHFA326</v>
          </cell>
          <cell r="G820" t="str">
            <v>安徽晋鑫商贸有限公司</v>
          </cell>
          <cell r="H820" t="str">
            <v>大卖场</v>
          </cell>
          <cell r="I820" t="str">
            <v>重点系统</v>
          </cell>
          <cell r="J820" t="str">
            <v>刘超</v>
          </cell>
          <cell r="K820" t="str">
            <v>皖南所</v>
          </cell>
        </row>
        <row r="821">
          <cell r="D821">
            <v>940602</v>
          </cell>
          <cell r="E821" t="str">
            <v>永辉淮北市国购广场店</v>
          </cell>
          <cell r="F821" t="str">
            <v>CHFA326</v>
          </cell>
          <cell r="G821" t="str">
            <v>安徽晋鑫商贸有限公司</v>
          </cell>
          <cell r="H821" t="str">
            <v>超市</v>
          </cell>
          <cell r="I821" t="str">
            <v>重点系统</v>
          </cell>
          <cell r="J821" t="str">
            <v>朱颖</v>
          </cell>
          <cell r="K821" t="str">
            <v>皖北所</v>
          </cell>
        </row>
        <row r="822">
          <cell r="D822">
            <v>940603</v>
          </cell>
          <cell r="E822" t="str">
            <v>永辉阜阳市淮河路店</v>
          </cell>
          <cell r="F822" t="str">
            <v>CHFA326</v>
          </cell>
          <cell r="G822" t="str">
            <v>安徽晋鑫商贸有限公司</v>
          </cell>
          <cell r="H822" t="str">
            <v>超市</v>
          </cell>
          <cell r="I822" t="str">
            <v>重点系统</v>
          </cell>
          <cell r="J822" t="str">
            <v>冯静静</v>
          </cell>
          <cell r="K822" t="str">
            <v>皖北所</v>
          </cell>
        </row>
        <row r="823">
          <cell r="D823">
            <v>940604</v>
          </cell>
          <cell r="E823" t="str">
            <v>永辉合肥市万达文旅城店</v>
          </cell>
          <cell r="F823" t="str">
            <v>CHFA326</v>
          </cell>
          <cell r="G823" t="str">
            <v>安徽晋鑫商贸有限公司</v>
          </cell>
          <cell r="H823" t="str">
            <v>大卖场</v>
          </cell>
          <cell r="I823" t="str">
            <v>重点系统</v>
          </cell>
          <cell r="J823" t="str">
            <v>陈士磊</v>
          </cell>
          <cell r="K823" t="str">
            <v>皖中所</v>
          </cell>
        </row>
        <row r="824">
          <cell r="D824">
            <v>940605</v>
          </cell>
          <cell r="E824" t="str">
            <v>永辉合肥市加侨国际广场店</v>
          </cell>
          <cell r="F824" t="str">
            <v>CHFA326</v>
          </cell>
          <cell r="G824" t="str">
            <v>安徽晋鑫商贸有限公司</v>
          </cell>
          <cell r="H824" t="str">
            <v>大卖场</v>
          </cell>
          <cell r="I824" t="str">
            <v>重点系统</v>
          </cell>
          <cell r="J824" t="str">
            <v>陈士磊</v>
          </cell>
          <cell r="K824" t="str">
            <v>皖中所</v>
          </cell>
        </row>
        <row r="825">
          <cell r="D825">
            <v>940606</v>
          </cell>
          <cell r="E825" t="str">
            <v>永辉合肥市中信悦方店</v>
          </cell>
          <cell r="F825" t="str">
            <v>CHFA326</v>
          </cell>
          <cell r="G825" t="str">
            <v>安徽晋鑫商贸有限公司</v>
          </cell>
          <cell r="H825" t="str">
            <v>大卖场</v>
          </cell>
          <cell r="I825" t="str">
            <v>重点系统</v>
          </cell>
          <cell r="J825" t="str">
            <v>陈士磊</v>
          </cell>
          <cell r="K825" t="str">
            <v>皖中所</v>
          </cell>
        </row>
        <row r="826">
          <cell r="D826">
            <v>940607</v>
          </cell>
          <cell r="E826" t="str">
            <v>永辉芜湖市芜湖银泰城店</v>
          </cell>
          <cell r="F826" t="str">
            <v>CHFA326</v>
          </cell>
          <cell r="G826" t="str">
            <v>安徽晋鑫商贸有限公司</v>
          </cell>
          <cell r="H826" t="str">
            <v>超市</v>
          </cell>
          <cell r="I826" t="str">
            <v>重点系统</v>
          </cell>
          <cell r="J826" t="str">
            <v>赵广霞</v>
          </cell>
          <cell r="K826" t="str">
            <v>皖南所</v>
          </cell>
        </row>
        <row r="827">
          <cell r="D827">
            <v>940608</v>
          </cell>
          <cell r="E827" t="str">
            <v>永辉合肥市天鹅湖万达店</v>
          </cell>
          <cell r="F827" t="str">
            <v>CHFA326</v>
          </cell>
          <cell r="G827" t="str">
            <v>安徽晋鑫商贸有限公司</v>
          </cell>
          <cell r="H827" t="str">
            <v>大卖场</v>
          </cell>
          <cell r="I827" t="str">
            <v>重点系统</v>
          </cell>
          <cell r="J827" t="str">
            <v>罗晓梦</v>
          </cell>
          <cell r="K827" t="str">
            <v>皖中所</v>
          </cell>
        </row>
        <row r="828">
          <cell r="D828">
            <v>940609</v>
          </cell>
          <cell r="E828" t="str">
            <v>永辉六安市六安万达店</v>
          </cell>
          <cell r="F828" t="str">
            <v>CHFA326</v>
          </cell>
          <cell r="G828" t="str">
            <v>安徽晋鑫商贸有限公司</v>
          </cell>
          <cell r="H828" t="str">
            <v>超市</v>
          </cell>
          <cell r="I828" t="str">
            <v>重点系统</v>
          </cell>
          <cell r="J828" t="str">
            <v>蒋长青</v>
          </cell>
          <cell r="K828" t="str">
            <v>皖中所</v>
          </cell>
        </row>
        <row r="829">
          <cell r="D829">
            <v>940610</v>
          </cell>
          <cell r="E829" t="str">
            <v>永辉宿州市宿州万达店</v>
          </cell>
          <cell r="F829" t="str">
            <v>CHFA326</v>
          </cell>
          <cell r="G829" t="str">
            <v>安徽晋鑫商贸有限公司</v>
          </cell>
          <cell r="H829" t="str">
            <v>超市</v>
          </cell>
          <cell r="I829" t="str">
            <v>重点系统</v>
          </cell>
          <cell r="J829" t="str">
            <v>胡云南</v>
          </cell>
          <cell r="K829" t="str">
            <v>皖北所</v>
          </cell>
        </row>
        <row r="830">
          <cell r="D830">
            <v>940611</v>
          </cell>
          <cell r="E830" t="str">
            <v>永辉合肥市华冶新天地店</v>
          </cell>
          <cell r="F830" t="str">
            <v>CHFA326</v>
          </cell>
          <cell r="G830" t="str">
            <v>安徽晋鑫商贸有限公司</v>
          </cell>
          <cell r="H830" t="str">
            <v>大卖场</v>
          </cell>
          <cell r="I830" t="str">
            <v>重点系统</v>
          </cell>
          <cell r="J830" t="str">
            <v>陈士磊</v>
          </cell>
          <cell r="K830" t="str">
            <v>皖中所</v>
          </cell>
        </row>
        <row r="831">
          <cell r="D831">
            <v>940612</v>
          </cell>
          <cell r="E831" t="str">
            <v>永辉合肥市合肥融侨悦城店</v>
          </cell>
          <cell r="F831" t="str">
            <v>CHFA326</v>
          </cell>
          <cell r="G831" t="str">
            <v>安徽晋鑫商贸有限公司</v>
          </cell>
          <cell r="H831" t="str">
            <v>大卖场</v>
          </cell>
          <cell r="I831" t="str">
            <v>重点系统</v>
          </cell>
          <cell r="J831" t="str">
            <v>陈士磊</v>
          </cell>
          <cell r="K831" t="str">
            <v>皖中所</v>
          </cell>
        </row>
        <row r="832">
          <cell r="D832">
            <v>940613</v>
          </cell>
          <cell r="E832" t="str">
            <v>永辉合肥市保利广场店</v>
          </cell>
          <cell r="F832" t="str">
            <v>CHFA326</v>
          </cell>
          <cell r="G832" t="str">
            <v>安徽晋鑫商贸有限公司</v>
          </cell>
          <cell r="H832" t="str">
            <v>大卖场</v>
          </cell>
          <cell r="I832" t="str">
            <v>重点系统</v>
          </cell>
          <cell r="J832" t="str">
            <v>周基凤</v>
          </cell>
          <cell r="K832" t="str">
            <v>皖中所</v>
          </cell>
        </row>
        <row r="833">
          <cell r="D833">
            <v>940614</v>
          </cell>
          <cell r="E833" t="str">
            <v>永辉马鞍山市金色新天地店</v>
          </cell>
          <cell r="F833" t="str">
            <v>CHFA326</v>
          </cell>
          <cell r="G833" t="str">
            <v>安徽晋鑫商贸有限公司</v>
          </cell>
          <cell r="H833" t="str">
            <v>超市</v>
          </cell>
          <cell r="I833" t="str">
            <v>重点系统</v>
          </cell>
          <cell r="J833" t="str">
            <v>刘超</v>
          </cell>
          <cell r="K833" t="str">
            <v>皖南所</v>
          </cell>
        </row>
        <row r="834">
          <cell r="D834">
            <v>940615</v>
          </cell>
          <cell r="E834" t="str">
            <v>永辉合肥市滨湖银泰城店</v>
          </cell>
          <cell r="F834" t="str">
            <v>CHFA326</v>
          </cell>
          <cell r="G834" t="str">
            <v>安徽晋鑫商贸有限公司</v>
          </cell>
          <cell r="H834" t="str">
            <v>大卖场</v>
          </cell>
          <cell r="I834" t="str">
            <v>重点系统</v>
          </cell>
          <cell r="J834" t="str">
            <v>陈士磊</v>
          </cell>
          <cell r="K834" t="str">
            <v>皖中所</v>
          </cell>
        </row>
        <row r="835">
          <cell r="D835">
            <v>940616</v>
          </cell>
          <cell r="E835" t="str">
            <v>永辉合肥市圣地雅阁店</v>
          </cell>
          <cell r="F835" t="str">
            <v>CHFA326</v>
          </cell>
          <cell r="G835" t="str">
            <v>安徽晋鑫商贸有限公司</v>
          </cell>
          <cell r="H835" t="str">
            <v>大卖场</v>
          </cell>
          <cell r="I835" t="str">
            <v>重点系统</v>
          </cell>
          <cell r="J835" t="str">
            <v>周基凤</v>
          </cell>
          <cell r="K835" t="str">
            <v>皖中所</v>
          </cell>
        </row>
        <row r="836">
          <cell r="D836">
            <v>940617</v>
          </cell>
          <cell r="E836" t="str">
            <v>永辉六安市海心沙店</v>
          </cell>
          <cell r="F836" t="str">
            <v>CHFA326</v>
          </cell>
          <cell r="G836" t="str">
            <v>安徽晋鑫商贸有限公司</v>
          </cell>
          <cell r="H836" t="str">
            <v>大卖场</v>
          </cell>
          <cell r="I836" t="str">
            <v>重点系统</v>
          </cell>
          <cell r="J836" t="str">
            <v>蒋长青</v>
          </cell>
          <cell r="K836" t="str">
            <v>皖中所</v>
          </cell>
        </row>
        <row r="837">
          <cell r="D837">
            <v>940618</v>
          </cell>
          <cell r="E837" t="str">
            <v>永辉合肥市包河万达店</v>
          </cell>
          <cell r="F837" t="str">
            <v>CHFA326</v>
          </cell>
          <cell r="G837" t="str">
            <v>安徽晋鑫商贸有限公司</v>
          </cell>
          <cell r="H837" t="str">
            <v>大卖场</v>
          </cell>
          <cell r="I837" t="str">
            <v>重点系统</v>
          </cell>
          <cell r="J837" t="str">
            <v>陈士磊</v>
          </cell>
          <cell r="K837" t="str">
            <v>皖中所</v>
          </cell>
        </row>
        <row r="838">
          <cell r="D838">
            <v>940619</v>
          </cell>
          <cell r="E838" t="str">
            <v>永辉铜陵市--铜陵万达店</v>
          </cell>
          <cell r="F838" t="str">
            <v>CHFA326</v>
          </cell>
          <cell r="G838" t="str">
            <v>安徽晋鑫商贸有限公司</v>
          </cell>
          <cell r="H838" t="str">
            <v>超市</v>
          </cell>
          <cell r="I838" t="str">
            <v>重点系统</v>
          </cell>
          <cell r="J838" t="str">
            <v>仝珍</v>
          </cell>
          <cell r="K838" t="str">
            <v>皖南所</v>
          </cell>
        </row>
        <row r="839">
          <cell r="D839">
            <v>940620</v>
          </cell>
          <cell r="E839" t="str">
            <v>永辉合肥市宝利丰店</v>
          </cell>
          <cell r="F839" t="str">
            <v>CHFA326</v>
          </cell>
          <cell r="G839" t="str">
            <v>安徽晋鑫商贸有限公司</v>
          </cell>
          <cell r="H839" t="str">
            <v>大卖场</v>
          </cell>
          <cell r="I839" t="str">
            <v>重点系统</v>
          </cell>
          <cell r="J839" t="str">
            <v>陈士磊</v>
          </cell>
          <cell r="K839" t="str">
            <v>皖中所</v>
          </cell>
        </row>
        <row r="840">
          <cell r="D840">
            <v>940621</v>
          </cell>
          <cell r="E840" t="str">
            <v>永辉芜湖市芜湖星隆店</v>
          </cell>
          <cell r="F840" t="str">
            <v>CHFA326</v>
          </cell>
          <cell r="G840" t="str">
            <v>安徽晋鑫商贸有限公司</v>
          </cell>
          <cell r="H840" t="str">
            <v>超市</v>
          </cell>
          <cell r="I840" t="str">
            <v>重点系统</v>
          </cell>
          <cell r="J840" t="str">
            <v>赵广霞</v>
          </cell>
          <cell r="K840" t="str">
            <v>皖南所</v>
          </cell>
        </row>
        <row r="841">
          <cell r="D841">
            <v>940622</v>
          </cell>
          <cell r="E841" t="str">
            <v>永辉合肥市巢湖万达店</v>
          </cell>
          <cell r="F841" t="str">
            <v>CHFA326</v>
          </cell>
          <cell r="G841" t="str">
            <v>安徽晋鑫商贸有限公司</v>
          </cell>
          <cell r="H841" t="str">
            <v>大卖场</v>
          </cell>
          <cell r="I841" t="str">
            <v>重点系统</v>
          </cell>
          <cell r="J841" t="str">
            <v>陆轶</v>
          </cell>
          <cell r="K841" t="str">
            <v>皖中所</v>
          </cell>
        </row>
        <row r="842">
          <cell r="D842">
            <v>940623</v>
          </cell>
          <cell r="E842" t="str">
            <v>永辉合肥市--万家睦邻店</v>
          </cell>
          <cell r="F842" t="str">
            <v>CHFA326</v>
          </cell>
          <cell r="G842" t="str">
            <v>安徽晋鑫商贸有限公司</v>
          </cell>
          <cell r="H842" t="str">
            <v>大卖场</v>
          </cell>
          <cell r="I842" t="str">
            <v>重点系统</v>
          </cell>
          <cell r="J842" t="str">
            <v>陈士磊</v>
          </cell>
          <cell r="K842" t="str">
            <v>皖中所</v>
          </cell>
        </row>
        <row r="843">
          <cell r="D843">
            <v>940987</v>
          </cell>
          <cell r="E843" t="str">
            <v>永辉合肥市肥东星光店</v>
          </cell>
          <cell r="F843" t="str">
            <v>CHFA326</v>
          </cell>
          <cell r="G843" t="str">
            <v>安徽晋鑫商贸有限公司</v>
          </cell>
          <cell r="H843" t="str">
            <v>大卖场</v>
          </cell>
          <cell r="I843" t="str">
            <v>重点系统</v>
          </cell>
          <cell r="J843" t="str">
            <v>周基凤</v>
          </cell>
          <cell r="K843" t="str">
            <v>皖中所</v>
          </cell>
        </row>
        <row r="844">
          <cell r="D844">
            <v>940988</v>
          </cell>
          <cell r="E844" t="str">
            <v>永辉合肥市肥东禹洲中央广场店</v>
          </cell>
          <cell r="F844" t="str">
            <v>CHFA326</v>
          </cell>
          <cell r="G844" t="str">
            <v>安徽晋鑫商贸有限公司</v>
          </cell>
          <cell r="H844" t="str">
            <v>大卖场</v>
          </cell>
          <cell r="I844" t="str">
            <v>重点系统</v>
          </cell>
          <cell r="J844" t="str">
            <v>周基凤</v>
          </cell>
          <cell r="K844" t="str">
            <v>皖中所</v>
          </cell>
        </row>
        <row r="845">
          <cell r="D845">
            <v>941120</v>
          </cell>
          <cell r="E845" t="str">
            <v>永辉芜湖市悦达广场店</v>
          </cell>
          <cell r="F845" t="str">
            <v>CHFA326</v>
          </cell>
          <cell r="G845" t="str">
            <v>安徽晋鑫商贸有限公司</v>
          </cell>
          <cell r="H845" t="str">
            <v>超市</v>
          </cell>
          <cell r="I845" t="str">
            <v>重点系统</v>
          </cell>
          <cell r="J845" t="str">
            <v>翁辉</v>
          </cell>
          <cell r="K845" t="str">
            <v>皖南所</v>
          </cell>
        </row>
        <row r="846">
          <cell r="D846">
            <v>941160</v>
          </cell>
          <cell r="E846" t="str">
            <v>永辉合肥市万科广场店</v>
          </cell>
          <cell r="F846" t="str">
            <v>CHFA326</v>
          </cell>
          <cell r="G846" t="str">
            <v>安徽晋鑫商贸有限公司</v>
          </cell>
          <cell r="H846" t="str">
            <v>超市</v>
          </cell>
          <cell r="I846" t="str">
            <v>重点系统</v>
          </cell>
          <cell r="J846" t="str">
            <v>罗晓梦</v>
          </cell>
          <cell r="K846" t="str">
            <v>皖中所</v>
          </cell>
        </row>
        <row r="847">
          <cell r="D847">
            <v>941161</v>
          </cell>
          <cell r="E847" t="str">
            <v>永辉宿州胜利路宿州CBD万达店</v>
          </cell>
          <cell r="F847" t="str">
            <v>CHFA326</v>
          </cell>
          <cell r="G847" t="str">
            <v>安徽晋鑫商贸有限公司</v>
          </cell>
          <cell r="H847" t="str">
            <v>超市</v>
          </cell>
          <cell r="I847" t="str">
            <v>重点系统</v>
          </cell>
          <cell r="J847" t="str">
            <v>胡云南</v>
          </cell>
          <cell r="K847" t="str">
            <v>皖北所</v>
          </cell>
        </row>
        <row r="848">
          <cell r="D848">
            <v>941162</v>
          </cell>
          <cell r="E848" t="str">
            <v>永辉合肥市瑶海万达店</v>
          </cell>
          <cell r="F848" t="str">
            <v>CHFA326</v>
          </cell>
          <cell r="G848" t="str">
            <v>安徽晋鑫商贸有限公司</v>
          </cell>
          <cell r="H848" t="str">
            <v>大卖场</v>
          </cell>
          <cell r="I848" t="str">
            <v>重点系统</v>
          </cell>
          <cell r="J848" t="str">
            <v>周基凤</v>
          </cell>
          <cell r="K848" t="str">
            <v>皖中所</v>
          </cell>
        </row>
        <row r="849">
          <cell r="D849">
            <v>942604</v>
          </cell>
          <cell r="E849" t="str">
            <v>永辉安徽阜阳--临泉沣泽悦城店</v>
          </cell>
          <cell r="F849" t="str">
            <v>CHFA326</v>
          </cell>
          <cell r="G849" t="str">
            <v>安徽晋鑫商贸有限公司</v>
          </cell>
          <cell r="H849" t="str">
            <v>超市</v>
          </cell>
          <cell r="I849" t="str">
            <v>重点系统</v>
          </cell>
          <cell r="J849" t="str">
            <v>孔德强</v>
          </cell>
          <cell r="K849" t="str">
            <v>皖北所</v>
          </cell>
        </row>
        <row r="850">
          <cell r="D850">
            <v>942605</v>
          </cell>
          <cell r="E850" t="str">
            <v>永辉安徽阜阳市--临泉金谷店</v>
          </cell>
          <cell r="F850" t="str">
            <v>CHFA326</v>
          </cell>
          <cell r="G850" t="str">
            <v>安徽晋鑫商贸有限公司</v>
          </cell>
          <cell r="H850" t="str">
            <v>超市</v>
          </cell>
          <cell r="I850" t="str">
            <v>重点系统</v>
          </cell>
          <cell r="J850" t="str">
            <v>孔德强</v>
          </cell>
          <cell r="K850" t="str">
            <v>皖北所</v>
          </cell>
        </row>
        <row r="851">
          <cell r="D851">
            <v>942607</v>
          </cell>
          <cell r="E851" t="str">
            <v>永辉安徽阜阳市--太和百太星马店</v>
          </cell>
          <cell r="F851" t="str">
            <v>CHFA326</v>
          </cell>
          <cell r="G851" t="str">
            <v>安徽晋鑫商贸有限公司</v>
          </cell>
          <cell r="H851" t="str">
            <v>超市</v>
          </cell>
          <cell r="I851" t="str">
            <v>重点系统</v>
          </cell>
          <cell r="J851" t="str">
            <v>李泉</v>
          </cell>
          <cell r="K851" t="str">
            <v>皖北所</v>
          </cell>
        </row>
        <row r="852">
          <cell r="D852">
            <v>942712</v>
          </cell>
          <cell r="E852" t="str">
            <v>永辉安徽合肥市--贵池路店</v>
          </cell>
          <cell r="F852" t="str">
            <v>CHFA326</v>
          </cell>
          <cell r="G852" t="str">
            <v>安徽晋鑫商贸有限公司</v>
          </cell>
          <cell r="H852" t="str">
            <v>超市</v>
          </cell>
          <cell r="I852" t="str">
            <v>重点系统</v>
          </cell>
          <cell r="J852" t="str">
            <v>周基凤</v>
          </cell>
          <cell r="K852" t="str">
            <v>皖中所</v>
          </cell>
        </row>
        <row r="853">
          <cell r="D853">
            <v>942713</v>
          </cell>
          <cell r="E853" t="str">
            <v>永辉安徽合肥长江西路奥园城市天地店</v>
          </cell>
          <cell r="F853" t="str">
            <v>CHFA326</v>
          </cell>
          <cell r="G853" t="str">
            <v>安徽晋鑫商贸有限公司</v>
          </cell>
          <cell r="H853" t="str">
            <v>超市</v>
          </cell>
          <cell r="I853" t="str">
            <v>重点系统</v>
          </cell>
          <cell r="J853" t="str">
            <v>罗晓梦</v>
          </cell>
          <cell r="K853" t="str">
            <v>皖中所</v>
          </cell>
        </row>
        <row r="854">
          <cell r="D854">
            <v>942714</v>
          </cell>
          <cell r="E854" t="str">
            <v>永辉安徽宿州人民路宿州吾悦广场店</v>
          </cell>
          <cell r="F854" t="str">
            <v>CHFA326</v>
          </cell>
          <cell r="G854" t="str">
            <v>安徽晋鑫商贸有限公司</v>
          </cell>
          <cell r="H854" t="str">
            <v>超市</v>
          </cell>
          <cell r="I854" t="str">
            <v>重点系统</v>
          </cell>
          <cell r="J854" t="str">
            <v>胡云南</v>
          </cell>
          <cell r="K854" t="str">
            <v>皖北所</v>
          </cell>
        </row>
        <row r="855">
          <cell r="D855">
            <v>942715</v>
          </cell>
          <cell r="E855" t="str">
            <v>永辉安徽阜阳市--阜阳七彩欢乐世界店</v>
          </cell>
          <cell r="F855" t="str">
            <v>CHFA326</v>
          </cell>
          <cell r="G855" t="str">
            <v>安徽晋鑫商贸有限公司</v>
          </cell>
          <cell r="H855" t="str">
            <v>超市</v>
          </cell>
          <cell r="I855" t="str">
            <v>重点系统</v>
          </cell>
          <cell r="J855" t="str">
            <v>冯静静</v>
          </cell>
          <cell r="K855" t="str">
            <v>皖北所</v>
          </cell>
        </row>
        <row r="856">
          <cell r="D856">
            <v>956610</v>
          </cell>
          <cell r="E856" t="str">
            <v>永辉淮南市朝阳中路店</v>
          </cell>
          <cell r="F856" t="str">
            <v>CHFA326</v>
          </cell>
          <cell r="G856" t="str">
            <v>安徽晋鑫商贸有限公司</v>
          </cell>
          <cell r="H856" t="str">
            <v>大卖场</v>
          </cell>
          <cell r="I856" t="str">
            <v>重点系统</v>
          </cell>
          <cell r="J856" t="str">
            <v>王小宇</v>
          </cell>
          <cell r="K856" t="str">
            <v>皖中所</v>
          </cell>
        </row>
        <row r="857">
          <cell r="D857">
            <v>956611</v>
          </cell>
          <cell r="E857" t="str">
            <v>永辉淮南市--淮南万达店</v>
          </cell>
          <cell r="F857" t="str">
            <v>CHFA326</v>
          </cell>
          <cell r="G857" t="str">
            <v>安徽晋鑫商贸有限公司</v>
          </cell>
          <cell r="H857" t="str">
            <v>大卖场</v>
          </cell>
          <cell r="I857" t="str">
            <v>重点系统</v>
          </cell>
          <cell r="J857" t="str">
            <v>王小宇</v>
          </cell>
          <cell r="K857" t="str">
            <v>皖中所</v>
          </cell>
        </row>
        <row r="858">
          <cell r="D858">
            <v>956612</v>
          </cell>
          <cell r="E858" t="str">
            <v>永辉淮南市淮南吾悦广场店</v>
          </cell>
          <cell r="F858" t="str">
            <v>CHFA326</v>
          </cell>
          <cell r="G858" t="str">
            <v>安徽晋鑫商贸有限公司</v>
          </cell>
          <cell r="H858" t="str">
            <v>大卖场</v>
          </cell>
          <cell r="I858" t="str">
            <v>重点系统</v>
          </cell>
          <cell r="J858" t="str">
            <v>王小宇</v>
          </cell>
          <cell r="K858" t="str">
            <v>皖中所</v>
          </cell>
        </row>
        <row r="859">
          <cell r="D859">
            <v>956718</v>
          </cell>
          <cell r="E859" t="str">
            <v>永辉安徽安庆市--梧桐国际店</v>
          </cell>
          <cell r="F859" t="str">
            <v>CHFA326</v>
          </cell>
          <cell r="G859" t="str">
            <v>安徽晋鑫商贸有限公司</v>
          </cell>
          <cell r="H859" t="str">
            <v>超市</v>
          </cell>
          <cell r="I859" t="str">
            <v>重点系统</v>
          </cell>
          <cell r="J859" t="str">
            <v>汪和芝</v>
          </cell>
          <cell r="K859" t="str">
            <v>皖南所</v>
          </cell>
        </row>
        <row r="860">
          <cell r="D860">
            <v>956719</v>
          </cell>
          <cell r="E860" t="str">
            <v>永辉池州市东流大道店</v>
          </cell>
          <cell r="F860" t="str">
            <v>CHFA326</v>
          </cell>
          <cell r="G860" t="str">
            <v>安徽晋鑫商贸有限公司</v>
          </cell>
          <cell r="H860" t="str">
            <v>超市</v>
          </cell>
          <cell r="I860" t="str">
            <v>重点系统</v>
          </cell>
          <cell r="J860" t="str">
            <v>汪金霞</v>
          </cell>
          <cell r="K860" t="str">
            <v>皖南所</v>
          </cell>
        </row>
        <row r="861">
          <cell r="D861">
            <v>956720</v>
          </cell>
          <cell r="E861" t="str">
            <v>永辉黄山市黄山屯溪店</v>
          </cell>
          <cell r="F861" t="str">
            <v>CHFA326</v>
          </cell>
          <cell r="G861" t="str">
            <v>安徽晋鑫商贸有限公司</v>
          </cell>
          <cell r="H861" t="str">
            <v>超市</v>
          </cell>
          <cell r="I861" t="str">
            <v>重点系统</v>
          </cell>
          <cell r="J861" t="str">
            <v>共担业代_曾东</v>
          </cell>
          <cell r="K861" t="str">
            <v>皖南所</v>
          </cell>
        </row>
        <row r="862">
          <cell r="D862">
            <v>956721</v>
          </cell>
          <cell r="E862" t="str">
            <v>永辉芜湖市南陵籍山路店</v>
          </cell>
          <cell r="F862" t="str">
            <v>CHFA326</v>
          </cell>
          <cell r="G862" t="str">
            <v>安徽晋鑫商贸有限公司</v>
          </cell>
          <cell r="H862" t="str">
            <v>超市</v>
          </cell>
          <cell r="I862" t="str">
            <v>重点系统</v>
          </cell>
          <cell r="J862" t="str">
            <v>翁辉</v>
          </cell>
          <cell r="K862" t="str">
            <v>皖南所</v>
          </cell>
        </row>
        <row r="863">
          <cell r="D863">
            <v>956722</v>
          </cell>
          <cell r="E863" t="str">
            <v>永辉滁州市万达店</v>
          </cell>
          <cell r="F863" t="str">
            <v>CHFA326</v>
          </cell>
          <cell r="G863" t="str">
            <v>安徽晋鑫商贸有限公司</v>
          </cell>
          <cell r="H863" t="str">
            <v>大卖场</v>
          </cell>
          <cell r="I863" t="str">
            <v>重点系统</v>
          </cell>
          <cell r="J863" t="str">
            <v>刘琼</v>
          </cell>
          <cell r="K863" t="str">
            <v>皖中所</v>
          </cell>
        </row>
        <row r="864">
          <cell r="D864">
            <v>956724</v>
          </cell>
          <cell r="E864" t="str">
            <v>永辉淮南市凤台西城河公园店</v>
          </cell>
          <cell r="F864" t="str">
            <v>CHFA326</v>
          </cell>
          <cell r="G864" t="str">
            <v>安徽晋鑫商贸有限公司</v>
          </cell>
          <cell r="H864" t="str">
            <v>大卖场</v>
          </cell>
          <cell r="I864" t="str">
            <v>重点系统</v>
          </cell>
          <cell r="J864" t="str">
            <v>王小宇</v>
          </cell>
          <cell r="K864" t="str">
            <v>皖中所</v>
          </cell>
        </row>
        <row r="865">
          <cell r="D865">
            <v>956725</v>
          </cell>
          <cell r="E865" t="str">
            <v>永辉安徽阜阳市--颍上店</v>
          </cell>
          <cell r="F865" t="str">
            <v>CHFA326</v>
          </cell>
          <cell r="G865" t="str">
            <v>安徽晋鑫商贸有限公司</v>
          </cell>
          <cell r="H865" t="str">
            <v>超市</v>
          </cell>
          <cell r="I865" t="str">
            <v>重点系统</v>
          </cell>
          <cell r="J865" t="str">
            <v>共担业代_孙一梅</v>
          </cell>
          <cell r="K865" t="str">
            <v>皖北所</v>
          </cell>
        </row>
        <row r="866">
          <cell r="D866">
            <v>973322</v>
          </cell>
          <cell r="E866" t="str">
            <v>永辉超市滁州吾悦广场店</v>
          </cell>
          <cell r="F866" t="str">
            <v>CHFA326</v>
          </cell>
          <cell r="G866" t="str">
            <v>安徽晋鑫商贸有限公司</v>
          </cell>
          <cell r="H866" t="str">
            <v>大卖场</v>
          </cell>
          <cell r="I866" t="str">
            <v>重点系统</v>
          </cell>
          <cell r="J866" t="str">
            <v>刘琼</v>
          </cell>
          <cell r="K866" t="str">
            <v>皖中所</v>
          </cell>
        </row>
        <row r="867">
          <cell r="D867">
            <v>1104967</v>
          </cell>
          <cell r="E867" t="str">
            <v>永辉安徽池州--远东国际广场店</v>
          </cell>
          <cell r="F867" t="str">
            <v>CHFA326</v>
          </cell>
          <cell r="G867" t="str">
            <v>安徽晋鑫商贸有限公司</v>
          </cell>
          <cell r="H867" t="str">
            <v>超市</v>
          </cell>
          <cell r="I867" t="str">
            <v>重点系统</v>
          </cell>
          <cell r="J867" t="str">
            <v>苏丽</v>
          </cell>
          <cell r="K867" t="str">
            <v>皖南所</v>
          </cell>
        </row>
        <row r="868">
          <cell r="D868">
            <v>1104968</v>
          </cell>
          <cell r="E868" t="str">
            <v>永辉安徽阜阳市--新城吾悦广场店</v>
          </cell>
          <cell r="F868" t="str">
            <v>CHFA326</v>
          </cell>
          <cell r="G868" t="str">
            <v>安徽晋鑫商贸有限公司</v>
          </cell>
          <cell r="H868" t="str">
            <v>超市</v>
          </cell>
          <cell r="I868" t="str">
            <v>重点系统</v>
          </cell>
          <cell r="J868" t="str">
            <v>冯静静</v>
          </cell>
          <cell r="K868" t="str">
            <v>皖北所</v>
          </cell>
        </row>
        <row r="869">
          <cell r="D869">
            <v>1105850</v>
          </cell>
          <cell r="E869" t="str">
            <v>永辉安徽合肥--庐江中心城店</v>
          </cell>
          <cell r="F869" t="str">
            <v>CHFA326</v>
          </cell>
          <cell r="G869" t="str">
            <v>安徽晋鑫商贸有限公司</v>
          </cell>
          <cell r="H869" t="str">
            <v>超市</v>
          </cell>
          <cell r="I869" t="str">
            <v>重点系统</v>
          </cell>
          <cell r="J869" t="str">
            <v>周基凤</v>
          </cell>
          <cell r="K869" t="str">
            <v>皖中所</v>
          </cell>
        </row>
        <row r="870">
          <cell r="D870">
            <v>1107323</v>
          </cell>
          <cell r="E870" t="str">
            <v>永辉安徽阜阳--东湖购物中心店</v>
          </cell>
          <cell r="F870" t="str">
            <v>CHFA326</v>
          </cell>
          <cell r="G870" t="str">
            <v>安徽晋鑫商贸有限公司</v>
          </cell>
          <cell r="H870" t="str">
            <v>超市</v>
          </cell>
          <cell r="I870" t="str">
            <v>重点系统</v>
          </cell>
          <cell r="J870" t="str">
            <v>杨利利</v>
          </cell>
          <cell r="K870" t="str">
            <v>皖北所</v>
          </cell>
        </row>
        <row r="871">
          <cell r="D871">
            <v>1107324</v>
          </cell>
          <cell r="E871" t="str">
            <v>永辉安徽亳州--利辛万峯广场店</v>
          </cell>
          <cell r="F871" t="str">
            <v>CHFA326</v>
          </cell>
          <cell r="G871" t="str">
            <v>安徽晋鑫商贸有限公司</v>
          </cell>
          <cell r="H871" t="str">
            <v>超市</v>
          </cell>
          <cell r="I871" t="str">
            <v>重点系统</v>
          </cell>
          <cell r="J871" t="str">
            <v>杨利利</v>
          </cell>
          <cell r="K871" t="str">
            <v>皖北所</v>
          </cell>
        </row>
        <row r="872">
          <cell r="D872">
            <v>1107436</v>
          </cell>
          <cell r="E872" t="str">
            <v>永辉安徽滁州市--新城吾悦广场店</v>
          </cell>
          <cell r="F872" t="str">
            <v>CHFA326</v>
          </cell>
          <cell r="G872" t="str">
            <v>安徽晋鑫商贸有限公司</v>
          </cell>
          <cell r="H872" t="str">
            <v>超市</v>
          </cell>
          <cell r="I872" t="str">
            <v>重点系统</v>
          </cell>
          <cell r="J872" t="str">
            <v>刘琼</v>
          </cell>
          <cell r="K872" t="str">
            <v>皖中所</v>
          </cell>
        </row>
        <row r="873">
          <cell r="D873">
            <v>303371</v>
          </cell>
          <cell r="E873" t="str">
            <v>阜阳商厦中新超市万和店</v>
          </cell>
          <cell r="F873" t="str">
            <v>CHFA078</v>
          </cell>
          <cell r="G873" t="str">
            <v>阜阳市汇景百货有限公司</v>
          </cell>
          <cell r="H873" t="str">
            <v>超市</v>
          </cell>
          <cell r="I873" t="str">
            <v>培育系统</v>
          </cell>
          <cell r="J873" t="str">
            <v>冯静静</v>
          </cell>
          <cell r="K873" t="str">
            <v>皖北所</v>
          </cell>
        </row>
        <row r="874">
          <cell r="D874">
            <v>303386</v>
          </cell>
          <cell r="E874" t="str">
            <v>阜阳商厦中新超市颖西店</v>
          </cell>
          <cell r="F874" t="str">
            <v>CHFA078</v>
          </cell>
          <cell r="G874" t="str">
            <v>阜阳市汇景百货有限公司</v>
          </cell>
          <cell r="H874" t="str">
            <v>超市</v>
          </cell>
          <cell r="I874" t="str">
            <v>培育系统</v>
          </cell>
          <cell r="J874" t="str">
            <v>冯静静</v>
          </cell>
          <cell r="K874" t="str">
            <v>皖北所</v>
          </cell>
        </row>
        <row r="875">
          <cell r="D875">
            <v>303402</v>
          </cell>
          <cell r="E875" t="str">
            <v>阜阳中新超市莲花店</v>
          </cell>
          <cell r="F875" t="str">
            <v>CHFA078</v>
          </cell>
          <cell r="G875" t="str">
            <v>阜阳市汇景百货有限公司</v>
          </cell>
          <cell r="H875" t="str">
            <v>超市</v>
          </cell>
          <cell r="I875" t="str">
            <v>培育系统</v>
          </cell>
          <cell r="J875" t="str">
            <v>冯静静</v>
          </cell>
          <cell r="K875" t="str">
            <v>皖北所</v>
          </cell>
        </row>
        <row r="876">
          <cell r="D876">
            <v>303519</v>
          </cell>
          <cell r="E876" t="str">
            <v>阜阳商厦中新超市双清店</v>
          </cell>
          <cell r="F876" t="str">
            <v>CHFA078</v>
          </cell>
          <cell r="G876" t="str">
            <v>阜阳市汇景百货有限公司</v>
          </cell>
          <cell r="H876" t="str">
            <v>超市</v>
          </cell>
          <cell r="I876" t="str">
            <v>培育系统</v>
          </cell>
          <cell r="J876" t="str">
            <v>冯静静</v>
          </cell>
          <cell r="K876" t="str">
            <v>皖北所</v>
          </cell>
        </row>
        <row r="877">
          <cell r="D877">
            <v>304340</v>
          </cell>
          <cell r="E877" t="str">
            <v>阜阳商厦中新超市胡桥店</v>
          </cell>
          <cell r="F877" t="str">
            <v>CHFA078</v>
          </cell>
          <cell r="G877" t="str">
            <v>阜阳市汇景百货有限公司</v>
          </cell>
          <cell r="H877" t="str">
            <v>超市</v>
          </cell>
          <cell r="I877" t="str">
            <v>培育系统</v>
          </cell>
          <cell r="J877" t="str">
            <v>冯静静</v>
          </cell>
          <cell r="K877" t="str">
            <v>皖北所</v>
          </cell>
        </row>
        <row r="878">
          <cell r="D878">
            <v>304550</v>
          </cell>
          <cell r="E878" t="str">
            <v>阜阳商厦中新超市香梅店</v>
          </cell>
          <cell r="F878" t="str">
            <v>CHFA078</v>
          </cell>
          <cell r="G878" t="str">
            <v>阜阳市汇景百货有限公司</v>
          </cell>
          <cell r="H878" t="str">
            <v>超市</v>
          </cell>
          <cell r="I878" t="str">
            <v>培育系统</v>
          </cell>
          <cell r="J878" t="str">
            <v>冯静静</v>
          </cell>
          <cell r="K878" t="str">
            <v>皖北所</v>
          </cell>
        </row>
        <row r="879">
          <cell r="D879">
            <v>305961</v>
          </cell>
          <cell r="E879" t="str">
            <v>阜阳商厦中新超市十五中店</v>
          </cell>
          <cell r="F879" t="str">
            <v>CHFA078</v>
          </cell>
          <cell r="G879" t="str">
            <v>阜阳市汇景百货有限公司</v>
          </cell>
          <cell r="H879" t="str">
            <v>超市</v>
          </cell>
          <cell r="I879" t="str">
            <v>培育系统</v>
          </cell>
          <cell r="J879" t="str">
            <v>冯静静</v>
          </cell>
          <cell r="K879" t="str">
            <v>皖北所</v>
          </cell>
        </row>
        <row r="880">
          <cell r="D880">
            <v>693107</v>
          </cell>
          <cell r="E880" t="str">
            <v>阜阳中新超市高端折扣一监店</v>
          </cell>
          <cell r="F880" t="str">
            <v>CHFA078</v>
          </cell>
          <cell r="G880" t="str">
            <v>阜阳市汇景百货有限公司</v>
          </cell>
          <cell r="H880" t="str">
            <v>小型超市</v>
          </cell>
          <cell r="I880" t="str">
            <v>培育系统</v>
          </cell>
          <cell r="J880" t="str">
            <v>冯静静</v>
          </cell>
          <cell r="K880" t="str">
            <v>皖北所</v>
          </cell>
        </row>
        <row r="881">
          <cell r="D881">
            <v>785893</v>
          </cell>
          <cell r="E881" t="str">
            <v>阜阳商厦中新超市开发区店</v>
          </cell>
          <cell r="F881" t="str">
            <v>CHFA078</v>
          </cell>
          <cell r="G881" t="str">
            <v>阜阳市汇景百货有限公司</v>
          </cell>
          <cell r="H881" t="str">
            <v>超市</v>
          </cell>
          <cell r="I881" t="str">
            <v>培育系统</v>
          </cell>
          <cell r="J881" t="str">
            <v>冯静静</v>
          </cell>
          <cell r="K881" t="str">
            <v>皖北所</v>
          </cell>
        </row>
        <row r="882">
          <cell r="D882">
            <v>815475</v>
          </cell>
          <cell r="E882" t="str">
            <v>阜阳中新菜递翠贤苑店</v>
          </cell>
          <cell r="F882" t="str">
            <v>CHFA079</v>
          </cell>
          <cell r="G882" t="str">
            <v>阜阳市礼军百货批发部</v>
          </cell>
          <cell r="H882" t="str">
            <v>小型超市</v>
          </cell>
          <cell r="I882" t="str">
            <v>培育系统</v>
          </cell>
          <cell r="J882" t="str">
            <v>冯静静</v>
          </cell>
          <cell r="K882" t="str">
            <v>皖北所</v>
          </cell>
        </row>
        <row r="883">
          <cell r="D883">
            <v>1104716</v>
          </cell>
          <cell r="E883" t="str">
            <v>阜阳商厦中新青峰店</v>
          </cell>
          <cell r="F883" t="str">
            <v>CHFA078</v>
          </cell>
          <cell r="G883" t="str">
            <v>阜阳市汇景百货有限公司</v>
          </cell>
          <cell r="H883" t="str">
            <v>超市</v>
          </cell>
          <cell r="I883" t="str">
            <v>培育系统</v>
          </cell>
          <cell r="J883" t="str">
            <v>冯静静</v>
          </cell>
          <cell r="K883" t="str">
            <v>皖北所</v>
          </cell>
        </row>
        <row r="884">
          <cell r="D884">
            <v>1297846</v>
          </cell>
          <cell r="E884" t="str">
            <v>阜阳商厦中新超市北京中路店</v>
          </cell>
          <cell r="F884" t="str">
            <v>CHFA078</v>
          </cell>
          <cell r="G884" t="str">
            <v>阜阳市汇景百货有限公司</v>
          </cell>
          <cell r="H884" t="str">
            <v>超市</v>
          </cell>
          <cell r="I884" t="str">
            <v>培育系统</v>
          </cell>
          <cell r="J884" t="str">
            <v>冯静静</v>
          </cell>
          <cell r="K884" t="str">
            <v>皖北所</v>
          </cell>
        </row>
        <row r="885">
          <cell r="D885">
            <v>1452564</v>
          </cell>
          <cell r="E885" t="str">
            <v>阜阳商厦中新超市贯清店</v>
          </cell>
          <cell r="F885" t="str">
            <v>CHFA078</v>
          </cell>
          <cell r="G885" t="str">
            <v>阜阳市汇景百货有限公司</v>
          </cell>
          <cell r="H885" t="str">
            <v>超市</v>
          </cell>
          <cell r="I885" t="str">
            <v>培育系统</v>
          </cell>
          <cell r="J885" t="str">
            <v>冯静静</v>
          </cell>
          <cell r="K885" t="str">
            <v>皖北所</v>
          </cell>
        </row>
        <row r="886">
          <cell r="D886">
            <v>811540</v>
          </cell>
          <cell r="E886" t="str">
            <v>安庆市新皖韵天宝大卖场</v>
          </cell>
          <cell r="F886" t="str">
            <v>CHFA283</v>
          </cell>
          <cell r="G886" t="str">
            <v>安庆市海惠商贸有限公司</v>
          </cell>
          <cell r="H886" t="str">
            <v>超市</v>
          </cell>
          <cell r="I886" t="str">
            <v>潜力系统</v>
          </cell>
          <cell r="J886" t="str">
            <v>汪金霞</v>
          </cell>
          <cell r="K886" t="str">
            <v>皖南所</v>
          </cell>
        </row>
        <row r="887">
          <cell r="D887" t="str">
            <v>A01234966</v>
          </cell>
          <cell r="E887" t="str">
            <v>安庆市新皖韵红光店</v>
          </cell>
          <cell r="F887" t="str">
            <v>CHFA283</v>
          </cell>
          <cell r="G887" t="str">
            <v>安庆市海惠商贸有限公司</v>
          </cell>
          <cell r="H887" t="str">
            <v>超市</v>
          </cell>
          <cell r="I887" t="str">
            <v>潜力系统</v>
          </cell>
          <cell r="J887" t="str">
            <v>汪金霞</v>
          </cell>
          <cell r="K887" t="str">
            <v>皖南所</v>
          </cell>
        </row>
        <row r="888">
          <cell r="D888">
            <v>441527</v>
          </cell>
          <cell r="E888" t="str">
            <v>安庆市新皖韵康熙河大卖场</v>
          </cell>
          <cell r="F888" t="str">
            <v>CHFA283</v>
          </cell>
          <cell r="G888" t="str">
            <v>安庆市海惠商贸有限公司</v>
          </cell>
          <cell r="H888" t="str">
            <v>超市</v>
          </cell>
          <cell r="I888" t="str">
            <v>潜力系统</v>
          </cell>
          <cell r="J888" t="str">
            <v>汪金霞</v>
          </cell>
          <cell r="K888" t="str">
            <v>皖南所</v>
          </cell>
        </row>
        <row r="889">
          <cell r="D889">
            <v>801691</v>
          </cell>
          <cell r="E889" t="str">
            <v>安庆市新皖韵金桂店</v>
          </cell>
          <cell r="F889" t="str">
            <v>CHFA283</v>
          </cell>
          <cell r="G889" t="str">
            <v>安庆市海惠商贸有限公司</v>
          </cell>
          <cell r="H889" t="str">
            <v>超市</v>
          </cell>
          <cell r="I889" t="str">
            <v>潜力系统</v>
          </cell>
          <cell r="J889" t="str">
            <v>汪金霞</v>
          </cell>
          <cell r="K889" t="str">
            <v>皖南所</v>
          </cell>
        </row>
        <row r="890">
          <cell r="D890" t="str">
            <v>A801692</v>
          </cell>
          <cell r="E890" t="str">
            <v>安庆市新皖韵七街新街口广场店</v>
          </cell>
          <cell r="F890" t="str">
            <v>CHFA283</v>
          </cell>
          <cell r="G890" t="str">
            <v>安庆市海惠商贸有限公司</v>
          </cell>
          <cell r="H890" t="str">
            <v>超市</v>
          </cell>
          <cell r="I890" t="str">
            <v>潜力系统</v>
          </cell>
          <cell r="J890" t="str">
            <v>汪金霞</v>
          </cell>
          <cell r="K890" t="str">
            <v>皖南所</v>
          </cell>
        </row>
        <row r="891">
          <cell r="D891" t="str">
            <v>A801693</v>
          </cell>
          <cell r="E891" t="str">
            <v>安庆市新皖韵绿地天鲜配店</v>
          </cell>
          <cell r="F891" t="str">
            <v>CHFA283</v>
          </cell>
          <cell r="G891" t="str">
            <v>安庆市海惠商贸有限公司</v>
          </cell>
          <cell r="H891" t="str">
            <v>超市</v>
          </cell>
          <cell r="I891" t="str">
            <v>潜力系统</v>
          </cell>
          <cell r="J891" t="str">
            <v>汪金霞</v>
          </cell>
          <cell r="K891" t="str">
            <v>皖南所</v>
          </cell>
        </row>
        <row r="892">
          <cell r="D892" t="str">
            <v>ZD0000099606</v>
          </cell>
          <cell r="E892" t="str">
            <v>家之都一店</v>
          </cell>
          <cell r="F892" t="str">
            <v>CHFA350</v>
          </cell>
          <cell r="G892" t="str">
            <v>霍邱县城关镇巨源纸品经营部</v>
          </cell>
          <cell r="H892" t="str">
            <v>超市</v>
          </cell>
          <cell r="I892" t="str">
            <v>培育系统</v>
          </cell>
          <cell r="J892" t="str">
            <v>蒋长青</v>
          </cell>
          <cell r="K892" t="str">
            <v>皖中所</v>
          </cell>
        </row>
        <row r="893">
          <cell r="D893" t="str">
            <v>ZD0000099607</v>
          </cell>
          <cell r="E893" t="str">
            <v>家之都七店</v>
          </cell>
          <cell r="F893" t="str">
            <v>CHFA350</v>
          </cell>
          <cell r="G893" t="str">
            <v>霍邱县城关镇巨源纸品经营部</v>
          </cell>
          <cell r="H893" t="str">
            <v>超市</v>
          </cell>
          <cell r="I893" t="str">
            <v>培育系统</v>
          </cell>
          <cell r="J893" t="str">
            <v>蒋长青</v>
          </cell>
          <cell r="K893" t="str">
            <v>皖中所</v>
          </cell>
        </row>
        <row r="894">
          <cell r="D894" t="str">
            <v>ZD0000099607</v>
          </cell>
          <cell r="E894" t="str">
            <v>家之都七店</v>
          </cell>
          <cell r="F894" t="str">
            <v>CHFA350</v>
          </cell>
          <cell r="G894" t="str">
            <v>霍邱县城关镇巨源纸品经营部</v>
          </cell>
          <cell r="H894" t="str">
            <v>超市</v>
          </cell>
          <cell r="I894" t="str">
            <v>培育系统</v>
          </cell>
          <cell r="J894" t="str">
            <v>蒋长青</v>
          </cell>
          <cell r="K894" t="str">
            <v>皖中所</v>
          </cell>
        </row>
        <row r="895">
          <cell r="D895" t="str">
            <v>ZD0000099612</v>
          </cell>
          <cell r="E895" t="str">
            <v>家之都五店</v>
          </cell>
          <cell r="F895" t="str">
            <v>CHFA350</v>
          </cell>
          <cell r="G895" t="str">
            <v>霍邱县城关镇巨源纸品经营部</v>
          </cell>
          <cell r="H895" t="str">
            <v>超市</v>
          </cell>
          <cell r="I895" t="str">
            <v>培育系统</v>
          </cell>
          <cell r="J895" t="str">
            <v>蒋长青</v>
          </cell>
          <cell r="K895" t="str">
            <v>皖中所</v>
          </cell>
        </row>
        <row r="896">
          <cell r="D896" t="str">
            <v>ZD0000099613</v>
          </cell>
          <cell r="E896" t="str">
            <v>家之都六店</v>
          </cell>
          <cell r="F896" t="str">
            <v>CHFA350</v>
          </cell>
          <cell r="G896" t="str">
            <v>霍邱县城关镇巨源纸品经营部</v>
          </cell>
          <cell r="H896" t="str">
            <v>超市</v>
          </cell>
          <cell r="I896" t="str">
            <v>培育系统</v>
          </cell>
          <cell r="J896" t="str">
            <v>蒋长青</v>
          </cell>
          <cell r="K896" t="str">
            <v>皖中所</v>
          </cell>
        </row>
        <row r="897">
          <cell r="D897" t="str">
            <v>ZD0000099614</v>
          </cell>
          <cell r="E897" t="str">
            <v>家之都二店</v>
          </cell>
          <cell r="F897" t="str">
            <v>CHFA350</v>
          </cell>
          <cell r="G897" t="str">
            <v>霍邱县城关镇巨源纸品经营部</v>
          </cell>
          <cell r="H897" t="str">
            <v>超市</v>
          </cell>
          <cell r="I897" t="str">
            <v>培育系统</v>
          </cell>
          <cell r="J897" t="str">
            <v>蒋长青</v>
          </cell>
          <cell r="K897" t="str">
            <v>皖中所</v>
          </cell>
        </row>
        <row r="898">
          <cell r="D898" t="str">
            <v>ZD0000099609</v>
          </cell>
          <cell r="E898" t="str">
            <v>家之都九店</v>
          </cell>
          <cell r="F898" t="str">
            <v>CHFA350</v>
          </cell>
          <cell r="G898" t="str">
            <v>霍邱县城关镇巨源纸品经营部</v>
          </cell>
          <cell r="H898" t="str">
            <v>超市</v>
          </cell>
          <cell r="I898" t="str">
            <v>培育系统</v>
          </cell>
          <cell r="J898" t="str">
            <v>蒋长青</v>
          </cell>
          <cell r="K898" t="str">
            <v>皖中所</v>
          </cell>
        </row>
        <row r="899">
          <cell r="D899" t="str">
            <v>ZD0000099610</v>
          </cell>
          <cell r="E899" t="str">
            <v>家之都三店</v>
          </cell>
          <cell r="F899" t="str">
            <v>CHFA350</v>
          </cell>
          <cell r="G899" t="str">
            <v>霍邱县城关镇巨源纸品经营部</v>
          </cell>
          <cell r="H899" t="str">
            <v>超市</v>
          </cell>
          <cell r="I899" t="str">
            <v>培育系统</v>
          </cell>
          <cell r="J899" t="str">
            <v>蒋长青</v>
          </cell>
          <cell r="K899" t="str">
            <v>皖中所</v>
          </cell>
        </row>
        <row r="900">
          <cell r="D900" t="str">
            <v>ZD0000099610</v>
          </cell>
          <cell r="E900" t="str">
            <v>家之都三店</v>
          </cell>
          <cell r="F900" t="str">
            <v>CHFA350</v>
          </cell>
          <cell r="G900" t="str">
            <v>霍邱县城关镇巨源纸品经营部</v>
          </cell>
          <cell r="H900" t="str">
            <v>超市</v>
          </cell>
          <cell r="I900" t="str">
            <v>培育系统</v>
          </cell>
          <cell r="J900" t="str">
            <v>蒋长青</v>
          </cell>
          <cell r="K900" t="str">
            <v>皖中所</v>
          </cell>
        </row>
        <row r="901">
          <cell r="D901" t="str">
            <v>ZD0000099606</v>
          </cell>
          <cell r="E901" t="str">
            <v>家之都一店</v>
          </cell>
          <cell r="F901" t="str">
            <v>CHFA350</v>
          </cell>
          <cell r="G901" t="str">
            <v>霍邱县城关镇巨源纸品经营部</v>
          </cell>
          <cell r="H901" t="str">
            <v>超市</v>
          </cell>
          <cell r="I901" t="str">
            <v>培育系统</v>
          </cell>
          <cell r="J901" t="str">
            <v>蒋长青</v>
          </cell>
          <cell r="K901" t="str">
            <v>皖中所</v>
          </cell>
        </row>
        <row r="902">
          <cell r="D902" t="str">
            <v>ZD0000099607</v>
          </cell>
          <cell r="E902" t="str">
            <v>家之都七店</v>
          </cell>
          <cell r="F902" t="str">
            <v>CHFA350</v>
          </cell>
          <cell r="G902" t="str">
            <v>霍邱县城关镇巨源纸品经营部</v>
          </cell>
          <cell r="H902" t="str">
            <v>超市</v>
          </cell>
          <cell r="I902" t="str">
            <v>培育系统</v>
          </cell>
          <cell r="J902" t="str">
            <v>蒋长青</v>
          </cell>
          <cell r="K902" t="str">
            <v>皖中所</v>
          </cell>
        </row>
        <row r="903">
          <cell r="D903" t="str">
            <v>ZD0000099607</v>
          </cell>
          <cell r="E903" t="str">
            <v>家之都七店</v>
          </cell>
          <cell r="F903" t="str">
            <v>CHFA350</v>
          </cell>
          <cell r="G903" t="str">
            <v>霍邱县城关镇巨源纸品经营部</v>
          </cell>
          <cell r="H903" t="str">
            <v>超市</v>
          </cell>
          <cell r="I903" t="str">
            <v>培育系统</v>
          </cell>
          <cell r="J903" t="str">
            <v>蒋长青</v>
          </cell>
          <cell r="K903" t="str">
            <v>皖中所</v>
          </cell>
        </row>
        <row r="904">
          <cell r="D904" t="str">
            <v>ZD0000099612</v>
          </cell>
          <cell r="E904" t="str">
            <v>家之都五店</v>
          </cell>
          <cell r="F904" t="str">
            <v>CHFA350</v>
          </cell>
          <cell r="G904" t="str">
            <v>霍邱县城关镇巨源纸品经营部</v>
          </cell>
          <cell r="H904" t="str">
            <v>超市</v>
          </cell>
          <cell r="I904" t="str">
            <v>培育系统</v>
          </cell>
          <cell r="J904" t="str">
            <v>蒋长青</v>
          </cell>
          <cell r="K904" t="str">
            <v>皖中所</v>
          </cell>
        </row>
        <row r="905">
          <cell r="D905" t="str">
            <v>ZD0000099613</v>
          </cell>
          <cell r="E905" t="str">
            <v>家之都六店</v>
          </cell>
          <cell r="F905" t="str">
            <v>CHFA350</v>
          </cell>
          <cell r="G905" t="str">
            <v>霍邱县城关镇巨源纸品经营部</v>
          </cell>
          <cell r="H905" t="str">
            <v>超市</v>
          </cell>
          <cell r="I905" t="str">
            <v>培育系统</v>
          </cell>
          <cell r="J905" t="str">
            <v>蒋长青</v>
          </cell>
          <cell r="K905" t="str">
            <v>皖中所</v>
          </cell>
        </row>
        <row r="906">
          <cell r="D906" t="str">
            <v>ZD0000099613</v>
          </cell>
          <cell r="E906" t="str">
            <v>家之都六店</v>
          </cell>
          <cell r="F906" t="str">
            <v>CHFA350</v>
          </cell>
          <cell r="G906" t="str">
            <v>霍邱县城关镇巨源纸品经营部</v>
          </cell>
          <cell r="H906" t="str">
            <v>超市</v>
          </cell>
          <cell r="I906" t="str">
            <v>培育系统</v>
          </cell>
          <cell r="J906" t="str">
            <v>蒋长青</v>
          </cell>
          <cell r="K906" t="str">
            <v>皖中所</v>
          </cell>
        </row>
        <row r="907">
          <cell r="D907" t="str">
            <v>ZD0000099609</v>
          </cell>
          <cell r="E907" t="str">
            <v>家之都九店</v>
          </cell>
          <cell r="F907" t="str">
            <v>CHFA350</v>
          </cell>
          <cell r="G907" t="str">
            <v>霍邱县城关镇巨源纸品经营部</v>
          </cell>
          <cell r="H907" t="str">
            <v>超市</v>
          </cell>
          <cell r="I907" t="str">
            <v>培育系统</v>
          </cell>
          <cell r="J907" t="str">
            <v>蒋长青</v>
          </cell>
          <cell r="K907" t="str">
            <v>皖中所</v>
          </cell>
        </row>
        <row r="908">
          <cell r="D908" t="str">
            <v>ZD0000099610</v>
          </cell>
          <cell r="E908" t="str">
            <v>家之都三店</v>
          </cell>
          <cell r="F908" t="str">
            <v>CHFA350</v>
          </cell>
          <cell r="G908" t="str">
            <v>霍邱县城关镇巨源纸品经营部</v>
          </cell>
          <cell r="H908" t="str">
            <v>超市</v>
          </cell>
          <cell r="I908" t="str">
            <v>培育系统</v>
          </cell>
          <cell r="J908" t="str">
            <v>蒋长青</v>
          </cell>
          <cell r="K908" t="str">
            <v>皖中所</v>
          </cell>
        </row>
        <row r="909">
          <cell r="D909" t="str">
            <v>ZD0000099610</v>
          </cell>
          <cell r="E909" t="str">
            <v>家之都三店</v>
          </cell>
          <cell r="F909" t="str">
            <v>CHFA350</v>
          </cell>
          <cell r="G909" t="str">
            <v>霍邱县城关镇巨源纸品经营部</v>
          </cell>
          <cell r="H909" t="str">
            <v>超市</v>
          </cell>
          <cell r="I909" t="str">
            <v>培育系统</v>
          </cell>
          <cell r="J909" t="str">
            <v>蒋长青</v>
          </cell>
          <cell r="K909" t="str">
            <v>皖中所</v>
          </cell>
        </row>
      </sheetData>
      <sheetData sheetId="8">
        <row r="2">
          <cell r="B2" t="str">
            <v>分级</v>
          </cell>
          <cell r="C2" t="str">
            <v>促销类型</v>
          </cell>
          <cell r="E2" t="str">
            <v>门店配额量（件数）</v>
          </cell>
        </row>
        <row r="3">
          <cell r="B3" t="str">
            <v>重点系统</v>
          </cell>
          <cell r="C3" t="str">
            <v>大促</v>
          </cell>
          <cell r="D3" t="str">
            <v>洗洁精</v>
          </cell>
          <cell r="E3">
            <v>20</v>
          </cell>
        </row>
        <row r="4">
          <cell r="B4" t="str">
            <v>重点系统</v>
          </cell>
          <cell r="C4" t="str">
            <v>店促</v>
          </cell>
          <cell r="D4" t="str">
            <v>洗洁精</v>
          </cell>
          <cell r="E4">
            <v>15</v>
          </cell>
        </row>
        <row r="5">
          <cell r="B5" t="str">
            <v>培育系统</v>
          </cell>
          <cell r="C5" t="str">
            <v>大促</v>
          </cell>
          <cell r="D5" t="str">
            <v>洗洁精</v>
          </cell>
          <cell r="E5">
            <v>15</v>
          </cell>
        </row>
        <row r="6">
          <cell r="B6" t="str">
            <v>培育系统</v>
          </cell>
          <cell r="C6" t="str">
            <v>店促</v>
          </cell>
          <cell r="D6" t="str">
            <v>洗洁精</v>
          </cell>
          <cell r="E6">
            <v>10</v>
          </cell>
        </row>
        <row r="7">
          <cell r="B7" t="str">
            <v>潜力系统</v>
          </cell>
          <cell r="C7" t="str">
            <v>大促</v>
          </cell>
          <cell r="D7" t="str">
            <v>洗洁精</v>
          </cell>
          <cell r="E7">
            <v>15</v>
          </cell>
        </row>
        <row r="8">
          <cell r="B8" t="str">
            <v>潜力系统</v>
          </cell>
          <cell r="C8" t="str">
            <v>店促</v>
          </cell>
          <cell r="D8" t="str">
            <v>洗洁精</v>
          </cell>
          <cell r="E8">
            <v>10</v>
          </cell>
        </row>
        <row r="9">
          <cell r="B9" t="str">
            <v>重点门店</v>
          </cell>
          <cell r="C9" t="str">
            <v>大促</v>
          </cell>
          <cell r="D9" t="str">
            <v>洗洁精</v>
          </cell>
          <cell r="E9">
            <v>15</v>
          </cell>
        </row>
        <row r="10">
          <cell r="B10" t="str">
            <v>重点门店</v>
          </cell>
          <cell r="C10" t="str">
            <v>店促</v>
          </cell>
          <cell r="D10" t="str">
            <v>洗洁精</v>
          </cell>
          <cell r="E10">
            <v>10</v>
          </cell>
        </row>
        <row r="11">
          <cell r="B11" t="str">
            <v>培育门店</v>
          </cell>
          <cell r="C11" t="str">
            <v>大促</v>
          </cell>
          <cell r="D11" t="str">
            <v>洗洁精</v>
          </cell>
          <cell r="E11">
            <v>15</v>
          </cell>
        </row>
        <row r="12">
          <cell r="B12" t="str">
            <v>培育门店</v>
          </cell>
          <cell r="C12" t="str">
            <v>店促</v>
          </cell>
          <cell r="D12" t="str">
            <v>洗洁精</v>
          </cell>
          <cell r="E12">
            <v>8</v>
          </cell>
        </row>
        <row r="13">
          <cell r="B13" t="str">
            <v>潜力门店</v>
          </cell>
          <cell r="C13" t="str">
            <v>大促</v>
          </cell>
          <cell r="D13" t="str">
            <v>洗洁精</v>
          </cell>
          <cell r="E13">
            <v>10</v>
          </cell>
        </row>
        <row r="14">
          <cell r="B14" t="str">
            <v>潜力门店</v>
          </cell>
          <cell r="C14" t="str">
            <v>店促</v>
          </cell>
          <cell r="D14" t="str">
            <v>洗洁精</v>
          </cell>
          <cell r="E14">
            <v>5</v>
          </cell>
        </row>
        <row r="15">
          <cell r="B15" t="str">
            <v>重点系统</v>
          </cell>
          <cell r="C15" t="str">
            <v>大促</v>
          </cell>
          <cell r="D15" t="str">
            <v>洗衣粉</v>
          </cell>
          <cell r="E15">
            <v>15</v>
          </cell>
        </row>
        <row r="16">
          <cell r="B16" t="str">
            <v>重点系统</v>
          </cell>
          <cell r="C16" t="str">
            <v>店促</v>
          </cell>
          <cell r="D16" t="str">
            <v>洗衣粉</v>
          </cell>
          <cell r="E16">
            <v>15</v>
          </cell>
        </row>
        <row r="17">
          <cell r="B17" t="str">
            <v>培育系统</v>
          </cell>
          <cell r="C17" t="str">
            <v>大促</v>
          </cell>
          <cell r="D17" t="str">
            <v>洗衣粉</v>
          </cell>
          <cell r="E17">
            <v>15</v>
          </cell>
        </row>
        <row r="18">
          <cell r="B18" t="str">
            <v>培育系统</v>
          </cell>
          <cell r="C18" t="str">
            <v>店促</v>
          </cell>
          <cell r="D18" t="str">
            <v>洗衣粉</v>
          </cell>
          <cell r="E18">
            <v>10</v>
          </cell>
        </row>
        <row r="19">
          <cell r="B19" t="str">
            <v>潜力系统</v>
          </cell>
          <cell r="C19" t="str">
            <v>大促</v>
          </cell>
          <cell r="D19" t="str">
            <v>洗衣粉</v>
          </cell>
          <cell r="E19">
            <v>15</v>
          </cell>
        </row>
        <row r="20">
          <cell r="B20" t="str">
            <v>潜力系统</v>
          </cell>
          <cell r="C20" t="str">
            <v>店促</v>
          </cell>
          <cell r="D20" t="str">
            <v>洗衣粉</v>
          </cell>
          <cell r="E20">
            <v>10</v>
          </cell>
        </row>
        <row r="21">
          <cell r="B21" t="str">
            <v>重点门店</v>
          </cell>
          <cell r="C21" t="str">
            <v>大促</v>
          </cell>
          <cell r="D21" t="str">
            <v>洗衣粉</v>
          </cell>
          <cell r="E21">
            <v>10</v>
          </cell>
        </row>
        <row r="22">
          <cell r="B22" t="str">
            <v>重点门店</v>
          </cell>
          <cell r="C22" t="str">
            <v>店促</v>
          </cell>
          <cell r="D22" t="str">
            <v>洗衣粉</v>
          </cell>
          <cell r="E22">
            <v>10</v>
          </cell>
        </row>
        <row r="23">
          <cell r="B23" t="str">
            <v>培育门店</v>
          </cell>
          <cell r="C23" t="str">
            <v>大促</v>
          </cell>
          <cell r="D23" t="str">
            <v>洗衣粉</v>
          </cell>
          <cell r="E23">
            <v>10</v>
          </cell>
        </row>
        <row r="24">
          <cell r="B24" t="str">
            <v>培育门店</v>
          </cell>
          <cell r="C24" t="str">
            <v>店促</v>
          </cell>
          <cell r="D24" t="str">
            <v>洗衣粉</v>
          </cell>
          <cell r="E24">
            <v>8</v>
          </cell>
        </row>
        <row r="25">
          <cell r="B25" t="str">
            <v>潜力门店</v>
          </cell>
          <cell r="C25" t="str">
            <v>大促</v>
          </cell>
          <cell r="D25" t="str">
            <v>洗衣粉</v>
          </cell>
          <cell r="E25">
            <v>10</v>
          </cell>
        </row>
        <row r="26">
          <cell r="B26" t="str">
            <v>潜力门店</v>
          </cell>
          <cell r="C26" t="str">
            <v>店促</v>
          </cell>
          <cell r="D26" t="str">
            <v>洗衣粉</v>
          </cell>
          <cell r="E26">
            <v>5</v>
          </cell>
        </row>
        <row r="27">
          <cell r="B27" t="str">
            <v>重点系统</v>
          </cell>
          <cell r="C27" t="str">
            <v>大促</v>
          </cell>
          <cell r="D27" t="str">
            <v>洗衣皂</v>
          </cell>
          <cell r="E27">
            <v>5</v>
          </cell>
        </row>
        <row r="28">
          <cell r="B28" t="str">
            <v>重点系统</v>
          </cell>
          <cell r="C28" t="str">
            <v>店促</v>
          </cell>
          <cell r="D28" t="str">
            <v>洗衣皂</v>
          </cell>
          <cell r="E28">
            <v>5</v>
          </cell>
        </row>
        <row r="29">
          <cell r="B29" t="str">
            <v>培育系统</v>
          </cell>
          <cell r="C29" t="str">
            <v>大促</v>
          </cell>
          <cell r="D29" t="str">
            <v>洗衣皂</v>
          </cell>
          <cell r="E29">
            <v>5</v>
          </cell>
        </row>
        <row r="30">
          <cell r="B30" t="str">
            <v>培育系统</v>
          </cell>
          <cell r="C30" t="str">
            <v>店促</v>
          </cell>
          <cell r="D30" t="str">
            <v>洗衣皂</v>
          </cell>
          <cell r="E30">
            <v>3</v>
          </cell>
        </row>
        <row r="31">
          <cell r="B31" t="str">
            <v>潜力系统</v>
          </cell>
          <cell r="C31" t="str">
            <v>大促</v>
          </cell>
          <cell r="D31" t="str">
            <v>洗衣皂</v>
          </cell>
          <cell r="E31">
            <v>5</v>
          </cell>
        </row>
        <row r="32">
          <cell r="B32" t="str">
            <v>潜力系统</v>
          </cell>
          <cell r="C32" t="str">
            <v>店促</v>
          </cell>
          <cell r="D32" t="str">
            <v>洗衣皂</v>
          </cell>
          <cell r="E32">
            <v>3</v>
          </cell>
        </row>
        <row r="33">
          <cell r="B33" t="str">
            <v>重点门店</v>
          </cell>
          <cell r="C33" t="str">
            <v>大促</v>
          </cell>
          <cell r="D33" t="str">
            <v>洗衣皂</v>
          </cell>
          <cell r="E33">
            <v>5</v>
          </cell>
        </row>
        <row r="34">
          <cell r="B34" t="str">
            <v>重点门店</v>
          </cell>
          <cell r="C34" t="str">
            <v>店促</v>
          </cell>
          <cell r="D34" t="str">
            <v>洗衣皂</v>
          </cell>
          <cell r="E34">
            <v>5</v>
          </cell>
        </row>
        <row r="35">
          <cell r="B35" t="str">
            <v>培育门店</v>
          </cell>
          <cell r="C35" t="str">
            <v>大促</v>
          </cell>
          <cell r="D35" t="str">
            <v>洗衣皂</v>
          </cell>
          <cell r="E35">
            <v>5</v>
          </cell>
        </row>
        <row r="36">
          <cell r="B36" t="str">
            <v>培育门店</v>
          </cell>
          <cell r="C36" t="str">
            <v>店促</v>
          </cell>
          <cell r="D36" t="str">
            <v>洗衣皂</v>
          </cell>
          <cell r="E36">
            <v>3</v>
          </cell>
        </row>
        <row r="37">
          <cell r="B37" t="str">
            <v>潜力门店</v>
          </cell>
          <cell r="C37" t="str">
            <v>大促</v>
          </cell>
          <cell r="D37" t="str">
            <v>洗衣皂</v>
          </cell>
          <cell r="E37">
            <v>3</v>
          </cell>
        </row>
        <row r="38">
          <cell r="B38" t="str">
            <v>潜力门店</v>
          </cell>
          <cell r="C38" t="str">
            <v>店促</v>
          </cell>
          <cell r="D38" t="str">
            <v>洗衣皂</v>
          </cell>
          <cell r="E38">
            <v>2</v>
          </cell>
        </row>
        <row r="39">
          <cell r="B39" t="str">
            <v>重点系统</v>
          </cell>
          <cell r="C39" t="str">
            <v>大促</v>
          </cell>
          <cell r="D39" t="str">
            <v>洗衣液</v>
          </cell>
          <cell r="E39">
            <v>15</v>
          </cell>
        </row>
        <row r="40">
          <cell r="B40" t="str">
            <v>重点系统</v>
          </cell>
          <cell r="C40" t="str">
            <v>店促</v>
          </cell>
          <cell r="D40" t="str">
            <v>洗衣液</v>
          </cell>
          <cell r="E40">
            <v>5</v>
          </cell>
        </row>
        <row r="41">
          <cell r="B41" t="str">
            <v>培育系统</v>
          </cell>
          <cell r="C41" t="str">
            <v>大促</v>
          </cell>
          <cell r="D41" t="str">
            <v>洗衣液</v>
          </cell>
          <cell r="E41">
            <v>10</v>
          </cell>
        </row>
        <row r="42">
          <cell r="B42" t="str">
            <v>培育系统</v>
          </cell>
          <cell r="C42" t="str">
            <v>店促</v>
          </cell>
          <cell r="D42" t="str">
            <v>洗衣液</v>
          </cell>
          <cell r="E42">
            <v>5</v>
          </cell>
        </row>
        <row r="43">
          <cell r="B43" t="str">
            <v>潜力系统</v>
          </cell>
          <cell r="C43" t="str">
            <v>大促</v>
          </cell>
          <cell r="D43" t="str">
            <v>洗衣液</v>
          </cell>
          <cell r="E43">
            <v>10</v>
          </cell>
        </row>
        <row r="44">
          <cell r="B44" t="str">
            <v>潜力系统</v>
          </cell>
          <cell r="C44" t="str">
            <v>店促</v>
          </cell>
          <cell r="D44" t="str">
            <v>洗衣液</v>
          </cell>
          <cell r="E44">
            <v>5</v>
          </cell>
        </row>
        <row r="45">
          <cell r="B45" t="str">
            <v>重点门店</v>
          </cell>
          <cell r="C45" t="str">
            <v>大促</v>
          </cell>
          <cell r="D45" t="str">
            <v>洗衣液</v>
          </cell>
          <cell r="E45">
            <v>15</v>
          </cell>
        </row>
        <row r="46">
          <cell r="B46" t="str">
            <v>重点门店</v>
          </cell>
          <cell r="C46" t="str">
            <v>店促</v>
          </cell>
          <cell r="D46" t="str">
            <v>洗衣液</v>
          </cell>
          <cell r="E46">
            <v>5</v>
          </cell>
        </row>
        <row r="47">
          <cell r="B47" t="str">
            <v>培育门店</v>
          </cell>
          <cell r="C47" t="str">
            <v>大促</v>
          </cell>
          <cell r="D47" t="str">
            <v>洗衣液</v>
          </cell>
          <cell r="E47">
            <v>10</v>
          </cell>
        </row>
        <row r="48">
          <cell r="B48" t="str">
            <v>培育门店</v>
          </cell>
          <cell r="C48" t="str">
            <v>店促</v>
          </cell>
          <cell r="D48" t="str">
            <v>洗衣液</v>
          </cell>
          <cell r="E48">
            <v>5</v>
          </cell>
        </row>
        <row r="49">
          <cell r="B49" t="str">
            <v>潜力门店</v>
          </cell>
          <cell r="C49" t="str">
            <v>大促</v>
          </cell>
          <cell r="D49" t="str">
            <v>洗衣液</v>
          </cell>
          <cell r="E49">
            <v>10</v>
          </cell>
        </row>
        <row r="50">
          <cell r="B50" t="str">
            <v>潜力门店</v>
          </cell>
          <cell r="C50" t="str">
            <v>店促</v>
          </cell>
          <cell r="D50" t="str">
            <v>洗衣液</v>
          </cell>
          <cell r="E50">
            <v>2</v>
          </cell>
        </row>
        <row r="51">
          <cell r="B51" t="str">
            <v>重点系统</v>
          </cell>
          <cell r="C51" t="str">
            <v>大促</v>
          </cell>
          <cell r="D51" t="str">
            <v>小商品</v>
          </cell>
          <cell r="E51">
            <v>10</v>
          </cell>
        </row>
        <row r="52">
          <cell r="B52" t="str">
            <v>重点系统</v>
          </cell>
          <cell r="C52" t="str">
            <v>店促</v>
          </cell>
          <cell r="D52" t="str">
            <v>小商品</v>
          </cell>
          <cell r="E52">
            <v>5</v>
          </cell>
        </row>
        <row r="53">
          <cell r="B53" t="str">
            <v>培育系统</v>
          </cell>
          <cell r="C53" t="str">
            <v>大促</v>
          </cell>
          <cell r="D53" t="str">
            <v>小商品</v>
          </cell>
          <cell r="E53">
            <v>6</v>
          </cell>
        </row>
        <row r="54">
          <cell r="B54" t="str">
            <v>培育系统</v>
          </cell>
          <cell r="C54" t="str">
            <v>店促</v>
          </cell>
          <cell r="D54" t="str">
            <v>小商品</v>
          </cell>
          <cell r="E54">
            <v>5</v>
          </cell>
        </row>
        <row r="55">
          <cell r="B55" t="str">
            <v>潜力系统</v>
          </cell>
          <cell r="C55" t="str">
            <v>大促</v>
          </cell>
          <cell r="D55" t="str">
            <v>小商品</v>
          </cell>
          <cell r="E55">
            <v>5</v>
          </cell>
        </row>
        <row r="56">
          <cell r="B56" t="str">
            <v>潜力系统</v>
          </cell>
          <cell r="C56" t="str">
            <v>店促</v>
          </cell>
          <cell r="D56" t="str">
            <v>小商品</v>
          </cell>
          <cell r="E56">
            <v>5</v>
          </cell>
        </row>
        <row r="57">
          <cell r="B57" t="str">
            <v>重点门店</v>
          </cell>
          <cell r="C57" t="str">
            <v>大促</v>
          </cell>
          <cell r="D57" t="str">
            <v>小商品</v>
          </cell>
          <cell r="E57">
            <v>5</v>
          </cell>
        </row>
        <row r="58">
          <cell r="B58" t="str">
            <v>重点门店</v>
          </cell>
          <cell r="C58" t="str">
            <v>店促</v>
          </cell>
          <cell r="D58" t="str">
            <v>小商品</v>
          </cell>
          <cell r="E58">
            <v>3</v>
          </cell>
        </row>
        <row r="59">
          <cell r="B59" t="str">
            <v>培育门店</v>
          </cell>
          <cell r="C59" t="str">
            <v>大促</v>
          </cell>
          <cell r="D59" t="str">
            <v>小商品</v>
          </cell>
          <cell r="E59">
            <v>5</v>
          </cell>
        </row>
        <row r="60">
          <cell r="B60" t="str">
            <v>培育门店</v>
          </cell>
          <cell r="C60" t="str">
            <v>店促</v>
          </cell>
          <cell r="D60" t="str">
            <v>小商品</v>
          </cell>
          <cell r="E60">
            <v>3</v>
          </cell>
        </row>
        <row r="61">
          <cell r="B61" t="str">
            <v>潜力门店</v>
          </cell>
          <cell r="C61" t="str">
            <v>大促</v>
          </cell>
          <cell r="D61" t="str">
            <v>小商品</v>
          </cell>
          <cell r="E61">
            <v>5</v>
          </cell>
        </row>
        <row r="62">
          <cell r="B62" t="str">
            <v>潜力门店</v>
          </cell>
          <cell r="C62" t="str">
            <v>店促</v>
          </cell>
          <cell r="D62" t="str">
            <v>小商品</v>
          </cell>
          <cell r="E62">
            <v>2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31CE93-89F5-4360-B390-E23921346617}">
  <sheetPr>
    <tabColor rgb="FFFF0000"/>
    <pageSetUpPr fitToPage="1"/>
  </sheetPr>
  <dimension ref="A1:BB13"/>
  <sheetViews>
    <sheetView tabSelected="1" topLeftCell="A7" zoomScale="80" zoomScaleNormal="80" workbookViewId="0">
      <pane xSplit="7" ySplit="4" topLeftCell="O11" activePane="bottomRight" state="frozen"/>
      <selection activeCell="A7" sqref="A7"/>
      <selection pane="topRight" activeCell="F7" sqref="F7"/>
      <selection pane="bottomLeft" activeCell="A11" sqref="A11"/>
      <selection pane="bottomRight" activeCell="P24" sqref="P24"/>
    </sheetView>
  </sheetViews>
  <sheetFormatPr defaultColWidth="9.1796875" defaultRowHeight="13" outlineLevelCol="1" x14ac:dyDescent="0.35"/>
  <cols>
    <col min="1" max="2" width="9.1796875" style="1"/>
    <col min="3" max="4" width="9.1796875" style="1" customWidth="1"/>
    <col min="5" max="6" width="10.1796875" style="1" customWidth="1" outlineLevel="1"/>
    <col min="7" max="7" width="17.81640625" style="1" customWidth="1" outlineLevel="1"/>
    <col min="8" max="8" width="10.1796875" style="1" customWidth="1" outlineLevel="1"/>
    <col min="9" max="9" width="13.81640625" style="1" customWidth="1" outlineLevel="1"/>
    <col min="10" max="10" width="18.1796875" style="1" customWidth="1" outlineLevel="1"/>
    <col min="11" max="11" width="13.1796875" style="1" customWidth="1" outlineLevel="1"/>
    <col min="12" max="12" width="11" style="1" customWidth="1" outlineLevel="1"/>
    <col min="13" max="13" width="22.54296875" style="1" customWidth="1" outlineLevel="1"/>
    <col min="14" max="14" width="13.1796875" style="1" customWidth="1" outlineLevel="1"/>
    <col min="15" max="16" width="10.1796875" style="1" customWidth="1" outlineLevel="1"/>
    <col min="17" max="18" width="9.1796875" style="1" customWidth="1"/>
    <col min="19" max="19" width="12.1796875" style="3" customWidth="1"/>
    <col min="20" max="20" width="44.81640625" style="1" customWidth="1"/>
    <col min="21" max="22" width="11.54296875" style="3" customWidth="1"/>
    <col min="23" max="23" width="15.81640625" style="3" customWidth="1"/>
    <col min="24" max="24" width="12.453125" style="3" customWidth="1"/>
    <col min="25" max="26" width="7.1796875" style="5" customWidth="1"/>
    <col min="27" max="27" width="9.1796875" style="1" customWidth="1" outlineLevel="1"/>
    <col min="28" max="30" width="12.453125" style="1" customWidth="1" outlineLevel="1"/>
    <col min="31" max="31" width="12.453125" style="5" customWidth="1" outlineLevel="1"/>
    <col min="32" max="32" width="11.81640625" style="6" customWidth="1" outlineLevel="1"/>
    <col min="33" max="33" width="12.81640625" style="6" customWidth="1" outlineLevel="1"/>
    <col min="34" max="34" width="13.81640625" style="7" customWidth="1" outlineLevel="1"/>
    <col min="35" max="35" width="13.1796875" style="7" customWidth="1" outlineLevel="1"/>
    <col min="36" max="36" width="11.1796875" style="1" customWidth="1" outlineLevel="1"/>
    <col min="37" max="37" width="11.1796875" style="5" customWidth="1" outlineLevel="1"/>
    <col min="38" max="38" width="14.453125" style="5" customWidth="1" outlineLevel="1"/>
    <col min="39" max="39" width="12.1796875" style="5" customWidth="1" outlineLevel="1"/>
    <col min="40" max="40" width="7.81640625" style="36" customWidth="1" outlineLevel="1"/>
    <col min="41" max="41" width="23.1796875" style="4" customWidth="1" outlineLevel="1"/>
    <col min="42" max="42" width="32" style="5" customWidth="1" outlineLevel="1"/>
    <col min="43" max="43" width="11.1796875" style="1" customWidth="1" outlineLevel="1"/>
    <col min="44" max="45" width="9.81640625" style="1" customWidth="1" outlineLevel="1"/>
    <col min="46" max="46" width="10.81640625" style="4" customWidth="1" outlineLevel="1"/>
    <col min="47" max="47" width="9.453125" style="4" customWidth="1" outlineLevel="1"/>
    <col min="48" max="49" width="9.453125" style="8" customWidth="1" outlineLevel="1"/>
    <col min="50" max="50" width="12.453125" style="9" customWidth="1"/>
    <col min="51" max="51" width="12.453125" style="10" customWidth="1"/>
    <col min="52" max="53" width="12.453125" style="9" customWidth="1"/>
    <col min="54" max="54" width="12.453125" style="1" customWidth="1"/>
    <col min="55" max="16384" width="9.1796875" style="1"/>
  </cols>
  <sheetData>
    <row r="1" spans="1:54" ht="13.25" hidden="1" customHeight="1" x14ac:dyDescent="0.35">
      <c r="C1" s="2" t="s">
        <v>0</v>
      </c>
      <c r="Y1" s="4"/>
      <c r="AN1" s="5"/>
    </row>
    <row r="2" spans="1:54" ht="13.25" hidden="1" customHeight="1" x14ac:dyDescent="0.35">
      <c r="C2" s="11" t="s">
        <v>1</v>
      </c>
      <c r="Y2" s="4"/>
      <c r="AN2" s="5"/>
    </row>
    <row r="3" spans="1:54" ht="13.25" hidden="1" customHeight="1" x14ac:dyDescent="0.35">
      <c r="C3" s="11" t="s">
        <v>2</v>
      </c>
      <c r="Y3" s="4"/>
      <c r="AN3" s="5"/>
    </row>
    <row r="4" spans="1:54" ht="13.25" hidden="1" customHeight="1" x14ac:dyDescent="0.35">
      <c r="C4" s="11" t="s">
        <v>3</v>
      </c>
      <c r="Y4" s="4"/>
      <c r="AN4" s="5"/>
    </row>
    <row r="5" spans="1:54" ht="13.25" hidden="1" customHeight="1" x14ac:dyDescent="0.35">
      <c r="C5" s="11" t="s">
        <v>4</v>
      </c>
      <c r="Y5" s="4"/>
      <c r="AN5" s="5"/>
    </row>
    <row r="6" spans="1:54" ht="13.25" hidden="1" customHeight="1" x14ac:dyDescent="0.35">
      <c r="Y6" s="4"/>
      <c r="AN6" s="5"/>
    </row>
    <row r="7" spans="1:54" x14ac:dyDescent="0.35">
      <c r="A7" s="42" t="s">
        <v>5</v>
      </c>
      <c r="B7" s="43"/>
      <c r="C7" s="1" t="s">
        <v>6</v>
      </c>
      <c r="Y7" s="8"/>
      <c r="Z7" s="1" t="s">
        <v>7</v>
      </c>
      <c r="AE7" s="1"/>
      <c r="AH7" s="3"/>
      <c r="AI7" s="3"/>
      <c r="AK7" s="1"/>
      <c r="AL7" s="1"/>
      <c r="AM7" s="1"/>
      <c r="AN7" s="1"/>
      <c r="AO7" s="8"/>
      <c r="AP7" s="1"/>
      <c r="AT7" s="8"/>
      <c r="AU7" s="8"/>
    </row>
    <row r="8" spans="1:54" x14ac:dyDescent="0.35">
      <c r="A8" s="44"/>
      <c r="B8" s="45"/>
      <c r="C8" s="1" t="s">
        <v>8</v>
      </c>
      <c r="H8" s="1" t="s">
        <v>9</v>
      </c>
      <c r="Q8" s="1" t="s">
        <v>10</v>
      </c>
      <c r="Y8" s="8"/>
      <c r="Z8" s="12"/>
      <c r="AA8" s="1" t="s">
        <v>11</v>
      </c>
      <c r="AE8" s="1"/>
      <c r="AH8" s="3"/>
      <c r="AI8" s="3"/>
      <c r="AK8" s="1" t="s">
        <v>12</v>
      </c>
      <c r="AL8" s="1"/>
      <c r="AM8" s="1"/>
      <c r="AN8" s="1" t="s">
        <v>13</v>
      </c>
      <c r="AO8" s="8"/>
      <c r="AP8" s="1"/>
      <c r="AS8" s="1" t="s">
        <v>14</v>
      </c>
      <c r="AT8" s="8"/>
      <c r="AU8" s="8"/>
    </row>
    <row r="9" spans="1:54" s="12" customFormat="1" ht="60.5" customHeight="1" x14ac:dyDescent="0.35">
      <c r="A9" s="13" t="s">
        <v>15</v>
      </c>
      <c r="B9" s="13" t="s">
        <v>16</v>
      </c>
      <c r="C9" s="46" t="s">
        <v>17</v>
      </c>
      <c r="D9" s="46" t="s">
        <v>18</v>
      </c>
      <c r="E9" s="46" t="s">
        <v>19</v>
      </c>
      <c r="F9" s="14" t="s">
        <v>20</v>
      </c>
      <c r="G9" s="14" t="s">
        <v>21</v>
      </c>
      <c r="H9" s="46" t="s">
        <v>22</v>
      </c>
      <c r="I9" s="46" t="s">
        <v>23</v>
      </c>
      <c r="J9" s="46" t="s">
        <v>24</v>
      </c>
      <c r="K9" s="46" t="s">
        <v>25</v>
      </c>
      <c r="L9" s="46" t="s">
        <v>26</v>
      </c>
      <c r="M9" s="46" t="s">
        <v>27</v>
      </c>
      <c r="N9" s="14" t="s">
        <v>28</v>
      </c>
      <c r="O9" s="14" t="s">
        <v>29</v>
      </c>
      <c r="P9" s="14" t="s">
        <v>30</v>
      </c>
      <c r="Q9" s="46" t="s">
        <v>31</v>
      </c>
      <c r="R9" s="46" t="s">
        <v>32</v>
      </c>
      <c r="S9" s="46" t="s">
        <v>33</v>
      </c>
      <c r="T9" s="46" t="s">
        <v>34</v>
      </c>
      <c r="U9" s="14" t="s">
        <v>35</v>
      </c>
      <c r="V9" s="14" t="s">
        <v>36</v>
      </c>
      <c r="W9" s="15" t="s">
        <v>37</v>
      </c>
      <c r="X9" s="14" t="s">
        <v>38</v>
      </c>
      <c r="Y9" s="17" t="s">
        <v>39</v>
      </c>
      <c r="Z9" s="46" t="s">
        <v>40</v>
      </c>
      <c r="AA9" s="46" t="s">
        <v>41</v>
      </c>
      <c r="AB9" s="46" t="s">
        <v>42</v>
      </c>
      <c r="AC9" s="46" t="s">
        <v>43</v>
      </c>
      <c r="AD9" s="17" t="s">
        <v>44</v>
      </c>
      <c r="AE9" s="17" t="s">
        <v>45</v>
      </c>
      <c r="AF9" s="47" t="s">
        <v>46</v>
      </c>
      <c r="AG9" s="47" t="s">
        <v>47</v>
      </c>
      <c r="AH9" s="18" t="s">
        <v>48</v>
      </c>
      <c r="AI9" s="48" t="s">
        <v>49</v>
      </c>
      <c r="AJ9" s="14" t="s">
        <v>50</v>
      </c>
      <c r="AK9" s="16" t="s">
        <v>51</v>
      </c>
      <c r="AL9" s="16" t="s">
        <v>52</v>
      </c>
      <c r="AM9" s="16" t="s">
        <v>53</v>
      </c>
      <c r="AN9" s="49" t="s">
        <v>54</v>
      </c>
      <c r="AO9" s="19" t="s">
        <v>55</v>
      </c>
      <c r="AP9" s="16" t="s">
        <v>56</v>
      </c>
      <c r="AQ9" s="46" t="s">
        <v>57</v>
      </c>
      <c r="AR9" s="46" t="s">
        <v>58</v>
      </c>
      <c r="AS9" s="16" t="s">
        <v>59</v>
      </c>
      <c r="AT9" s="19" t="s">
        <v>60</v>
      </c>
      <c r="AU9" s="17" t="s">
        <v>61</v>
      </c>
      <c r="AV9" s="14" t="s">
        <v>62</v>
      </c>
      <c r="AW9" s="14" t="s">
        <v>63</v>
      </c>
      <c r="AX9" s="14" t="s">
        <v>64</v>
      </c>
      <c r="AY9" s="20" t="s">
        <v>65</v>
      </c>
      <c r="AZ9" s="14" t="s">
        <v>66</v>
      </c>
      <c r="BA9" s="14" t="s">
        <v>67</v>
      </c>
      <c r="BB9" s="14" t="s">
        <v>68</v>
      </c>
    </row>
    <row r="10" spans="1:54" s="24" customFormat="1" x14ac:dyDescent="0.35">
      <c r="A10" s="21">
        <v>1</v>
      </c>
      <c r="B10" s="21" t="s">
        <v>120</v>
      </c>
      <c r="C10" s="22" t="s">
        <v>69</v>
      </c>
      <c r="D10" s="22" t="s">
        <v>70</v>
      </c>
      <c r="E10" s="23" t="s">
        <v>91</v>
      </c>
      <c r="F10" s="22" t="s">
        <v>71</v>
      </c>
      <c r="G10" s="22" t="s">
        <v>115</v>
      </c>
      <c r="H10" s="22" t="s">
        <v>84</v>
      </c>
      <c r="I10" s="22" t="s">
        <v>88</v>
      </c>
      <c r="J10" s="22"/>
      <c r="K10" s="22">
        <v>1</v>
      </c>
      <c r="L10" s="24">
        <v>914561</v>
      </c>
      <c r="M10" s="25" t="s">
        <v>116</v>
      </c>
      <c r="N10" s="22" t="s">
        <v>72</v>
      </c>
      <c r="O10" s="22" t="s">
        <v>82</v>
      </c>
      <c r="P10" s="22" t="s">
        <v>73</v>
      </c>
      <c r="Q10" s="22" t="s">
        <v>117</v>
      </c>
      <c r="R10" s="22" t="s">
        <v>118</v>
      </c>
      <c r="S10" s="26" t="s">
        <v>74</v>
      </c>
      <c r="T10" s="22" t="s">
        <v>96</v>
      </c>
      <c r="U10" s="27">
        <v>24.741504424778761</v>
      </c>
      <c r="V10" s="27">
        <v>27.957899999999999</v>
      </c>
      <c r="W10" s="26">
        <v>33.5</v>
      </c>
      <c r="X10" s="26">
        <v>41.8</v>
      </c>
      <c r="Y10" s="28">
        <v>2</v>
      </c>
      <c r="Z10" s="29" t="s">
        <v>90</v>
      </c>
      <c r="AA10" s="22" t="s">
        <v>75</v>
      </c>
      <c r="AB10" s="22">
        <v>10</v>
      </c>
      <c r="AC10" s="22">
        <v>10</v>
      </c>
      <c r="AD10" s="22">
        <v>10</v>
      </c>
      <c r="AE10" s="29">
        <v>20</v>
      </c>
      <c r="AF10" s="30">
        <v>44713</v>
      </c>
      <c r="AG10" s="30">
        <v>44727</v>
      </c>
      <c r="AH10" s="27">
        <v>30.5</v>
      </c>
      <c r="AI10" s="21">
        <v>33.9</v>
      </c>
      <c r="AJ10" s="31">
        <v>8.9552238805970186E-2</v>
      </c>
      <c r="AK10" s="29">
        <v>494.83008849557518</v>
      </c>
      <c r="AL10" s="29">
        <v>610</v>
      </c>
      <c r="AM10" s="29">
        <v>678</v>
      </c>
      <c r="AN10" s="21">
        <v>1</v>
      </c>
      <c r="AO10" s="24">
        <v>914561</v>
      </c>
      <c r="AP10" s="24" t="s">
        <v>76</v>
      </c>
      <c r="AQ10" s="21" t="s">
        <v>77</v>
      </c>
      <c r="AR10" s="21" t="s">
        <v>78</v>
      </c>
      <c r="AS10" s="32">
        <v>50.073850746268675</v>
      </c>
      <c r="AT10" s="28"/>
      <c r="AU10" s="32"/>
      <c r="AV10" s="32">
        <v>200.07385074626899</v>
      </c>
      <c r="AW10" s="32">
        <v>200.07385074626899</v>
      </c>
      <c r="AX10" s="33">
        <v>0.4043283854353939</v>
      </c>
      <c r="AY10" s="34"/>
      <c r="AZ10" s="35">
        <v>200.07385074626899</v>
      </c>
      <c r="BA10" s="33">
        <v>0.4043283854353939</v>
      </c>
      <c r="BB10" s="22" t="s">
        <v>79</v>
      </c>
    </row>
    <row r="11" spans="1:54" s="24" customFormat="1" x14ac:dyDescent="0.35">
      <c r="A11" s="21">
        <v>2</v>
      </c>
      <c r="B11" s="21" t="s">
        <v>120</v>
      </c>
      <c r="C11" s="22" t="s">
        <v>69</v>
      </c>
      <c r="D11" s="22" t="s">
        <v>70</v>
      </c>
      <c r="E11" s="23" t="s">
        <v>91</v>
      </c>
      <c r="F11" s="22" t="s">
        <v>71</v>
      </c>
      <c r="G11" s="22" t="s">
        <v>115</v>
      </c>
      <c r="H11" s="22" t="s">
        <v>84</v>
      </c>
      <c r="I11" s="22" t="s">
        <v>119</v>
      </c>
      <c r="J11" s="22"/>
      <c r="K11" s="22">
        <v>1</v>
      </c>
      <c r="L11" s="21">
        <v>890116</v>
      </c>
      <c r="M11" s="25" t="s">
        <v>80</v>
      </c>
      <c r="N11" s="22" t="s">
        <v>72</v>
      </c>
      <c r="O11" s="22" t="s">
        <v>82</v>
      </c>
      <c r="P11" s="22" t="s">
        <v>73</v>
      </c>
      <c r="Q11" s="22" t="s">
        <v>117</v>
      </c>
      <c r="R11" s="22" t="s">
        <v>118</v>
      </c>
      <c r="S11" s="26" t="s">
        <v>74</v>
      </c>
      <c r="T11" s="22" t="s">
        <v>96</v>
      </c>
      <c r="U11" s="27">
        <v>24.741504424778761</v>
      </c>
      <c r="V11" s="27">
        <v>27.957899999999999</v>
      </c>
      <c r="W11" s="26">
        <v>33.5</v>
      </c>
      <c r="X11" s="26">
        <v>41.8</v>
      </c>
      <c r="Y11" s="28">
        <v>2</v>
      </c>
      <c r="Z11" s="29" t="s">
        <v>90</v>
      </c>
      <c r="AA11" s="22" t="s">
        <v>75</v>
      </c>
      <c r="AB11" s="22">
        <v>10</v>
      </c>
      <c r="AC11" s="22">
        <v>10</v>
      </c>
      <c r="AD11" s="22">
        <v>10</v>
      </c>
      <c r="AE11" s="29">
        <v>20</v>
      </c>
      <c r="AF11" s="30">
        <v>44713</v>
      </c>
      <c r="AG11" s="30">
        <v>44727</v>
      </c>
      <c r="AH11" s="27">
        <v>30.5</v>
      </c>
      <c r="AI11" s="21">
        <v>33.9</v>
      </c>
      <c r="AJ11" s="31">
        <v>8.9552238805970186E-2</v>
      </c>
      <c r="AK11" s="29">
        <v>494.83008849557518</v>
      </c>
      <c r="AL11" s="29">
        <v>610</v>
      </c>
      <c r="AM11" s="29">
        <v>678</v>
      </c>
      <c r="AN11" s="21">
        <v>1</v>
      </c>
      <c r="AO11" s="21">
        <v>890116</v>
      </c>
      <c r="AP11" s="21" t="s">
        <v>80</v>
      </c>
      <c r="AQ11" s="21" t="s">
        <v>77</v>
      </c>
      <c r="AR11" s="21" t="s">
        <v>78</v>
      </c>
      <c r="AS11" s="32">
        <v>50.073850746268675</v>
      </c>
      <c r="AT11" s="28"/>
      <c r="AU11" s="32"/>
      <c r="AV11" s="32">
        <v>200.07385074626899</v>
      </c>
      <c r="AW11" s="32">
        <v>200.07385074626899</v>
      </c>
      <c r="AX11" s="33">
        <v>0.4043283854353939</v>
      </c>
      <c r="AY11" s="34"/>
      <c r="AZ11" s="35">
        <v>200.07385074626899</v>
      </c>
      <c r="BA11" s="33">
        <v>0.4043283854353939</v>
      </c>
      <c r="BB11" s="22" t="s">
        <v>79</v>
      </c>
    </row>
    <row r="12" spans="1:54" s="24" customFormat="1" x14ac:dyDescent="0.35">
      <c r="A12" s="21">
        <v>3</v>
      </c>
      <c r="B12" s="21" t="s">
        <v>121</v>
      </c>
      <c r="C12" s="22" t="s">
        <v>69</v>
      </c>
      <c r="D12" s="22" t="s">
        <v>70</v>
      </c>
      <c r="E12" s="23" t="s">
        <v>91</v>
      </c>
      <c r="F12" s="22" t="s">
        <v>71</v>
      </c>
      <c r="G12" s="22" t="s">
        <v>115</v>
      </c>
      <c r="H12" s="22" t="s">
        <v>84</v>
      </c>
      <c r="I12" s="22" t="s">
        <v>119</v>
      </c>
      <c r="J12" s="22"/>
      <c r="K12" s="22">
        <v>1</v>
      </c>
      <c r="L12" s="21">
        <v>890103</v>
      </c>
      <c r="M12" s="25" t="s">
        <v>81</v>
      </c>
      <c r="N12" s="22" t="s">
        <v>72</v>
      </c>
      <c r="O12" s="22" t="s">
        <v>82</v>
      </c>
      <c r="P12" s="22" t="s">
        <v>73</v>
      </c>
      <c r="Q12" s="22" t="s">
        <v>117</v>
      </c>
      <c r="R12" s="22" t="s">
        <v>118</v>
      </c>
      <c r="S12" s="26" t="s">
        <v>74</v>
      </c>
      <c r="T12" s="22" t="s">
        <v>96</v>
      </c>
      <c r="U12" s="27">
        <v>24.741504424778761</v>
      </c>
      <c r="V12" s="27">
        <v>27.957899999999999</v>
      </c>
      <c r="W12" s="26">
        <v>33.5</v>
      </c>
      <c r="X12" s="26">
        <v>41.8</v>
      </c>
      <c r="Y12" s="28">
        <v>2</v>
      </c>
      <c r="Z12" s="29" t="s">
        <v>90</v>
      </c>
      <c r="AA12" s="22" t="s">
        <v>75</v>
      </c>
      <c r="AB12" s="22">
        <v>10</v>
      </c>
      <c r="AC12" s="22">
        <v>10</v>
      </c>
      <c r="AD12" s="22">
        <v>10</v>
      </c>
      <c r="AE12" s="29">
        <v>20</v>
      </c>
      <c r="AF12" s="30">
        <v>44713</v>
      </c>
      <c r="AG12" s="30">
        <v>44727</v>
      </c>
      <c r="AH12" s="27">
        <v>30.5</v>
      </c>
      <c r="AI12" s="21">
        <v>33.9</v>
      </c>
      <c r="AJ12" s="31">
        <v>8.9552238805970186E-2</v>
      </c>
      <c r="AK12" s="29">
        <v>494.83008849557518</v>
      </c>
      <c r="AL12" s="29">
        <v>610</v>
      </c>
      <c r="AM12" s="29">
        <v>678</v>
      </c>
      <c r="AN12" s="21">
        <v>1</v>
      </c>
      <c r="AO12" s="21">
        <v>890103</v>
      </c>
      <c r="AP12" s="21" t="s">
        <v>81</v>
      </c>
      <c r="AQ12" s="21" t="s">
        <v>77</v>
      </c>
      <c r="AR12" s="21" t="s">
        <v>78</v>
      </c>
      <c r="AS12" s="32">
        <v>50.073850746268675</v>
      </c>
      <c r="AT12" s="28"/>
      <c r="AU12" s="32"/>
      <c r="AV12" s="32">
        <v>200.07385074626899</v>
      </c>
      <c r="AW12" s="32">
        <v>200.07385074626899</v>
      </c>
      <c r="AX12" s="33">
        <v>0.4043283854353939</v>
      </c>
      <c r="AY12" s="34"/>
      <c r="AZ12" s="35">
        <v>200.07385074626899</v>
      </c>
      <c r="BA12" s="33">
        <v>0.4043283854353939</v>
      </c>
      <c r="BB12" s="22" t="s">
        <v>79</v>
      </c>
    </row>
    <row r="13" spans="1:54" s="24" customFormat="1" x14ac:dyDescent="0.35">
      <c r="A13" s="21">
        <v>4</v>
      </c>
      <c r="B13" s="21" t="s">
        <v>120</v>
      </c>
      <c r="C13" s="22" t="s">
        <v>69</v>
      </c>
      <c r="D13" s="22" t="s">
        <v>70</v>
      </c>
      <c r="E13" s="23" t="str">
        <f>VLOOKUP(F13,'[1]LKA&amp;MA门店明细'!F:K,6,0)</f>
        <v>皖北所</v>
      </c>
      <c r="F13" s="22" t="s">
        <v>71</v>
      </c>
      <c r="G13" s="22" t="str">
        <f>VLOOKUP(F13,'[1]LKA&amp;MA门店明细'!F:G,2,0)</f>
        <v>阜阳翔润贸易有限公司</v>
      </c>
      <c r="H13" s="22" t="s">
        <v>122</v>
      </c>
      <c r="I13" s="22" t="str">
        <f>VLOOKUP(J13,'[1]LKA&amp;MA门店明细'!O:S,5,0)</f>
        <v>潜力系统</v>
      </c>
      <c r="J13" s="22" t="s">
        <v>123</v>
      </c>
      <c r="K13" s="22">
        <v>1</v>
      </c>
      <c r="L13" s="21">
        <v>1117281</v>
      </c>
      <c r="M13" s="25" t="str">
        <f>VLOOKUP(L13,'[1]LKA&amp;MA门店明细'!D:E,2,0)</f>
        <v>华联人民路店</v>
      </c>
      <c r="N13" s="22" t="s">
        <v>72</v>
      </c>
      <c r="O13" s="22" t="str">
        <f>VLOOKUP(L13,'[1]LKA&amp;MA门店明细'!D:J,7,0)</f>
        <v>薛利</v>
      </c>
      <c r="P13" s="22" t="s">
        <v>73</v>
      </c>
      <c r="Q13" s="22" t="str">
        <f>VLOOKUP(S13,[1]新零售分类型上架明细!B:D,3,0)</f>
        <v>洗衣粉</v>
      </c>
      <c r="R13" s="22" t="str">
        <f>VLOOKUP(S13,[1]新零售分类型上架明细!B:F,5,0)</f>
        <v>冷水粉</v>
      </c>
      <c r="S13" s="26" t="s">
        <v>74</v>
      </c>
      <c r="T13" s="22" t="str">
        <f>VLOOKUP(S13,[1]新零售分类型上架明细!B:C,2,0)</f>
        <v>白猫冷水速洁无磷洗衣粉4000g*2( 新升级)</v>
      </c>
      <c r="U13" s="27">
        <f t="shared" ref="U13" si="0">V13/1.13</f>
        <v>24.741504424778761</v>
      </c>
      <c r="V13" s="27">
        <f>VLOOKUP(S13,[1]新零售分类型上架明细!B:J,9,0)</f>
        <v>27.957899999999999</v>
      </c>
      <c r="W13" s="26">
        <v>33.5</v>
      </c>
      <c r="X13" s="26">
        <v>41.8</v>
      </c>
      <c r="Y13" s="28">
        <f>VLOOKUP(S13,[1]新零售分类型上架明细!B:H,7,0)</f>
        <v>2</v>
      </c>
      <c r="Z13" s="29" t="s">
        <v>124</v>
      </c>
      <c r="AA13" s="22" t="s">
        <v>75</v>
      </c>
      <c r="AB13" s="22">
        <f>SUMIFS('[1]配额表&amp;分类型费率'!$E:$E,'[1]配额表&amp;分类型费率'!$C:$C,[1]TP促销月度规划明细!$AA:$AA,'[1]配额表&amp;分类型费率'!$B:$B,[1]TP促销月度规划明细!$I:$I,'[1]配额表&amp;分类型费率'!$D:$D,[1]TP促销月度规划明细!$Q:$Q)</f>
        <v>10</v>
      </c>
      <c r="AC13" s="22">
        <f t="shared" ref="AC13" si="1">AB13</f>
        <v>10</v>
      </c>
      <c r="AD13" s="22">
        <f t="shared" ref="AD13" si="2">K13*AC13</f>
        <v>10</v>
      </c>
      <c r="AE13" s="29">
        <f t="shared" ref="AE13" si="3">AC13*Y13*K13</f>
        <v>20</v>
      </c>
      <c r="AF13" s="30">
        <v>44728</v>
      </c>
      <c r="AG13" s="30">
        <v>44742</v>
      </c>
      <c r="AH13" s="27">
        <v>30.5</v>
      </c>
      <c r="AI13" s="21">
        <v>33.9</v>
      </c>
      <c r="AJ13" s="31">
        <f t="shared" ref="AJ13" si="4">1-AH13/W13</f>
        <v>8.9552238805970186E-2</v>
      </c>
      <c r="AK13" s="29">
        <f t="shared" ref="AK13" si="5">U13*AE13</f>
        <v>494.83008849557518</v>
      </c>
      <c r="AL13" s="29">
        <f t="shared" ref="AL13" si="6">AH13*AE13</f>
        <v>610</v>
      </c>
      <c r="AM13" s="29">
        <f t="shared" ref="AM13" si="7">AI13*AE13</f>
        <v>678</v>
      </c>
      <c r="AN13" s="21">
        <v>1</v>
      </c>
      <c r="AO13" s="21">
        <v>1117281</v>
      </c>
      <c r="AP13" s="23" t="s">
        <v>125</v>
      </c>
      <c r="AQ13" s="21" t="s">
        <v>77</v>
      </c>
      <c r="AR13" s="21" t="s">
        <v>78</v>
      </c>
      <c r="AS13" s="32">
        <f t="shared" ref="AS13" si="8">V13*AJ13*AE13</f>
        <v>50.073850746268675</v>
      </c>
      <c r="AT13" s="28"/>
      <c r="AU13" s="32"/>
      <c r="AV13" s="32">
        <v>200</v>
      </c>
      <c r="AW13" s="32">
        <f t="shared" ref="AW13" si="9">AT13+AU13+AV13</f>
        <v>200</v>
      </c>
      <c r="AX13" s="33">
        <f t="shared" ref="AX13" si="10">AW13/AK13</f>
        <v>0.40417914077952927</v>
      </c>
      <c r="AY13" s="34">
        <f t="shared" ref="AY13" si="11">(AK13*0.4-AW13)-15</f>
        <v>-17.067964601769916</v>
      </c>
      <c r="AZ13" s="35">
        <f t="shared" ref="AZ13" si="12">AY13+AW13</f>
        <v>182.93203539823008</v>
      </c>
      <c r="BA13" s="33">
        <f t="shared" ref="BA13" si="13">AZ13/AK13</f>
        <v>0.3696865644415353</v>
      </c>
      <c r="BB13" s="22" t="s">
        <v>79</v>
      </c>
    </row>
  </sheetData>
  <autoFilter ref="A9:BB12" xr:uid="{00000000-0001-0000-0300-000000000000}"/>
  <mergeCells count="1">
    <mergeCell ref="A7:B8"/>
  </mergeCells>
  <phoneticPr fontId="2" type="noConversion"/>
  <pageMargins left="0.7" right="0.7" top="0.75" bottom="0.75" header="0.3" footer="0.3"/>
  <pageSetup paperSize="9" scale="33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EF0B6-9EB3-42B4-A7B9-272D3B57F904}">
  <sheetPr>
    <tabColor rgb="FFFF0000"/>
  </sheetPr>
  <dimension ref="A1:O4"/>
  <sheetViews>
    <sheetView topLeftCell="F1" workbookViewId="0">
      <selection activeCell="M12" sqref="M12"/>
    </sheetView>
  </sheetViews>
  <sheetFormatPr defaultRowHeight="13" x14ac:dyDescent="0.35"/>
  <cols>
    <col min="1" max="5" width="15.54296875" customWidth="1"/>
    <col min="6" max="6" width="15.54296875" style="2" customWidth="1"/>
    <col min="7" max="7" width="26.81640625" customWidth="1"/>
    <col min="8" max="9" width="15.54296875" customWidth="1"/>
    <col min="10" max="11" width="15.54296875" style="37" customWidth="1"/>
    <col min="12" max="16" width="15.54296875" customWidth="1"/>
  </cols>
  <sheetData>
    <row r="1" spans="1:15" ht="27.65" customHeight="1" x14ac:dyDescent="0.35">
      <c r="A1" s="39" t="s">
        <v>114</v>
      </c>
      <c r="B1" s="23" t="s">
        <v>113</v>
      </c>
      <c r="C1" s="39" t="s">
        <v>112</v>
      </c>
      <c r="D1" s="41" t="s">
        <v>111</v>
      </c>
      <c r="E1" s="39" t="s">
        <v>110</v>
      </c>
      <c r="F1" s="23" t="s">
        <v>109</v>
      </c>
      <c r="G1" s="40" t="s">
        <v>108</v>
      </c>
      <c r="H1" s="39" t="s">
        <v>107</v>
      </c>
      <c r="I1" s="39" t="s">
        <v>106</v>
      </c>
      <c r="J1" s="38" t="s">
        <v>105</v>
      </c>
      <c r="K1" s="38" t="s">
        <v>104</v>
      </c>
      <c r="L1" s="23" t="s">
        <v>103</v>
      </c>
      <c r="M1" s="23" t="s">
        <v>102</v>
      </c>
      <c r="N1" s="23" t="s">
        <v>101</v>
      </c>
      <c r="O1" s="23" t="s">
        <v>100</v>
      </c>
    </row>
    <row r="2" spans="1:15" x14ac:dyDescent="0.35">
      <c r="A2" t="s">
        <v>70</v>
      </c>
      <c r="B2" t="s">
        <v>93</v>
      </c>
      <c r="C2" t="s">
        <v>86</v>
      </c>
      <c r="D2" t="s">
        <v>94</v>
      </c>
      <c r="E2" t="s">
        <v>90</v>
      </c>
      <c r="F2" s="2">
        <v>313515</v>
      </c>
      <c r="G2" t="s">
        <v>87</v>
      </c>
      <c r="H2" t="s">
        <v>85</v>
      </c>
      <c r="I2" t="s">
        <v>95</v>
      </c>
      <c r="J2" s="37">
        <v>44727</v>
      </c>
      <c r="K2" s="37">
        <v>44737</v>
      </c>
      <c r="L2" t="s">
        <v>97</v>
      </c>
      <c r="M2" t="s">
        <v>75</v>
      </c>
      <c r="N2" t="s">
        <v>92</v>
      </c>
    </row>
    <row r="3" spans="1:15" x14ac:dyDescent="0.35">
      <c r="A3" t="s">
        <v>70</v>
      </c>
      <c r="B3" t="s">
        <v>93</v>
      </c>
      <c r="C3" t="s">
        <v>86</v>
      </c>
      <c r="D3" t="s">
        <v>94</v>
      </c>
      <c r="E3" t="s">
        <v>90</v>
      </c>
      <c r="F3" s="2">
        <v>313520</v>
      </c>
      <c r="G3" t="s">
        <v>98</v>
      </c>
      <c r="H3" t="s">
        <v>85</v>
      </c>
      <c r="I3" t="s">
        <v>95</v>
      </c>
      <c r="J3" s="37">
        <v>44727</v>
      </c>
      <c r="K3" s="37">
        <v>44737</v>
      </c>
      <c r="L3" t="s">
        <v>97</v>
      </c>
      <c r="M3" t="s">
        <v>83</v>
      </c>
      <c r="N3" t="s">
        <v>89</v>
      </c>
    </row>
    <row r="4" spans="1:15" x14ac:dyDescent="0.35">
      <c r="A4" t="s">
        <v>70</v>
      </c>
      <c r="B4" t="s">
        <v>93</v>
      </c>
      <c r="C4" t="s">
        <v>86</v>
      </c>
      <c r="D4" t="s">
        <v>94</v>
      </c>
      <c r="E4" t="s">
        <v>90</v>
      </c>
      <c r="F4" s="2">
        <v>313537</v>
      </c>
      <c r="G4" t="s">
        <v>99</v>
      </c>
      <c r="H4" t="s">
        <v>85</v>
      </c>
      <c r="I4" t="s">
        <v>95</v>
      </c>
      <c r="J4" s="37">
        <v>44727</v>
      </c>
      <c r="K4" s="37">
        <v>44737</v>
      </c>
      <c r="L4" t="s">
        <v>97</v>
      </c>
      <c r="M4" t="s">
        <v>83</v>
      </c>
      <c r="N4" t="s">
        <v>89</v>
      </c>
    </row>
  </sheetData>
  <autoFilter ref="A1:O1" xr:uid="{5842E663-F74C-4F54-B93B-420294A2C23F}"/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TP促销月度规划明细</vt:lpstr>
      <vt:lpstr>促销门店明细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Cloud</dc:creator>
  <cp:lastModifiedBy>Cloud</cp:lastModifiedBy>
  <dcterms:created xsi:type="dcterms:W3CDTF">2022-06-28T06:06:38Z</dcterms:created>
  <dcterms:modified xsi:type="dcterms:W3CDTF">2022-06-28T06:59:33Z</dcterms:modified>
</cp:coreProperties>
</file>