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/>
  <mc:AlternateContent xmlns:mc="http://schemas.openxmlformats.org/markup-compatibility/2006">
    <mc:Choice Requires="x15">
      <x15ac:absPath xmlns:x15ac="http://schemas.microsoft.com/office/spreadsheetml/2010/11/ac" url="/Users/bfulroth/GitProjects/SPR_Create_Dotmatics_ADLP_File/Example Files/"/>
    </mc:Choice>
  </mc:AlternateContent>
  <xr:revisionPtr revIDLastSave="0" documentId="13_ncr:1_{9F5CD422-65FB-F44B-A294-0DCA890838DB}" xr6:coauthVersionLast="36" xr6:coauthVersionMax="36" xr10:uidLastSave="{00000000-0000-0000-0000-000000000000}"/>
  <bookViews>
    <workbookView xWindow="0" yWindow="0" windowWidth="33600" windowHeight="21000" xr2:uid="{00000000-000D-0000-FFFF-FFFF00000000}"/>
  </bookViews>
  <sheets>
    <sheet name="Sheet 1 - Table 1-1-1" sheetId="1" r:id="rId1"/>
  </sheets>
  <calcPr calcId="181029"/>
</workbook>
</file>

<file path=xl/calcChain.xml><?xml version="1.0" encoding="utf-8"?>
<calcChain xmlns="http://schemas.openxmlformats.org/spreadsheetml/2006/main">
  <c r="J33" i="1" l="1"/>
  <c r="Q33" i="1" s="1"/>
  <c r="Q32" i="1"/>
  <c r="R32" i="1" s="1"/>
  <c r="Q31" i="1"/>
  <c r="R31" i="1" s="1"/>
  <c r="P31" i="1" s="1"/>
  <c r="Q30" i="1"/>
  <c r="R30" i="1" s="1"/>
  <c r="Q29" i="1"/>
  <c r="R29" i="1" s="1"/>
  <c r="P29" i="1" s="1"/>
  <c r="J28" i="1"/>
  <c r="Q28" i="1" s="1"/>
  <c r="R28" i="1" s="1"/>
  <c r="Q27" i="1"/>
  <c r="R27" i="1" s="1"/>
  <c r="P27" i="1" s="1"/>
  <c r="Q26" i="1"/>
  <c r="R26" i="1" s="1"/>
  <c r="P26" i="1" s="1"/>
  <c r="J25" i="1"/>
  <c r="Q25" i="1" s="1"/>
  <c r="R25" i="1" s="1"/>
  <c r="Q24" i="1"/>
  <c r="R24" i="1" s="1"/>
  <c r="J23" i="1"/>
  <c r="Q23" i="1" s="1"/>
  <c r="Q22" i="1"/>
  <c r="R22" i="1" s="1"/>
  <c r="P22" i="1" s="1"/>
  <c r="J22" i="1"/>
  <c r="Q21" i="1"/>
  <c r="R21" i="1" s="1"/>
  <c r="P21" i="1" s="1"/>
  <c r="Q20" i="1"/>
  <c r="R20" i="1" s="1"/>
  <c r="P20" i="1" s="1"/>
  <c r="Q19" i="1"/>
  <c r="Q18" i="1"/>
  <c r="R18" i="1" s="1"/>
  <c r="J17" i="1"/>
  <c r="Q17" i="1" s="1"/>
  <c r="Q16" i="1"/>
  <c r="Q15" i="1"/>
  <c r="R15" i="1" s="1"/>
  <c r="P15" i="1" s="1"/>
  <c r="Q14" i="1"/>
  <c r="R14" i="1" s="1"/>
  <c r="P14" i="1" s="1"/>
  <c r="Q13" i="1"/>
  <c r="R13" i="1" s="1"/>
  <c r="J12" i="1"/>
  <c r="Q12" i="1" s="1"/>
  <c r="Q11" i="1"/>
  <c r="R11" i="1" s="1"/>
  <c r="P11" i="1" s="1"/>
  <c r="Q10" i="1"/>
  <c r="R10" i="1" s="1"/>
  <c r="J9" i="1"/>
  <c r="Q9" i="1" s="1"/>
  <c r="Q8" i="1"/>
  <c r="J7" i="1"/>
  <c r="Q7" i="1" s="1"/>
  <c r="Q6" i="1"/>
  <c r="R6" i="1" s="1"/>
  <c r="Q5" i="1"/>
  <c r="Q4" i="1"/>
  <c r="R4" i="1" s="1"/>
  <c r="P4" i="1" s="1"/>
  <c r="Q3" i="1"/>
  <c r="R3" i="1" s="1"/>
  <c r="P3" i="1" s="1"/>
  <c r="J2" i="1"/>
  <c r="Q2" i="1" s="1"/>
  <c r="R19" i="1" l="1"/>
  <c r="P19" i="1" s="1"/>
  <c r="R8" i="1"/>
  <c r="P8" i="1" s="1"/>
  <c r="P30" i="1"/>
  <c r="R7" i="1"/>
  <c r="P7" i="1" s="1"/>
  <c r="R17" i="1"/>
  <c r="P17" i="1" s="1"/>
  <c r="R9" i="1"/>
  <c r="P9" i="1" s="1"/>
  <c r="R33" i="1"/>
  <c r="P33" i="1" s="1"/>
  <c r="R2" i="1"/>
  <c r="P2" i="1" s="1"/>
  <c r="R16" i="1"/>
  <c r="P16" i="1" s="1"/>
  <c r="R23" i="1"/>
  <c r="P23" i="1" s="1"/>
  <c r="R12" i="1"/>
  <c r="P12" i="1" s="1"/>
  <c r="P6" i="1"/>
  <c r="P13" i="1"/>
  <c r="P24" i="1"/>
  <c r="R5" i="1"/>
  <c r="P5" i="1" s="1"/>
  <c r="P10" i="1"/>
  <c r="P28" i="1"/>
  <c r="P32" i="1"/>
  <c r="P18" i="1"/>
  <c r="P25" i="1"/>
</calcChain>
</file>

<file path=xl/sharedStrings.xml><?xml version="1.0" encoding="utf-8"?>
<sst xmlns="http://schemas.openxmlformats.org/spreadsheetml/2006/main" count="164" uniqueCount="87">
  <si>
    <t>Broad ID</t>
  </si>
  <si>
    <t>Comment</t>
  </si>
  <si>
    <t>MW</t>
  </si>
  <si>
    <t>Sol. (uM)</t>
  </si>
  <si>
    <t>Plate</t>
  </si>
  <si>
    <t>Barcode</t>
  </si>
  <si>
    <t>BC Added</t>
  </si>
  <si>
    <t>Well</t>
  </si>
  <si>
    <t>Conc. (mM)</t>
  </si>
  <si>
    <t>Conc (uM)</t>
  </si>
  <si>
    <t>384W Dest.</t>
  </si>
  <si>
    <t>Total Vol. (uL)</t>
  </si>
  <si>
    <t>Test [Cpd] uM</t>
  </si>
  <si>
    <t>fold_dil</t>
  </si>
  <si>
    <t>num_pts</t>
  </si>
  <si>
    <t>Buffer (uL)</t>
  </si>
  <si>
    <t>Cmpd to Add (uL)</t>
  </si>
  <si>
    <t>DMSO to Add (uL)</t>
  </si>
  <si>
    <t>BRD-K81106261-001-01-4</t>
  </si>
  <si>
    <t>Control</t>
  </si>
  <si>
    <t>Plate_06</t>
  </si>
  <si>
    <t>H07</t>
  </si>
  <si>
    <t>A12</t>
  </si>
  <si>
    <t>BRD-K00026444-001-01-9</t>
  </si>
  <si>
    <t>Ship 125-126</t>
  </si>
  <si>
    <t>Plate_08</t>
  </si>
  <si>
    <t>A08</t>
  </si>
  <si>
    <t>C12</t>
  </si>
  <si>
    <t>BRD-K00026445-001-01-9</t>
  </si>
  <si>
    <t>A09</t>
  </si>
  <si>
    <t>E12</t>
  </si>
  <si>
    <t>BRD-K00026447-001-01-9</t>
  </si>
  <si>
    <t>A10</t>
  </si>
  <si>
    <t>G12</t>
  </si>
  <si>
    <t>BRD-K00026332-001-02-9</t>
  </si>
  <si>
    <t>A11</t>
  </si>
  <si>
    <t>I12</t>
  </si>
  <si>
    <t>K12</t>
  </si>
  <si>
    <t>BRD-K00026446-001-01-9</t>
  </si>
  <si>
    <t>M12</t>
  </si>
  <si>
    <t>BRD-K00026443-001-01-9</t>
  </si>
  <si>
    <t>B01</t>
  </si>
  <si>
    <t>O12</t>
  </si>
  <si>
    <t>BRD-K00026449-001-01-9</t>
  </si>
  <si>
    <t>B02</t>
  </si>
  <si>
    <t>A24</t>
  </si>
  <si>
    <t>BRD-K00006718-001-01-9</t>
  </si>
  <si>
    <t>B03</t>
  </si>
  <si>
    <t>C24</t>
  </si>
  <si>
    <t>E24</t>
  </si>
  <si>
    <t>BRD-K00026922-001-01-9</t>
  </si>
  <si>
    <t>B04</t>
  </si>
  <si>
    <t>G24</t>
  </si>
  <si>
    <t>BRD-K00026920-001-01-9</t>
  </si>
  <si>
    <t>B05</t>
  </si>
  <si>
    <t>I24</t>
  </si>
  <si>
    <t>BRD-K00026919-001-01-9</t>
  </si>
  <si>
    <t>B06</t>
  </si>
  <si>
    <t>K24</t>
  </si>
  <si>
    <t>BRD-K00026918-001-01-9</t>
  </si>
  <si>
    <t>B07</t>
  </si>
  <si>
    <t>M24</t>
  </si>
  <si>
    <t>O24</t>
  </si>
  <si>
    <t>BRD-K00026921-001-01-9</t>
  </si>
  <si>
    <t>B08</t>
  </si>
  <si>
    <t>B12</t>
  </si>
  <si>
    <t>BRD-K00024344-014-01-9</t>
  </si>
  <si>
    <t>B09</t>
  </si>
  <si>
    <t>D12</t>
  </si>
  <si>
    <t>BRD-K00024583-014-01-9</t>
  </si>
  <si>
    <t>B10</t>
  </si>
  <si>
    <t>F12</t>
  </si>
  <si>
    <t>BRD-A00024581-001-01-9</t>
  </si>
  <si>
    <t>B11</t>
  </si>
  <si>
    <t>H12</t>
  </si>
  <si>
    <t>J12</t>
  </si>
  <si>
    <t>L12</t>
  </si>
  <si>
    <t>N12</t>
  </si>
  <si>
    <t>P12</t>
  </si>
  <si>
    <t>B24</t>
  </si>
  <si>
    <t>D24</t>
  </si>
  <si>
    <t>F24</t>
  </si>
  <si>
    <t>H24</t>
  </si>
  <si>
    <t>J24</t>
  </si>
  <si>
    <t>L24</t>
  </si>
  <si>
    <t>N24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</si>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</sst>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2"/>
      <color indexed="8"/>
      <name val="Calibri"/>
    </font>
    <font>
      <b/>
      <sz val="12"/>
      <color indexed="8"/>
      <name val="Calibri"/>
      <family val="2"/>
    </font>
    <font>
      <b/>
      <sz val="12"/>
      <color indexed="8"/>
      <name val="Calibri (Body)_x0000_"/>
    </font>
    <font>
      <sz val="12"/>
      <color indexed="8"/>
      <name val="Calibri"/>
      <family val="2"/>
    </font>
    <font>
      <sz val="12"/>
      <color indexed="8"/>
      <name val="Calibri (Body)_x0000_"/>
    </font>
    <font>
      <b/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9"/>
      </bottom>
      <diagonal/>
    </border>
    <border>
      <left style="thick">
        <color indexed="9"/>
      </left>
      <right style="thin">
        <color indexed="8"/>
      </right>
      <top style="thick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9"/>
      </top>
      <bottom style="thin">
        <color indexed="8"/>
      </bottom>
      <diagonal/>
    </border>
    <border>
      <left style="thin">
        <color indexed="8"/>
      </left>
      <right style="thick">
        <color indexed="9"/>
      </right>
      <top style="thick">
        <color indexed="9"/>
      </top>
      <bottom style="thin">
        <color indexed="8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9"/>
      </right>
      <top style="thin">
        <color indexed="8"/>
      </top>
      <bottom style="thin">
        <color indexed="8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 style="thick">
        <color indexed="9"/>
      </bottom>
      <diagonal/>
    </border>
    <border>
      <left style="thin">
        <color indexed="8"/>
      </left>
      <right style="thick">
        <color indexed="9"/>
      </right>
      <top style="thin">
        <color indexed="8"/>
      </top>
      <bottom style="thick">
        <color indexed="9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9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8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49" fontId="2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/>
    </xf>
    <xf numFmtId="0" fontId="4" fillId="0" borderId="12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0" fontId="5" fillId="2" borderId="14" xfId="0" applyNumberFormat="1" applyFont="1" applyFill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15151"/>
      <rgbColor rgb="FFFFFFFF"/>
      <rgbColor rgb="FFFF2C21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33"/>
  <sheetViews>
    <sheetView showGridLines="0" tabSelected="1" workbookViewId="0">
      <selection activeCell="J14" sqref="J14"/>
    </sheetView>
  </sheetViews>
  <sheetFormatPr baseColWidth="10" defaultColWidth="10.83203125" defaultRowHeight="16" customHeight="1"/>
  <cols>
    <col min="1" max="1" width="22.83203125" style="1" bestFit="1" customWidth="1"/>
    <col min="2" max="2" width="26.83203125" style="1" bestFit="1" customWidth="1"/>
    <col min="3" max="3" width="8.1640625" style="1" bestFit="1" customWidth="1"/>
    <col min="4" max="4" width="10" style="1" customWidth="1"/>
    <col min="5" max="11" width="11.33203125" style="1" customWidth="1"/>
    <col min="12" max="16" width="10.83203125" style="1" customWidth="1"/>
    <col min="17" max="18" width="17.83203125" style="1" customWidth="1"/>
    <col min="19" max="255" width="10.83203125" style="1" customWidth="1"/>
  </cols>
  <sheetData>
    <row r="1" spans="1:18" ht="14.75" customHeight="1">
      <c r="A1" s="57" t="s">
        <v>0</v>
      </c>
      <c r="B1" s="2" t="s">
        <v>1</v>
      </c>
      <c r="C1" s="57" t="s">
        <v>2</v>
      </c>
      <c r="D1" s="3" t="s">
        <v>3</v>
      </c>
      <c r="E1" s="2" t="s">
        <v>4</v>
      </c>
      <c r="F1" s="57" t="s">
        <v>5</v>
      </c>
      <c r="G1" s="57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57" t="s">
        <v>12</v>
      </c>
      <c r="N1" s="57" t="s">
        <v>13</v>
      </c>
      <c r="O1" s="57" t="s">
        <v>14</v>
      </c>
      <c r="P1" s="2" t="s">
        <v>15</v>
      </c>
      <c r="Q1" s="2" t="s">
        <v>16</v>
      </c>
      <c r="R1" s="2" t="s">
        <v>17</v>
      </c>
    </row>
    <row r="2" spans="1:18">
      <c r="A2" s="5" t="s">
        <v>18</v>
      </c>
      <c r="B2" s="6" t="s">
        <v>19</v>
      </c>
      <c r="C2" s="7">
        <v>496.55700000000002</v>
      </c>
      <c r="D2" s="8"/>
      <c r="E2" s="6" t="s">
        <v>20</v>
      </c>
      <c r="F2" s="7">
        <v>1206274707</v>
      </c>
      <c r="G2" s="7">
        <v>1206274707</v>
      </c>
      <c r="H2" s="6" t="s">
        <v>21</v>
      </c>
      <c r="I2" s="7">
        <v>10</v>
      </c>
      <c r="J2" s="9">
        <f>I2*1000</f>
        <v>10000</v>
      </c>
      <c r="K2" s="10" t="s">
        <v>22</v>
      </c>
      <c r="L2" s="9">
        <v>200</v>
      </c>
      <c r="M2" s="9">
        <v>50</v>
      </c>
      <c r="N2" s="9">
        <v>2</v>
      </c>
      <c r="O2" s="7">
        <v>10</v>
      </c>
      <c r="P2" s="7">
        <f t="shared" ref="P2:P33" si="0">L2-Q2-R2</f>
        <v>190</v>
      </c>
      <c r="Q2" s="11">
        <f t="shared" ref="Q2:Q33" si="1">(M2*L2)/J2</f>
        <v>1</v>
      </c>
      <c r="R2" s="12">
        <f t="shared" ref="R2:R33" si="2">10-Q2</f>
        <v>9</v>
      </c>
    </row>
    <row r="3" spans="1:18">
      <c r="A3" s="13" t="s">
        <v>23</v>
      </c>
      <c r="B3" s="14" t="s">
        <v>24</v>
      </c>
      <c r="C3" s="15">
        <v>511.55</v>
      </c>
      <c r="D3" s="16"/>
      <c r="E3" s="14" t="s">
        <v>25</v>
      </c>
      <c r="F3" s="15">
        <v>1196295332</v>
      </c>
      <c r="G3" s="15">
        <v>1196295332</v>
      </c>
      <c r="H3" s="14" t="s">
        <v>26</v>
      </c>
      <c r="I3" s="15">
        <v>10</v>
      </c>
      <c r="J3" s="17">
        <v>10000</v>
      </c>
      <c r="K3" s="18" t="s">
        <v>27</v>
      </c>
      <c r="L3" s="17">
        <v>200</v>
      </c>
      <c r="M3" s="17">
        <v>20</v>
      </c>
      <c r="N3" s="17">
        <v>2</v>
      </c>
      <c r="O3" s="15">
        <v>10</v>
      </c>
      <c r="P3" s="15">
        <f t="shared" si="0"/>
        <v>190</v>
      </c>
      <c r="Q3" s="19">
        <f t="shared" si="1"/>
        <v>0.4</v>
      </c>
      <c r="R3" s="20">
        <f t="shared" si="2"/>
        <v>9.6</v>
      </c>
    </row>
    <row r="4" spans="1:18">
      <c r="A4" s="13" t="s">
        <v>28</v>
      </c>
      <c r="B4" s="14" t="s">
        <v>24</v>
      </c>
      <c r="C4" s="15">
        <v>485.51299999999998</v>
      </c>
      <c r="D4" s="16"/>
      <c r="E4" s="21" t="s">
        <v>25</v>
      </c>
      <c r="F4" s="22">
        <v>1196295245</v>
      </c>
      <c r="G4" s="22">
        <v>1196295245</v>
      </c>
      <c r="H4" s="21" t="s">
        <v>29</v>
      </c>
      <c r="I4" s="15">
        <v>10</v>
      </c>
      <c r="J4" s="17">
        <v>10000</v>
      </c>
      <c r="K4" s="18" t="s">
        <v>30</v>
      </c>
      <c r="L4" s="17">
        <v>200</v>
      </c>
      <c r="M4" s="17">
        <v>20</v>
      </c>
      <c r="N4" s="17">
        <v>2</v>
      </c>
      <c r="O4" s="15">
        <v>10</v>
      </c>
      <c r="P4" s="15">
        <f t="shared" si="0"/>
        <v>190</v>
      </c>
      <c r="Q4" s="19">
        <f t="shared" si="1"/>
        <v>0.4</v>
      </c>
      <c r="R4" s="20">
        <f t="shared" si="2"/>
        <v>9.6</v>
      </c>
    </row>
    <row r="5" spans="1:18">
      <c r="A5" s="13" t="s">
        <v>31</v>
      </c>
      <c r="B5" s="14" t="s">
        <v>24</v>
      </c>
      <c r="C5" s="15">
        <v>512.53499999999997</v>
      </c>
      <c r="D5" s="16"/>
      <c r="E5" s="14" t="s">
        <v>25</v>
      </c>
      <c r="F5" s="15">
        <v>1196295253</v>
      </c>
      <c r="G5" s="15">
        <v>1196295253</v>
      </c>
      <c r="H5" s="14" t="s">
        <v>32</v>
      </c>
      <c r="I5" s="15">
        <v>10</v>
      </c>
      <c r="J5" s="17">
        <v>10000</v>
      </c>
      <c r="K5" s="18" t="s">
        <v>33</v>
      </c>
      <c r="L5" s="17">
        <v>200</v>
      </c>
      <c r="M5" s="17">
        <v>20</v>
      </c>
      <c r="N5" s="17">
        <v>2</v>
      </c>
      <c r="O5" s="15">
        <v>10</v>
      </c>
      <c r="P5" s="15">
        <f t="shared" si="0"/>
        <v>190</v>
      </c>
      <c r="Q5" s="19">
        <f t="shared" si="1"/>
        <v>0.4</v>
      </c>
      <c r="R5" s="20">
        <f t="shared" si="2"/>
        <v>9.6</v>
      </c>
    </row>
    <row r="6" spans="1:18">
      <c r="A6" s="13" t="s">
        <v>34</v>
      </c>
      <c r="B6" s="14" t="s">
        <v>24</v>
      </c>
      <c r="C6" s="15">
        <v>511.55</v>
      </c>
      <c r="D6" s="16"/>
      <c r="E6" s="14" t="s">
        <v>25</v>
      </c>
      <c r="F6" s="15">
        <v>1196295261</v>
      </c>
      <c r="G6" s="15">
        <v>1196295261</v>
      </c>
      <c r="H6" s="14" t="s">
        <v>35</v>
      </c>
      <c r="I6" s="15">
        <v>10</v>
      </c>
      <c r="J6" s="17">
        <v>10000</v>
      </c>
      <c r="K6" s="18" t="s">
        <v>36</v>
      </c>
      <c r="L6" s="17">
        <v>200</v>
      </c>
      <c r="M6" s="17">
        <v>20</v>
      </c>
      <c r="N6" s="17">
        <v>2</v>
      </c>
      <c r="O6" s="15">
        <v>10</v>
      </c>
      <c r="P6" s="15">
        <f t="shared" si="0"/>
        <v>190</v>
      </c>
      <c r="Q6" s="19">
        <f t="shared" si="1"/>
        <v>0.4</v>
      </c>
      <c r="R6" s="20">
        <f t="shared" si="2"/>
        <v>9.6</v>
      </c>
    </row>
    <row r="7" spans="1:18">
      <c r="A7" s="13" t="s">
        <v>18</v>
      </c>
      <c r="B7" s="14" t="s">
        <v>19</v>
      </c>
      <c r="C7" s="15">
        <v>496.55700000000002</v>
      </c>
      <c r="D7" s="16"/>
      <c r="E7" s="14" t="s">
        <v>20</v>
      </c>
      <c r="F7" s="15">
        <v>1206274707</v>
      </c>
      <c r="G7" s="15">
        <v>1206274707</v>
      </c>
      <c r="H7" s="14" t="s">
        <v>21</v>
      </c>
      <c r="I7" s="15">
        <v>10</v>
      </c>
      <c r="J7" s="17">
        <f>I7*1000</f>
        <v>10000</v>
      </c>
      <c r="K7" s="18" t="s">
        <v>37</v>
      </c>
      <c r="L7" s="17">
        <v>200</v>
      </c>
      <c r="M7" s="17">
        <v>20</v>
      </c>
      <c r="N7" s="17">
        <v>2</v>
      </c>
      <c r="O7" s="15">
        <v>10</v>
      </c>
      <c r="P7" s="15">
        <f t="shared" si="0"/>
        <v>190</v>
      </c>
      <c r="Q7" s="19">
        <f t="shared" si="1"/>
        <v>0.4</v>
      </c>
      <c r="R7" s="20">
        <f t="shared" si="2"/>
        <v>9.6</v>
      </c>
    </row>
    <row r="8" spans="1:18">
      <c r="A8" s="13" t="s">
        <v>38</v>
      </c>
      <c r="B8" s="14" t="s">
        <v>24</v>
      </c>
      <c r="C8" s="15">
        <v>398.392</v>
      </c>
      <c r="D8" s="16"/>
      <c r="E8" s="14" t="s">
        <v>25</v>
      </c>
      <c r="F8" s="15">
        <v>1196295269</v>
      </c>
      <c r="G8" s="15">
        <v>1196295269</v>
      </c>
      <c r="H8" s="14" t="s">
        <v>22</v>
      </c>
      <c r="I8" s="15">
        <v>10</v>
      </c>
      <c r="J8" s="17">
        <v>10000</v>
      </c>
      <c r="K8" s="18" t="s">
        <v>39</v>
      </c>
      <c r="L8" s="17">
        <v>200</v>
      </c>
      <c r="M8" s="17">
        <v>50</v>
      </c>
      <c r="N8" s="17">
        <v>2</v>
      </c>
      <c r="O8" s="15">
        <v>10</v>
      </c>
      <c r="P8" s="15">
        <f t="shared" si="0"/>
        <v>190</v>
      </c>
      <c r="Q8" s="19">
        <f t="shared" si="1"/>
        <v>1</v>
      </c>
      <c r="R8" s="20">
        <f t="shared" si="2"/>
        <v>9</v>
      </c>
    </row>
    <row r="9" spans="1:18">
      <c r="A9" s="23" t="s">
        <v>40</v>
      </c>
      <c r="B9" s="24" t="s">
        <v>24</v>
      </c>
      <c r="C9" s="25">
        <v>525.577</v>
      </c>
      <c r="D9" s="26"/>
      <c r="E9" s="24" t="s">
        <v>25</v>
      </c>
      <c r="F9" s="25">
        <v>1196295277</v>
      </c>
      <c r="G9" s="25">
        <v>1196295277</v>
      </c>
      <c r="H9" s="24" t="s">
        <v>41</v>
      </c>
      <c r="I9" s="25">
        <v>10</v>
      </c>
      <c r="J9" s="27">
        <f>I9*1000</f>
        <v>10000</v>
      </c>
      <c r="K9" s="28" t="s">
        <v>42</v>
      </c>
      <c r="L9" s="27">
        <v>200</v>
      </c>
      <c r="M9" s="27">
        <v>50</v>
      </c>
      <c r="N9" s="27">
        <v>2</v>
      </c>
      <c r="O9" s="25">
        <v>10</v>
      </c>
      <c r="P9" s="25">
        <f t="shared" si="0"/>
        <v>190</v>
      </c>
      <c r="Q9" s="29">
        <f t="shared" si="1"/>
        <v>1</v>
      </c>
      <c r="R9" s="30">
        <f t="shared" si="2"/>
        <v>9</v>
      </c>
    </row>
    <row r="10" spans="1:18">
      <c r="A10" s="5" t="s">
        <v>43</v>
      </c>
      <c r="B10" s="6" t="s">
        <v>24</v>
      </c>
      <c r="C10" s="7">
        <v>510.565</v>
      </c>
      <c r="D10" s="8"/>
      <c r="E10" s="6" t="s">
        <v>25</v>
      </c>
      <c r="F10" s="7">
        <v>1196295474</v>
      </c>
      <c r="G10" s="7">
        <v>1196295474</v>
      </c>
      <c r="H10" s="6" t="s">
        <v>44</v>
      </c>
      <c r="I10" s="7">
        <v>10</v>
      </c>
      <c r="J10" s="9">
        <v>10000</v>
      </c>
      <c r="K10" s="10" t="s">
        <v>45</v>
      </c>
      <c r="L10" s="9">
        <v>200</v>
      </c>
      <c r="M10" s="9">
        <v>50</v>
      </c>
      <c r="N10" s="9">
        <v>2</v>
      </c>
      <c r="O10" s="7">
        <v>10</v>
      </c>
      <c r="P10" s="7">
        <f t="shared" si="0"/>
        <v>190</v>
      </c>
      <c r="Q10" s="11">
        <f t="shared" si="1"/>
        <v>1</v>
      </c>
      <c r="R10" s="12">
        <f t="shared" si="2"/>
        <v>9</v>
      </c>
    </row>
    <row r="11" spans="1:18">
      <c r="A11" s="13" t="s">
        <v>46</v>
      </c>
      <c r="B11" s="31"/>
      <c r="C11" s="15">
        <v>359.35599999999999</v>
      </c>
      <c r="D11" s="32"/>
      <c r="E11" s="21" t="s">
        <v>25</v>
      </c>
      <c r="F11" s="22">
        <v>1196295482</v>
      </c>
      <c r="G11" s="22">
        <v>1196295482</v>
      </c>
      <c r="H11" s="21" t="s">
        <v>47</v>
      </c>
      <c r="I11" s="15">
        <v>10</v>
      </c>
      <c r="J11" s="17">
        <v>10000</v>
      </c>
      <c r="K11" s="18" t="s">
        <v>48</v>
      </c>
      <c r="L11" s="17">
        <v>200</v>
      </c>
      <c r="M11" s="17">
        <v>50</v>
      </c>
      <c r="N11" s="17">
        <v>2</v>
      </c>
      <c r="O11" s="15">
        <v>10</v>
      </c>
      <c r="P11" s="15">
        <f t="shared" si="0"/>
        <v>190</v>
      </c>
      <c r="Q11" s="19">
        <f t="shared" si="1"/>
        <v>1</v>
      </c>
      <c r="R11" s="20">
        <f t="shared" si="2"/>
        <v>9</v>
      </c>
    </row>
    <row r="12" spans="1:18">
      <c r="A12" s="13" t="s">
        <v>18</v>
      </c>
      <c r="B12" s="14" t="s">
        <v>19</v>
      </c>
      <c r="C12" s="15">
        <v>496.55700000000002</v>
      </c>
      <c r="D12" s="16"/>
      <c r="E12" s="14" t="s">
        <v>20</v>
      </c>
      <c r="F12" s="15">
        <v>1206274707</v>
      </c>
      <c r="G12" s="15">
        <v>1206274707</v>
      </c>
      <c r="H12" s="14" t="s">
        <v>21</v>
      </c>
      <c r="I12" s="15">
        <v>10</v>
      </c>
      <c r="J12" s="17">
        <f>I12*1000</f>
        <v>10000</v>
      </c>
      <c r="K12" s="18" t="s">
        <v>49</v>
      </c>
      <c r="L12" s="17">
        <v>200</v>
      </c>
      <c r="M12" s="17">
        <v>50</v>
      </c>
      <c r="N12" s="17">
        <v>2</v>
      </c>
      <c r="O12" s="15">
        <v>10</v>
      </c>
      <c r="P12" s="15">
        <f t="shared" si="0"/>
        <v>190</v>
      </c>
      <c r="Q12" s="19">
        <f t="shared" si="1"/>
        <v>1</v>
      </c>
      <c r="R12" s="20">
        <f t="shared" si="2"/>
        <v>9</v>
      </c>
    </row>
    <row r="13" spans="1:18">
      <c r="A13" s="13" t="s">
        <v>50</v>
      </c>
      <c r="B13" s="31"/>
      <c r="C13" s="15">
        <v>402.42099999999999</v>
      </c>
      <c r="D13" s="32"/>
      <c r="E13" s="21" t="s">
        <v>25</v>
      </c>
      <c r="F13" s="22">
        <v>1196295490</v>
      </c>
      <c r="G13" s="22">
        <v>1196295490</v>
      </c>
      <c r="H13" s="21" t="s">
        <v>51</v>
      </c>
      <c r="I13" s="15">
        <v>10</v>
      </c>
      <c r="J13" s="17">
        <v>10000</v>
      </c>
      <c r="K13" s="18" t="s">
        <v>52</v>
      </c>
      <c r="L13" s="17">
        <v>200</v>
      </c>
      <c r="M13" s="17">
        <v>50</v>
      </c>
      <c r="N13" s="17">
        <v>2</v>
      </c>
      <c r="O13" s="15">
        <v>10</v>
      </c>
      <c r="P13" s="15">
        <f t="shared" si="0"/>
        <v>190</v>
      </c>
      <c r="Q13" s="19">
        <f t="shared" si="1"/>
        <v>1</v>
      </c>
      <c r="R13" s="20">
        <f t="shared" si="2"/>
        <v>9</v>
      </c>
    </row>
    <row r="14" spans="1:18">
      <c r="A14" s="13" t="s">
        <v>53</v>
      </c>
      <c r="B14" s="31"/>
      <c r="C14" s="15">
        <v>400.40499999999997</v>
      </c>
      <c r="D14" s="32"/>
      <c r="E14" s="21" t="s">
        <v>25</v>
      </c>
      <c r="F14" s="22">
        <v>1196295522</v>
      </c>
      <c r="G14" s="22">
        <v>1196295522</v>
      </c>
      <c r="H14" s="21" t="s">
        <v>54</v>
      </c>
      <c r="I14" s="15">
        <v>10</v>
      </c>
      <c r="J14" s="17">
        <v>10000</v>
      </c>
      <c r="K14" s="18" t="s">
        <v>55</v>
      </c>
      <c r="L14" s="17">
        <v>200</v>
      </c>
      <c r="M14" s="17">
        <v>50</v>
      </c>
      <c r="N14" s="17">
        <v>2</v>
      </c>
      <c r="O14" s="15">
        <v>10</v>
      </c>
      <c r="P14" s="15">
        <f t="shared" si="0"/>
        <v>190</v>
      </c>
      <c r="Q14" s="19">
        <f t="shared" si="1"/>
        <v>1</v>
      </c>
      <c r="R14" s="20">
        <f t="shared" si="2"/>
        <v>9</v>
      </c>
    </row>
    <row r="15" spans="1:18">
      <c r="A15" s="13" t="s">
        <v>56</v>
      </c>
      <c r="B15" s="31"/>
      <c r="C15" s="15">
        <v>350.346</v>
      </c>
      <c r="D15" s="32"/>
      <c r="E15" s="21" t="s">
        <v>25</v>
      </c>
      <c r="F15" s="22">
        <v>1196295506</v>
      </c>
      <c r="G15" s="22">
        <v>1196295506</v>
      </c>
      <c r="H15" s="21" t="s">
        <v>57</v>
      </c>
      <c r="I15" s="15">
        <v>10</v>
      </c>
      <c r="J15" s="17">
        <v>10000</v>
      </c>
      <c r="K15" s="18" t="s">
        <v>58</v>
      </c>
      <c r="L15" s="17">
        <v>200</v>
      </c>
      <c r="M15" s="17">
        <v>50</v>
      </c>
      <c r="N15" s="17">
        <v>2</v>
      </c>
      <c r="O15" s="15">
        <v>10</v>
      </c>
      <c r="P15" s="15">
        <f t="shared" si="0"/>
        <v>190</v>
      </c>
      <c r="Q15" s="19">
        <f t="shared" si="1"/>
        <v>1</v>
      </c>
      <c r="R15" s="20">
        <f t="shared" si="2"/>
        <v>9</v>
      </c>
    </row>
    <row r="16" spans="1:18">
      <c r="A16" s="13" t="s">
        <v>59</v>
      </c>
      <c r="B16" s="31"/>
      <c r="C16" s="15">
        <v>338.33600000000001</v>
      </c>
      <c r="D16" s="32"/>
      <c r="E16" s="21" t="s">
        <v>25</v>
      </c>
      <c r="F16" s="22">
        <v>1196295513</v>
      </c>
      <c r="G16" s="22">
        <v>1196295513</v>
      </c>
      <c r="H16" s="21" t="s">
        <v>60</v>
      </c>
      <c r="I16" s="15">
        <v>10</v>
      </c>
      <c r="J16" s="17">
        <v>10000</v>
      </c>
      <c r="K16" s="18" t="s">
        <v>61</v>
      </c>
      <c r="L16" s="17">
        <v>200</v>
      </c>
      <c r="M16" s="17">
        <v>50</v>
      </c>
      <c r="N16" s="17">
        <v>2</v>
      </c>
      <c r="O16" s="15">
        <v>10</v>
      </c>
      <c r="P16" s="15">
        <f t="shared" si="0"/>
        <v>190</v>
      </c>
      <c r="Q16" s="19">
        <f t="shared" si="1"/>
        <v>1</v>
      </c>
      <c r="R16" s="20">
        <f t="shared" si="2"/>
        <v>9</v>
      </c>
    </row>
    <row r="17" spans="1:18">
      <c r="A17" s="23" t="s">
        <v>18</v>
      </c>
      <c r="B17" s="24" t="s">
        <v>19</v>
      </c>
      <c r="C17" s="25">
        <v>496.55700000000002</v>
      </c>
      <c r="D17" s="26"/>
      <c r="E17" s="24" t="s">
        <v>20</v>
      </c>
      <c r="F17" s="25">
        <v>1206274707</v>
      </c>
      <c r="G17" s="25">
        <v>1206274707</v>
      </c>
      <c r="H17" s="24" t="s">
        <v>21</v>
      </c>
      <c r="I17" s="25">
        <v>10</v>
      </c>
      <c r="J17" s="27">
        <f>I17*1000</f>
        <v>10000</v>
      </c>
      <c r="K17" s="28" t="s">
        <v>62</v>
      </c>
      <c r="L17" s="27">
        <v>200</v>
      </c>
      <c r="M17" s="27">
        <v>50</v>
      </c>
      <c r="N17" s="27">
        <v>2</v>
      </c>
      <c r="O17" s="25">
        <v>10</v>
      </c>
      <c r="P17" s="25">
        <f t="shared" si="0"/>
        <v>190</v>
      </c>
      <c r="Q17" s="29">
        <f t="shared" si="1"/>
        <v>1</v>
      </c>
      <c r="R17" s="30">
        <f t="shared" si="2"/>
        <v>9</v>
      </c>
    </row>
    <row r="18" spans="1:18">
      <c r="A18" s="5" t="s">
        <v>63</v>
      </c>
      <c r="B18" s="33"/>
      <c r="C18" s="7">
        <v>352.36200000000002</v>
      </c>
      <c r="D18" s="34"/>
      <c r="E18" s="35" t="s">
        <v>25</v>
      </c>
      <c r="F18" s="36">
        <v>1196295489</v>
      </c>
      <c r="G18" s="36">
        <v>1196295489</v>
      </c>
      <c r="H18" s="35" t="s">
        <v>64</v>
      </c>
      <c r="I18" s="7">
        <v>10</v>
      </c>
      <c r="J18" s="9">
        <v>10000</v>
      </c>
      <c r="K18" s="10" t="s">
        <v>65</v>
      </c>
      <c r="L18" s="9">
        <v>200</v>
      </c>
      <c r="M18" s="9">
        <v>50</v>
      </c>
      <c r="N18" s="9">
        <v>2</v>
      </c>
      <c r="O18" s="7">
        <v>10</v>
      </c>
      <c r="P18" s="7">
        <f t="shared" si="0"/>
        <v>190</v>
      </c>
      <c r="Q18" s="11">
        <f t="shared" si="1"/>
        <v>1</v>
      </c>
      <c r="R18" s="12">
        <f t="shared" si="2"/>
        <v>9</v>
      </c>
    </row>
    <row r="19" spans="1:18">
      <c r="A19" s="13" t="s">
        <v>66</v>
      </c>
      <c r="B19" s="31"/>
      <c r="C19" s="15">
        <v>457.45600000000002</v>
      </c>
      <c r="D19" s="32"/>
      <c r="E19" s="21" t="s">
        <v>25</v>
      </c>
      <c r="F19" s="22">
        <v>1196295443</v>
      </c>
      <c r="G19" s="22">
        <v>1196295443</v>
      </c>
      <c r="H19" s="21" t="s">
        <v>67</v>
      </c>
      <c r="I19" s="15">
        <v>10</v>
      </c>
      <c r="J19" s="17">
        <v>10000</v>
      </c>
      <c r="K19" s="18" t="s">
        <v>68</v>
      </c>
      <c r="L19" s="17">
        <v>200</v>
      </c>
      <c r="M19" s="17">
        <v>50</v>
      </c>
      <c r="N19" s="17">
        <v>2</v>
      </c>
      <c r="O19" s="15">
        <v>10</v>
      </c>
      <c r="P19" s="15">
        <f t="shared" si="0"/>
        <v>190</v>
      </c>
      <c r="Q19" s="19">
        <f t="shared" si="1"/>
        <v>1</v>
      </c>
      <c r="R19" s="20">
        <f t="shared" si="2"/>
        <v>9</v>
      </c>
    </row>
    <row r="20" spans="1:18">
      <c r="A20" s="13" t="s">
        <v>69</v>
      </c>
      <c r="B20" s="31"/>
      <c r="C20" s="15">
        <v>455.44</v>
      </c>
      <c r="D20" s="32"/>
      <c r="E20" s="21" t="s">
        <v>25</v>
      </c>
      <c r="F20" s="22">
        <v>1196295451</v>
      </c>
      <c r="G20" s="22">
        <v>1196295451</v>
      </c>
      <c r="H20" s="21" t="s">
        <v>70</v>
      </c>
      <c r="I20" s="15">
        <v>10</v>
      </c>
      <c r="J20" s="17">
        <v>10000</v>
      </c>
      <c r="K20" s="18" t="s">
        <v>71</v>
      </c>
      <c r="L20" s="17">
        <v>200</v>
      </c>
      <c r="M20" s="17">
        <v>50</v>
      </c>
      <c r="N20" s="17">
        <v>2</v>
      </c>
      <c r="O20" s="15">
        <v>10</v>
      </c>
      <c r="P20" s="15">
        <f t="shared" si="0"/>
        <v>190</v>
      </c>
      <c r="Q20" s="19">
        <f t="shared" si="1"/>
        <v>1</v>
      </c>
      <c r="R20" s="20">
        <f t="shared" si="2"/>
        <v>9</v>
      </c>
    </row>
    <row r="21" spans="1:18">
      <c r="A21" s="13" t="s">
        <v>72</v>
      </c>
      <c r="B21" s="31"/>
      <c r="C21" s="15">
        <v>411.43099999999998</v>
      </c>
      <c r="D21" s="32"/>
      <c r="E21" s="21" t="s">
        <v>25</v>
      </c>
      <c r="F21" s="22">
        <v>1196295459</v>
      </c>
      <c r="G21" s="22">
        <v>1196295459</v>
      </c>
      <c r="H21" s="21" t="s">
        <v>73</v>
      </c>
      <c r="I21" s="15">
        <v>10</v>
      </c>
      <c r="J21" s="17">
        <v>10000</v>
      </c>
      <c r="K21" s="18" t="s">
        <v>74</v>
      </c>
      <c r="L21" s="17">
        <v>200</v>
      </c>
      <c r="M21" s="17">
        <v>50</v>
      </c>
      <c r="N21" s="17">
        <v>2</v>
      </c>
      <c r="O21" s="15">
        <v>10</v>
      </c>
      <c r="P21" s="15">
        <f t="shared" si="0"/>
        <v>190</v>
      </c>
      <c r="Q21" s="19">
        <f t="shared" si="1"/>
        <v>1</v>
      </c>
      <c r="R21" s="20">
        <f t="shared" si="2"/>
        <v>9</v>
      </c>
    </row>
    <row r="22" spans="1:18">
      <c r="A22" s="13" t="s">
        <v>18</v>
      </c>
      <c r="B22" s="14" t="s">
        <v>19</v>
      </c>
      <c r="C22" s="15">
        <v>496.55700000000002</v>
      </c>
      <c r="D22" s="16"/>
      <c r="E22" s="14" t="s">
        <v>20</v>
      </c>
      <c r="F22" s="15">
        <v>1206274707</v>
      </c>
      <c r="G22" s="15">
        <v>1206274707</v>
      </c>
      <c r="H22" s="14" t="s">
        <v>21</v>
      </c>
      <c r="I22" s="15">
        <v>10</v>
      </c>
      <c r="J22" s="17">
        <f>I22*1000</f>
        <v>10000</v>
      </c>
      <c r="K22" s="18" t="s">
        <v>75</v>
      </c>
      <c r="L22" s="17">
        <v>200</v>
      </c>
      <c r="M22" s="17">
        <v>50</v>
      </c>
      <c r="N22" s="17">
        <v>2</v>
      </c>
      <c r="O22" s="15">
        <v>10</v>
      </c>
      <c r="P22" s="15">
        <f t="shared" si="0"/>
        <v>190</v>
      </c>
      <c r="Q22" s="19">
        <f t="shared" si="1"/>
        <v>1</v>
      </c>
      <c r="R22" s="20">
        <f t="shared" si="2"/>
        <v>9</v>
      </c>
    </row>
    <row r="23" spans="1:18">
      <c r="A23" s="13" t="s">
        <v>18</v>
      </c>
      <c r="B23" s="14" t="s">
        <v>19</v>
      </c>
      <c r="C23" s="15">
        <v>496.55700000000002</v>
      </c>
      <c r="D23" s="16"/>
      <c r="E23" s="14" t="s">
        <v>20</v>
      </c>
      <c r="F23" s="15">
        <v>1206274707</v>
      </c>
      <c r="G23" s="15">
        <v>1206274707</v>
      </c>
      <c r="H23" s="14" t="s">
        <v>21</v>
      </c>
      <c r="I23" s="15">
        <v>10</v>
      </c>
      <c r="J23" s="17">
        <f>I23*1000</f>
        <v>10000</v>
      </c>
      <c r="K23" s="18" t="s">
        <v>76</v>
      </c>
      <c r="L23" s="17">
        <v>200</v>
      </c>
      <c r="M23" s="17">
        <v>20</v>
      </c>
      <c r="N23" s="17">
        <v>2</v>
      </c>
      <c r="O23" s="15">
        <v>10</v>
      </c>
      <c r="P23" s="15">
        <f t="shared" si="0"/>
        <v>190</v>
      </c>
      <c r="Q23" s="19">
        <f t="shared" si="1"/>
        <v>0.4</v>
      </c>
      <c r="R23" s="20">
        <f t="shared" si="2"/>
        <v>9.6</v>
      </c>
    </row>
    <row r="24" spans="1:18">
      <c r="A24" s="13" t="s">
        <v>38</v>
      </c>
      <c r="B24" s="14" t="s">
        <v>24</v>
      </c>
      <c r="C24" s="15">
        <v>398.392</v>
      </c>
      <c r="D24" s="16"/>
      <c r="E24" s="14" t="s">
        <v>25</v>
      </c>
      <c r="F24" s="15">
        <v>1196295269</v>
      </c>
      <c r="G24" s="15">
        <v>1196295269</v>
      </c>
      <c r="H24" s="14" t="s">
        <v>22</v>
      </c>
      <c r="I24" s="15">
        <v>10</v>
      </c>
      <c r="J24" s="17">
        <v>10000</v>
      </c>
      <c r="K24" s="18" t="s">
        <v>77</v>
      </c>
      <c r="L24" s="17">
        <v>200</v>
      </c>
      <c r="M24" s="17">
        <v>50</v>
      </c>
      <c r="N24" s="17">
        <v>2</v>
      </c>
      <c r="O24" s="15">
        <v>10</v>
      </c>
      <c r="P24" s="15">
        <f t="shared" si="0"/>
        <v>190</v>
      </c>
      <c r="Q24" s="19">
        <f t="shared" si="1"/>
        <v>1</v>
      </c>
      <c r="R24" s="20">
        <f t="shared" si="2"/>
        <v>9</v>
      </c>
    </row>
    <row r="25" spans="1:18">
      <c r="A25" s="37" t="s">
        <v>40</v>
      </c>
      <c r="B25" s="38" t="s">
        <v>24</v>
      </c>
      <c r="C25" s="39">
        <v>525.577</v>
      </c>
      <c r="D25" s="40"/>
      <c r="E25" s="38" t="s">
        <v>25</v>
      </c>
      <c r="F25" s="39">
        <v>1196295277</v>
      </c>
      <c r="G25" s="39">
        <v>1196295277</v>
      </c>
      <c r="H25" s="38" t="s">
        <v>41</v>
      </c>
      <c r="I25" s="39">
        <v>10</v>
      </c>
      <c r="J25" s="41">
        <f>I25*1000</f>
        <v>10000</v>
      </c>
      <c r="K25" s="42" t="s">
        <v>78</v>
      </c>
      <c r="L25" s="41">
        <v>200</v>
      </c>
      <c r="M25" s="41">
        <v>50</v>
      </c>
      <c r="N25" s="41">
        <v>2</v>
      </c>
      <c r="O25" s="39">
        <v>10</v>
      </c>
      <c r="P25" s="39">
        <f t="shared" si="0"/>
        <v>190</v>
      </c>
      <c r="Q25" s="43">
        <f t="shared" si="1"/>
        <v>1</v>
      </c>
      <c r="R25" s="44">
        <f t="shared" si="2"/>
        <v>9</v>
      </c>
    </row>
    <row r="26" spans="1:18">
      <c r="A26" s="45" t="s">
        <v>43</v>
      </c>
      <c r="B26" s="46" t="s">
        <v>24</v>
      </c>
      <c r="C26" s="47">
        <v>510.565</v>
      </c>
      <c r="D26" s="48"/>
      <c r="E26" s="46" t="s">
        <v>25</v>
      </c>
      <c r="F26" s="47">
        <v>1196295474</v>
      </c>
      <c r="G26" s="47">
        <v>1196295474</v>
      </c>
      <c r="H26" s="46" t="s">
        <v>44</v>
      </c>
      <c r="I26" s="47">
        <v>10</v>
      </c>
      <c r="J26" s="49">
        <v>10000</v>
      </c>
      <c r="K26" s="50" t="s">
        <v>79</v>
      </c>
      <c r="L26" s="49">
        <v>200</v>
      </c>
      <c r="M26" s="49">
        <v>10</v>
      </c>
      <c r="N26" s="49">
        <v>2</v>
      </c>
      <c r="O26" s="47">
        <v>10</v>
      </c>
      <c r="P26" s="47">
        <f t="shared" si="0"/>
        <v>190</v>
      </c>
      <c r="Q26" s="51">
        <f t="shared" si="1"/>
        <v>0.2</v>
      </c>
      <c r="R26" s="52">
        <f t="shared" si="2"/>
        <v>9.8000000000000007</v>
      </c>
    </row>
    <row r="27" spans="1:18">
      <c r="A27" s="53" t="s">
        <v>46</v>
      </c>
      <c r="B27" s="31"/>
      <c r="C27" s="15">
        <v>359.35599999999999</v>
      </c>
      <c r="D27" s="32"/>
      <c r="E27" s="21" t="s">
        <v>25</v>
      </c>
      <c r="F27" s="22">
        <v>1196295482</v>
      </c>
      <c r="G27" s="22">
        <v>1196295482</v>
      </c>
      <c r="H27" s="21" t="s">
        <v>47</v>
      </c>
      <c r="I27" s="15">
        <v>10</v>
      </c>
      <c r="J27" s="17">
        <v>10000</v>
      </c>
      <c r="K27" s="18" t="s">
        <v>80</v>
      </c>
      <c r="L27" s="17">
        <v>200</v>
      </c>
      <c r="M27" s="17">
        <v>50</v>
      </c>
      <c r="N27" s="17">
        <v>2</v>
      </c>
      <c r="O27" s="15">
        <v>10</v>
      </c>
      <c r="P27" s="15">
        <f t="shared" si="0"/>
        <v>190</v>
      </c>
      <c r="Q27" s="19">
        <f t="shared" si="1"/>
        <v>1</v>
      </c>
      <c r="R27" s="54">
        <f t="shared" si="2"/>
        <v>9</v>
      </c>
    </row>
    <row r="28" spans="1:18">
      <c r="A28" s="53" t="s">
        <v>18</v>
      </c>
      <c r="B28" s="14" t="s">
        <v>19</v>
      </c>
      <c r="C28" s="15">
        <v>496.55700000000002</v>
      </c>
      <c r="D28" s="16"/>
      <c r="E28" s="14" t="s">
        <v>20</v>
      </c>
      <c r="F28" s="15">
        <v>1206274707</v>
      </c>
      <c r="G28" s="15">
        <v>1206274707</v>
      </c>
      <c r="H28" s="14" t="s">
        <v>21</v>
      </c>
      <c r="I28" s="15">
        <v>10</v>
      </c>
      <c r="J28" s="17">
        <f>I28*1000</f>
        <v>10000</v>
      </c>
      <c r="K28" s="18" t="s">
        <v>81</v>
      </c>
      <c r="L28" s="17">
        <v>200</v>
      </c>
      <c r="M28" s="17">
        <v>50</v>
      </c>
      <c r="N28" s="17">
        <v>2</v>
      </c>
      <c r="O28" s="15">
        <v>10</v>
      </c>
      <c r="P28" s="15">
        <f t="shared" si="0"/>
        <v>190</v>
      </c>
      <c r="Q28" s="19">
        <f t="shared" si="1"/>
        <v>1</v>
      </c>
      <c r="R28" s="54">
        <f t="shared" si="2"/>
        <v>9</v>
      </c>
    </row>
    <row r="29" spans="1:18">
      <c r="A29" s="53" t="s">
        <v>50</v>
      </c>
      <c r="B29" s="31"/>
      <c r="C29" s="15">
        <v>402.42099999999999</v>
      </c>
      <c r="D29" s="32"/>
      <c r="E29" s="21" t="s">
        <v>25</v>
      </c>
      <c r="F29" s="22">
        <v>1196295490</v>
      </c>
      <c r="G29" s="22">
        <v>1196295490</v>
      </c>
      <c r="H29" s="21" t="s">
        <v>51</v>
      </c>
      <c r="I29" s="15">
        <v>10</v>
      </c>
      <c r="J29" s="17">
        <v>10000</v>
      </c>
      <c r="K29" s="18" t="s">
        <v>82</v>
      </c>
      <c r="L29" s="17">
        <v>200</v>
      </c>
      <c r="M29" s="17">
        <v>50</v>
      </c>
      <c r="N29" s="17">
        <v>2</v>
      </c>
      <c r="O29" s="15">
        <v>10</v>
      </c>
      <c r="P29" s="15">
        <f t="shared" si="0"/>
        <v>190</v>
      </c>
      <c r="Q29" s="19">
        <f t="shared" si="1"/>
        <v>1</v>
      </c>
      <c r="R29" s="54">
        <f t="shared" si="2"/>
        <v>9</v>
      </c>
    </row>
    <row r="30" spans="1:18">
      <c r="A30" s="53" t="s">
        <v>53</v>
      </c>
      <c r="B30" s="31"/>
      <c r="C30" s="15">
        <v>400.40499999999997</v>
      </c>
      <c r="D30" s="32"/>
      <c r="E30" s="21" t="s">
        <v>25</v>
      </c>
      <c r="F30" s="22">
        <v>1196295522</v>
      </c>
      <c r="G30" s="22">
        <v>1196295522</v>
      </c>
      <c r="H30" s="21" t="s">
        <v>54</v>
      </c>
      <c r="I30" s="15">
        <v>10</v>
      </c>
      <c r="J30" s="17">
        <v>10000</v>
      </c>
      <c r="K30" s="18" t="s">
        <v>83</v>
      </c>
      <c r="L30" s="17">
        <v>200</v>
      </c>
      <c r="M30" s="17">
        <v>50</v>
      </c>
      <c r="N30" s="17">
        <v>2</v>
      </c>
      <c r="O30" s="15">
        <v>10</v>
      </c>
      <c r="P30" s="15">
        <f t="shared" si="0"/>
        <v>190</v>
      </c>
      <c r="Q30" s="19">
        <f t="shared" si="1"/>
        <v>1</v>
      </c>
      <c r="R30" s="54">
        <f t="shared" si="2"/>
        <v>9</v>
      </c>
    </row>
    <row r="31" spans="1:18">
      <c r="A31" s="53" t="s">
        <v>56</v>
      </c>
      <c r="B31" s="31"/>
      <c r="C31" s="15">
        <v>350.346</v>
      </c>
      <c r="D31" s="32"/>
      <c r="E31" s="21" t="s">
        <v>25</v>
      </c>
      <c r="F31" s="22">
        <v>1196295506</v>
      </c>
      <c r="G31" s="22">
        <v>1196295506</v>
      </c>
      <c r="H31" s="21" t="s">
        <v>57</v>
      </c>
      <c r="I31" s="15">
        <v>10</v>
      </c>
      <c r="J31" s="17">
        <v>10000</v>
      </c>
      <c r="K31" s="18" t="s">
        <v>84</v>
      </c>
      <c r="L31" s="17">
        <v>200</v>
      </c>
      <c r="M31" s="17">
        <v>50</v>
      </c>
      <c r="N31" s="17">
        <v>2</v>
      </c>
      <c r="O31" s="15">
        <v>10</v>
      </c>
      <c r="P31" s="15">
        <f t="shared" si="0"/>
        <v>190</v>
      </c>
      <c r="Q31" s="19">
        <f t="shared" si="1"/>
        <v>1</v>
      </c>
      <c r="R31" s="54">
        <f t="shared" si="2"/>
        <v>9</v>
      </c>
    </row>
    <row r="32" spans="1:18">
      <c r="A32" s="53" t="s">
        <v>59</v>
      </c>
      <c r="B32" s="31"/>
      <c r="C32" s="15">
        <v>338.33600000000001</v>
      </c>
      <c r="D32" s="32"/>
      <c r="E32" s="21" t="s">
        <v>25</v>
      </c>
      <c r="F32" s="22">
        <v>1196295513</v>
      </c>
      <c r="G32" s="22">
        <v>1196295513</v>
      </c>
      <c r="H32" s="21" t="s">
        <v>60</v>
      </c>
      <c r="I32" s="15">
        <v>10</v>
      </c>
      <c r="J32" s="17">
        <v>10000</v>
      </c>
      <c r="K32" s="18" t="s">
        <v>85</v>
      </c>
      <c r="L32" s="17">
        <v>200</v>
      </c>
      <c r="M32" s="17">
        <v>50</v>
      </c>
      <c r="N32" s="17">
        <v>2</v>
      </c>
      <c r="O32" s="15">
        <v>10</v>
      </c>
      <c r="P32" s="15">
        <f t="shared" si="0"/>
        <v>190</v>
      </c>
      <c r="Q32" s="19">
        <f t="shared" si="1"/>
        <v>1</v>
      </c>
      <c r="R32" s="54">
        <f t="shared" si="2"/>
        <v>9</v>
      </c>
    </row>
    <row r="33" spans="1:18">
      <c r="A33" s="55" t="s">
        <v>18</v>
      </c>
      <c r="B33" s="38" t="s">
        <v>19</v>
      </c>
      <c r="C33" s="39">
        <v>496.55700000000002</v>
      </c>
      <c r="D33" s="40"/>
      <c r="E33" s="38" t="s">
        <v>20</v>
      </c>
      <c r="F33" s="39">
        <v>1206274707</v>
      </c>
      <c r="G33" s="39">
        <v>1206274707</v>
      </c>
      <c r="H33" s="38" t="s">
        <v>21</v>
      </c>
      <c r="I33" s="39">
        <v>10</v>
      </c>
      <c r="J33" s="41">
        <f>I33*1000</f>
        <v>10000</v>
      </c>
      <c r="K33" s="42" t="s">
        <v>86</v>
      </c>
      <c r="L33" s="41">
        <v>200</v>
      </c>
      <c r="M33" s="41">
        <v>50</v>
      </c>
      <c r="N33" s="41">
        <v>2</v>
      </c>
      <c r="O33" s="39">
        <v>10</v>
      </c>
      <c r="P33" s="39">
        <f t="shared" si="0"/>
        <v>190</v>
      </c>
      <c r="Q33" s="43">
        <f t="shared" si="1"/>
        <v>1</v>
      </c>
      <c r="R33" s="56">
        <f t="shared" si="2"/>
        <v>9</v>
      </c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Table 1-1-1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2020-03-26T15:34:51Z</dcterms:modified>
</cp:coreProperties>
</file>