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ate1904="1"/>
  <mc:AlternateContent xmlns:mc="http://schemas.openxmlformats.org/markup-compatibility/2006">
    <mc:Choice Requires="x15">
      <x15ac:absPath xmlns:x15ac="http://schemas.microsoft.com/office/spreadsheetml/2010/11/ac" url="/Users/bfulroth/PycharmProjects/SPR_Create_Dotmatics_ADLP_File/"/>
    </mc:Choice>
  </mc:AlternateContent>
  <xr:revisionPtr revIDLastSave="0" documentId="13_ncr:1_{75AB8583-F88A-924D-82FA-250544934731}" xr6:coauthVersionLast="36" xr6:coauthVersionMax="36" xr10:uidLastSave="{00000000-0000-0000-0000-000000000000}"/>
  <bookViews>
    <workbookView xWindow="0" yWindow="0" windowWidth="26820" windowHeight="14220" xr2:uid="{00000000-000D-0000-FFFF-FFFF00000000}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J18" i="1" l="1"/>
  <c r="Q18" i="1" s="1"/>
  <c r="J17" i="1"/>
  <c r="Q17" i="1" s="1"/>
  <c r="J16" i="1"/>
  <c r="Q16" i="1" s="1"/>
  <c r="J15" i="1"/>
  <c r="Q15" i="1" s="1"/>
  <c r="J14" i="1"/>
  <c r="Q14" i="1" s="1"/>
  <c r="J13" i="1"/>
  <c r="Q13" i="1" s="1"/>
  <c r="J12" i="1"/>
  <c r="Q12" i="1" s="1"/>
  <c r="J11" i="1"/>
  <c r="Q11" i="1" s="1"/>
  <c r="J10" i="1"/>
  <c r="Q10" i="1" s="1"/>
  <c r="J9" i="1"/>
  <c r="Q9" i="1" s="1"/>
  <c r="J8" i="1"/>
  <c r="Q8" i="1" s="1"/>
  <c r="J7" i="1"/>
  <c r="Q7" i="1" s="1"/>
  <c r="J6" i="1"/>
  <c r="Q6" i="1" s="1"/>
  <c r="J5" i="1"/>
  <c r="Q5" i="1" s="1"/>
  <c r="J4" i="1"/>
  <c r="Q4" i="1" s="1"/>
  <c r="J3" i="1"/>
  <c r="Q3" i="1" s="1"/>
  <c r="J2" i="1"/>
  <c r="Q2" i="1" s="1"/>
  <c r="R4" i="1" l="1"/>
  <c r="P4" i="1"/>
  <c r="R3" i="1"/>
  <c r="P3" i="1" s="1"/>
  <c r="R12" i="1"/>
  <c r="P12" i="1"/>
  <c r="R16" i="1"/>
  <c r="P16" i="1" s="1"/>
  <c r="R11" i="1"/>
  <c r="P11" i="1"/>
  <c r="R5" i="1"/>
  <c r="P5" i="1"/>
  <c r="R13" i="1"/>
  <c r="P13" i="1"/>
  <c r="R6" i="1"/>
  <c r="P6" i="1"/>
  <c r="R14" i="1"/>
  <c r="P14" i="1"/>
  <c r="R7" i="1"/>
  <c r="P7" i="1"/>
  <c r="R15" i="1"/>
  <c r="P15" i="1"/>
  <c r="R8" i="1"/>
  <c r="P8" i="1" s="1"/>
  <c r="R9" i="1"/>
  <c r="P9" i="1"/>
  <c r="R17" i="1"/>
  <c r="P17" i="1"/>
  <c r="R2" i="1"/>
  <c r="P2" i="1"/>
  <c r="R10" i="1"/>
  <c r="P10" i="1"/>
  <c r="R18" i="1"/>
  <c r="P18" i="1"/>
</calcChain>
</file>

<file path=xl/sharedStrings.xml><?xml version="1.0" encoding="utf-8"?>
<sst xmlns="http://schemas.openxmlformats.org/spreadsheetml/2006/main" count="103" uniqueCount="68">
  <si>
    <t>Broad ID</t>
  </si>
  <si>
    <t>Comment</t>
  </si>
  <si>
    <t>MW</t>
  </si>
  <si>
    <t>Sol. (uM)</t>
  </si>
  <si>
    <t>Plate</t>
  </si>
  <si>
    <t>Barcode</t>
  </si>
  <si>
    <t>BC Added</t>
  </si>
  <si>
    <t>Well</t>
  </si>
  <si>
    <t>Stock Conc. (mM)</t>
  </si>
  <si>
    <t>Conc (uM)</t>
  </si>
  <si>
    <t>384W Dest.</t>
  </si>
  <si>
    <t>Total Vol. (uL)</t>
  </si>
  <si>
    <t>Test [Cpd] uM</t>
  </si>
  <si>
    <t>fold_dil</t>
  </si>
  <si>
    <t>num_pts</t>
  </si>
  <si>
    <t>Buffer (uL)</t>
  </si>
  <si>
    <t>Cmpd to Add (uL)</t>
  </si>
  <si>
    <t>DMSO to Add (uL)</t>
  </si>
  <si>
    <t>BRD-K81106261-001-01-4</t>
  </si>
  <si>
    <t>Control</t>
  </si>
  <si>
    <t>Plate_02</t>
  </si>
  <si>
    <t>D11</t>
  </si>
  <si>
    <t>A12</t>
  </si>
  <si>
    <t>BRD-K56880680-001-02-6</t>
  </si>
  <si>
    <t>Test</t>
  </si>
  <si>
    <t>D03</t>
  </si>
  <si>
    <t>A24</t>
  </si>
  <si>
    <t>BRD-K72959598-001-01-1</t>
  </si>
  <si>
    <t>G03</t>
  </si>
  <si>
    <t>B12</t>
  </si>
  <si>
    <t>BRD-K03745002-001-02-6</t>
  </si>
  <si>
    <t>D04</t>
  </si>
  <si>
    <t>B24</t>
  </si>
  <si>
    <t>BRD-K90200239-001-01-3</t>
  </si>
  <si>
    <t>D05</t>
  </si>
  <si>
    <t>C12</t>
  </si>
  <si>
    <t>BRD-K18123439-001-01-4</t>
  </si>
  <si>
    <t>D07</t>
  </si>
  <si>
    <t>C24</t>
  </si>
  <si>
    <t>BRD-K87169873-001-01-6</t>
  </si>
  <si>
    <t>C10</t>
  </si>
  <si>
    <t>D12</t>
  </si>
  <si>
    <t>BRD-K64112518-001-01-4</t>
  </si>
  <si>
    <t>B11</t>
  </si>
  <si>
    <t>D24</t>
  </si>
  <si>
    <t>E12</t>
  </si>
  <si>
    <t>E24</t>
  </si>
  <si>
    <t>BRD-K40859879-001-01-2</t>
  </si>
  <si>
    <t>Plate_03</t>
  </si>
  <si>
    <t>A04</t>
  </si>
  <si>
    <t>F12</t>
  </si>
  <si>
    <t>BRD-K66467881-001-02-7</t>
  </si>
  <si>
    <t>Plate_01</t>
  </si>
  <si>
    <t>F11</t>
  </si>
  <si>
    <t>F24</t>
  </si>
  <si>
    <t>BRD-K76055597-001-01-5</t>
  </si>
  <si>
    <t>Plate_04</t>
  </si>
  <si>
    <t>G12</t>
  </si>
  <si>
    <t>BRD-K23780629-001-01-4</t>
  </si>
  <si>
    <t>A06</t>
  </si>
  <si>
    <t>G24</t>
  </si>
  <si>
    <t>BRD-K78638064-001-01-0</t>
  </si>
  <si>
    <t>B10</t>
  </si>
  <si>
    <t>H12</t>
  </si>
  <si>
    <t>BRD-K40058887-001-01-1</t>
  </si>
  <si>
    <t>C02</t>
  </si>
  <si>
    <t>H24</t>
  </si>
  <si>
    <t>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</si>
</sst>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8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P1" sqref="P1"/>
    </sheetView>
  </sheetViews>
  <sheetFormatPr baseColWidth="10" defaultColWidth="16.33203125" defaultRowHeight="20" customHeight="1" x14ac:dyDescent="0.15"/>
  <cols>
    <col min="1" max="1" width="25" style="1" customWidth="1"/>
    <col min="2" max="256" width="16.33203125" style="1" customWidth="1"/>
  </cols>
  <sheetData>
    <row r="1" spans="1:256" s="13" customFormat="1" ht="20.25" customHeight="1" x14ac:dyDescent="0.15">
      <c r="A1" s="15" t="s">
        <v>0</v>
      </c>
      <c r="B1" s="11" t="s">
        <v>1</v>
      </c>
      <c r="C1" s="15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5" t="s">
        <v>13</v>
      </c>
      <c r="O1" s="15" t="s">
        <v>14</v>
      </c>
      <c r="P1" s="11" t="s">
        <v>15</v>
      </c>
      <c r="Q1" s="11" t="s">
        <v>16</v>
      </c>
      <c r="R1" s="11" t="s">
        <v>17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0.25" customHeight="1" x14ac:dyDescent="0.15">
      <c r="A2" s="2" t="s">
        <v>18</v>
      </c>
      <c r="B2" s="3" t="s">
        <v>19</v>
      </c>
      <c r="C2" s="4">
        <v>496.55700000000002</v>
      </c>
      <c r="D2" s="4">
        <v>500</v>
      </c>
      <c r="E2" s="5" t="s">
        <v>20</v>
      </c>
      <c r="F2" s="4">
        <v>1154027486</v>
      </c>
      <c r="G2" s="4">
        <v>1154027486</v>
      </c>
      <c r="H2" s="5" t="s">
        <v>21</v>
      </c>
      <c r="I2" s="4">
        <v>10</v>
      </c>
      <c r="J2" s="4">
        <f t="shared" ref="J2:J18" si="0">I2*1000</f>
        <v>10000</v>
      </c>
      <c r="K2" s="5" t="s">
        <v>22</v>
      </c>
      <c r="L2" s="4">
        <v>200</v>
      </c>
      <c r="M2" s="4">
        <v>50</v>
      </c>
      <c r="N2" s="4">
        <v>2</v>
      </c>
      <c r="O2" s="4">
        <v>10</v>
      </c>
      <c r="P2" s="4">
        <f t="shared" ref="P2:P18" si="1">L2-Q2-R2</f>
        <v>190</v>
      </c>
      <c r="Q2" s="4">
        <f t="shared" ref="Q2:Q18" si="2">(M2*L2)/J2</f>
        <v>1</v>
      </c>
      <c r="R2" s="4">
        <f t="shared" ref="R2:R18" si="3">10-Q2</f>
        <v>9</v>
      </c>
    </row>
    <row r="3" spans="1:256" ht="20" customHeight="1" x14ac:dyDescent="0.15">
      <c r="A3" s="6" t="s">
        <v>23</v>
      </c>
      <c r="B3" s="7" t="s">
        <v>24</v>
      </c>
      <c r="C3" s="8">
        <v>383.09</v>
      </c>
      <c r="D3" s="9"/>
      <c r="E3" s="10" t="s">
        <v>20</v>
      </c>
      <c r="F3" s="8">
        <v>1147052942</v>
      </c>
      <c r="G3" s="8">
        <v>1147052942</v>
      </c>
      <c r="H3" s="10" t="s">
        <v>25</v>
      </c>
      <c r="I3" s="8">
        <v>10</v>
      </c>
      <c r="J3" s="8">
        <f t="shared" si="0"/>
        <v>10000</v>
      </c>
      <c r="K3" s="10" t="s">
        <v>26</v>
      </c>
      <c r="L3" s="8">
        <v>200</v>
      </c>
      <c r="M3" s="8">
        <v>50</v>
      </c>
      <c r="N3" s="8">
        <v>2</v>
      </c>
      <c r="O3" s="8">
        <v>10</v>
      </c>
      <c r="P3" s="8">
        <f t="shared" si="1"/>
        <v>190</v>
      </c>
      <c r="Q3" s="8">
        <f t="shared" si="2"/>
        <v>1</v>
      </c>
      <c r="R3" s="8">
        <f t="shared" si="3"/>
        <v>9</v>
      </c>
    </row>
    <row r="4" spans="1:256" ht="20" customHeight="1" x14ac:dyDescent="0.15">
      <c r="A4" s="6" t="s">
        <v>27</v>
      </c>
      <c r="B4" s="7" t="s">
        <v>24</v>
      </c>
      <c r="C4" s="8">
        <v>356.12</v>
      </c>
      <c r="D4" s="9"/>
      <c r="E4" s="10" t="s">
        <v>20</v>
      </c>
      <c r="F4" s="8">
        <v>1154027021</v>
      </c>
      <c r="G4" s="8">
        <v>1154027021</v>
      </c>
      <c r="H4" s="10" t="s">
        <v>28</v>
      </c>
      <c r="I4" s="8">
        <v>10</v>
      </c>
      <c r="J4" s="8">
        <f t="shared" si="0"/>
        <v>10000</v>
      </c>
      <c r="K4" s="10" t="s">
        <v>29</v>
      </c>
      <c r="L4" s="8">
        <v>200</v>
      </c>
      <c r="M4" s="8">
        <v>50</v>
      </c>
      <c r="N4" s="8">
        <v>2</v>
      </c>
      <c r="O4" s="8">
        <v>10</v>
      </c>
      <c r="P4" s="8">
        <f t="shared" si="1"/>
        <v>190</v>
      </c>
      <c r="Q4" s="8">
        <f t="shared" si="2"/>
        <v>1</v>
      </c>
      <c r="R4" s="8">
        <f t="shared" si="3"/>
        <v>9</v>
      </c>
    </row>
    <row r="5" spans="1:256" ht="20" customHeight="1" x14ac:dyDescent="0.15">
      <c r="A5" s="6" t="s">
        <v>30</v>
      </c>
      <c r="B5" s="7" t="s">
        <v>24</v>
      </c>
      <c r="C5" s="8">
        <v>480.14</v>
      </c>
      <c r="D5" s="9"/>
      <c r="E5" s="10" t="s">
        <v>20</v>
      </c>
      <c r="F5" s="8">
        <v>1147052943</v>
      </c>
      <c r="G5" s="8">
        <v>1147052943</v>
      </c>
      <c r="H5" s="10" t="s">
        <v>31</v>
      </c>
      <c r="I5" s="8">
        <v>10</v>
      </c>
      <c r="J5" s="8">
        <f t="shared" si="0"/>
        <v>10000</v>
      </c>
      <c r="K5" s="10" t="s">
        <v>32</v>
      </c>
      <c r="L5" s="8">
        <v>200</v>
      </c>
      <c r="M5" s="8">
        <v>50</v>
      </c>
      <c r="N5" s="8">
        <v>2</v>
      </c>
      <c r="O5" s="8">
        <v>10</v>
      </c>
      <c r="P5" s="8">
        <f t="shared" si="1"/>
        <v>190</v>
      </c>
      <c r="Q5" s="8">
        <f t="shared" si="2"/>
        <v>1</v>
      </c>
      <c r="R5" s="8">
        <f t="shared" si="3"/>
        <v>9</v>
      </c>
    </row>
    <row r="6" spans="1:256" ht="20" customHeight="1" x14ac:dyDescent="0.15">
      <c r="A6" s="6" t="s">
        <v>33</v>
      </c>
      <c r="B6" s="7" t="s">
        <v>24</v>
      </c>
      <c r="C6" s="8">
        <v>456.14</v>
      </c>
      <c r="D6" s="9"/>
      <c r="E6" s="10" t="s">
        <v>20</v>
      </c>
      <c r="F6" s="8">
        <v>1147052944</v>
      </c>
      <c r="G6" s="8">
        <v>1147052944</v>
      </c>
      <c r="H6" s="10" t="s">
        <v>34</v>
      </c>
      <c r="I6" s="8">
        <v>10</v>
      </c>
      <c r="J6" s="8">
        <f t="shared" si="0"/>
        <v>10000</v>
      </c>
      <c r="K6" s="10" t="s">
        <v>35</v>
      </c>
      <c r="L6" s="8">
        <v>200</v>
      </c>
      <c r="M6" s="8">
        <v>50</v>
      </c>
      <c r="N6" s="8">
        <v>2</v>
      </c>
      <c r="O6" s="8">
        <v>10</v>
      </c>
      <c r="P6" s="8">
        <f t="shared" si="1"/>
        <v>190</v>
      </c>
      <c r="Q6" s="8">
        <f t="shared" si="2"/>
        <v>1</v>
      </c>
      <c r="R6" s="8">
        <f t="shared" si="3"/>
        <v>9</v>
      </c>
    </row>
    <row r="7" spans="1:256" ht="20" customHeight="1" x14ac:dyDescent="0.15">
      <c r="A7" s="6" t="s">
        <v>36</v>
      </c>
      <c r="B7" s="7" t="s">
        <v>24</v>
      </c>
      <c r="C7" s="8">
        <v>369.07</v>
      </c>
      <c r="D7" s="9"/>
      <c r="E7" s="10" t="s">
        <v>20</v>
      </c>
      <c r="F7" s="8">
        <v>1147052947</v>
      </c>
      <c r="G7" s="8">
        <v>1147052947</v>
      </c>
      <c r="H7" s="10" t="s">
        <v>37</v>
      </c>
      <c r="I7" s="8">
        <v>10</v>
      </c>
      <c r="J7" s="8">
        <f t="shared" si="0"/>
        <v>10000</v>
      </c>
      <c r="K7" s="10" t="s">
        <v>38</v>
      </c>
      <c r="L7" s="8">
        <v>200</v>
      </c>
      <c r="M7" s="8">
        <v>50</v>
      </c>
      <c r="N7" s="8">
        <v>2</v>
      </c>
      <c r="O7" s="8">
        <v>10</v>
      </c>
      <c r="P7" s="8">
        <f t="shared" si="1"/>
        <v>190</v>
      </c>
      <c r="Q7" s="8">
        <f t="shared" si="2"/>
        <v>1</v>
      </c>
      <c r="R7" s="8">
        <f t="shared" si="3"/>
        <v>9</v>
      </c>
    </row>
    <row r="8" spans="1:256" ht="20" customHeight="1" x14ac:dyDescent="0.15">
      <c r="A8" s="6" t="s">
        <v>39</v>
      </c>
      <c r="B8" s="7" t="s">
        <v>24</v>
      </c>
      <c r="C8" s="8">
        <v>332.11</v>
      </c>
      <c r="D8" s="9"/>
      <c r="E8" s="10" t="s">
        <v>20</v>
      </c>
      <c r="F8" s="8">
        <v>1147053134</v>
      </c>
      <c r="G8" s="8">
        <v>1147053134</v>
      </c>
      <c r="H8" s="10" t="s">
        <v>40</v>
      </c>
      <c r="I8" s="8">
        <v>10</v>
      </c>
      <c r="J8" s="8">
        <f t="shared" si="0"/>
        <v>10000</v>
      </c>
      <c r="K8" s="10" t="s">
        <v>41</v>
      </c>
      <c r="L8" s="8">
        <v>200</v>
      </c>
      <c r="M8" s="8">
        <v>50</v>
      </c>
      <c r="N8" s="8">
        <v>2</v>
      </c>
      <c r="O8" s="8">
        <v>10</v>
      </c>
      <c r="P8" s="8">
        <f t="shared" si="1"/>
        <v>190</v>
      </c>
      <c r="Q8" s="8">
        <f t="shared" si="2"/>
        <v>1</v>
      </c>
      <c r="R8" s="8">
        <f t="shared" si="3"/>
        <v>9</v>
      </c>
    </row>
    <row r="9" spans="1:256" ht="20" customHeight="1" x14ac:dyDescent="0.15">
      <c r="A9" s="6" t="s">
        <v>42</v>
      </c>
      <c r="B9" s="7" t="s">
        <v>24</v>
      </c>
      <c r="C9" s="8">
        <v>484.17</v>
      </c>
      <c r="D9" s="9"/>
      <c r="E9" s="10" t="s">
        <v>20</v>
      </c>
      <c r="F9" s="8">
        <v>1129672871</v>
      </c>
      <c r="G9" s="8">
        <v>1129672871</v>
      </c>
      <c r="H9" s="10" t="s">
        <v>43</v>
      </c>
      <c r="I9" s="8">
        <v>10</v>
      </c>
      <c r="J9" s="8">
        <f t="shared" si="0"/>
        <v>10000</v>
      </c>
      <c r="K9" s="10" t="s">
        <v>44</v>
      </c>
      <c r="L9" s="8">
        <v>200</v>
      </c>
      <c r="M9" s="8">
        <v>50</v>
      </c>
      <c r="N9" s="8">
        <v>2</v>
      </c>
      <c r="O9" s="8">
        <v>10</v>
      </c>
      <c r="P9" s="8">
        <f t="shared" si="1"/>
        <v>190</v>
      </c>
      <c r="Q9" s="8">
        <f t="shared" si="2"/>
        <v>1</v>
      </c>
      <c r="R9" s="8">
        <f t="shared" si="3"/>
        <v>9</v>
      </c>
    </row>
    <row r="10" spans="1:256" ht="20" customHeight="1" x14ac:dyDescent="0.15">
      <c r="A10" s="6" t="s">
        <v>18</v>
      </c>
      <c r="B10" s="7" t="s">
        <v>19</v>
      </c>
      <c r="C10" s="8">
        <v>496.55700000000002</v>
      </c>
      <c r="D10" s="8">
        <v>500</v>
      </c>
      <c r="E10" s="10" t="s">
        <v>20</v>
      </c>
      <c r="F10" s="8">
        <v>1154027486</v>
      </c>
      <c r="G10" s="8">
        <v>1154027486</v>
      </c>
      <c r="H10" s="10" t="s">
        <v>21</v>
      </c>
      <c r="I10" s="8">
        <v>10</v>
      </c>
      <c r="J10" s="8">
        <f t="shared" si="0"/>
        <v>10000</v>
      </c>
      <c r="K10" s="10" t="s">
        <v>45</v>
      </c>
      <c r="L10" s="8">
        <v>200</v>
      </c>
      <c r="M10" s="8">
        <v>50</v>
      </c>
      <c r="N10" s="8">
        <v>2</v>
      </c>
      <c r="O10" s="8">
        <v>10</v>
      </c>
      <c r="P10" s="8">
        <f t="shared" si="1"/>
        <v>190</v>
      </c>
      <c r="Q10" s="8">
        <f t="shared" si="2"/>
        <v>1</v>
      </c>
      <c r="R10" s="8">
        <f t="shared" si="3"/>
        <v>9</v>
      </c>
    </row>
    <row r="11" spans="1:256" ht="20" customHeight="1" x14ac:dyDescent="0.15">
      <c r="A11" s="6" t="s">
        <v>18</v>
      </c>
      <c r="B11" s="7" t="s">
        <v>24</v>
      </c>
      <c r="C11" s="8">
        <v>496.17</v>
      </c>
      <c r="D11" s="9"/>
      <c r="E11" s="10" t="s">
        <v>20</v>
      </c>
      <c r="F11" s="8">
        <v>1154027486</v>
      </c>
      <c r="G11" s="8">
        <v>1154027486</v>
      </c>
      <c r="H11" s="10" t="s">
        <v>21</v>
      </c>
      <c r="I11" s="8">
        <v>10</v>
      </c>
      <c r="J11" s="8">
        <f t="shared" si="0"/>
        <v>10000</v>
      </c>
      <c r="K11" s="10" t="s">
        <v>46</v>
      </c>
      <c r="L11" s="8">
        <v>200</v>
      </c>
      <c r="M11" s="8">
        <v>50</v>
      </c>
      <c r="N11" s="8">
        <v>2</v>
      </c>
      <c r="O11" s="8">
        <v>10</v>
      </c>
      <c r="P11" s="8">
        <f t="shared" si="1"/>
        <v>190</v>
      </c>
      <c r="Q11" s="8">
        <f t="shared" si="2"/>
        <v>1</v>
      </c>
      <c r="R11" s="8">
        <f t="shared" si="3"/>
        <v>9</v>
      </c>
    </row>
    <row r="12" spans="1:256" ht="20" customHeight="1" x14ac:dyDescent="0.15">
      <c r="A12" s="6" t="s">
        <v>47</v>
      </c>
      <c r="B12" s="7" t="s">
        <v>24</v>
      </c>
      <c r="C12" s="8">
        <v>369.07</v>
      </c>
      <c r="D12" s="9"/>
      <c r="E12" s="10" t="s">
        <v>48</v>
      </c>
      <c r="F12" s="8">
        <v>1154026607</v>
      </c>
      <c r="G12" s="8">
        <v>1154026607</v>
      </c>
      <c r="H12" s="10" t="s">
        <v>49</v>
      </c>
      <c r="I12" s="8">
        <v>10</v>
      </c>
      <c r="J12" s="8">
        <f t="shared" si="0"/>
        <v>10000</v>
      </c>
      <c r="K12" s="10" t="s">
        <v>50</v>
      </c>
      <c r="L12" s="8">
        <v>200</v>
      </c>
      <c r="M12" s="8">
        <v>50</v>
      </c>
      <c r="N12" s="8">
        <v>2</v>
      </c>
      <c r="O12" s="8">
        <v>10</v>
      </c>
      <c r="P12" s="8">
        <f t="shared" si="1"/>
        <v>190</v>
      </c>
      <c r="Q12" s="8">
        <f t="shared" si="2"/>
        <v>1</v>
      </c>
      <c r="R12" s="8">
        <f t="shared" si="3"/>
        <v>9</v>
      </c>
    </row>
    <row r="13" spans="1:256" ht="20" customHeight="1" x14ac:dyDescent="0.15">
      <c r="A13" s="6" t="s">
        <v>51</v>
      </c>
      <c r="B13" s="14" t="s">
        <v>24</v>
      </c>
      <c r="C13" s="8">
        <v>442.12</v>
      </c>
      <c r="D13" s="9"/>
      <c r="E13" s="10" t="s">
        <v>52</v>
      </c>
      <c r="F13" s="8">
        <v>1154022106</v>
      </c>
      <c r="G13" s="8">
        <v>1154022106</v>
      </c>
      <c r="H13" s="10" t="s">
        <v>53</v>
      </c>
      <c r="I13" s="8">
        <v>10</v>
      </c>
      <c r="J13" s="8">
        <f t="shared" si="0"/>
        <v>10000</v>
      </c>
      <c r="K13" s="10" t="s">
        <v>54</v>
      </c>
      <c r="L13" s="8">
        <v>200</v>
      </c>
      <c r="M13" s="8">
        <v>50</v>
      </c>
      <c r="N13" s="8">
        <v>2</v>
      </c>
      <c r="O13" s="8">
        <v>10</v>
      </c>
      <c r="P13" s="8">
        <f t="shared" si="1"/>
        <v>190</v>
      </c>
      <c r="Q13" s="8">
        <f t="shared" si="2"/>
        <v>1</v>
      </c>
      <c r="R13" s="8">
        <f t="shared" si="3"/>
        <v>9</v>
      </c>
    </row>
    <row r="14" spans="1:256" ht="20" customHeight="1" x14ac:dyDescent="0.15">
      <c r="A14" s="6" t="s">
        <v>55</v>
      </c>
      <c r="B14" s="7" t="s">
        <v>24</v>
      </c>
      <c r="C14" s="8">
        <v>411.45299999999997</v>
      </c>
      <c r="D14" s="9"/>
      <c r="E14" s="10" t="s">
        <v>56</v>
      </c>
      <c r="F14" s="8">
        <v>1158361798</v>
      </c>
      <c r="G14" s="8">
        <v>1158361798</v>
      </c>
      <c r="H14" s="10" t="s">
        <v>49</v>
      </c>
      <c r="I14" s="8">
        <v>10</v>
      </c>
      <c r="J14" s="8">
        <f t="shared" si="0"/>
        <v>10000</v>
      </c>
      <c r="K14" s="10" t="s">
        <v>57</v>
      </c>
      <c r="L14" s="8">
        <v>200</v>
      </c>
      <c r="M14" s="8">
        <v>50</v>
      </c>
      <c r="N14" s="8">
        <v>2</v>
      </c>
      <c r="O14" s="8">
        <v>10</v>
      </c>
      <c r="P14" s="8">
        <f t="shared" si="1"/>
        <v>190</v>
      </c>
      <c r="Q14" s="8">
        <f t="shared" si="2"/>
        <v>1</v>
      </c>
      <c r="R14" s="8">
        <f t="shared" si="3"/>
        <v>9</v>
      </c>
    </row>
    <row r="15" spans="1:256" ht="20" customHeight="1" x14ac:dyDescent="0.15">
      <c r="A15" s="6" t="s">
        <v>58</v>
      </c>
      <c r="B15" s="7" t="s">
        <v>24</v>
      </c>
      <c r="C15" s="8">
        <v>411.45299999999997</v>
      </c>
      <c r="D15" s="9"/>
      <c r="E15" s="10" t="s">
        <v>56</v>
      </c>
      <c r="F15" s="8">
        <v>1158361854</v>
      </c>
      <c r="G15" s="8">
        <v>1158361854</v>
      </c>
      <c r="H15" s="10" t="s">
        <v>59</v>
      </c>
      <c r="I15" s="8">
        <v>10</v>
      </c>
      <c r="J15" s="8">
        <f t="shared" si="0"/>
        <v>10000</v>
      </c>
      <c r="K15" s="10" t="s">
        <v>60</v>
      </c>
      <c r="L15" s="8">
        <v>200</v>
      </c>
      <c r="M15" s="8">
        <v>50</v>
      </c>
      <c r="N15" s="8">
        <v>2</v>
      </c>
      <c r="O15" s="8">
        <v>10</v>
      </c>
      <c r="P15" s="8">
        <f t="shared" si="1"/>
        <v>190</v>
      </c>
      <c r="Q15" s="8">
        <f t="shared" si="2"/>
        <v>1</v>
      </c>
      <c r="R15" s="8">
        <f t="shared" si="3"/>
        <v>9</v>
      </c>
    </row>
    <row r="16" spans="1:256" ht="20" customHeight="1" x14ac:dyDescent="0.15">
      <c r="A16" s="6" t="s">
        <v>61</v>
      </c>
      <c r="B16" s="7" t="s">
        <v>24</v>
      </c>
      <c r="C16" s="8">
        <v>317.32</v>
      </c>
      <c r="D16" s="9"/>
      <c r="E16" s="10" t="s">
        <v>56</v>
      </c>
      <c r="F16" s="8">
        <v>1153037293</v>
      </c>
      <c r="G16" s="8">
        <v>1153037293</v>
      </c>
      <c r="H16" s="10" t="s">
        <v>62</v>
      </c>
      <c r="I16" s="8">
        <v>10</v>
      </c>
      <c r="J16" s="8">
        <f t="shared" si="0"/>
        <v>10000</v>
      </c>
      <c r="K16" s="10" t="s">
        <v>63</v>
      </c>
      <c r="L16" s="8">
        <v>200</v>
      </c>
      <c r="M16" s="8">
        <v>50</v>
      </c>
      <c r="N16" s="8">
        <v>2</v>
      </c>
      <c r="O16" s="8">
        <v>10</v>
      </c>
      <c r="P16" s="8">
        <f t="shared" si="1"/>
        <v>190</v>
      </c>
      <c r="Q16" s="8">
        <f t="shared" si="2"/>
        <v>1</v>
      </c>
      <c r="R16" s="8">
        <f t="shared" si="3"/>
        <v>9</v>
      </c>
    </row>
    <row r="17" spans="1:18" ht="20" customHeight="1" x14ac:dyDescent="0.15">
      <c r="A17" s="6" t="s">
        <v>64</v>
      </c>
      <c r="B17" s="7" t="s">
        <v>24</v>
      </c>
      <c r="C17" s="8">
        <v>317.32</v>
      </c>
      <c r="D17" s="9"/>
      <c r="E17" s="10" t="s">
        <v>56</v>
      </c>
      <c r="F17" s="8">
        <v>1153037289</v>
      </c>
      <c r="G17" s="8">
        <v>1153037289</v>
      </c>
      <c r="H17" s="10" t="s">
        <v>65</v>
      </c>
      <c r="I17" s="8">
        <v>10</v>
      </c>
      <c r="J17" s="8">
        <f t="shared" si="0"/>
        <v>10000</v>
      </c>
      <c r="K17" s="10" t="s">
        <v>66</v>
      </c>
      <c r="L17" s="8">
        <v>200</v>
      </c>
      <c r="M17" s="8">
        <v>50</v>
      </c>
      <c r="N17" s="8">
        <v>2</v>
      </c>
      <c r="O17" s="8">
        <v>10</v>
      </c>
      <c r="P17" s="8">
        <f t="shared" si="1"/>
        <v>190</v>
      </c>
      <c r="Q17" s="8">
        <f t="shared" si="2"/>
        <v>1</v>
      </c>
      <c r="R17" s="8">
        <f t="shared" si="3"/>
        <v>9</v>
      </c>
    </row>
    <row r="18" spans="1:18" ht="20" customHeight="1" x14ac:dyDescent="0.15">
      <c r="A18" s="6" t="s">
        <v>18</v>
      </c>
      <c r="B18" s="7" t="s">
        <v>19</v>
      </c>
      <c r="C18" s="8">
        <v>496.55700000000002</v>
      </c>
      <c r="D18" s="8">
        <v>500</v>
      </c>
      <c r="E18" s="10" t="s">
        <v>20</v>
      </c>
      <c r="F18" s="8">
        <v>1154027486</v>
      </c>
      <c r="G18" s="8">
        <v>1154027486</v>
      </c>
      <c r="H18" s="10" t="s">
        <v>21</v>
      </c>
      <c r="I18" s="8">
        <v>10</v>
      </c>
      <c r="J18" s="8">
        <f t="shared" si="0"/>
        <v>10000</v>
      </c>
      <c r="K18" s="10" t="s">
        <v>67</v>
      </c>
      <c r="L18" s="8">
        <v>200</v>
      </c>
      <c r="M18" s="8">
        <v>50</v>
      </c>
      <c r="N18" s="8">
        <v>2</v>
      </c>
      <c r="O18" s="8">
        <v>10</v>
      </c>
      <c r="P18" s="8">
        <f t="shared" si="1"/>
        <v>190</v>
      </c>
      <c r="Q18" s="8">
        <f t="shared" si="2"/>
        <v>1</v>
      </c>
      <c r="R18" s="8">
        <f t="shared" si="3"/>
        <v>9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Fulroth</cp:lastModifiedBy>
  <dcterms:modified xsi:type="dcterms:W3CDTF">2018-11-15T14:57:28Z</dcterms:modified>
</cp:coreProperties>
</file>