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3"/>
  </bookViews>
  <sheets>
    <sheet name="м 11" sheetId="1" r:id="rId1"/>
    <sheet name="01-10.11" sheetId="2" r:id="rId2"/>
    <sheet name="11-20.11" sheetId="10" r:id="rId3"/>
    <sheet name="21-30.11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9" i="9"/>
  <c r="G20"/>
  <c r="G18"/>
  <c r="G10" i="10"/>
  <c r="G11" i="1"/>
  <c r="G10"/>
  <c r="G9"/>
  <c r="G8"/>
  <c r="G9" i="9"/>
  <c r="G10"/>
  <c r="G11"/>
  <c r="G15"/>
  <c r="G12"/>
  <c r="G13"/>
  <c r="G14"/>
  <c r="G17"/>
  <c r="G7" i="2"/>
  <c r="G8"/>
  <c r="G9"/>
  <c r="G7" i="1"/>
  <c r="F10" i="8"/>
  <c r="G11" i="10"/>
  <c r="F11" i="8"/>
  <c r="G7" i="10"/>
  <c r="G8"/>
  <c r="G9"/>
  <c r="G11" i="2"/>
</calcChain>
</file>

<file path=xl/sharedStrings.xml><?xml version="1.0" encoding="utf-8"?>
<sst xmlns="http://schemas.openxmlformats.org/spreadsheetml/2006/main" count="124" uniqueCount="41">
  <si>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</si>
  <si>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</si>
  <si>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</si>
  <si>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</si>
  <si>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</si>
  <si>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</si>
  <si>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</si>
  <si>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</si>
  <si>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</si>
  <si>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</si>
  <si>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</si>
  <si>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</si>
  <si>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</si>
  <si>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</si>
  <si>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</si>
  <si>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</si>
  <si>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</si>
  <si>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</si>
  <si>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</si>
  <si>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</si>
  <si>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</si>
  <si>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</si>
  <si>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</si>
  <si>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</si>
  <si>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</si>
  <si>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</si>
  <si>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</si>
  <si>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 xml:space="preserve">капацитет годишен </t>
  </si>
  <si>
    <t xml:space="preserve">             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</si>
  <si>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ПРИЕЛ:.............................................................................      ПРЕДАЛ:Даниела Христова Жаркова - Николова</t>
  </si>
  <si>
    <t xml:space="preserve">разходи по чл 18 от дог </t>
  </si>
  <si>
    <t>бр</t>
  </si>
  <si>
    <t>дневен капацитет</t>
  </si>
  <si>
    <t>превишен капацитет</t>
  </si>
  <si>
    <t>капацитет в рамките на деня</t>
  </si>
  <si>
    <t xml:space="preserve">акциз за стопански нужди </t>
  </si>
  <si>
    <t xml:space="preserve">капацитет месечен </t>
  </si>
  <si>
    <t>капацитет годишен изх точка</t>
  </si>
  <si>
    <t xml:space="preserve">капацитет медечен вх точка </t>
  </si>
  <si>
    <t>освободени количества от акциз булгаргаз</t>
  </si>
  <si>
    <t>платен акциз от Булгаргаз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</si>
</sst>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3" sqref="G13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30000001028</v>
      </c>
      <c r="F3" s="7">
        <v>44505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5" t="s">
        <v>27</v>
      </c>
      <c r="D7" s="5" t="s">
        <v>8</v>
      </c>
      <c r="E7" s="23">
        <v>220</v>
      </c>
      <c r="F7" s="10">
        <v>61.739100000000001</v>
      </c>
      <c r="G7" s="21">
        <f>E7*F7</f>
        <v>13582.602000000001</v>
      </c>
    </row>
    <row r="8" spans="1:7">
      <c r="B8" s="5">
        <v>2</v>
      </c>
      <c r="C8" s="5" t="s">
        <v>36</v>
      </c>
      <c r="D8" s="5" t="s">
        <v>8</v>
      </c>
      <c r="E8" s="23">
        <v>175</v>
      </c>
      <c r="F8" s="10">
        <v>93.775499999999994</v>
      </c>
      <c r="G8" s="21">
        <f>E8*F8</f>
        <v>16410.712499999998</v>
      </c>
    </row>
    <row r="9" spans="1:7">
      <c r="B9" s="5">
        <v>3</v>
      </c>
      <c r="C9" s="5" t="s">
        <v>37</v>
      </c>
      <c r="D9" s="5" t="s">
        <v>8</v>
      </c>
      <c r="E9" s="23">
        <v>300</v>
      </c>
      <c r="F9" s="10">
        <v>27.094100000000001</v>
      </c>
      <c r="G9" s="21">
        <f>E9*F9</f>
        <v>8128.2300000000005</v>
      </c>
    </row>
    <row r="10" spans="1:7">
      <c r="B10" s="5">
        <v>4</v>
      </c>
      <c r="C10" s="5" t="s">
        <v>38</v>
      </c>
      <c r="D10" s="5" t="s">
        <v>8</v>
      </c>
      <c r="E10" s="23">
        <v>300</v>
      </c>
      <c r="F10" s="10">
        <v>52.622100000000003</v>
      </c>
      <c r="G10" s="21">
        <f>E10*F10</f>
        <v>15786.630000000001</v>
      </c>
    </row>
    <row r="11" spans="1:7">
      <c r="B11" s="5"/>
      <c r="C11" s="11" t="s">
        <v>10</v>
      </c>
      <c r="D11" s="5"/>
      <c r="E11" s="6"/>
      <c r="F11" s="5"/>
      <c r="G11" s="15">
        <f>G7+G8+G9+G10</f>
        <v>53908.174500000008</v>
      </c>
    </row>
    <row r="12" spans="1:7">
      <c r="B12" s="5"/>
      <c r="C12" s="11" t="s">
        <v>11</v>
      </c>
      <c r="D12" s="5"/>
      <c r="E12" s="6"/>
      <c r="F12" s="5"/>
      <c r="G12" s="13">
        <v>64689.8</v>
      </c>
    </row>
    <row r="14" spans="1:7">
      <c r="B14" t="s">
        <v>9</v>
      </c>
    </row>
    <row r="16" spans="1:7">
      <c r="A16" t="s">
        <v>28</v>
      </c>
    </row>
    <row r="17" spans="2:2">
      <c r="B17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30000001040</v>
      </c>
      <c r="F3" s="7">
        <v>44511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18</v>
      </c>
      <c r="F6" s="10" t="s">
        <v>6</v>
      </c>
      <c r="G6" s="6" t="s">
        <v>7</v>
      </c>
    </row>
    <row r="7" spans="1:7" ht="30">
      <c r="B7" s="5">
        <v>1</v>
      </c>
      <c r="C7" s="10" t="s">
        <v>25</v>
      </c>
      <c r="D7" s="5" t="s">
        <v>8</v>
      </c>
      <c r="E7" s="17">
        <v>4323.5879999999997</v>
      </c>
      <c r="F7" s="16">
        <v>92.26</v>
      </c>
      <c r="G7" s="12">
        <f>SUM(E7*F7)</f>
        <v>398894.22888000001</v>
      </c>
    </row>
    <row r="8" spans="1:7" ht="30">
      <c r="B8" s="5">
        <v>2</v>
      </c>
      <c r="C8" s="10" t="s">
        <v>26</v>
      </c>
      <c r="D8" s="5" t="s">
        <v>8</v>
      </c>
      <c r="E8" s="17">
        <v>2922.4180000000001</v>
      </c>
      <c r="F8" s="16">
        <v>92.26</v>
      </c>
      <c r="G8" s="14">
        <f>SUM(E8*F8)</f>
        <v>269622.28468000004</v>
      </c>
    </row>
    <row r="9" spans="1:7">
      <c r="B9" s="5">
        <v>3</v>
      </c>
      <c r="C9" s="10" t="s">
        <v>19</v>
      </c>
      <c r="D9" s="5" t="s">
        <v>8</v>
      </c>
      <c r="E9" s="17">
        <v>7246.0060000000003</v>
      </c>
      <c r="F9" s="19">
        <v>0.69630000000000003</v>
      </c>
      <c r="G9" s="14">
        <f>E9*F9</f>
        <v>5045.3939778000004</v>
      </c>
    </row>
    <row r="10" spans="1:7">
      <c r="B10" s="5"/>
      <c r="C10" s="11" t="s">
        <v>10</v>
      </c>
      <c r="D10" s="5"/>
      <c r="E10" s="6"/>
      <c r="F10" s="5"/>
      <c r="G10" s="15">
        <v>673561.9</v>
      </c>
    </row>
    <row r="11" spans="1:7">
      <c r="B11" s="5"/>
      <c r="C11" s="11" t="s">
        <v>11</v>
      </c>
      <c r="D11" s="5"/>
      <c r="E11" s="6"/>
      <c r="F11" s="5"/>
      <c r="G11" s="13">
        <f>G10*1.2</f>
        <v>808274.28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1" sqref="G11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3000001046</v>
      </c>
      <c r="F3" s="7">
        <v>44522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15</v>
      </c>
      <c r="F6" s="10" t="s">
        <v>6</v>
      </c>
      <c r="G6" s="6" t="s">
        <v>7</v>
      </c>
    </row>
    <row r="7" spans="1:7">
      <c r="B7" s="5">
        <v>1</v>
      </c>
      <c r="C7" s="10" t="s">
        <v>23</v>
      </c>
      <c r="D7" s="5" t="s">
        <v>8</v>
      </c>
      <c r="E7" s="17">
        <v>4421.509</v>
      </c>
      <c r="F7" s="16">
        <v>92.26</v>
      </c>
      <c r="G7" s="12">
        <f>SUM(E7*F7)</f>
        <v>407928.42034000001</v>
      </c>
    </row>
    <row r="8" spans="1:7">
      <c r="B8" s="5">
        <v>2</v>
      </c>
      <c r="C8" s="10" t="s">
        <v>24</v>
      </c>
      <c r="D8" s="5" t="s">
        <v>8</v>
      </c>
      <c r="E8" s="17">
        <v>3745.3690000000001</v>
      </c>
      <c r="F8" s="16">
        <v>92.26</v>
      </c>
      <c r="G8" s="14">
        <f>SUM(E8*F8)</f>
        <v>345547.74394000001</v>
      </c>
    </row>
    <row r="9" spans="1:7">
      <c r="B9" s="5">
        <v>3</v>
      </c>
      <c r="C9" s="10" t="s">
        <v>20</v>
      </c>
      <c r="D9" s="5" t="s">
        <v>8</v>
      </c>
      <c r="E9" s="17">
        <v>8166.8779999999997</v>
      </c>
      <c r="F9" s="18">
        <v>0.69630000000000003</v>
      </c>
      <c r="G9" s="14">
        <f>E9*F9</f>
        <v>5686.5971514000003</v>
      </c>
    </row>
    <row r="10" spans="1:7">
      <c r="B10" s="5"/>
      <c r="C10" s="11" t="s">
        <v>10</v>
      </c>
      <c r="D10" s="5"/>
      <c r="E10" s="6"/>
      <c r="F10" s="5"/>
      <c r="G10" s="15">
        <f>G7+G8+G9</f>
        <v>759162.76143140008</v>
      </c>
    </row>
    <row r="11" spans="1:7">
      <c r="B11" s="5"/>
      <c r="C11" s="11" t="s">
        <v>11</v>
      </c>
      <c r="D11" s="5"/>
      <c r="E11" s="6"/>
      <c r="F11" s="5"/>
      <c r="G11" s="13">
        <f>G10*1.2</f>
        <v>910995.31371768005</v>
      </c>
    </row>
    <row r="13" spans="1:7">
      <c r="B13" t="s">
        <v>9</v>
      </c>
    </row>
    <row r="16" spans="1:7">
      <c r="A16" t="s">
        <v>29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selection activeCell="E20" sqref="E20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3000001056</v>
      </c>
      <c r="F5" s="7">
        <v>44530</v>
      </c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15</v>
      </c>
      <c r="F8" s="10" t="s">
        <v>6</v>
      </c>
      <c r="G8" s="6" t="s">
        <v>7</v>
      </c>
    </row>
    <row r="9" spans="2:7" ht="30">
      <c r="B9" s="5">
        <v>1</v>
      </c>
      <c r="C9" s="10" t="s">
        <v>23</v>
      </c>
      <c r="D9" s="5" t="s">
        <v>8</v>
      </c>
      <c r="E9" s="17">
        <v>4080.89</v>
      </c>
      <c r="F9" s="19">
        <v>92.26</v>
      </c>
      <c r="G9" s="12">
        <f>SUM(E9*F9)</f>
        <v>376502.91139999998</v>
      </c>
    </row>
    <row r="10" spans="2:7" ht="30">
      <c r="B10" s="5">
        <v>2</v>
      </c>
      <c r="C10" s="10" t="s">
        <v>24</v>
      </c>
      <c r="D10" s="5" t="s">
        <v>8</v>
      </c>
      <c r="E10" s="17">
        <v>3542.0439999999999</v>
      </c>
      <c r="F10" s="19">
        <v>92.26</v>
      </c>
      <c r="G10" s="14">
        <f>SUM(E10*F10)</f>
        <v>326788.97944000002</v>
      </c>
    </row>
    <row r="11" spans="2:7">
      <c r="B11" s="5">
        <v>3</v>
      </c>
      <c r="C11" s="11" t="s">
        <v>21</v>
      </c>
      <c r="D11" s="5" t="s">
        <v>8</v>
      </c>
      <c r="E11" s="17">
        <v>7622.9340000000002</v>
      </c>
      <c r="F11" s="19">
        <v>0.69630000000000003</v>
      </c>
      <c r="G11" s="14">
        <f>SUM(E11*F11)</f>
        <v>5307.8489442</v>
      </c>
    </row>
    <row r="12" spans="2:7">
      <c r="B12" s="5">
        <v>4</v>
      </c>
      <c r="C12" s="11" t="s">
        <v>32</v>
      </c>
      <c r="D12" s="5" t="s">
        <v>8</v>
      </c>
      <c r="E12" s="17">
        <v>2515</v>
      </c>
      <c r="F12" s="19">
        <v>4.4654999999999996</v>
      </c>
      <c r="G12" s="14">
        <f>E12*F12</f>
        <v>11230.732499999998</v>
      </c>
    </row>
    <row r="13" spans="2:7">
      <c r="B13" s="5">
        <v>5</v>
      </c>
      <c r="C13" s="11" t="s">
        <v>33</v>
      </c>
      <c r="D13" s="5" t="s">
        <v>8</v>
      </c>
      <c r="E13" s="17">
        <v>366.24700000000001</v>
      </c>
      <c r="F13" s="19">
        <v>8.1190999999999995</v>
      </c>
      <c r="G13" s="14">
        <f>E13*F13</f>
        <v>2973.5960176999997</v>
      </c>
    </row>
    <row r="14" spans="2:7">
      <c r="B14" s="5">
        <v>6</v>
      </c>
      <c r="C14" s="11" t="s">
        <v>34</v>
      </c>
      <c r="D14" s="5" t="s">
        <v>8</v>
      </c>
      <c r="E14" s="17">
        <v>328.60899999999998</v>
      </c>
      <c r="F14" s="19">
        <v>5.5819000000000001</v>
      </c>
      <c r="G14" s="14">
        <f>E14*F14</f>
        <v>1834.2625770999998</v>
      </c>
    </row>
    <row r="15" spans="2:7">
      <c r="B15" s="5">
        <v>7</v>
      </c>
      <c r="C15" s="11" t="s">
        <v>30</v>
      </c>
      <c r="D15" s="5" t="s">
        <v>31</v>
      </c>
      <c r="E15" s="20">
        <v>1</v>
      </c>
      <c r="F15" s="18">
        <v>14879.79</v>
      </c>
      <c r="G15" s="14">
        <f>E15*F15</f>
        <v>14879.79</v>
      </c>
    </row>
    <row r="16" spans="2:7">
      <c r="B16" s="5">
        <v>8</v>
      </c>
      <c r="C16" s="11" t="s">
        <v>16</v>
      </c>
      <c r="D16" s="5" t="s">
        <v>17</v>
      </c>
      <c r="E16" s="20">
        <v>30345.7536</v>
      </c>
      <c r="F16" s="18">
        <v>0</v>
      </c>
      <c r="G16" s="14">
        <v>0</v>
      </c>
    </row>
    <row r="17" spans="1:9">
      <c r="B17" s="5">
        <v>9</v>
      </c>
      <c r="C17" s="11" t="s">
        <v>35</v>
      </c>
      <c r="D17" s="5" t="s">
        <v>17</v>
      </c>
      <c r="E17" s="20">
        <v>20183.191200000001</v>
      </c>
      <c r="F17" s="18">
        <v>0.6</v>
      </c>
      <c r="G17" s="14">
        <f>E17*F17</f>
        <v>12109.914720000001</v>
      </c>
    </row>
    <row r="18" spans="1:9">
      <c r="B18" s="5">
        <v>10</v>
      </c>
      <c r="C18" s="11" t="s">
        <v>39</v>
      </c>
      <c r="D18" s="5" t="s">
        <v>17</v>
      </c>
      <c r="E18" s="20">
        <v>22334.320800000001</v>
      </c>
      <c r="F18" s="18">
        <v>0</v>
      </c>
      <c r="G18" s="14">
        <f>E18*F18</f>
        <v>0</v>
      </c>
    </row>
    <row r="19" spans="1:9">
      <c r="B19" s="5">
        <v>11</v>
      </c>
      <c r="C19" s="11" t="s">
        <v>40</v>
      </c>
      <c r="D19" s="5" t="s">
        <v>17</v>
      </c>
      <c r="E19" s="20">
        <v>10065.679</v>
      </c>
      <c r="F19" s="18">
        <v>0.6</v>
      </c>
      <c r="G19" s="14">
        <f>E19*F19</f>
        <v>6039.4074000000001</v>
      </c>
    </row>
    <row r="20" spans="1:9">
      <c r="B20" s="5"/>
      <c r="C20" s="11" t="s">
        <v>10</v>
      </c>
      <c r="D20" s="5"/>
      <c r="E20" s="6"/>
      <c r="F20" s="18"/>
      <c r="G20" s="15">
        <f>G9+G10+G11+G15+G12+G13+G14+G17+G19</f>
        <v>757667.44299900008</v>
      </c>
      <c r="I20" s="22"/>
    </row>
    <row r="21" spans="1:9">
      <c r="B21" s="5"/>
      <c r="C21" s="11" t="s">
        <v>11</v>
      </c>
      <c r="D21" s="5"/>
      <c r="E21" s="6"/>
      <c r="F21" s="5"/>
      <c r="G21" s="13">
        <v>909201.14</v>
      </c>
    </row>
    <row r="23" spans="1:9">
      <c r="B23" t="s">
        <v>9</v>
      </c>
    </row>
    <row r="26" spans="1:9">
      <c r="A26" t="s">
        <v>29</v>
      </c>
    </row>
    <row r="27" spans="1:9">
      <c r="B2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18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22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14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11</vt:lpstr>
      <vt:lpstr>01-10.11</vt:lpstr>
      <vt:lpstr>11-20.11</vt:lpstr>
      <vt:lpstr>21-30.11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2021-12-09T13:59:56Z</cp:lastPrinted>
  <dcterms:created xsi:type="dcterms:W3CDTF">2019-11-04T08:28:56Z</dcterms:created>
  <dcterms:modified xsi:type="dcterms:W3CDTF">2021-12-09T14:01:06Z</dcterms:modified>
</cp:coreProperties>
</file>