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3"/>
  </bookViews>
  <sheets>
    <sheet name="м 07" sheetId="1" r:id="rId1"/>
    <sheet name="01-10.07" sheetId="2" r:id="rId2"/>
    <sheet name="11-20.07" sheetId="10" r:id="rId3"/>
    <sheet name="21-30.07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6" i="9"/>
  <c r="G13"/>
  <c r="G12"/>
  <c r="G10" i="2"/>
  <c r="G7" i="1"/>
  <c r="G8"/>
  <c r="F10" i="8"/>
  <c r="G11" i="10"/>
  <c r="G9" i="9"/>
  <c r="G10"/>
  <c r="G11"/>
  <c r="G14"/>
  <c r="F11" i="8"/>
  <c r="G7" i="10"/>
  <c r="G8"/>
  <c r="G9"/>
  <c r="G9" i="2"/>
  <c r="G7"/>
  <c r="G8"/>
  <c r="G11"/>
  <c r="G17" i="9"/>
</calcChain>
</file>

<file path=xl/sharedStrings.xml><?xml version="1.0" encoding="utf-8"?>
<sst xmlns="http://schemas.openxmlformats.org/spreadsheetml/2006/main" count="110" uniqueCount="34">
  <si>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</si>
  <si>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</si>
  <si>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</si>
  <si>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</si>
  <si>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</si>
  <si>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</si>
  <si>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</si>
  <si>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</si>
  <si>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</si>
  <si>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</si>
  <si>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</si>
  <si>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</si>
  <si>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</si>
  <si>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</si>
  <si>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</si>
  <si>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</si>
  <si>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</si>
  <si>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</si>
  <si>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</si>
  <si>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</si>
  <si>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</si>
  <si>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</si>
  <si>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</si>
  <si>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</si>
  <si>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</si>
  <si>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</si>
  <si>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</si>
  <si>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</si>
  <si>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</si>
  <si>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</si>
  <si>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Годишен капацитет изх точка </t>
  </si>
  <si>
    <t xml:space="preserve">Месечен капацитет вх точка </t>
  </si>
  <si>
    <t xml:space="preserve">разходи по чл 18 от дог </t>
  </si>
  <si>
    <t>бр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</si>
</sst>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3" sqref="A13:IV13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3000000742</v>
      </c>
      <c r="F3" s="7">
        <v>44382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140</v>
      </c>
      <c r="F7" s="10">
        <v>62.753399999999999</v>
      </c>
      <c r="G7" s="21">
        <f>E7*F7</f>
        <v>8785.4760000000006</v>
      </c>
    </row>
    <row r="8" spans="1:7">
      <c r="B8" s="5"/>
      <c r="C8" s="11" t="s">
        <v>10</v>
      </c>
      <c r="D8" s="5"/>
      <c r="E8" s="6"/>
      <c r="F8" s="5"/>
      <c r="G8" s="15">
        <f>G7</f>
        <v>8785.4760000000006</v>
      </c>
    </row>
    <row r="9" spans="1:7">
      <c r="B9" s="5"/>
      <c r="C9" s="11" t="s">
        <v>11</v>
      </c>
      <c r="D9" s="5"/>
      <c r="E9" s="6"/>
      <c r="F9" s="5"/>
      <c r="G9" s="13">
        <v>10542.58</v>
      </c>
    </row>
    <row r="11" spans="1:7">
      <c r="B11" t="s">
        <v>9</v>
      </c>
    </row>
    <row r="13" spans="1:7">
      <c r="A13" t="s">
        <v>28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6" sqref="A16:IV16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3000000757</v>
      </c>
      <c r="F3" s="7">
        <v>44389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3604.3530000000001</v>
      </c>
      <c r="F7" s="16">
        <v>49.44</v>
      </c>
      <c r="G7" s="12">
        <f>SUM(E7*F7)</f>
        <v>178199.21231999999</v>
      </c>
    </row>
    <row r="8" spans="1:7" ht="30">
      <c r="B8" s="5">
        <v>2</v>
      </c>
      <c r="C8" s="10" t="s">
        <v>26</v>
      </c>
      <c r="D8" s="5" t="s">
        <v>8</v>
      </c>
      <c r="E8" s="17">
        <v>1096.4770000000001</v>
      </c>
      <c r="F8" s="16">
        <v>49.44</v>
      </c>
      <c r="G8" s="14">
        <f>SUM(E8*F8)</f>
        <v>54209.82288</v>
      </c>
    </row>
    <row r="9" spans="1:7">
      <c r="B9" s="5">
        <v>3</v>
      </c>
      <c r="C9" s="10" t="s">
        <v>19</v>
      </c>
      <c r="D9" s="5" t="s">
        <v>8</v>
      </c>
      <c r="E9" s="17">
        <v>4700.83</v>
      </c>
      <c r="F9" s="19">
        <v>0.64959999999999996</v>
      </c>
      <c r="G9" s="14">
        <f>E9*F9</f>
        <v>3053.6591679999997</v>
      </c>
    </row>
    <row r="10" spans="1:7">
      <c r="B10" s="5"/>
      <c r="C10" s="11" t="s">
        <v>10</v>
      </c>
      <c r="D10" s="5"/>
      <c r="E10" s="6"/>
      <c r="F10" s="5"/>
      <c r="G10" s="15">
        <f>G7+G8+G9</f>
        <v>235462.694368</v>
      </c>
    </row>
    <row r="11" spans="1:7">
      <c r="B11" s="5"/>
      <c r="C11" s="11" t="s">
        <v>11</v>
      </c>
      <c r="D11" s="5"/>
      <c r="E11" s="6"/>
      <c r="F11" s="5"/>
      <c r="G11" s="13">
        <f>G10*1.2</f>
        <v>282555.23324159998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6" sqref="A16:IV16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3000000778</v>
      </c>
      <c r="F3" s="7">
        <v>44398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>
        <v>3517.0920000000001</v>
      </c>
      <c r="F7" s="16">
        <v>49.44</v>
      </c>
      <c r="G7" s="12">
        <f>SUM(E7*F7)</f>
        <v>173885.02848000001</v>
      </c>
    </row>
    <row r="8" spans="1:7" ht="30">
      <c r="B8" s="5">
        <v>2</v>
      </c>
      <c r="C8" s="10" t="s">
        <v>26</v>
      </c>
      <c r="D8" s="5" t="s">
        <v>8</v>
      </c>
      <c r="E8" s="17">
        <v>1106.836</v>
      </c>
      <c r="F8" s="16">
        <v>49.44</v>
      </c>
      <c r="G8" s="14">
        <f>SUM(E8*F8)</f>
        <v>54721.971839999998</v>
      </c>
    </row>
    <row r="9" spans="1:7">
      <c r="B9" s="5">
        <v>3</v>
      </c>
      <c r="C9" s="10" t="s">
        <v>20</v>
      </c>
      <c r="D9" s="5" t="s">
        <v>8</v>
      </c>
      <c r="E9" s="17">
        <v>4623.9279999999999</v>
      </c>
      <c r="F9" s="18">
        <v>0.64959999999999996</v>
      </c>
      <c r="G9" s="14">
        <f>E9*F9</f>
        <v>3003.7036287999999</v>
      </c>
    </row>
    <row r="10" spans="1:7">
      <c r="B10" s="5"/>
      <c r="C10" s="11" t="s">
        <v>10</v>
      </c>
      <c r="D10" s="5"/>
      <c r="E10" s="6"/>
      <c r="F10" s="5"/>
      <c r="G10" s="15">
        <v>231610.7</v>
      </c>
    </row>
    <row r="11" spans="1:7">
      <c r="B11" s="5"/>
      <c r="C11" s="11" t="s">
        <v>11</v>
      </c>
      <c r="D11" s="5"/>
      <c r="E11" s="6"/>
      <c r="F11" s="5"/>
      <c r="G11" s="13">
        <f>G10*1.2</f>
        <v>277932.84000000003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3"/>
  <sheetViews>
    <sheetView tabSelected="1" topLeftCell="A4" workbookViewId="0">
      <selection activeCell="G17" sqref="G17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3000000804</v>
      </c>
      <c r="F5" s="7">
        <v>44408</v>
      </c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9" ht="30">
      <c r="B9" s="5">
        <v>1</v>
      </c>
      <c r="C9" s="10" t="s">
        <v>23</v>
      </c>
      <c r="D9" s="5" t="s">
        <v>8</v>
      </c>
      <c r="E9" s="17">
        <v>3796.982</v>
      </c>
      <c r="F9" s="19">
        <v>49.44</v>
      </c>
      <c r="G9" s="12">
        <f>SUM(E9*F9)</f>
        <v>187722.79007999998</v>
      </c>
    </row>
    <row r="10" spans="2:9" ht="30">
      <c r="B10" s="5">
        <v>2</v>
      </c>
      <c r="C10" s="10" t="s">
        <v>24</v>
      </c>
      <c r="D10" s="5" t="s">
        <v>8</v>
      </c>
      <c r="E10" s="17">
        <v>1255.6610000000001</v>
      </c>
      <c r="F10" s="19">
        <v>49.44</v>
      </c>
      <c r="G10" s="14">
        <f>SUM(E10*F10)</f>
        <v>62079.879840000001</v>
      </c>
    </row>
    <row r="11" spans="2:9">
      <c r="B11" s="5">
        <v>3</v>
      </c>
      <c r="C11" s="11" t="s">
        <v>21</v>
      </c>
      <c r="D11" s="5" t="s">
        <v>8</v>
      </c>
      <c r="E11" s="17">
        <v>5052.643</v>
      </c>
      <c r="F11" s="19">
        <v>0.64959999999999996</v>
      </c>
      <c r="G11" s="14">
        <f>SUM(E11*F11)</f>
        <v>3282.1968927999997</v>
      </c>
    </row>
    <row r="12" spans="2:9">
      <c r="B12" s="5">
        <v>4</v>
      </c>
      <c r="C12" s="11" t="s">
        <v>30</v>
      </c>
      <c r="D12" s="5" t="s">
        <v>8</v>
      </c>
      <c r="E12" s="17">
        <v>415</v>
      </c>
      <c r="F12" s="19">
        <v>28.185600000000001</v>
      </c>
      <c r="G12" s="14">
        <f>E12*F12</f>
        <v>11697.024000000001</v>
      </c>
    </row>
    <row r="13" spans="2:9">
      <c r="B13" s="5">
        <v>5</v>
      </c>
      <c r="C13" s="11" t="s">
        <v>31</v>
      </c>
      <c r="D13" s="5" t="s">
        <v>8</v>
      </c>
      <c r="E13" s="17">
        <v>415</v>
      </c>
      <c r="F13" s="19">
        <v>35.054400000000001</v>
      </c>
      <c r="G13" s="14">
        <f>E13*F13</f>
        <v>14547.576000000001</v>
      </c>
    </row>
    <row r="14" spans="2:9">
      <c r="B14" s="5">
        <v>6</v>
      </c>
      <c r="C14" s="11" t="s">
        <v>32</v>
      </c>
      <c r="D14" s="5" t="s">
        <v>33</v>
      </c>
      <c r="E14" s="20">
        <v>1</v>
      </c>
      <c r="F14" s="18">
        <v>14879.79</v>
      </c>
      <c r="G14" s="14">
        <f>E14*F14</f>
        <v>14879.79</v>
      </c>
    </row>
    <row r="15" spans="2:9">
      <c r="B15" s="5">
        <v>7</v>
      </c>
      <c r="C15" s="11" t="s">
        <v>16</v>
      </c>
      <c r="D15" s="5" t="s">
        <v>17</v>
      </c>
      <c r="E15" s="20">
        <v>51758.643600000003</v>
      </c>
      <c r="F15" s="18">
        <v>0</v>
      </c>
      <c r="G15" s="14">
        <v>0</v>
      </c>
    </row>
    <row r="16" spans="2:9">
      <c r="B16" s="5"/>
      <c r="C16" s="11" t="s">
        <v>10</v>
      </c>
      <c r="D16" s="5"/>
      <c r="E16" s="6"/>
      <c r="F16" s="18"/>
      <c r="G16" s="15">
        <f>G9+G10+G11+G12+G13+G14</f>
        <v>294209.25681279995</v>
      </c>
      <c r="I16" s="22"/>
    </row>
    <row r="17" spans="1:7">
      <c r="B17" s="5"/>
      <c r="C17" s="11" t="s">
        <v>11</v>
      </c>
      <c r="D17" s="5"/>
      <c r="E17" s="6"/>
      <c r="F17" s="5"/>
      <c r="G17" s="13">
        <f>G16*1.2</f>
        <v>353051.10817535996</v>
      </c>
    </row>
    <row r="19" spans="1:7">
      <c r="B19" t="s">
        <v>9</v>
      </c>
    </row>
    <row r="22" spans="1:7">
      <c r="A22" t="s">
        <v>29</v>
      </c>
    </row>
    <row r="23" spans="1:7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07</vt:lpstr>
      <vt:lpstr>01-10.07</vt:lpstr>
      <vt:lpstr>11-20.07</vt:lpstr>
      <vt:lpstr>21-30.07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2021-08-10T12:31:32Z</cp:lastPrinted>
  <dcterms:created xsi:type="dcterms:W3CDTF">2019-11-04T08:28:56Z</dcterms:created>
  <dcterms:modified xsi:type="dcterms:W3CDTF">2021-08-10T12:31:35Z</dcterms:modified>
</cp:coreProperties>
</file>