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I_2024/FAKTURI/Борса/"/>
    </mc:Choice>
  </mc:AlternateContent>
  <xr:revisionPtr revIDLastSave="120" documentId="8_{118C9198-0C0E-4C96-A262-35E343F94B10}" xr6:coauthVersionLast="47" xr6:coauthVersionMax="47" xr10:uidLastSave="{59B24C7E-C79C-497A-B27D-ECA3C89E6567}"/>
  <bookViews>
    <workbookView xWindow="-120" yWindow="-120" windowWidth="29040" windowHeight="15840" activeTab="1" xr2:uid="{1ADC2452-97FA-4BBC-B86F-9101DE6A6C0D}"/>
  </bookViews>
  <sheets>
    <sheet name="фактуриране 24-25.05.2024" sheetId="1" r:id="rId1"/>
    <sheet name="фактуриране 24-25.05.2024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I2" i="2"/>
  <c r="J2" i="2" s="1"/>
  <c r="J9" i="1"/>
  <c r="J10" i="1"/>
  <c r="J8" i="1"/>
  <c r="I9" i="1"/>
  <c r="I10" i="1"/>
  <c r="I8" i="1"/>
  <c r="I3" i="1"/>
  <c r="J3" i="1" s="1"/>
  <c r="I2" i="1" l="1"/>
  <c r="J2" i="1" s="1"/>
</calcChain>
</file>

<file path=xl/sharedStrings.xml><?xml version="1.0" encoding="utf-8"?>
<sst xmlns="http://schemas.openxmlformats.org/spreadsheetml/2006/main" count="49" uniqueCount="12">
  <si>
    <t>ТИБИЕЛ</t>
  </si>
  <si>
    <t>продава</t>
  </si>
  <si>
    <t>Номер на сделка</t>
  </si>
  <si>
    <t>количесво</t>
  </si>
  <si>
    <t>единична цена</t>
  </si>
  <si>
    <t>крайна цена без ДДС</t>
  </si>
  <si>
    <t>крайна цена с ДДС</t>
  </si>
  <si>
    <t>Клиент</t>
  </si>
  <si>
    <t>дата на сделка</t>
  </si>
  <si>
    <t>Състейнабъл Енерджи Съплай ООД</t>
  </si>
  <si>
    <t>ROMENERGY TRADING SRL</t>
  </si>
  <si>
    <t>SUSTAINABLE ENERGY SUPPLY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</si>
</sst>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16" fontId="2" fillId="0" borderId="1" xfId="0" applyNumberFormat="1" applyFont="1" applyBorder="1"/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A02-D8F8-4CAF-BC83-D635BA717AEF}">
  <dimension ref="B1:J10"/>
  <sheetViews>
    <sheetView topLeftCell="D1" workbookViewId="0">
      <selection activeCell="F27" sqref="F27"/>
    </sheetView>
  </sheetViews>
  <sheetFormatPr defaultRowHeight="15" x14ac:dyDescent="0.25"/>
  <cols>
    <col min="2" max="2" width="9.42578125" bestFit="1" customWidth="1"/>
    <col min="4" max="4" width="34.42578125" bestFit="1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45436</v>
      </c>
      <c r="F2" s="7">
        <v>152877</v>
      </c>
      <c r="G2" s="5">
        <v>20</v>
      </c>
      <c r="H2" s="5">
        <v>52.8</v>
      </c>
      <c r="I2" s="6">
        <f>G2*H2</f>
        <v>1056</v>
      </c>
      <c r="J2" s="6">
        <f>I2*1.2</f>
        <v>1267.2</v>
      </c>
    </row>
    <row r="3" spans="2:10" x14ac:dyDescent="0.25">
      <c r="B3" s="3" t="s">
        <v>0</v>
      </c>
      <c r="C3" s="3" t="s">
        <v>1</v>
      </c>
      <c r="D3" s="3" t="s">
        <v>9</v>
      </c>
      <c r="E3" s="4">
        <v>45437</v>
      </c>
      <c r="F3" s="7">
        <v>152884</v>
      </c>
      <c r="G3" s="5">
        <v>180</v>
      </c>
      <c r="H3" s="5">
        <v>53</v>
      </c>
      <c r="I3" s="6">
        <f>G3*H3</f>
        <v>9540</v>
      </c>
      <c r="J3" s="6">
        <f>I3*1.2</f>
        <v>11448</v>
      </c>
    </row>
    <row r="7" spans="2:10" ht="27" customHeight="1" x14ac:dyDescent="0.25">
      <c r="D7" s="1" t="s">
        <v>7</v>
      </c>
      <c r="E7" s="2" t="s">
        <v>8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</row>
    <row r="8" spans="2:10" ht="15.75" customHeight="1" x14ac:dyDescent="0.25">
      <c r="B8" s="3" t="s">
        <v>0</v>
      </c>
      <c r="C8" s="3" t="s">
        <v>1</v>
      </c>
      <c r="D8" s="3" t="s">
        <v>10</v>
      </c>
      <c r="E8" s="4">
        <v>45437</v>
      </c>
      <c r="F8" s="7">
        <v>152882</v>
      </c>
      <c r="G8" s="5">
        <v>200</v>
      </c>
      <c r="H8" s="5">
        <v>52</v>
      </c>
      <c r="I8" s="6">
        <f>G8*H8</f>
        <v>10400</v>
      </c>
      <c r="J8" s="6">
        <f>+I8</f>
        <v>10400</v>
      </c>
    </row>
    <row r="9" spans="2:10" ht="15.75" customHeight="1" x14ac:dyDescent="0.25">
      <c r="B9" s="3" t="s">
        <v>0</v>
      </c>
      <c r="C9" s="3" t="s">
        <v>1</v>
      </c>
      <c r="D9" s="3" t="s">
        <v>10</v>
      </c>
      <c r="E9" s="4">
        <v>45437</v>
      </c>
      <c r="F9" s="7">
        <v>152883</v>
      </c>
      <c r="G9" s="5">
        <v>150</v>
      </c>
      <c r="H9" s="5">
        <v>52.5</v>
      </c>
      <c r="I9" s="6">
        <f t="shared" ref="I9:I10" si="0">G9*H9</f>
        <v>7875</v>
      </c>
      <c r="J9" s="6">
        <f t="shared" ref="J9:J10" si="1">+I9</f>
        <v>7875</v>
      </c>
    </row>
    <row r="10" spans="2:10" ht="15.75" customHeight="1" x14ac:dyDescent="0.25">
      <c r="B10" s="3" t="s">
        <v>0</v>
      </c>
      <c r="C10" s="3" t="s">
        <v>1</v>
      </c>
      <c r="D10" s="3" t="s">
        <v>10</v>
      </c>
      <c r="E10" s="4">
        <v>45437</v>
      </c>
      <c r="F10" s="7">
        <v>152887</v>
      </c>
      <c r="G10" s="5">
        <v>200</v>
      </c>
      <c r="H10" s="5">
        <v>53</v>
      </c>
      <c r="I10" s="6">
        <f t="shared" si="0"/>
        <v>10600</v>
      </c>
      <c r="J10" s="6">
        <f t="shared" si="1"/>
        <v>10600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BE2-2524-4350-AE43-C729FD7DDB00}">
  <dimension ref="B1:J5"/>
  <sheetViews>
    <sheetView tabSelected="1" topLeftCell="D1" workbookViewId="0">
      <selection activeCell="I20" sqref="I20"/>
    </sheetView>
  </sheetViews>
  <sheetFormatPr defaultRowHeight="15" x14ac:dyDescent="0.25"/>
  <cols>
    <col min="2" max="2" width="9.42578125" bestFit="1" customWidth="1"/>
    <col min="4" max="4" width="43.5703125" customWidth="1"/>
    <col min="5" max="5" width="8.140625" customWidth="1"/>
    <col min="6" max="6" width="13.7109375" customWidth="1"/>
    <col min="7" max="7" width="10.28515625" bestFit="1" customWidth="1"/>
    <col min="8" max="8" width="11.7109375" customWidth="1"/>
    <col min="9" max="9" width="12.85546875" customWidth="1"/>
    <col min="10" max="10" width="12.140625" customWidth="1"/>
  </cols>
  <sheetData>
    <row r="1" spans="2:10" ht="27" customHeight="1" x14ac:dyDescent="0.25">
      <c r="D1" s="1" t="s">
        <v>7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2:10" ht="15.75" customHeight="1" x14ac:dyDescent="0.25">
      <c r="B2" s="3" t="s">
        <v>0</v>
      </c>
      <c r="C2" s="3" t="s">
        <v>1</v>
      </c>
      <c r="D2" s="3" t="s">
        <v>9</v>
      </c>
      <c r="E2" s="4">
        <v>45436</v>
      </c>
      <c r="F2" s="7">
        <v>152877</v>
      </c>
      <c r="G2" s="5">
        <v>20</v>
      </c>
      <c r="H2" s="5">
        <v>52.8</v>
      </c>
      <c r="I2" s="6">
        <f>G2*H2</f>
        <v>1056</v>
      </c>
      <c r="J2" s="6">
        <f>I2*1.2</f>
        <v>1267.2</v>
      </c>
    </row>
    <row r="4" spans="2:10" ht="27" customHeight="1" x14ac:dyDescent="0.25">
      <c r="D4" s="1" t="s">
        <v>7</v>
      </c>
      <c r="E4" s="2" t="s">
        <v>8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2:10" x14ac:dyDescent="0.25">
      <c r="B5" s="3" t="s">
        <v>0</v>
      </c>
      <c r="C5" s="3" t="s">
        <v>1</v>
      </c>
      <c r="D5" s="3" t="s">
        <v>11</v>
      </c>
      <c r="E5" s="4">
        <v>45437</v>
      </c>
      <c r="F5" s="7">
        <v>152884</v>
      </c>
      <c r="G5" s="5">
        <v>180</v>
      </c>
      <c r="H5" s="5">
        <v>53</v>
      </c>
      <c r="I5" s="6">
        <f>G5*H5</f>
        <v>9540</v>
      </c>
      <c r="J5" s="6">
        <f>+I5</f>
        <v>9540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фактуриране 24-25.05.2024</vt:lpstr>
      <vt:lpstr>фактуриране 24-25.05.2024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2024-05-28T08:01:25Z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