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Топлофикации/"/>
    </mc:Choice>
  </mc:AlternateContent>
  <xr:revisionPtr revIDLastSave="339" documentId="13_ncr:1_{B14179EF-F6E7-48E6-B5B3-549058AE3080}" xr6:coauthVersionLast="47" xr6:coauthVersionMax="47" xr10:uidLastSave="{7CDFFC2B-A9E4-41DE-B7FC-6B349C946A89}"/>
  <bookViews>
    <workbookView xWindow="-120" yWindow="-120" windowWidth="29040" windowHeight="15840" tabRatio="696" xr2:uid="{6181C59F-D665-4BC0-B758-0A74609C04CD}"/>
  </bookViews>
  <sheets>
    <sheet name="Плевен 01.11.-20.11.2024" sheetId="11" r:id="rId1"/>
    <sheet name="Бургас  01.11.-20.11.2024" sheetId="12" r:id="rId2"/>
    <sheet name="Враца  01.11.-20.11.2024" sheetId="13" r:id="rId3"/>
    <sheet name="Перник  01.11.-20.11.2024" sheetId="14" r:id="rId4"/>
    <sheet name="Русе  01.11.-20.11.2024" sheetId="16" r:id="rId5"/>
    <sheet name="ВТ 01.11.-20.11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I5" i="17" s="1"/>
  <c r="J5" i="17" l="1"/>
  <c r="H5" i="16" l="1"/>
  <c r="H4" i="11"/>
  <c r="H5" i="14"/>
  <c r="H6" i="13"/>
  <c r="C7" i="13"/>
  <c r="H7" i="13"/>
  <c r="H5" i="12"/>
  <c r="I5" i="12" s="1"/>
  <c r="I5" i="16" l="1"/>
  <c r="J5" i="16" s="1"/>
  <c r="I5" i="14"/>
  <c r="J5" i="14" s="1"/>
  <c r="I7" i="13"/>
  <c r="J7" i="13" s="1"/>
  <c r="I6" i="13"/>
  <c r="J6" i="13" s="1"/>
  <c r="I4" i="11"/>
  <c r="J4" i="11" s="1"/>
  <c r="J5" i="12"/>
</calcChain>
</file>

<file path=xl/sharedStrings.xml><?xml version="1.0" encoding="utf-8"?>
<sst xmlns="http://schemas.openxmlformats.org/spreadsheetml/2006/main" count="74" uniqueCount="21">
  <si>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</si>
  <si>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</si>
  <si>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</si>
  <si>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</si>
  <si>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</si>
  <si>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</si>
  <si>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</si>
  <si>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</si>
  <si>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</si>
  <si>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</si>
  <si>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</si>
  <si>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Фактуриран природен газ в газообразно състояние на линия C059P02</t>
  </si>
  <si>
    <t>ДДС, 20%</t>
  </si>
  <si>
    <t>Фактуриран природен газ в газообразно състояние на линия C025P01</t>
  </si>
  <si>
    <t>ТОПЛОФИКАЦИЯ ПЛЕВЕН</t>
  </si>
  <si>
    <t>ТОПЛОФИКАЦИЯ БУРГАС</t>
  </si>
  <si>
    <t>ТОПЛОФИКАЦИЯ ВРАЦА</t>
  </si>
  <si>
    <t>ТОПЛОФИКАЦИЯ ПЕРНИК</t>
  </si>
  <si>
    <t>ТОПЛОФИКАЦИЯ РУСЕ</t>
  </si>
  <si>
    <t>ТОПЛОФИКАЦИЯ ВЕЛИКО ТЪРНОВО</t>
  </si>
  <si>
    <t>Период на доставка: 01.11.2024 г. 07:00:00 –21.11.2024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</si>
</sst>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4" fontId="2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vertical="center"/>
    </xf>
    <xf numFmtId="0" fontId="4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2"/>
  <sheetViews>
    <sheetView tabSelected="1" workbookViewId="0">
      <selection activeCell="D24" sqref="D24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14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12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7164.52</v>
      </c>
      <c r="G4" s="9">
        <v>68.69</v>
      </c>
      <c r="H4" s="13">
        <f>F4*G4</f>
        <v>492130.87880000001</v>
      </c>
      <c r="I4" s="13">
        <f>H4*0.2</f>
        <v>98426.175760000013</v>
      </c>
      <c r="J4" s="13">
        <f>H4+I4</f>
        <v>590557.05456000008</v>
      </c>
      <c r="K4" s="14"/>
    </row>
    <row r="6" spans="3:11" x14ac:dyDescent="0.25">
      <c r="I6" s="29"/>
    </row>
    <row r="8" spans="3:11" x14ac:dyDescent="0.25">
      <c r="D8" s="11" t="s">
        <v>20</v>
      </c>
    </row>
    <row r="9" spans="3:11" x14ac:dyDescent="0.25">
      <c r="D9" s="11"/>
    </row>
    <row r="12" spans="3:11" x14ac:dyDescent="0.25">
      <c r="C12" s="30"/>
      <c r="D12" s="30"/>
      <c r="E12" s="30"/>
      <c r="G12" s="17"/>
      <c r="H12" s="17"/>
      <c r="K12" s="17"/>
    </row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5"/>
  <sheetViews>
    <sheetView workbookViewId="0">
      <selection activeCell="G15" sqref="G1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15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102.96600000000001</v>
      </c>
      <c r="G5" s="9">
        <v>68.69</v>
      </c>
      <c r="H5" s="5">
        <f>F5*G5</f>
        <v>7072.7345400000004</v>
      </c>
      <c r="I5" s="8">
        <f>H5*0.2</f>
        <v>1414.5469080000003</v>
      </c>
      <c r="J5" s="8">
        <f>H5+I5</f>
        <v>8487.2814480000015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>
      <c r="D8" s="11" t="s">
        <v>20</v>
      </c>
    </row>
    <row r="9" spans="2:11" s="10" customFormat="1" ht="15.75" x14ac:dyDescent="0.25">
      <c r="D9" s="11"/>
    </row>
    <row r="10" spans="2:11" s="10" customFormat="1" ht="15.75" x14ac:dyDescent="0.25">
      <c r="D10" s="11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ht="15.75" x14ac:dyDescent="0.25">
      <c r="B15" s="30"/>
      <c r="C15" s="30"/>
      <c r="D15" s="30"/>
    </row>
  </sheetData>
  <mergeCells count="1"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sheetPr>
    <tabColor theme="0" tint="-4.9989318521683403E-2"/>
  </sheetPr>
  <dimension ref="C3:J17"/>
  <sheetViews>
    <sheetView workbookViewId="0">
      <selection activeCell="F7" sqref="F7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16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12</v>
      </c>
      <c r="J5" s="4" t="s">
        <v>7</v>
      </c>
    </row>
    <row r="6" spans="3:10" s="27" customFormat="1" ht="47.25" x14ac:dyDescent="0.25">
      <c r="C6" s="23">
        <v>1</v>
      </c>
      <c r="D6" s="24" t="s">
        <v>8</v>
      </c>
      <c r="E6" s="23" t="s">
        <v>5</v>
      </c>
      <c r="F6" s="25">
        <v>346.60500000000008</v>
      </c>
      <c r="G6" s="9">
        <v>68.69</v>
      </c>
      <c r="H6" s="26">
        <f>F6*G6</f>
        <v>23808.297450000005</v>
      </c>
      <c r="I6" s="26">
        <f>H6*0.2</f>
        <v>4761.6594900000009</v>
      </c>
      <c r="J6" s="26">
        <f>H6+I6</f>
        <v>28569.956940000007</v>
      </c>
    </row>
    <row r="7" spans="3:10" s="27" customFormat="1" ht="47.25" x14ac:dyDescent="0.25">
      <c r="C7" s="23">
        <f>+C6+1</f>
        <v>2</v>
      </c>
      <c r="D7" s="24" t="s">
        <v>9</v>
      </c>
      <c r="E7" s="23" t="s">
        <v>5</v>
      </c>
      <c r="F7" s="25">
        <v>309.57599999999991</v>
      </c>
      <c r="G7" s="9">
        <v>68.69</v>
      </c>
      <c r="H7" s="26">
        <f>F7*G7</f>
        <v>21264.775439999994</v>
      </c>
      <c r="I7" s="26">
        <f>H7*0.2</f>
        <v>4252.9550879999988</v>
      </c>
      <c r="J7" s="26">
        <f>H7+I7</f>
        <v>25517.730527999993</v>
      </c>
    </row>
    <row r="8" spans="3:10" x14ac:dyDescent="0.25">
      <c r="F8" s="2"/>
      <c r="J8" s="2"/>
    </row>
    <row r="9" spans="3:10" s="10" customFormat="1" ht="15.75" x14ac:dyDescent="0.25">
      <c r="D9" s="11" t="s">
        <v>20</v>
      </c>
    </row>
    <row r="10" spans="3:10" x14ac:dyDescent="0.25">
      <c r="F10" s="2"/>
    </row>
    <row r="11" spans="3:10" ht="15.75" x14ac:dyDescent="0.25">
      <c r="D11" s="11"/>
      <c r="F11" s="2"/>
    </row>
    <row r="12" spans="3:10" ht="15.75" x14ac:dyDescent="0.25">
      <c r="C12" s="16"/>
      <c r="D12" s="21"/>
      <c r="E12" s="16"/>
      <c r="F12" s="20"/>
      <c r="G12" s="19"/>
      <c r="H12" s="18"/>
      <c r="I12" s="18"/>
      <c r="J12" s="18"/>
    </row>
    <row r="13" spans="3:10" x14ac:dyDescent="0.25">
      <c r="F13" s="2"/>
    </row>
    <row r="14" spans="3:10" ht="15.75" x14ac:dyDescent="0.25">
      <c r="C14" s="30"/>
      <c r="D14" s="30"/>
      <c r="E14" s="30"/>
      <c r="F14" s="1"/>
      <c r="G14" s="2"/>
    </row>
    <row r="15" spans="3:10" x14ac:dyDescent="0.25">
      <c r="F15" s="2"/>
    </row>
    <row r="16" spans="3:10" x14ac:dyDescent="0.25">
      <c r="G16" s="2"/>
    </row>
    <row r="17" spans="7:7" x14ac:dyDescent="0.25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966-446B-4316-A3CF-68A394F50C36}">
  <sheetPr>
    <tabColor theme="0" tint="-4.9989318521683403E-2"/>
  </sheetPr>
  <dimension ref="B3:K16"/>
  <sheetViews>
    <sheetView topLeftCell="A2"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17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28">
        <v>3251.444</v>
      </c>
      <c r="G5" s="9">
        <v>68.69</v>
      </c>
      <c r="H5" s="8">
        <f>F5*G5</f>
        <v>223341.68836</v>
      </c>
      <c r="I5" s="8">
        <f>H5*0.2</f>
        <v>44668.337672000001</v>
      </c>
      <c r="J5" s="8">
        <f>H5+I5</f>
        <v>268010.02603200002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834-E2DB-4F03-99BB-C796B4938197}">
  <sheetPr>
    <tabColor theme="2"/>
  </sheetPr>
  <dimension ref="B3:K16"/>
  <sheetViews>
    <sheetView topLeftCell="A2" workbookViewId="0">
      <selection activeCell="F21" sqref="F21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18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9">
        <v>539.99400000000003</v>
      </c>
      <c r="G5" s="9">
        <v>68.69</v>
      </c>
      <c r="H5" s="22">
        <f>F5*G5</f>
        <v>37092.187859999998</v>
      </c>
      <c r="I5" s="22">
        <f>H5*0.2</f>
        <v>7418.4375719999998</v>
      </c>
      <c r="J5" s="22">
        <f>H5+I5</f>
        <v>44510.625432000001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B2DE-54B9-4DAE-9EEA-4E11F61B5DC9}">
  <dimension ref="B3:K16"/>
  <sheetViews>
    <sheetView topLeftCell="A2" workbookViewId="0">
      <selection activeCell="G12" sqref="G12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7.42578125" bestFit="1" customWidth="1"/>
  </cols>
  <sheetData>
    <row r="3" spans="2:11" x14ac:dyDescent="0.25">
      <c r="D3" t="s">
        <v>19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12</v>
      </c>
      <c r="J4" s="4" t="s">
        <v>7</v>
      </c>
    </row>
    <row r="5" spans="2:11" s="15" customFormat="1" ht="52.9" customHeight="1" x14ac:dyDescent="0.25">
      <c r="C5" s="6">
        <v>1</v>
      </c>
      <c r="D5" s="7" t="s">
        <v>11</v>
      </c>
      <c r="E5" s="6" t="s">
        <v>5</v>
      </c>
      <c r="F5" s="12">
        <v>47.131</v>
      </c>
      <c r="G5" s="9">
        <v>68.69</v>
      </c>
      <c r="H5" s="22">
        <f>F5*G5</f>
        <v>3237.42839</v>
      </c>
      <c r="I5" s="22">
        <f>H5*0.2</f>
        <v>647.48567800000001</v>
      </c>
      <c r="J5" s="22">
        <f>H5+I5</f>
        <v>3884.914068</v>
      </c>
      <c r="K5" s="14"/>
    </row>
    <row r="6" spans="2:11" s="10" customFormat="1" ht="15.75" x14ac:dyDescent="0.25"/>
    <row r="7" spans="2:11" s="10" customFormat="1" ht="15.75" x14ac:dyDescent="0.25"/>
    <row r="8" spans="2:11" s="10" customFormat="1" ht="15.75" x14ac:dyDescent="0.25"/>
    <row r="9" spans="2:11" s="10" customFormat="1" ht="15.75" x14ac:dyDescent="0.25">
      <c r="D9" s="11" t="s">
        <v>20</v>
      </c>
    </row>
    <row r="10" spans="2:11" s="10" customFormat="1" ht="15.75" x14ac:dyDescent="0.25">
      <c r="D10" s="11"/>
    </row>
    <row r="11" spans="2:11" s="10" customFormat="1" ht="15.75" x14ac:dyDescent="0.25">
      <c r="D11" s="11"/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30"/>
      <c r="C16" s="30"/>
      <c r="D16" s="30"/>
    </row>
  </sheetData>
  <mergeCells count="1">
    <mergeCell ref="B16:D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B600B-2886-4B7B-BAF1-817F72E49C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01.11.-20.11.2024</vt:lpstr>
      <vt:lpstr>Бургас  01.11.-20.11.2024</vt:lpstr>
      <vt:lpstr>Враца  01.11.-20.11.2024</vt:lpstr>
      <vt:lpstr>Перник  01.11.-20.11.2024</vt:lpstr>
      <vt:lpstr>Русе  01.11.-20.11.2024</vt:lpstr>
      <vt:lpstr>ВТ 01.11.-20.11.2024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2024-11-21T09:00:00Z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