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3250" windowHeight="12570"/>
  </bookViews>
  <sheets>
    <sheet name="m 11" sheetId="2" r:id="rId1"/>
    <sheet name="справка " sheetId="1" r:id="rId2"/>
  </sheets>
  <calcPr calcId="114210"/>
</workbook>
</file>

<file path=xl/calcChain.xml><?xml version="1.0" encoding="utf-8"?>
<calcChain xmlns="http://schemas.openxmlformats.org/spreadsheetml/2006/main">
  <c r="G8" i="2"/>
  <c r="G10" i="1"/>
  <c r="G6"/>
  <c r="G7"/>
  <c r="G8"/>
  <c r="G9"/>
  <c r="G11"/>
  <c r="G7" i="2"/>
  <c r="H7"/>
  <c r="H9"/>
  <c r="I9"/>
  <c r="G12" i="1"/>
  <c r="H8" i="2"/>
  <c r="I8"/>
  <c r="I7"/>
</calcChain>
</file>

<file path=xl/sharedStrings.xml><?xml version="1.0" encoding="utf-8"?>
<sst xmlns="http://schemas.openxmlformats.org/spreadsheetml/2006/main" count="51" uniqueCount="34">
  <si>
    <t>ОБЩО</t>
  </si>
  <si>
    <t>MWh</t>
  </si>
  <si>
    <t>Стойност с ДДС</t>
  </si>
  <si>
    <t>ДДС</t>
  </si>
  <si>
    <t>Стойност в лева</t>
  </si>
  <si>
    <t>Ед. цена без ДДС</t>
  </si>
  <si>
    <t xml:space="preserve">Количество </t>
  </si>
  <si>
    <t>Мярка</t>
  </si>
  <si>
    <t>Стока/Услуга</t>
  </si>
  <si>
    <t>№</t>
  </si>
  <si>
    <t>Договор № ТИ 0106/0027/01.09.2020 г.</t>
  </si>
  <si>
    <t xml:space="preserve">КЛИЕНТ </t>
  </si>
  <si>
    <t xml:space="preserve">ТРУД АД </t>
  </si>
  <si>
    <t xml:space="preserve">справка към ф-ра </t>
  </si>
  <si>
    <t xml:space="preserve">клиенти по аванси </t>
  </si>
  <si>
    <t>бр</t>
  </si>
  <si>
    <t>пренос природен газ</t>
  </si>
  <si>
    <t xml:space="preserve">акциз стопански нужди </t>
  </si>
  <si>
    <t>доставен природен природен газ  C025P01</t>
  </si>
  <si>
    <t>Gj</t>
  </si>
  <si>
    <t xml:space="preserve">сума </t>
  </si>
  <si>
    <t>с ДДС</t>
  </si>
  <si>
    <t>.....................................</t>
  </si>
  <si>
    <t>................................</t>
  </si>
  <si>
    <t>приел:</t>
  </si>
  <si>
    <t>предал:</t>
  </si>
  <si>
    <t xml:space="preserve">приел </t>
  </si>
  <si>
    <t xml:space="preserve">предал </t>
  </si>
  <si>
    <t>...............</t>
  </si>
  <si>
    <t>.............</t>
  </si>
  <si>
    <t xml:space="preserve">Годишен капацитет </t>
  </si>
  <si>
    <t>Даниела Христова Жаркова - Николова</t>
  </si>
  <si>
    <t>превишен капацитет</t>
  </si>
  <si>
    <t>Авансово плащане 60% - доставка на природен газ 01.-30.11.2021 г.</t>
  </si>
</sst>
</file>

<file path=xl/styles.xml><?xml version="1.0" encoding="utf-8"?>
<styleSheet xmlns="http://schemas.openxmlformats.org/spreadsheetml/2006/main">
  <numFmts count="5">
    <numFmt numFmtId="164" formatCode="0.0000"/>
    <numFmt numFmtId="165" formatCode="#,##0.000"/>
    <numFmt numFmtId="166" formatCode="0.000000"/>
    <numFmt numFmtId="167" formatCode="#,##0.0000"/>
    <numFmt numFmtId="168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4" fontId="1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/>
    <xf numFmtId="0" fontId="2" fillId="0" borderId="1" xfId="0" applyFont="1" applyBorder="1"/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2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/>
    <xf numFmtId="49" fontId="1" fillId="0" borderId="1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/>
    <xf numFmtId="168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5"/>
  <sheetViews>
    <sheetView tabSelected="1" workbookViewId="0">
      <selection activeCell="G10" sqref="G10"/>
    </sheetView>
  </sheetViews>
  <sheetFormatPr defaultRowHeight="15"/>
  <cols>
    <col min="3" max="3" width="22.7109375" customWidth="1"/>
    <col min="5" max="5" width="16.140625" customWidth="1"/>
    <col min="6" max="7" width="11.5703125" customWidth="1"/>
    <col min="9" max="9" width="10.5703125" customWidth="1"/>
  </cols>
  <sheetData>
    <row r="3" spans="1:10" ht="15.75">
      <c r="A3" s="1" t="s">
        <v>11</v>
      </c>
      <c r="B3" s="1"/>
      <c r="C3" s="1" t="s">
        <v>12</v>
      </c>
      <c r="D3" s="1"/>
      <c r="E3" s="1"/>
      <c r="F3" s="1"/>
      <c r="G3" s="1"/>
      <c r="H3" s="1"/>
      <c r="I3" s="1"/>
      <c r="J3" s="1"/>
    </row>
    <row r="4" spans="1:10" ht="15.75">
      <c r="A4" s="1"/>
      <c r="B4" s="1"/>
      <c r="C4" s="1" t="s">
        <v>13</v>
      </c>
      <c r="D4" s="1" t="s">
        <v>9</v>
      </c>
      <c r="E4" s="1">
        <v>3000001027</v>
      </c>
      <c r="F4" s="15">
        <v>44501</v>
      </c>
      <c r="G4" s="1"/>
      <c r="H4" s="1"/>
      <c r="I4" s="1"/>
      <c r="J4" s="1"/>
    </row>
    <row r="5" spans="1:10" ht="15.7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31.5">
      <c r="A6" s="1"/>
      <c r="B6" s="13" t="s">
        <v>9</v>
      </c>
      <c r="C6" s="13" t="s">
        <v>8</v>
      </c>
      <c r="D6" s="13" t="s">
        <v>7</v>
      </c>
      <c r="E6" s="12" t="s">
        <v>6</v>
      </c>
      <c r="F6" s="12" t="s">
        <v>5</v>
      </c>
      <c r="G6" s="12" t="s">
        <v>4</v>
      </c>
      <c r="H6" s="12" t="s">
        <v>3</v>
      </c>
      <c r="I6" s="12" t="s">
        <v>2</v>
      </c>
      <c r="J6" s="1"/>
    </row>
    <row r="7" spans="1:10" ht="61.5" customHeight="1">
      <c r="A7" s="1"/>
      <c r="B7" s="9">
        <v>1</v>
      </c>
      <c r="C7" s="10" t="s">
        <v>33</v>
      </c>
      <c r="D7" s="9" t="s">
        <v>1</v>
      </c>
      <c r="E7" s="8">
        <v>540</v>
      </c>
      <c r="F7" s="11">
        <v>88.53</v>
      </c>
      <c r="G7" s="4">
        <f>E7*F7</f>
        <v>47806.2</v>
      </c>
      <c r="H7" s="4">
        <f>G7*20%</f>
        <v>9561.24</v>
      </c>
      <c r="I7" s="4">
        <f>G7+H7</f>
        <v>57367.439999999995</v>
      </c>
      <c r="J7" s="1"/>
    </row>
    <row r="8" spans="1:10" ht="41.25" customHeight="1">
      <c r="A8" s="1"/>
      <c r="B8" s="9">
        <v>2</v>
      </c>
      <c r="C8" s="10" t="s">
        <v>30</v>
      </c>
      <c r="D8" s="9" t="s">
        <v>1</v>
      </c>
      <c r="E8" s="8">
        <v>27</v>
      </c>
      <c r="F8" s="20">
        <v>27.094117000000001</v>
      </c>
      <c r="G8" s="4">
        <f>E8*F8</f>
        <v>731.54115899999999</v>
      </c>
      <c r="H8" s="4">
        <f>G8*0.2</f>
        <v>146.30823180000002</v>
      </c>
      <c r="I8" s="4">
        <f>G8+H8</f>
        <v>877.84939080000004</v>
      </c>
      <c r="J8" s="1"/>
    </row>
    <row r="9" spans="1:10" ht="15.75">
      <c r="A9" s="1"/>
      <c r="B9" s="1"/>
      <c r="C9" s="1"/>
      <c r="D9" s="1"/>
      <c r="E9" s="1"/>
      <c r="F9" s="7" t="s">
        <v>0</v>
      </c>
      <c r="G9" s="6">
        <v>48538.01</v>
      </c>
      <c r="H9" s="5">
        <f>G9*0.2</f>
        <v>9707.6020000000008</v>
      </c>
      <c r="I9" s="5">
        <f>G9+H9</f>
        <v>58245.612000000001</v>
      </c>
      <c r="J9" s="1"/>
    </row>
    <row r="10" spans="1:10" ht="15.75">
      <c r="A10" s="1"/>
      <c r="B10" s="1"/>
      <c r="C10" s="3"/>
      <c r="D10" s="1"/>
      <c r="E10" s="2"/>
      <c r="F10" s="1"/>
      <c r="G10" s="1"/>
      <c r="H10" s="1"/>
      <c r="I10" s="1"/>
      <c r="J10" s="1"/>
    </row>
    <row r="11" spans="1:10" ht="15.75">
      <c r="A11" s="1"/>
      <c r="B11" s="1"/>
      <c r="C11" s="1" t="s">
        <v>10</v>
      </c>
      <c r="D11" s="1"/>
      <c r="E11" s="1"/>
      <c r="F11" s="1"/>
      <c r="G11" s="1"/>
      <c r="H11" s="1"/>
      <c r="I11" s="1"/>
      <c r="J11" s="1"/>
    </row>
    <row r="12" spans="1:10" ht="15.7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C14" t="s">
        <v>26</v>
      </c>
      <c r="D14" t="s">
        <v>29</v>
      </c>
      <c r="F14" t="s">
        <v>27</v>
      </c>
      <c r="G14" t="s">
        <v>28</v>
      </c>
    </row>
    <row r="15" spans="1:10">
      <c r="G15" t="s">
        <v>31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C35" sqref="C35"/>
    </sheetView>
  </sheetViews>
  <sheetFormatPr defaultColWidth="8.85546875" defaultRowHeight="15.75"/>
  <cols>
    <col min="1" max="1" width="8.85546875" style="1"/>
    <col min="2" max="2" width="9.140625" style="1" bestFit="1" customWidth="1"/>
    <col min="3" max="3" width="34.42578125" style="1" customWidth="1"/>
    <col min="4" max="4" width="7.140625" style="1" bestFit="1" customWidth="1"/>
    <col min="5" max="5" width="14.42578125" style="1" customWidth="1"/>
    <col min="6" max="6" width="15.7109375" style="1" customWidth="1"/>
    <col min="7" max="7" width="12.28515625" style="1" customWidth="1"/>
    <col min="8" max="8" width="10.7109375" style="1" customWidth="1"/>
    <col min="9" max="9" width="11" style="1" bestFit="1" customWidth="1"/>
    <col min="10" max="16384" width="8.85546875" style="1"/>
  </cols>
  <sheetData>
    <row r="2" spans="1:7">
      <c r="A2" s="1" t="s">
        <v>11</v>
      </c>
      <c r="C2" s="1" t="s">
        <v>12</v>
      </c>
    </row>
    <row r="3" spans="1:7">
      <c r="C3" s="1" t="s">
        <v>13</v>
      </c>
      <c r="D3" s="1" t="s">
        <v>9</v>
      </c>
      <c r="E3" s="1">
        <v>300000</v>
      </c>
      <c r="F3" s="15"/>
    </row>
    <row r="5" spans="1:7" ht="31.5">
      <c r="B5" s="13" t="s">
        <v>9</v>
      </c>
      <c r="C5" s="13" t="s">
        <v>8</v>
      </c>
      <c r="D5" s="13" t="s">
        <v>7</v>
      </c>
      <c r="E5" s="12" t="s">
        <v>6</v>
      </c>
      <c r="F5" s="12" t="s">
        <v>5</v>
      </c>
      <c r="G5" s="12" t="s">
        <v>4</v>
      </c>
    </row>
    <row r="6" spans="1:7">
      <c r="B6" s="9">
        <v>1</v>
      </c>
      <c r="C6" s="10" t="s">
        <v>14</v>
      </c>
      <c r="D6" s="9" t="s">
        <v>15</v>
      </c>
      <c r="E6" s="8"/>
      <c r="F6" s="11"/>
      <c r="G6" s="4">
        <f>E6*F6</f>
        <v>0</v>
      </c>
    </row>
    <row r="7" spans="1:7" ht="31.5">
      <c r="B7" s="9">
        <v>2</v>
      </c>
      <c r="C7" s="16" t="s">
        <v>18</v>
      </c>
      <c r="D7" s="9" t="s">
        <v>1</v>
      </c>
      <c r="E7" s="8"/>
      <c r="F7" s="11"/>
      <c r="G7" s="4">
        <f>E7*F7</f>
        <v>0</v>
      </c>
    </row>
    <row r="8" spans="1:7">
      <c r="B8" s="9">
        <v>3</v>
      </c>
      <c r="C8" s="10" t="s">
        <v>16</v>
      </c>
      <c r="D8" s="9" t="s">
        <v>1</v>
      </c>
      <c r="E8" s="8"/>
      <c r="F8" s="17"/>
      <c r="G8" s="4">
        <f>E8*F8</f>
        <v>0</v>
      </c>
    </row>
    <row r="9" spans="1:7">
      <c r="B9" s="9">
        <v>4</v>
      </c>
      <c r="C9" s="10" t="s">
        <v>32</v>
      </c>
      <c r="D9" s="9" t="s">
        <v>1</v>
      </c>
      <c r="E9" s="8"/>
      <c r="F9" s="17"/>
      <c r="G9" s="4">
        <f>E9*F9</f>
        <v>0</v>
      </c>
    </row>
    <row r="10" spans="1:7">
      <c r="B10" s="9">
        <v>5</v>
      </c>
      <c r="C10" s="10" t="s">
        <v>17</v>
      </c>
      <c r="D10" s="9" t="s">
        <v>19</v>
      </c>
      <c r="E10" s="18"/>
      <c r="F10" s="14">
        <v>0.6</v>
      </c>
      <c r="G10" s="4">
        <f>E10*F10</f>
        <v>0</v>
      </c>
    </row>
    <row r="11" spans="1:7">
      <c r="F11" s="7" t="s">
        <v>20</v>
      </c>
      <c r="G11" s="6">
        <f>G6+G7+G8+G9+G10</f>
        <v>0</v>
      </c>
    </row>
    <row r="12" spans="1:7">
      <c r="C12" s="3"/>
      <c r="E12" s="2"/>
      <c r="F12" s="1" t="s">
        <v>21</v>
      </c>
      <c r="G12" s="19">
        <f>G11*1.2</f>
        <v>0</v>
      </c>
    </row>
    <row r="13" spans="1:7">
      <c r="C13" s="1" t="s">
        <v>10</v>
      </c>
    </row>
    <row r="16" spans="1:7">
      <c r="C16" s="1" t="s">
        <v>23</v>
      </c>
      <c r="F16" s="1" t="s">
        <v>22</v>
      </c>
    </row>
    <row r="17" spans="2:6">
      <c r="B17" s="1" t="s">
        <v>24</v>
      </c>
      <c r="E17" s="1" t="s">
        <v>25</v>
      </c>
      <c r="F17" s="1" t="s">
        <v>31</v>
      </c>
    </row>
  </sheetData>
  <phoneticPr fontId="0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 11</vt:lpstr>
      <vt:lpstr>справка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2021-11-10T13:23:06Z</cp:lastPrinted>
  <dcterms:created xsi:type="dcterms:W3CDTF">2020-12-21T09:17:06Z</dcterms:created>
  <dcterms:modified xsi:type="dcterms:W3CDTF">2021-11-12T06:38:41Z</dcterms:modified>
</cp:coreProperties>
</file>