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320"/>
  </bookViews>
  <sheets>
    <sheet name="ТБЛ-" sheetId="11" r:id="rId1"/>
    <sheet name="Лн" sheetId="15" r:id="rId2"/>
  </sheets>
  <definedNames>
    <definedName name="_xlnm.Print_Area" localSheetId="1">Лн!$A$1:$O$49</definedName>
    <definedName name="_xlnm.Print_Area" localSheetId="0">'ТБЛ-'!$A$1:$N$42</definedName>
  </definedNames>
  <calcPr calcId="162913"/>
</workbook>
</file>

<file path=xl/calcChain.xml><?xml version="1.0" encoding="utf-8"?>
<calcChain xmlns="http://schemas.openxmlformats.org/spreadsheetml/2006/main">
  <c r="N14" i="11" l="1"/>
  <c r="N13" i="11"/>
  <c r="N12" i="11"/>
  <c r="N11" i="11"/>
  <c r="N10" i="11"/>
  <c r="N9" i="11"/>
  <c r="G12" i="15"/>
  <c r="G36" i="11"/>
  <c r="G35" i="11"/>
  <c r="G34" i="11"/>
  <c r="G33" i="11"/>
  <c r="G32" i="11"/>
  <c r="G31" i="11"/>
  <c r="G30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N10" i="15" l="1"/>
  <c r="G13" i="15" l="1"/>
  <c r="G37" i="11" l="1"/>
  <c r="N15" i="11" l="1"/>
</calcChain>
</file>

<file path=xl/sharedStrings.xml><?xml version="1.0" encoding="utf-8"?>
<sst xmlns="http://schemas.openxmlformats.org/spreadsheetml/2006/main" count="154" uniqueCount="45">
  <si>
    <t>дата</t>
  </si>
  <si>
    <t>влак №</t>
  </si>
  <si>
    <t>участък</t>
  </si>
  <si>
    <t>км</t>
  </si>
  <si>
    <t>СПРАВКА</t>
  </si>
  <si>
    <t>за заявени и неизползвани утвърдени в ГДВ  трасета</t>
  </si>
  <si>
    <t>от товарни влакове</t>
  </si>
  <si>
    <t>за превозвач "ТБД - Товарни превози" ЕАД</t>
  </si>
  <si>
    <t xml:space="preserve">от товарни влакове по вина на ТиБиЕЛ съгласно: </t>
  </si>
  <si>
    <t>за допълнително назначени в ГДВ  трасета</t>
  </si>
  <si>
    <t>за товарни влакове по вина на ТиБиЕЛ съгласно:</t>
  </si>
  <si>
    <t>изготвил:</t>
  </si>
  <si>
    <t xml:space="preserve">приел: </t>
  </si>
  <si>
    <t>инж. Ст. Николов</t>
  </si>
  <si>
    <t>Мениджър ,,Логистика" ТБЛ</t>
  </si>
  <si>
    <t>инж. Б. Алексиев</t>
  </si>
  <si>
    <t>Експерт инфраструктурни таски ТБД-ТП</t>
  </si>
  <si>
    <t>договор 19/20 г. раздел IV чл. 19, договор 17/20 г. раздел IV чл. 19,</t>
  </si>
  <si>
    <t>договор 27/20 г. раздел IV чл. 19, договор 35/20 г. раздел IV  чл. 19,</t>
  </si>
  <si>
    <r>
      <t xml:space="preserve"> </t>
    </r>
    <r>
      <rPr>
        <sz val="10"/>
        <rFont val="Arial"/>
        <family val="2"/>
        <charset val="204"/>
      </rPr>
      <t>договор 19/20 г. раздел IV чл.20(2), договор 17/20 г. раздел IV чл.20(2),</t>
    </r>
  </si>
  <si>
    <t>договор 27/20 г.раздел IV чл.20(2),  договор 35/20 г.раздел IV чл.20(2),</t>
  </si>
  <si>
    <t xml:space="preserve"> договор 35/20 г. раздел IV  чл. 19</t>
  </si>
  <si>
    <t xml:space="preserve"> </t>
  </si>
  <si>
    <t>лева</t>
  </si>
  <si>
    <t>общо лв.</t>
  </si>
  <si>
    <t xml:space="preserve">договор 36/20 г. раздел IV чл.20(2), договор 10/20 раздел IV чл.20(2) </t>
  </si>
  <si>
    <t xml:space="preserve">договор 36/20 г. раздел IV чл. 19, договор 10/20 г. раздел IV чл. 19 </t>
  </si>
  <si>
    <t xml:space="preserve">по вина на ТиБиЕЛ съгласно договори №35 и №36/2020 </t>
  </si>
  <si>
    <t xml:space="preserve">  </t>
  </si>
  <si>
    <t>Бд</t>
  </si>
  <si>
    <t>Гс</t>
  </si>
  <si>
    <t>Лн</t>
  </si>
  <si>
    <t>Дг</t>
  </si>
  <si>
    <t>Рн</t>
  </si>
  <si>
    <t>Прр</t>
  </si>
  <si>
    <t>Кан</t>
  </si>
  <si>
    <t>Ста</t>
  </si>
  <si>
    <t>Ву</t>
  </si>
  <si>
    <t>Блб</t>
  </si>
  <si>
    <t>Ац</t>
  </si>
  <si>
    <t>Др</t>
  </si>
  <si>
    <t>през месец Януари - 23 г. за превозвач "ТБД - Товарни превози" ЕАД</t>
  </si>
  <si>
    <t xml:space="preserve"> Раздел IV 4 чл. 20 (2 )- през месец Януари - 23 г.</t>
  </si>
  <si>
    <t xml:space="preserve"> и договор 36/20 г. раздел IV чл. 19   през месец Януари - 23 г.</t>
  </si>
  <si>
    <t>1-5. ян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</si>
</sst>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name val="Arial"/>
      <family val="2"/>
      <charset val="204"/>
    </font>
    <font>
      <sz val="12"/>
      <name val="Arial"/>
      <family val="2"/>
      <charset val="204"/>
    </font>
    <font>
      <sz val="12"/>
      <color theme="1"/>
      <name val="Arial"/>
      <family val="2"/>
      <charset val="204"/>
    </font>
    <font>
      <b/>
      <sz val="10"/>
      <name val="Arial"/>
      <family val="2"/>
      <charset val="204"/>
    </font>
    <font>
      <sz val="11"/>
      <name val="Arial"/>
      <family val="2"/>
      <charset val="204"/>
    </font>
    <font>
      <sz val="11"/>
      <color theme="1"/>
      <name val="Arial"/>
      <family val="2"/>
      <charset val="204"/>
    </font>
    <font>
      <sz val="10"/>
      <name val="Arial"/>
      <family val="2"/>
      <charset val="204"/>
    </font>
    <font>
      <sz val="12"/>
      <name val="Times New Roman"/>
      <family val="1"/>
      <charset val="204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15" fillId="0" borderId="0"/>
    <xf numFmtId="0" fontId="5" fillId="0" borderId="0"/>
    <xf numFmtId="0" fontId="16" fillId="0" borderId="0"/>
    <xf numFmtId="0" fontId="17" fillId="0" borderId="0"/>
    <xf numFmtId="0" fontId="4" fillId="0" borderId="0"/>
    <xf numFmtId="0" fontId="3" fillId="0" borderId="0"/>
    <xf numFmtId="0" fontId="2" fillId="0" borderId="0"/>
    <xf numFmtId="0" fontId="15" fillId="0" borderId="0"/>
    <xf numFmtId="0" fontId="1" fillId="0" borderId="0"/>
    <xf numFmtId="0" fontId="16" fillId="0" borderId="0"/>
  </cellStyleXfs>
  <cellXfs count="103">
    <xf numFmtId="0" fontId="0" fillId="0" borderId="0" xfId="0"/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0" fillId="0" borderId="0" xfId="0" applyAlignment="1"/>
    <xf numFmtId="0" fontId="0" fillId="3" borderId="0" xfId="0" applyFill="1"/>
    <xf numFmtId="0" fontId="0" fillId="0" borderId="0" xfId="0" applyBorder="1"/>
    <xf numFmtId="0" fontId="7" fillId="0" borderId="0" xfId="0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0" fontId="6" fillId="4" borderId="10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0" fillId="3" borderId="0" xfId="0" applyFill="1" applyBorder="1"/>
    <xf numFmtId="0" fontId="0" fillId="3" borderId="0" xfId="0" applyFill="1" applyBorder="1" applyAlignment="1"/>
    <xf numFmtId="0" fontId="0" fillId="0" borderId="0" xfId="0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0" xfId="0" applyFont="1" applyAlignment="1">
      <alignment horizontal="center" vertical="center"/>
    </xf>
    <xf numFmtId="0" fontId="19" fillId="0" borderId="0" xfId="0" applyFont="1"/>
    <xf numFmtId="0" fontId="19" fillId="3" borderId="0" xfId="0" applyFont="1" applyFill="1"/>
    <xf numFmtId="0" fontId="6" fillId="3" borderId="0" xfId="0" applyFont="1" applyFill="1" applyBorder="1" applyAlignment="1">
      <alignment horizontal="center"/>
    </xf>
    <xf numFmtId="2" fontId="6" fillId="3" borderId="0" xfId="0" applyNumberFormat="1" applyFont="1" applyFill="1" applyBorder="1" applyAlignment="1">
      <alignment horizontal="center"/>
    </xf>
    <xf numFmtId="0" fontId="19" fillId="3" borderId="0" xfId="0" applyFont="1" applyFill="1" applyAlignment="1">
      <alignment horizontal="center"/>
    </xf>
    <xf numFmtId="0" fontId="19" fillId="3" borderId="0" xfId="0" applyFont="1" applyFill="1" applyAlignment="1"/>
    <xf numFmtId="0" fontId="19" fillId="3" borderId="0" xfId="0" applyFont="1" applyFill="1" applyBorder="1" applyAlignment="1">
      <alignment horizontal="center" vertical="center"/>
    </xf>
    <xf numFmtId="2" fontId="6" fillId="3" borderId="21" xfId="0" applyNumberFormat="1" applyFont="1" applyFill="1" applyBorder="1" applyAlignment="1">
      <alignment horizontal="center"/>
    </xf>
    <xf numFmtId="0" fontId="0" fillId="3" borderId="0" xfId="0" applyFont="1" applyFill="1" applyAlignment="1">
      <alignment horizontal="center" vertical="center"/>
    </xf>
    <xf numFmtId="0" fontId="7" fillId="3" borderId="0" xfId="0" applyFont="1" applyFill="1" applyBorder="1" applyAlignment="1">
      <alignment horizontal="center"/>
    </xf>
    <xf numFmtId="2" fontId="7" fillId="3" borderId="0" xfId="0" applyNumberFormat="1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6" fillId="3" borderId="24" xfId="0" applyFont="1" applyFill="1" applyBorder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6" fillId="4" borderId="17" xfId="0" applyNumberFormat="1" applyFont="1" applyFill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/>
    </xf>
    <xf numFmtId="0" fontId="19" fillId="3" borderId="0" xfId="0" applyFont="1" applyFill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5" fillId="3" borderId="1" xfId="1" applyFont="1" applyFill="1" applyBorder="1" applyAlignment="1">
      <alignment horizontal="center" vertical="center"/>
    </xf>
    <xf numFmtId="16" fontId="20" fillId="3" borderId="28" xfId="0" applyNumberFormat="1" applyFont="1" applyFill="1" applyBorder="1" applyAlignment="1">
      <alignment horizontal="center" vertical="center"/>
    </xf>
    <xf numFmtId="164" fontId="20" fillId="3" borderId="29" xfId="0" applyNumberFormat="1" applyFont="1" applyFill="1" applyBorder="1" applyAlignment="1">
      <alignment horizontal="center" vertical="center"/>
    </xf>
    <xf numFmtId="0" fontId="9" fillId="3" borderId="1" xfId="0" applyNumberFormat="1" applyFont="1" applyFill="1" applyBorder="1" applyAlignment="1" applyProtection="1">
      <alignment horizontal="center" vertical="center"/>
    </xf>
    <xf numFmtId="16" fontId="20" fillId="3" borderId="30" xfId="0" applyNumberFormat="1" applyFont="1" applyFill="1" applyBorder="1" applyAlignment="1">
      <alignment horizontal="center" vertical="center"/>
    </xf>
    <xf numFmtId="0" fontId="20" fillId="3" borderId="31" xfId="0" applyFont="1" applyFill="1" applyBorder="1" applyAlignment="1">
      <alignment horizontal="center" vertical="center"/>
    </xf>
    <xf numFmtId="0" fontId="15" fillId="3" borderId="31" xfId="1" applyFont="1" applyFill="1" applyBorder="1" applyAlignment="1">
      <alignment horizontal="center" vertical="center"/>
    </xf>
    <xf numFmtId="164" fontId="20" fillId="3" borderId="32" xfId="0" applyNumberFormat="1" applyFont="1" applyFill="1" applyBorder="1" applyAlignment="1">
      <alignment horizontal="center" vertical="center"/>
    </xf>
    <xf numFmtId="16" fontId="20" fillId="3" borderId="25" xfId="0" applyNumberFormat="1" applyFont="1" applyFill="1" applyBorder="1" applyAlignment="1">
      <alignment horizontal="center" vertical="center"/>
    </xf>
    <xf numFmtId="0" fontId="20" fillId="3" borderId="26" xfId="0" applyFont="1" applyFill="1" applyBorder="1" applyAlignment="1">
      <alignment horizontal="center" vertical="center"/>
    </xf>
    <xf numFmtId="164" fontId="20" fillId="3" borderId="27" xfId="0" applyNumberFormat="1" applyFont="1" applyFill="1" applyBorder="1" applyAlignment="1">
      <alignment horizontal="center" vertical="center"/>
    </xf>
    <xf numFmtId="0" fontId="19" fillId="3" borderId="26" xfId="0" applyFont="1" applyFill="1" applyBorder="1" applyAlignment="1">
      <alignment horizontal="center" vertical="center"/>
    </xf>
    <xf numFmtId="0" fontId="19" fillId="3" borderId="0" xfId="0" applyFont="1" applyFill="1" applyAlignment="1">
      <alignment vertical="center"/>
    </xf>
    <xf numFmtId="0" fontId="6" fillId="3" borderId="0" xfId="0" applyFont="1" applyFill="1" applyBorder="1" applyAlignment="1">
      <alignment horizontal="center" vertical="center"/>
    </xf>
    <xf numFmtId="2" fontId="6" fillId="3" borderId="22" xfId="0" applyNumberFormat="1" applyFont="1" applyFill="1" applyBorder="1" applyAlignment="1">
      <alignment horizontal="center" vertical="center"/>
    </xf>
    <xf numFmtId="2" fontId="6" fillId="3" borderId="0" xfId="0" applyNumberFormat="1" applyFont="1" applyFill="1" applyBorder="1" applyAlignment="1">
      <alignment horizontal="center" vertical="center"/>
    </xf>
    <xf numFmtId="2" fontId="6" fillId="3" borderId="23" xfId="0" applyNumberFormat="1" applyFont="1" applyFill="1" applyBorder="1" applyAlignment="1">
      <alignment horizontal="center" vertical="center"/>
    </xf>
    <xf numFmtId="0" fontId="8" fillId="0" borderId="2" xfId="0" applyFont="1" applyBorder="1" applyAlignment="1" applyProtection="1">
      <alignment horizontal="center"/>
      <protection hidden="1"/>
    </xf>
    <xf numFmtId="0" fontId="8" fillId="0" borderId="3" xfId="0" applyFont="1" applyBorder="1" applyAlignment="1" applyProtection="1">
      <alignment horizontal="center"/>
      <protection hidden="1"/>
    </xf>
    <xf numFmtId="0" fontId="8" fillId="0" borderId="4" xfId="0" applyFont="1" applyBorder="1" applyAlignment="1" applyProtection="1">
      <alignment horizontal="center"/>
      <protection hidden="1"/>
    </xf>
    <xf numFmtId="0" fontId="9" fillId="0" borderId="2" xfId="0" applyFont="1" applyBorder="1" applyAlignment="1" applyProtection="1">
      <alignment horizontal="center"/>
      <protection hidden="1"/>
    </xf>
    <xf numFmtId="0" fontId="9" fillId="0" borderId="3" xfId="0" applyFont="1" applyBorder="1" applyAlignment="1" applyProtection="1">
      <alignment horizontal="center"/>
      <protection hidden="1"/>
    </xf>
    <xf numFmtId="0" fontId="9" fillId="0" borderId="4" xfId="0" applyFont="1" applyBorder="1" applyAlignment="1" applyProtection="1">
      <alignment horizontal="center"/>
      <protection hidden="1"/>
    </xf>
    <xf numFmtId="0" fontId="9" fillId="3" borderId="5" xfId="0" applyFont="1" applyFill="1" applyBorder="1" applyAlignment="1" applyProtection="1">
      <alignment horizontal="center"/>
      <protection hidden="1"/>
    </xf>
    <xf numFmtId="0" fontId="9" fillId="3" borderId="0" xfId="0" applyFont="1" applyFill="1" applyBorder="1" applyAlignment="1" applyProtection="1">
      <alignment horizontal="center"/>
      <protection hidden="1"/>
    </xf>
    <xf numFmtId="0" fontId="9" fillId="3" borderId="6" xfId="0" applyFont="1" applyFill="1" applyBorder="1" applyAlignment="1" applyProtection="1">
      <alignment horizontal="center"/>
      <protection hidden="1"/>
    </xf>
    <xf numFmtId="0" fontId="12" fillId="3" borderId="5" xfId="0" applyFont="1" applyFill="1" applyBorder="1" applyAlignment="1" applyProtection="1">
      <alignment horizontal="center"/>
      <protection hidden="1"/>
    </xf>
    <xf numFmtId="0" fontId="12" fillId="3" borderId="0" xfId="0" applyFont="1" applyFill="1" applyBorder="1" applyAlignment="1" applyProtection="1">
      <alignment horizontal="center"/>
      <protection hidden="1"/>
    </xf>
    <xf numFmtId="0" fontId="12" fillId="3" borderId="6" xfId="0" applyFont="1" applyFill="1" applyBorder="1" applyAlignment="1" applyProtection="1">
      <alignment horizontal="center"/>
      <protection hidden="1"/>
    </xf>
    <xf numFmtId="0" fontId="18" fillId="3" borderId="5" xfId="0" applyFont="1" applyFill="1" applyBorder="1" applyAlignment="1">
      <alignment horizontal="center"/>
    </xf>
    <xf numFmtId="0" fontId="13" fillId="3" borderId="0" xfId="0" applyFont="1" applyFill="1" applyBorder="1" applyAlignment="1">
      <alignment horizontal="center"/>
    </xf>
    <xf numFmtId="0" fontId="13" fillId="3" borderId="6" xfId="0" applyFont="1" applyFill="1" applyBorder="1" applyAlignment="1">
      <alignment horizontal="center"/>
    </xf>
    <xf numFmtId="0" fontId="8" fillId="0" borderId="18" xfId="0" applyFont="1" applyBorder="1" applyAlignment="1" applyProtection="1">
      <alignment horizontal="center"/>
      <protection hidden="1"/>
    </xf>
    <xf numFmtId="0" fontId="8" fillId="0" borderId="19" xfId="0" applyFont="1" applyBorder="1" applyAlignment="1" applyProtection="1">
      <alignment horizontal="center"/>
      <protection hidden="1"/>
    </xf>
    <xf numFmtId="0" fontId="8" fillId="0" borderId="20" xfId="0" applyFont="1" applyBorder="1" applyAlignment="1" applyProtection="1">
      <alignment horizontal="center"/>
      <protection hidden="1"/>
    </xf>
    <xf numFmtId="0" fontId="9" fillId="0" borderId="5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0" fontId="9" fillId="0" borderId="6" xfId="0" applyFont="1" applyBorder="1" applyAlignment="1" applyProtection="1">
      <alignment horizontal="center"/>
      <protection hidden="1"/>
    </xf>
    <xf numFmtId="0" fontId="13" fillId="3" borderId="5" xfId="0" applyFont="1" applyFill="1" applyBorder="1" applyAlignment="1">
      <alignment horizontal="center"/>
    </xf>
    <xf numFmtId="0" fontId="0" fillId="3" borderId="0" xfId="0" applyFill="1" applyBorder="1" applyAlignment="1">
      <alignment horizontal="left"/>
    </xf>
    <xf numFmtId="0" fontId="6" fillId="4" borderId="15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11" fillId="3" borderId="7" xfId="0" applyFont="1" applyFill="1" applyBorder="1" applyAlignment="1" applyProtection="1">
      <alignment horizontal="center" vertical="center"/>
      <protection hidden="1"/>
    </xf>
    <xf numFmtId="0" fontId="11" fillId="3" borderId="8" xfId="0" applyFont="1" applyFill="1" applyBorder="1" applyAlignment="1" applyProtection="1">
      <alignment horizontal="center" vertical="center"/>
      <protection hidden="1"/>
    </xf>
    <xf numFmtId="0" fontId="11" fillId="3" borderId="9" xfId="0" applyFont="1" applyFill="1" applyBorder="1" applyAlignment="1" applyProtection="1">
      <alignment horizontal="center" vertical="center"/>
      <protection hidden="1"/>
    </xf>
    <xf numFmtId="0" fontId="19" fillId="3" borderId="0" xfId="0" applyFont="1" applyFill="1" applyAlignment="1">
      <alignment horizontal="left"/>
    </xf>
    <xf numFmtId="0" fontId="19" fillId="3" borderId="0" xfId="0" applyFont="1" applyFill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11" fillId="0" borderId="7" xfId="0" applyFont="1" applyBorder="1" applyAlignment="1" applyProtection="1">
      <alignment horizontal="center" vertical="center"/>
      <protection hidden="1"/>
    </xf>
    <xf numFmtId="0" fontId="11" fillId="0" borderId="8" xfId="0" applyFont="1" applyBorder="1" applyAlignment="1" applyProtection="1">
      <alignment horizontal="center" vertical="center"/>
      <protection hidden="1"/>
    </xf>
    <xf numFmtId="0" fontId="11" fillId="0" borderId="9" xfId="0" applyFont="1" applyBorder="1" applyAlignment="1" applyProtection="1">
      <alignment horizontal="center" vertical="center"/>
      <protection hidden="1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16" fontId="20" fillId="3" borderId="33" xfId="0" applyNumberFormat="1" applyFont="1" applyFill="1" applyBorder="1" applyAlignment="1">
      <alignment horizontal="center" vertical="center"/>
    </xf>
    <xf numFmtId="0" fontId="19" fillId="3" borderId="34" xfId="0" applyFont="1" applyFill="1" applyBorder="1" applyAlignment="1">
      <alignment horizontal="center" vertical="center"/>
    </xf>
    <xf numFmtId="164" fontId="19" fillId="3" borderId="35" xfId="0" applyNumberFormat="1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/>
    </xf>
    <xf numFmtId="164" fontId="19" fillId="3" borderId="27" xfId="0" applyNumberFormat="1" applyFont="1" applyFill="1" applyBorder="1" applyAlignment="1">
      <alignment horizontal="center"/>
    </xf>
    <xf numFmtId="164" fontId="19" fillId="3" borderId="29" xfId="0" applyNumberFormat="1" applyFont="1" applyFill="1" applyBorder="1" applyAlignment="1">
      <alignment horizontal="center"/>
    </xf>
    <xf numFmtId="0" fontId="19" fillId="3" borderId="29" xfId="0" applyFont="1" applyFill="1" applyBorder="1" applyAlignment="1">
      <alignment horizontal="center"/>
    </xf>
    <xf numFmtId="0" fontId="19" fillId="3" borderId="32" xfId="0" applyFont="1" applyFill="1" applyBorder="1" applyAlignment="1">
      <alignment horizontal="center"/>
    </xf>
  </cellXfs>
  <cellStyles count="11">
    <cellStyle name="Normal" xfId="0" builtinId="0"/>
    <cellStyle name="Normal 2" xfId="2"/>
    <cellStyle name="Normal 2 2 2" xfId="6"/>
    <cellStyle name="Normal 2 3" xfId="5"/>
    <cellStyle name="Normal 2 3 5" xfId="7"/>
    <cellStyle name="Normal 5" xfId="4"/>
    <cellStyle name="Normal 6" xfId="3"/>
    <cellStyle name="Нормален 10 2" xfId="1"/>
    <cellStyle name="Нормален 3" xfId="8"/>
    <cellStyle name="Нормален 3 2" xfId="10"/>
    <cellStyle name="Нормален 3 2 2" xfId="9"/>
  </cellStyles>
  <dxfs count="0"/>
  <tableStyles count="0" defaultTableStyle="TableStyleMedium2" defaultPivotStyle="PivotStyleMedium9"/>
  <colors>
    <mruColors>
      <color rgb="FF1DFF1D"/>
      <color rgb="FFFF66FF"/>
      <color rgb="FFFF99FF"/>
      <color rgb="FFFF00FF"/>
      <color rgb="FFF22EA3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"/>
  <sheetViews>
    <sheetView tabSelected="1" zoomScaleNormal="100" workbookViewId="0">
      <selection activeCell="Q7" sqref="Q7"/>
    </sheetView>
  </sheetViews>
  <sheetFormatPr defaultRowHeight="15" x14ac:dyDescent="0.25"/>
  <cols>
    <col min="1" max="1" width="8.85546875" customWidth="1"/>
    <col min="2" max="2" width="14" customWidth="1"/>
    <col min="3" max="3" width="9.140625" style="4"/>
    <col min="7" max="7" width="18.5703125" style="13" customWidth="1"/>
    <col min="8" max="8" width="9.140625" style="13" customWidth="1"/>
    <col min="9" max="9" width="13" customWidth="1"/>
    <col min="10" max="10" width="10.85546875" customWidth="1"/>
    <col min="13" max="13" width="11.42578125" customWidth="1"/>
    <col min="14" max="14" width="17.5703125" style="13" customWidth="1"/>
  </cols>
  <sheetData>
    <row r="1" spans="1:16" ht="18.75" thickBot="1" x14ac:dyDescent="0.3">
      <c r="B1" s="55" t="s">
        <v>4</v>
      </c>
      <c r="C1" s="56"/>
      <c r="D1" s="56"/>
      <c r="E1" s="56"/>
      <c r="F1" s="56"/>
      <c r="G1" s="57"/>
      <c r="I1" s="70" t="s">
        <v>4</v>
      </c>
      <c r="J1" s="71"/>
      <c r="K1" s="71"/>
      <c r="L1" s="71"/>
      <c r="M1" s="71"/>
      <c r="N1" s="72"/>
    </row>
    <row r="2" spans="1:16" ht="15.75" x14ac:dyDescent="0.25">
      <c r="B2" s="58" t="s">
        <v>5</v>
      </c>
      <c r="C2" s="59"/>
      <c r="D2" s="59"/>
      <c r="E2" s="59"/>
      <c r="F2" s="59"/>
      <c r="G2" s="60"/>
      <c r="I2" s="73" t="s">
        <v>9</v>
      </c>
      <c r="J2" s="74"/>
      <c r="K2" s="74"/>
      <c r="L2" s="74"/>
      <c r="M2" s="74"/>
      <c r="N2" s="75"/>
    </row>
    <row r="3" spans="1:16" ht="15.75" x14ac:dyDescent="0.25">
      <c r="B3" s="61" t="s">
        <v>8</v>
      </c>
      <c r="C3" s="62"/>
      <c r="D3" s="62"/>
      <c r="E3" s="62"/>
      <c r="F3" s="62"/>
      <c r="G3" s="63"/>
      <c r="I3" s="61" t="s">
        <v>10</v>
      </c>
      <c r="J3" s="62"/>
      <c r="K3" s="62"/>
      <c r="L3" s="62"/>
      <c r="M3" s="62"/>
      <c r="N3" s="63"/>
    </row>
    <row r="4" spans="1:16" ht="15.75" x14ac:dyDescent="0.25">
      <c r="B4" s="64" t="s">
        <v>19</v>
      </c>
      <c r="C4" s="65"/>
      <c r="D4" s="65"/>
      <c r="E4" s="65"/>
      <c r="F4" s="65"/>
      <c r="G4" s="66"/>
      <c r="I4" s="64" t="s">
        <v>17</v>
      </c>
      <c r="J4" s="62"/>
      <c r="K4" s="62"/>
      <c r="L4" s="62"/>
      <c r="M4" s="62"/>
      <c r="N4" s="63"/>
    </row>
    <row r="5" spans="1:16" x14ac:dyDescent="0.25">
      <c r="B5" s="67" t="s">
        <v>20</v>
      </c>
      <c r="C5" s="68"/>
      <c r="D5" s="68"/>
      <c r="E5" s="68"/>
      <c r="F5" s="68"/>
      <c r="G5" s="69"/>
      <c r="I5" s="76" t="s">
        <v>18</v>
      </c>
      <c r="J5" s="68"/>
      <c r="K5" s="68"/>
      <c r="L5" s="68"/>
      <c r="M5" s="68"/>
      <c r="N5" s="69"/>
    </row>
    <row r="6" spans="1:16" x14ac:dyDescent="0.25">
      <c r="B6" s="67" t="s">
        <v>25</v>
      </c>
      <c r="C6" s="68"/>
      <c r="D6" s="68"/>
      <c r="E6" s="68"/>
      <c r="F6" s="68"/>
      <c r="G6" s="69"/>
      <c r="I6" s="76" t="s">
        <v>26</v>
      </c>
      <c r="J6" s="68"/>
      <c r="K6" s="68"/>
      <c r="L6" s="68"/>
      <c r="M6" s="68"/>
      <c r="N6" s="69"/>
    </row>
    <row r="7" spans="1:16" ht="15.75" thickBot="1" x14ac:dyDescent="0.3">
      <c r="B7" s="80" t="s">
        <v>41</v>
      </c>
      <c r="C7" s="81"/>
      <c r="D7" s="81"/>
      <c r="E7" s="81"/>
      <c r="F7" s="81"/>
      <c r="G7" s="82"/>
      <c r="I7" s="80" t="s">
        <v>41</v>
      </c>
      <c r="J7" s="81"/>
      <c r="K7" s="81"/>
      <c r="L7" s="81"/>
      <c r="M7" s="81"/>
      <c r="N7" s="82"/>
    </row>
    <row r="8" spans="1:16" ht="22.5" customHeight="1" thickBot="1" x14ac:dyDescent="0.3">
      <c r="B8" s="8" t="s">
        <v>0</v>
      </c>
      <c r="C8" s="9" t="s">
        <v>1</v>
      </c>
      <c r="D8" s="78" t="s">
        <v>2</v>
      </c>
      <c r="E8" s="79"/>
      <c r="F8" s="9" t="s">
        <v>3</v>
      </c>
      <c r="G8" s="10" t="s">
        <v>23</v>
      </c>
      <c r="H8" s="14"/>
      <c r="I8" s="8" t="s">
        <v>0</v>
      </c>
      <c r="J8" s="9" t="s">
        <v>1</v>
      </c>
      <c r="K8" s="78" t="s">
        <v>2</v>
      </c>
      <c r="L8" s="79"/>
      <c r="M8" s="9" t="s">
        <v>3</v>
      </c>
      <c r="N8" s="10" t="s">
        <v>23</v>
      </c>
    </row>
    <row r="9" spans="1:16" s="15" customFormat="1" ht="19.5" customHeight="1" x14ac:dyDescent="0.25">
      <c r="B9" s="46">
        <v>44927</v>
      </c>
      <c r="C9" s="47">
        <v>51520</v>
      </c>
      <c r="D9" s="47" t="s">
        <v>29</v>
      </c>
      <c r="E9" s="47" t="s">
        <v>30</v>
      </c>
      <c r="F9" s="47">
        <v>10.52</v>
      </c>
      <c r="G9" s="48">
        <f>F9*2.1325</f>
        <v>22.433899999999998</v>
      </c>
      <c r="H9" s="24"/>
      <c r="I9" s="46">
        <v>44897</v>
      </c>
      <c r="J9" s="49">
        <v>12990</v>
      </c>
      <c r="K9" s="49" t="s">
        <v>35</v>
      </c>
      <c r="L9" s="49" t="s">
        <v>36</v>
      </c>
      <c r="M9" s="49">
        <v>15.904</v>
      </c>
      <c r="N9" s="99">
        <f t="shared" ref="N9:N12" si="0">+M9+4</f>
        <v>19.904</v>
      </c>
    </row>
    <row r="10" spans="1:16" s="15" customFormat="1" ht="19.5" customHeight="1" x14ac:dyDescent="0.25">
      <c r="A10" s="17"/>
      <c r="B10" s="39">
        <v>44928</v>
      </c>
      <c r="C10" s="98">
        <v>51512</v>
      </c>
      <c r="D10" s="98" t="s">
        <v>29</v>
      </c>
      <c r="E10" s="98" t="s">
        <v>30</v>
      </c>
      <c r="F10" s="38">
        <v>10.52</v>
      </c>
      <c r="G10" s="40">
        <f>F10*2.1325</f>
        <v>22.433899999999998</v>
      </c>
      <c r="H10" s="24"/>
      <c r="I10" s="39">
        <v>44897</v>
      </c>
      <c r="J10" s="36">
        <v>12992</v>
      </c>
      <c r="K10" s="36" t="s">
        <v>39</v>
      </c>
      <c r="L10" s="36" t="s">
        <v>38</v>
      </c>
      <c r="M10" s="36">
        <v>11.202</v>
      </c>
      <c r="N10" s="100">
        <f t="shared" si="0"/>
        <v>15.202</v>
      </c>
      <c r="P10" s="15" t="s">
        <v>22</v>
      </c>
    </row>
    <row r="11" spans="1:16" s="15" customFormat="1" ht="19.5" customHeight="1" x14ac:dyDescent="0.25">
      <c r="A11" s="26"/>
      <c r="B11" s="39">
        <v>44928</v>
      </c>
      <c r="C11" s="37">
        <v>51514</v>
      </c>
      <c r="D11" s="37" t="s">
        <v>29</v>
      </c>
      <c r="E11" s="37" t="s">
        <v>30</v>
      </c>
      <c r="F11" s="38">
        <v>10.52</v>
      </c>
      <c r="G11" s="40">
        <f>F11*2.1325</f>
        <v>22.433899999999998</v>
      </c>
      <c r="H11" s="24"/>
      <c r="I11" s="39">
        <v>44897</v>
      </c>
      <c r="J11" s="36">
        <v>12891</v>
      </c>
      <c r="K11" s="36" t="s">
        <v>38</v>
      </c>
      <c r="L11" s="36" t="s">
        <v>39</v>
      </c>
      <c r="M11" s="36">
        <v>11.202</v>
      </c>
      <c r="N11" s="100">
        <f t="shared" si="0"/>
        <v>15.202</v>
      </c>
      <c r="O11" s="17"/>
    </row>
    <row r="12" spans="1:16" s="15" customFormat="1" ht="19.5" customHeight="1" x14ac:dyDescent="0.25">
      <c r="B12" s="39">
        <v>44928</v>
      </c>
      <c r="C12" s="37">
        <v>51516</v>
      </c>
      <c r="D12" s="37" t="s">
        <v>29</v>
      </c>
      <c r="E12" s="37" t="s">
        <v>30</v>
      </c>
      <c r="F12" s="37">
        <v>10.52</v>
      </c>
      <c r="G12" s="40">
        <f>F12*2.1325</f>
        <v>22.433899999999998</v>
      </c>
      <c r="H12" s="24"/>
      <c r="I12" s="39">
        <v>44898</v>
      </c>
      <c r="J12" s="36">
        <v>12990</v>
      </c>
      <c r="K12" s="36" t="s">
        <v>35</v>
      </c>
      <c r="L12" s="36" t="s">
        <v>36</v>
      </c>
      <c r="M12" s="36">
        <v>15.904</v>
      </c>
      <c r="N12" s="100">
        <f t="shared" si="0"/>
        <v>19.904</v>
      </c>
      <c r="O12" s="17"/>
    </row>
    <row r="13" spans="1:16" s="15" customFormat="1" ht="19.5" customHeight="1" x14ac:dyDescent="0.25">
      <c r="B13" s="39">
        <v>44928</v>
      </c>
      <c r="C13" s="37">
        <v>51518</v>
      </c>
      <c r="D13" s="37" t="s">
        <v>29</v>
      </c>
      <c r="E13" s="37" t="s">
        <v>30</v>
      </c>
      <c r="F13" s="37">
        <v>10.52</v>
      </c>
      <c r="G13" s="40">
        <f>F13*2.1325</f>
        <v>22.433899999999998</v>
      </c>
      <c r="H13" s="24"/>
      <c r="I13" s="39">
        <v>44899</v>
      </c>
      <c r="J13" s="37">
        <v>11990</v>
      </c>
      <c r="K13" s="37" t="s">
        <v>35</v>
      </c>
      <c r="L13" s="37" t="s">
        <v>36</v>
      </c>
      <c r="M13" s="37">
        <v>15.904</v>
      </c>
      <c r="N13" s="101">
        <f>+M13*0.75</f>
        <v>11.928000000000001</v>
      </c>
      <c r="O13" s="17"/>
    </row>
    <row r="14" spans="1:16" s="15" customFormat="1" ht="19.5" customHeight="1" thickBot="1" x14ac:dyDescent="0.3">
      <c r="B14" s="39">
        <v>44928</v>
      </c>
      <c r="C14" s="37">
        <v>60950</v>
      </c>
      <c r="D14" s="37" t="s">
        <v>34</v>
      </c>
      <c r="E14" s="37" t="s">
        <v>33</v>
      </c>
      <c r="F14" s="37">
        <v>13.324999999999999</v>
      </c>
      <c r="G14" s="40">
        <f>F14*2.1325</f>
        <v>28.415562499999997</v>
      </c>
      <c r="H14" s="24"/>
      <c r="I14" s="42">
        <v>44900</v>
      </c>
      <c r="J14" s="43">
        <v>11990</v>
      </c>
      <c r="K14" s="43" t="s">
        <v>35</v>
      </c>
      <c r="L14" s="43" t="s">
        <v>36</v>
      </c>
      <c r="M14" s="43">
        <v>15.904</v>
      </c>
      <c r="N14" s="102">
        <f>+M14*0.5</f>
        <v>7.952</v>
      </c>
      <c r="O14" s="17"/>
    </row>
    <row r="15" spans="1:16" s="15" customFormat="1" ht="19.5" customHeight="1" x14ac:dyDescent="0.25">
      <c r="A15" s="17"/>
      <c r="B15" s="39">
        <v>44928</v>
      </c>
      <c r="C15" s="37">
        <v>51950</v>
      </c>
      <c r="D15" s="37" t="s">
        <v>29</v>
      </c>
      <c r="E15" s="37" t="s">
        <v>30</v>
      </c>
      <c r="F15" s="37">
        <v>10.52</v>
      </c>
      <c r="G15" s="40">
        <f>F15*2.1325</f>
        <v>22.433899999999998</v>
      </c>
      <c r="H15" s="24"/>
      <c r="I15" s="24"/>
      <c r="J15" s="24"/>
      <c r="K15" s="24"/>
      <c r="L15" s="24"/>
      <c r="M15" s="30" t="s">
        <v>24</v>
      </c>
      <c r="N15" s="54">
        <f>SUM(N9:N14)</f>
        <v>90.091999999999999</v>
      </c>
    </row>
    <row r="16" spans="1:16" s="15" customFormat="1" ht="19.5" customHeight="1" x14ac:dyDescent="0.25">
      <c r="A16" s="17"/>
      <c r="B16" s="39">
        <v>44898</v>
      </c>
      <c r="C16" s="37">
        <v>12966</v>
      </c>
      <c r="D16" s="37" t="s">
        <v>39</v>
      </c>
      <c r="E16" s="37" t="s">
        <v>38</v>
      </c>
      <c r="F16" s="38">
        <v>11.202</v>
      </c>
      <c r="G16" s="40">
        <f>F16*2.1325</f>
        <v>23.888264999999997</v>
      </c>
      <c r="H16" s="24"/>
      <c r="I16" s="31" t="s">
        <v>22</v>
      </c>
      <c r="J16" s="31"/>
      <c r="K16" s="31"/>
      <c r="L16" s="31"/>
      <c r="M16" s="31"/>
      <c r="N16" s="35"/>
    </row>
    <row r="17" spans="1:15" s="15" customFormat="1" ht="19.5" customHeight="1" x14ac:dyDescent="0.25">
      <c r="A17" s="17"/>
      <c r="B17" s="39">
        <v>44898</v>
      </c>
      <c r="C17" s="37">
        <v>51950</v>
      </c>
      <c r="D17" s="37" t="s">
        <v>29</v>
      </c>
      <c r="E17" s="37" t="s">
        <v>30</v>
      </c>
      <c r="F17" s="37">
        <v>10.52</v>
      </c>
      <c r="G17" s="40">
        <f>F17*2.1325</f>
        <v>22.433899999999998</v>
      </c>
      <c r="H17" s="24"/>
      <c r="I17" s="31" t="s">
        <v>11</v>
      </c>
      <c r="J17" s="31"/>
      <c r="K17" s="31"/>
      <c r="L17" s="31"/>
      <c r="M17" s="84" t="s">
        <v>12</v>
      </c>
      <c r="N17" s="84"/>
    </row>
    <row r="18" spans="1:15" s="15" customFormat="1" ht="19.5" customHeight="1" x14ac:dyDescent="0.25">
      <c r="A18" s="17"/>
      <c r="B18" s="39">
        <v>44899</v>
      </c>
      <c r="C18" s="37">
        <v>10952</v>
      </c>
      <c r="D18" s="37" t="s">
        <v>39</v>
      </c>
      <c r="E18" s="37" t="s">
        <v>40</v>
      </c>
      <c r="F18" s="38">
        <v>7.0519999999999996</v>
      </c>
      <c r="G18" s="40">
        <f>F18*2.1325</f>
        <v>15.038389999999998</v>
      </c>
      <c r="H18" s="24"/>
      <c r="I18" s="84" t="s">
        <v>15</v>
      </c>
      <c r="J18" s="84"/>
      <c r="K18" s="84"/>
      <c r="L18" s="31"/>
      <c r="M18" s="84" t="s">
        <v>13</v>
      </c>
      <c r="N18" s="84"/>
    </row>
    <row r="19" spans="1:15" s="15" customFormat="1" ht="19.5" customHeight="1" x14ac:dyDescent="0.25">
      <c r="A19" s="17"/>
      <c r="B19" s="39">
        <v>44899</v>
      </c>
      <c r="C19" s="36">
        <v>50513</v>
      </c>
      <c r="D19" s="36" t="s">
        <v>36</v>
      </c>
      <c r="E19" s="37" t="s">
        <v>39</v>
      </c>
      <c r="F19" s="38">
        <v>34.676000000000002</v>
      </c>
      <c r="G19" s="40">
        <f>F19*2.1325</f>
        <v>73.946569999999994</v>
      </c>
      <c r="H19" s="24"/>
      <c r="I19" s="23" t="s">
        <v>16</v>
      </c>
      <c r="J19" s="23"/>
      <c r="K19" s="23"/>
      <c r="L19" s="19"/>
      <c r="M19" s="19" t="s">
        <v>14</v>
      </c>
      <c r="N19" s="22"/>
      <c r="O19"/>
    </row>
    <row r="20" spans="1:15" s="15" customFormat="1" ht="19.5" customHeight="1" x14ac:dyDescent="0.25">
      <c r="A20" s="17"/>
      <c r="B20" s="39">
        <v>44899</v>
      </c>
      <c r="C20" s="37">
        <v>50950</v>
      </c>
      <c r="D20" s="37" t="s">
        <v>30</v>
      </c>
      <c r="E20" s="37" t="s">
        <v>37</v>
      </c>
      <c r="F20" s="38">
        <v>106.09399999999999</v>
      </c>
      <c r="G20" s="40">
        <f>F20*2.1325</f>
        <v>226.24545499999996</v>
      </c>
      <c r="H20" s="24"/>
      <c r="I20" s="19"/>
      <c r="J20" s="19"/>
      <c r="K20" s="19"/>
      <c r="L20" s="19"/>
      <c r="M20" s="19"/>
      <c r="N20" s="22"/>
      <c r="O20"/>
    </row>
    <row r="21" spans="1:15" s="15" customFormat="1" ht="19.5" customHeight="1" x14ac:dyDescent="0.25">
      <c r="A21" s="17"/>
      <c r="B21" s="39">
        <v>44899</v>
      </c>
      <c r="C21" s="37">
        <v>11970</v>
      </c>
      <c r="D21" s="37" t="s">
        <v>35</v>
      </c>
      <c r="E21" s="37" t="s">
        <v>36</v>
      </c>
      <c r="F21" s="38">
        <v>15.904</v>
      </c>
      <c r="G21" s="40">
        <f>F21*2.1325</f>
        <v>33.915279999999996</v>
      </c>
      <c r="H21" s="24"/>
      <c r="I21" s="19"/>
      <c r="J21" s="19"/>
      <c r="K21" s="19"/>
      <c r="L21" s="19"/>
      <c r="M21" s="19"/>
      <c r="N21" s="22"/>
      <c r="O21"/>
    </row>
    <row r="22" spans="1:15" s="15" customFormat="1" ht="19.5" customHeight="1" x14ac:dyDescent="0.25">
      <c r="A22" s="17"/>
      <c r="B22" s="39">
        <v>44899</v>
      </c>
      <c r="C22" s="37">
        <v>10954</v>
      </c>
      <c r="D22" s="37" t="s">
        <v>39</v>
      </c>
      <c r="E22" s="37" t="s">
        <v>35</v>
      </c>
      <c r="F22" s="37">
        <v>18.771999999999998</v>
      </c>
      <c r="G22" s="40">
        <f>F22*2.1325</f>
        <v>40.031289999999991</v>
      </c>
      <c r="H22" s="24"/>
      <c r="I22" s="19"/>
      <c r="J22" s="19"/>
      <c r="K22" s="19"/>
      <c r="L22" s="19"/>
      <c r="M22" s="19"/>
      <c r="N22" s="22"/>
      <c r="O22"/>
    </row>
    <row r="23" spans="1:15" s="15" customFormat="1" ht="19.5" customHeight="1" x14ac:dyDescent="0.25">
      <c r="A23" s="17"/>
      <c r="B23" s="39">
        <v>44899</v>
      </c>
      <c r="C23" s="37">
        <v>11990</v>
      </c>
      <c r="D23" s="37" t="s">
        <v>35</v>
      </c>
      <c r="E23" s="37" t="s">
        <v>36</v>
      </c>
      <c r="F23" s="37">
        <v>15.904</v>
      </c>
      <c r="G23" s="40">
        <f>F23*2.1325</f>
        <v>33.915279999999996</v>
      </c>
      <c r="H23" s="24"/>
      <c r="I23" s="19"/>
      <c r="J23" s="19"/>
      <c r="K23" s="19"/>
      <c r="L23" s="19"/>
      <c r="M23" s="19"/>
      <c r="N23" s="22"/>
      <c r="O23"/>
    </row>
    <row r="24" spans="1:15" s="15" customFormat="1" ht="19.5" customHeight="1" x14ac:dyDescent="0.25">
      <c r="A24" s="17"/>
      <c r="B24" s="39">
        <v>44899</v>
      </c>
      <c r="C24" s="37">
        <v>12503</v>
      </c>
      <c r="D24" s="37" t="s">
        <v>38</v>
      </c>
      <c r="E24" s="37" t="s">
        <v>39</v>
      </c>
      <c r="F24" s="37">
        <v>11.202</v>
      </c>
      <c r="G24" s="40">
        <f>F24*2.1325</f>
        <v>23.888264999999997</v>
      </c>
      <c r="H24" s="24"/>
      <c r="I24" s="11"/>
      <c r="J24" s="11"/>
      <c r="K24" s="11"/>
      <c r="L24" s="11"/>
      <c r="M24" s="27"/>
      <c r="N24" s="28"/>
      <c r="O24"/>
    </row>
    <row r="25" spans="1:15" s="15" customFormat="1" ht="19.5" customHeight="1" x14ac:dyDescent="0.25">
      <c r="A25" s="17"/>
      <c r="B25" s="39">
        <v>44899</v>
      </c>
      <c r="C25" s="37">
        <v>12966</v>
      </c>
      <c r="D25" s="37" t="s">
        <v>39</v>
      </c>
      <c r="E25" s="37" t="s">
        <v>38</v>
      </c>
      <c r="F25" s="41">
        <v>11.202</v>
      </c>
      <c r="G25" s="40">
        <f>F25*2.1325</f>
        <v>23.888264999999997</v>
      </c>
      <c r="H25" s="24"/>
      <c r="I25" s="11"/>
      <c r="J25" s="11"/>
      <c r="K25" s="11"/>
      <c r="L25" s="11"/>
      <c r="M25" s="27"/>
      <c r="N25" s="28"/>
      <c r="O25"/>
    </row>
    <row r="26" spans="1:15" s="15" customFormat="1" ht="19.5" customHeight="1" x14ac:dyDescent="0.25">
      <c r="A26" s="17"/>
      <c r="B26" s="39">
        <v>44899</v>
      </c>
      <c r="C26" s="37">
        <v>11972</v>
      </c>
      <c r="D26" s="37" t="s">
        <v>39</v>
      </c>
      <c r="E26" s="37" t="s">
        <v>35</v>
      </c>
      <c r="F26" s="37">
        <v>18.771999999999998</v>
      </c>
      <c r="G26" s="40">
        <f>F26*2.1325</f>
        <v>40.031289999999991</v>
      </c>
      <c r="H26" s="24"/>
      <c r="I26" s="11"/>
      <c r="J26" s="11"/>
      <c r="K26" s="11"/>
      <c r="L26" s="11"/>
      <c r="M26" s="27"/>
      <c r="N26" s="28"/>
      <c r="O26"/>
    </row>
    <row r="27" spans="1:15" s="15" customFormat="1" ht="19.5" customHeight="1" x14ac:dyDescent="0.25">
      <c r="A27" s="17"/>
      <c r="B27" s="39">
        <v>44899</v>
      </c>
      <c r="C27" s="37">
        <v>60950</v>
      </c>
      <c r="D27" s="37" t="s">
        <v>34</v>
      </c>
      <c r="E27" s="37" t="s">
        <v>37</v>
      </c>
      <c r="F27" s="37">
        <v>45.707000000000001</v>
      </c>
      <c r="G27" s="40">
        <f>F27*2.1325</f>
        <v>97.470177499999991</v>
      </c>
      <c r="H27" s="24"/>
      <c r="I27" s="11"/>
      <c r="J27" s="11"/>
      <c r="K27" s="11"/>
      <c r="L27" s="11"/>
      <c r="M27" s="27"/>
      <c r="N27" s="28"/>
      <c r="O27"/>
    </row>
    <row r="28" spans="1:15" s="15" customFormat="1" ht="19.5" customHeight="1" x14ac:dyDescent="0.25">
      <c r="A28" s="17"/>
      <c r="B28" s="39">
        <v>44899</v>
      </c>
      <c r="C28" s="37">
        <v>50519</v>
      </c>
      <c r="D28" s="37" t="s">
        <v>38</v>
      </c>
      <c r="E28" s="37" t="s">
        <v>39</v>
      </c>
      <c r="F28" s="38">
        <v>11.202</v>
      </c>
      <c r="G28" s="40">
        <f>F28*2.1325</f>
        <v>23.888264999999997</v>
      </c>
      <c r="H28" s="24"/>
      <c r="I28" s="11"/>
      <c r="J28" s="11"/>
      <c r="K28" s="11"/>
      <c r="L28" s="11"/>
      <c r="M28" s="27"/>
      <c r="N28" s="28"/>
      <c r="O28"/>
    </row>
    <row r="29" spans="1:15" ht="19.5" customHeight="1" x14ac:dyDescent="0.25">
      <c r="A29" s="17"/>
      <c r="B29" s="39">
        <v>44900</v>
      </c>
      <c r="C29" s="36">
        <v>50513</v>
      </c>
      <c r="D29" s="36" t="s">
        <v>36</v>
      </c>
      <c r="E29" s="36" t="s">
        <v>35</v>
      </c>
      <c r="F29" s="38">
        <v>15.904</v>
      </c>
      <c r="G29" s="40">
        <v>101.9697525</v>
      </c>
      <c r="H29" s="24"/>
      <c r="I29" s="11"/>
      <c r="J29" s="11"/>
      <c r="K29" s="11"/>
      <c r="L29" s="11"/>
      <c r="M29" s="27"/>
      <c r="N29" s="28"/>
    </row>
    <row r="30" spans="1:15" ht="19.5" customHeight="1" x14ac:dyDescent="0.25">
      <c r="A30" s="17"/>
      <c r="B30" s="39">
        <v>44900</v>
      </c>
      <c r="C30" s="37">
        <v>10950</v>
      </c>
      <c r="D30" s="37" t="s">
        <v>37</v>
      </c>
      <c r="E30" s="37" t="s">
        <v>39</v>
      </c>
      <c r="F30" s="38">
        <v>27.434999999999999</v>
      </c>
      <c r="G30" s="40">
        <f>F30*2.1325</f>
        <v>58.505137499999989</v>
      </c>
      <c r="H30" s="24"/>
      <c r="I30" s="11"/>
      <c r="J30" s="11"/>
      <c r="K30" s="11"/>
      <c r="L30" s="11"/>
      <c r="M30" s="27"/>
      <c r="N30" s="28"/>
    </row>
    <row r="31" spans="1:15" ht="19.5" customHeight="1" x14ac:dyDescent="0.25">
      <c r="A31" s="17"/>
      <c r="B31" s="39">
        <v>44900</v>
      </c>
      <c r="C31" s="36">
        <v>11990</v>
      </c>
      <c r="D31" s="36" t="s">
        <v>35</v>
      </c>
      <c r="E31" s="36" t="s">
        <v>36</v>
      </c>
      <c r="F31" s="36">
        <v>15.904</v>
      </c>
      <c r="G31" s="40">
        <f>F31*2.1325</f>
        <v>33.915279999999996</v>
      </c>
      <c r="H31" s="16"/>
      <c r="I31" s="11"/>
      <c r="J31" s="11"/>
      <c r="K31" s="11"/>
      <c r="L31" s="11"/>
      <c r="M31" s="27"/>
      <c r="N31" s="28"/>
    </row>
    <row r="32" spans="1:15" ht="19.5" customHeight="1" x14ac:dyDescent="0.25">
      <c r="A32" s="17"/>
      <c r="B32" s="39">
        <v>44900</v>
      </c>
      <c r="C32" s="36">
        <v>12505</v>
      </c>
      <c r="D32" s="36" t="s">
        <v>38</v>
      </c>
      <c r="E32" s="36" t="s">
        <v>39</v>
      </c>
      <c r="F32" s="36">
        <v>11.202</v>
      </c>
      <c r="G32" s="40">
        <f>F32*2.1325</f>
        <v>23.888264999999997</v>
      </c>
      <c r="H32" s="16"/>
      <c r="I32" s="11"/>
      <c r="J32" s="11"/>
      <c r="K32" s="11"/>
      <c r="L32" s="11"/>
      <c r="M32" s="27"/>
      <c r="N32" s="28"/>
    </row>
    <row r="33" spans="1:14" ht="19.5" customHeight="1" x14ac:dyDescent="0.25">
      <c r="A33" s="17"/>
      <c r="B33" s="39">
        <v>44900</v>
      </c>
      <c r="C33" s="36">
        <v>12966</v>
      </c>
      <c r="D33" s="36" t="s">
        <v>39</v>
      </c>
      <c r="E33" s="36" t="s">
        <v>38</v>
      </c>
      <c r="F33" s="36">
        <v>11.202</v>
      </c>
      <c r="G33" s="40">
        <f>F33*2.1325</f>
        <v>23.888264999999997</v>
      </c>
      <c r="H33" s="16"/>
      <c r="I33" s="11"/>
      <c r="J33" s="11"/>
      <c r="K33" s="11"/>
      <c r="L33" s="11"/>
      <c r="M33" s="27"/>
      <c r="N33" s="28"/>
    </row>
    <row r="34" spans="1:14" ht="19.5" customHeight="1" x14ac:dyDescent="0.25">
      <c r="A34" s="17"/>
      <c r="B34" s="39">
        <v>44900</v>
      </c>
      <c r="C34" s="36">
        <v>51516</v>
      </c>
      <c r="D34" s="36" t="s">
        <v>29</v>
      </c>
      <c r="E34" s="36" t="s">
        <v>30</v>
      </c>
      <c r="F34" s="36">
        <v>10.52</v>
      </c>
      <c r="G34" s="40">
        <f>F34*2.1325</f>
        <v>22.433899999999998</v>
      </c>
      <c r="H34" s="16"/>
      <c r="I34" s="11"/>
      <c r="J34" s="11"/>
      <c r="K34" s="11"/>
      <c r="L34" s="11"/>
      <c r="M34" s="27"/>
      <c r="N34" s="28"/>
    </row>
    <row r="35" spans="1:14" ht="19.5" customHeight="1" x14ac:dyDescent="0.25">
      <c r="A35" s="17"/>
      <c r="B35" s="39">
        <v>44900</v>
      </c>
      <c r="C35" s="37">
        <v>60950</v>
      </c>
      <c r="D35" s="37" t="s">
        <v>34</v>
      </c>
      <c r="E35" s="37" t="s">
        <v>37</v>
      </c>
      <c r="F35" s="37">
        <v>45.707000000000001</v>
      </c>
      <c r="G35" s="40">
        <f>F35*2.1325</f>
        <v>97.470177499999991</v>
      </c>
      <c r="H35" s="16"/>
      <c r="I35" s="11"/>
      <c r="J35" s="11"/>
      <c r="K35" s="11"/>
      <c r="L35" s="11"/>
      <c r="M35" s="27"/>
      <c r="N35" s="28"/>
    </row>
    <row r="36" spans="1:14" ht="19.5" customHeight="1" thickBot="1" x14ac:dyDescent="0.3">
      <c r="A36" s="17"/>
      <c r="B36" s="42">
        <v>44900</v>
      </c>
      <c r="C36" s="43">
        <v>51950</v>
      </c>
      <c r="D36" s="43" t="s">
        <v>29</v>
      </c>
      <c r="E36" s="43" t="s">
        <v>30</v>
      </c>
      <c r="F36" s="43">
        <v>10.52</v>
      </c>
      <c r="G36" s="45">
        <f>F36*2.1325</f>
        <v>22.433899999999998</v>
      </c>
      <c r="H36" s="16"/>
      <c r="I36" s="11"/>
      <c r="J36" s="11"/>
      <c r="K36" s="11"/>
      <c r="L36" s="11"/>
      <c r="M36" s="27"/>
      <c r="N36" s="28"/>
    </row>
    <row r="37" spans="1:14" ht="19.5" customHeight="1" thickBot="1" x14ac:dyDescent="0.3">
      <c r="B37" s="50"/>
      <c r="C37" s="50"/>
      <c r="D37" s="50"/>
      <c r="E37" s="50"/>
      <c r="F37" s="51" t="s">
        <v>24</v>
      </c>
      <c r="G37" s="52">
        <f>SUM(G9:G36)</f>
        <v>1226.1043325000003</v>
      </c>
      <c r="H37" s="16"/>
      <c r="I37" s="11"/>
      <c r="J37" s="11"/>
      <c r="K37" s="11"/>
      <c r="L37" s="11"/>
      <c r="M37" s="27"/>
      <c r="N37" s="28"/>
    </row>
    <row r="38" spans="1:14" ht="19.5" customHeight="1" x14ac:dyDescent="0.25">
      <c r="B38" s="50"/>
      <c r="C38" s="50"/>
      <c r="D38" s="50"/>
      <c r="E38" s="50" t="s">
        <v>28</v>
      </c>
      <c r="F38" s="51"/>
      <c r="G38" s="53"/>
      <c r="H38" s="16"/>
      <c r="I38" s="5"/>
      <c r="J38" s="5"/>
      <c r="K38" s="5"/>
      <c r="L38" s="5"/>
      <c r="M38" s="6"/>
      <c r="N38" s="7"/>
    </row>
    <row r="39" spans="1:14" ht="19.5" customHeight="1" x14ac:dyDescent="0.25">
      <c r="B39" s="50"/>
      <c r="C39" s="50"/>
      <c r="D39" s="50"/>
      <c r="E39" s="50"/>
      <c r="F39" s="50"/>
      <c r="G39" s="35"/>
      <c r="H39" s="16"/>
      <c r="I39" s="5"/>
      <c r="J39" s="5"/>
      <c r="K39" s="5"/>
      <c r="L39" s="5"/>
      <c r="M39" s="6"/>
      <c r="N39" s="7"/>
    </row>
    <row r="40" spans="1:14" ht="19.5" customHeight="1" x14ac:dyDescent="0.25">
      <c r="B40" s="19" t="s">
        <v>11</v>
      </c>
      <c r="C40" s="19"/>
      <c r="D40" s="19"/>
      <c r="E40" s="19"/>
      <c r="F40" s="83" t="s">
        <v>12</v>
      </c>
      <c r="G40" s="83"/>
      <c r="H40" s="16"/>
      <c r="I40" s="5"/>
      <c r="J40" s="5"/>
      <c r="K40" s="5"/>
      <c r="L40" s="5"/>
      <c r="M40" s="6"/>
      <c r="N40" s="7"/>
    </row>
    <row r="41" spans="1:14" ht="19.5" customHeight="1" x14ac:dyDescent="0.25">
      <c r="B41" s="83" t="s">
        <v>15</v>
      </c>
      <c r="C41" s="83"/>
      <c r="D41" s="83"/>
      <c r="E41" s="19"/>
      <c r="F41" s="83" t="s">
        <v>13</v>
      </c>
      <c r="G41" s="83"/>
      <c r="H41" s="16"/>
      <c r="I41" s="5"/>
      <c r="J41" s="5"/>
      <c r="K41" s="5"/>
      <c r="L41" s="5"/>
      <c r="M41" s="6"/>
      <c r="N41" s="7"/>
    </row>
    <row r="42" spans="1:14" ht="19.5" customHeight="1" x14ac:dyDescent="0.25">
      <c r="B42" s="23" t="s">
        <v>16</v>
      </c>
      <c r="C42" s="23"/>
      <c r="D42" s="23"/>
      <c r="E42" s="19"/>
      <c r="F42" s="19" t="s">
        <v>14</v>
      </c>
      <c r="G42" s="22"/>
      <c r="H42" s="16"/>
      <c r="I42" s="5"/>
      <c r="J42" s="5"/>
      <c r="K42" s="5"/>
      <c r="L42" s="5"/>
      <c r="M42" s="6"/>
      <c r="N42" s="7"/>
    </row>
    <row r="43" spans="1:14" ht="19.5" customHeight="1" x14ac:dyDescent="0.25">
      <c r="B43" s="19"/>
      <c r="C43" s="19"/>
      <c r="D43" s="19"/>
      <c r="E43" s="19"/>
      <c r="F43" s="19"/>
      <c r="G43" s="22"/>
      <c r="H43" s="16"/>
      <c r="I43" s="5"/>
      <c r="J43" s="5"/>
      <c r="K43" s="5"/>
      <c r="L43" s="5"/>
      <c r="M43" s="6"/>
      <c r="N43" s="7"/>
    </row>
    <row r="44" spans="1:14" ht="15.75" x14ac:dyDescent="0.25">
      <c r="B44" s="19"/>
      <c r="C44" s="19"/>
      <c r="D44" s="19"/>
      <c r="E44" s="19"/>
      <c r="F44" s="19"/>
      <c r="G44" s="22"/>
      <c r="H44" s="16"/>
      <c r="I44" s="5"/>
      <c r="J44" s="5"/>
      <c r="K44" s="5"/>
      <c r="L44" s="5"/>
      <c r="M44" s="6"/>
      <c r="N44" s="7"/>
    </row>
    <row r="45" spans="1:14" ht="15.75" x14ac:dyDescent="0.25">
      <c r="B45" s="19"/>
      <c r="C45" s="19"/>
      <c r="D45" s="19"/>
      <c r="E45" s="19"/>
      <c r="F45" s="19"/>
      <c r="G45" s="22"/>
      <c r="H45" s="16"/>
      <c r="I45" s="5"/>
      <c r="J45" s="5"/>
      <c r="K45" s="5"/>
      <c r="L45" s="5"/>
      <c r="M45" s="6"/>
      <c r="N45" s="7"/>
    </row>
    <row r="46" spans="1:14" ht="15.75" x14ac:dyDescent="0.25">
      <c r="B46" s="19"/>
      <c r="C46" s="19"/>
      <c r="D46" s="19"/>
      <c r="E46" s="19"/>
      <c r="F46" s="19"/>
      <c r="G46" s="22"/>
      <c r="I46" s="5"/>
      <c r="J46" s="5"/>
      <c r="K46" s="5"/>
      <c r="L46" s="5"/>
      <c r="M46" s="6"/>
      <c r="N46" s="7"/>
    </row>
    <row r="47" spans="1:14" ht="15.75" x14ac:dyDescent="0.25">
      <c r="B47" s="19"/>
      <c r="C47" s="19"/>
      <c r="D47" s="19"/>
      <c r="E47" s="19"/>
      <c r="F47" s="19"/>
      <c r="G47" s="22"/>
      <c r="I47" s="5"/>
      <c r="J47" s="5"/>
      <c r="K47" s="5"/>
      <c r="L47" s="5"/>
      <c r="M47" s="6"/>
      <c r="N47" s="7"/>
    </row>
    <row r="48" spans="1:14" ht="15.75" x14ac:dyDescent="0.25">
      <c r="B48" s="19"/>
      <c r="C48" s="19"/>
      <c r="D48" s="19"/>
      <c r="E48" s="19"/>
      <c r="F48" s="19"/>
      <c r="G48" s="22"/>
    </row>
    <row r="49" spans="2:7" ht="15.75" x14ac:dyDescent="0.25">
      <c r="B49" s="19"/>
      <c r="C49" s="19"/>
      <c r="D49" s="19"/>
      <c r="E49" s="19"/>
      <c r="F49" s="19"/>
      <c r="G49" s="22"/>
    </row>
    <row r="50" spans="2:7" ht="15.75" x14ac:dyDescent="0.25">
      <c r="B50" s="19"/>
      <c r="C50" s="19"/>
      <c r="D50" s="19"/>
      <c r="E50" s="19"/>
      <c r="F50" s="19"/>
      <c r="G50" s="22"/>
    </row>
    <row r="51" spans="2:7" ht="15.75" x14ac:dyDescent="0.25">
      <c r="B51" s="19"/>
      <c r="C51" s="19"/>
      <c r="D51" s="19"/>
      <c r="E51" s="19"/>
      <c r="F51" s="19"/>
      <c r="G51" s="22"/>
    </row>
    <row r="52" spans="2:7" x14ac:dyDescent="0.25">
      <c r="B52" s="4"/>
      <c r="D52" s="4"/>
      <c r="E52" s="4"/>
      <c r="F52" s="4"/>
      <c r="G52" s="16"/>
    </row>
    <row r="53" spans="2:7" x14ac:dyDescent="0.25">
      <c r="B53" s="4"/>
      <c r="D53" s="4"/>
      <c r="E53" s="4"/>
      <c r="F53" s="4"/>
      <c r="G53" s="16"/>
    </row>
    <row r="54" spans="2:7" x14ac:dyDescent="0.25">
      <c r="B54" s="4"/>
      <c r="D54" s="4"/>
      <c r="E54" s="4"/>
      <c r="F54" s="4"/>
      <c r="G54" s="16"/>
    </row>
    <row r="55" spans="2:7" x14ac:dyDescent="0.25">
      <c r="B55" s="11"/>
      <c r="C55" s="11"/>
      <c r="D55" s="11"/>
      <c r="E55" s="11"/>
      <c r="F55" s="27"/>
      <c r="G55" s="28"/>
    </row>
    <row r="56" spans="2:7" x14ac:dyDescent="0.25">
      <c r="B56" s="11"/>
      <c r="C56" s="11"/>
      <c r="D56" s="11"/>
      <c r="E56" s="11"/>
      <c r="F56" s="11"/>
      <c r="G56" s="29"/>
    </row>
    <row r="57" spans="2:7" x14ac:dyDescent="0.25">
      <c r="B57" s="11"/>
      <c r="C57" s="11"/>
      <c r="D57" s="11"/>
      <c r="E57" s="11"/>
      <c r="F57" s="77"/>
      <c r="G57" s="77"/>
    </row>
    <row r="58" spans="2:7" x14ac:dyDescent="0.25">
      <c r="B58" s="77"/>
      <c r="C58" s="77"/>
      <c r="D58" s="77"/>
      <c r="E58" s="11"/>
      <c r="F58" s="77"/>
      <c r="G58" s="77"/>
    </row>
    <row r="59" spans="2:7" x14ac:dyDescent="0.25">
      <c r="B59" s="12"/>
      <c r="C59" s="12"/>
      <c r="D59" s="12"/>
      <c r="E59" s="11"/>
      <c r="F59" s="11"/>
      <c r="G59" s="29"/>
    </row>
    <row r="60" spans="2:7" x14ac:dyDescent="0.25">
      <c r="B60" s="4"/>
      <c r="D60" s="4"/>
      <c r="E60" s="4"/>
      <c r="F60" s="4"/>
      <c r="G60" s="16"/>
    </row>
    <row r="61" spans="2:7" x14ac:dyDescent="0.25">
      <c r="B61" s="4"/>
      <c r="D61" s="4"/>
      <c r="E61" s="4"/>
      <c r="F61" s="4"/>
      <c r="G61" s="16"/>
    </row>
    <row r="62" spans="2:7" x14ac:dyDescent="0.25">
      <c r="B62" s="4"/>
      <c r="D62" s="4"/>
      <c r="E62" s="4"/>
      <c r="F62" s="4"/>
      <c r="G62" s="16"/>
    </row>
    <row r="63" spans="2:7" x14ac:dyDescent="0.25">
      <c r="B63" s="4"/>
      <c r="D63" s="4"/>
      <c r="E63" s="4"/>
      <c r="F63" s="4"/>
      <c r="G63" s="16"/>
    </row>
    <row r="64" spans="2:7" x14ac:dyDescent="0.25">
      <c r="B64" s="4"/>
      <c r="D64" s="4"/>
      <c r="E64" s="4"/>
      <c r="F64" s="4"/>
      <c r="G64" s="16"/>
    </row>
    <row r="65" spans="2:7" x14ac:dyDescent="0.25">
      <c r="B65" s="4"/>
      <c r="D65" s="4"/>
      <c r="E65" s="4"/>
      <c r="F65" s="4"/>
      <c r="G65" s="16"/>
    </row>
    <row r="66" spans="2:7" x14ac:dyDescent="0.25">
      <c r="B66" s="4"/>
      <c r="D66" s="4"/>
      <c r="E66" s="4"/>
      <c r="F66" s="4"/>
      <c r="G66" s="16"/>
    </row>
    <row r="67" spans="2:7" x14ac:dyDescent="0.25">
      <c r="B67" s="4"/>
      <c r="D67" s="4"/>
      <c r="E67" s="4"/>
      <c r="F67" s="4"/>
      <c r="G67" s="16"/>
    </row>
    <row r="68" spans="2:7" x14ac:dyDescent="0.25">
      <c r="B68" s="4"/>
      <c r="D68" s="4"/>
      <c r="E68" s="4"/>
      <c r="F68" s="4"/>
      <c r="G68" s="16"/>
    </row>
    <row r="69" spans="2:7" x14ac:dyDescent="0.25">
      <c r="B69" s="4"/>
      <c r="D69" s="4"/>
      <c r="E69" s="4"/>
      <c r="F69" s="4"/>
      <c r="G69" s="16"/>
    </row>
  </sheetData>
  <mergeCells count="25">
    <mergeCell ref="F57:G57"/>
    <mergeCell ref="B58:D58"/>
    <mergeCell ref="F58:G58"/>
    <mergeCell ref="D8:E8"/>
    <mergeCell ref="I6:N6"/>
    <mergeCell ref="I7:N7"/>
    <mergeCell ref="K8:L8"/>
    <mergeCell ref="B6:G6"/>
    <mergeCell ref="B7:G7"/>
    <mergeCell ref="F40:G40"/>
    <mergeCell ref="B41:D41"/>
    <mergeCell ref="F41:G41"/>
    <mergeCell ref="M17:N17"/>
    <mergeCell ref="I18:K18"/>
    <mergeCell ref="M18:N18"/>
    <mergeCell ref="I1:N1"/>
    <mergeCell ref="I2:N2"/>
    <mergeCell ref="I3:N3"/>
    <mergeCell ref="I4:N4"/>
    <mergeCell ref="I5:N5"/>
    <mergeCell ref="B1:G1"/>
    <mergeCell ref="B2:G2"/>
    <mergeCell ref="B3:G3"/>
    <mergeCell ref="B4:G4"/>
    <mergeCell ref="B5:G5"/>
  </mergeCells>
  <pageMargins left="0.7" right="0.7" top="0.75" bottom="0.75" header="0.3" footer="0.3"/>
  <pageSetup paperSize="9" scale="77" orientation="portrait" r:id="rId1"/>
  <colBreaks count="1" manualBreakCount="1">
    <brk id="7" max="4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4"/>
  <sheetViews>
    <sheetView zoomScaleNormal="100" workbookViewId="0">
      <selection activeCell="Q10" sqref="Q10"/>
    </sheetView>
  </sheetViews>
  <sheetFormatPr defaultRowHeight="15" x14ac:dyDescent="0.25"/>
  <cols>
    <col min="2" max="2" width="12.42578125" customWidth="1"/>
    <col min="7" max="7" width="21.42578125" style="32" customWidth="1"/>
    <col min="9" max="9" width="9.5703125" customWidth="1"/>
    <col min="10" max="10" width="8.42578125" customWidth="1"/>
    <col min="11" max="11" width="7.140625" customWidth="1"/>
    <col min="12" max="12" width="9.42578125" customWidth="1"/>
    <col min="13" max="13" width="11.140625" customWidth="1"/>
    <col min="14" max="14" width="18.85546875" style="13" customWidth="1"/>
  </cols>
  <sheetData>
    <row r="1" spans="1:15" ht="15.75" thickBot="1" x14ac:dyDescent="0.3"/>
    <row r="2" spans="1:15" ht="18" x14ac:dyDescent="0.25">
      <c r="B2" s="55" t="s">
        <v>4</v>
      </c>
      <c r="C2" s="56"/>
      <c r="D2" s="56"/>
      <c r="E2" s="56"/>
      <c r="F2" s="56"/>
      <c r="G2" s="57"/>
      <c r="I2" s="55" t="s">
        <v>4</v>
      </c>
      <c r="J2" s="56"/>
      <c r="K2" s="56"/>
      <c r="L2" s="56"/>
      <c r="M2" s="56"/>
      <c r="N2" s="57"/>
    </row>
    <row r="3" spans="1:15" ht="15.75" x14ac:dyDescent="0.25">
      <c r="B3" s="73" t="s">
        <v>5</v>
      </c>
      <c r="C3" s="74"/>
      <c r="D3" s="74"/>
      <c r="E3" s="74"/>
      <c r="F3" s="74"/>
      <c r="G3" s="75"/>
      <c r="I3" s="73" t="s">
        <v>9</v>
      </c>
      <c r="J3" s="74"/>
      <c r="K3" s="74"/>
      <c r="L3" s="74"/>
      <c r="M3" s="74"/>
      <c r="N3" s="75"/>
    </row>
    <row r="4" spans="1:15" ht="15.75" x14ac:dyDescent="0.25">
      <c r="B4" s="73" t="s">
        <v>6</v>
      </c>
      <c r="C4" s="74"/>
      <c r="D4" s="74"/>
      <c r="E4" s="74"/>
      <c r="F4" s="74"/>
      <c r="G4" s="75"/>
      <c r="I4" s="61" t="s">
        <v>10</v>
      </c>
      <c r="J4" s="62"/>
      <c r="K4" s="62"/>
      <c r="L4" s="62"/>
      <c r="M4" s="62"/>
      <c r="N4" s="63"/>
      <c r="O4" s="11"/>
    </row>
    <row r="5" spans="1:15" ht="15.75" x14ac:dyDescent="0.25">
      <c r="B5" s="61" t="s">
        <v>27</v>
      </c>
      <c r="C5" s="62"/>
      <c r="D5" s="62"/>
      <c r="E5" s="62"/>
      <c r="F5" s="62"/>
      <c r="G5" s="63"/>
      <c r="I5" s="64" t="s">
        <v>21</v>
      </c>
      <c r="J5" s="62"/>
      <c r="K5" s="62"/>
      <c r="L5" s="62"/>
      <c r="M5" s="62"/>
      <c r="N5" s="63"/>
      <c r="O5" s="11"/>
    </row>
    <row r="6" spans="1:15" ht="15.75" x14ac:dyDescent="0.25">
      <c r="B6" s="92" t="s">
        <v>42</v>
      </c>
      <c r="C6" s="93"/>
      <c r="D6" s="93"/>
      <c r="E6" s="93"/>
      <c r="F6" s="93"/>
      <c r="G6" s="94"/>
      <c r="I6" s="76" t="s">
        <v>43</v>
      </c>
      <c r="J6" s="68"/>
      <c r="K6" s="68"/>
      <c r="L6" s="68"/>
      <c r="M6" s="68"/>
      <c r="N6" s="69"/>
      <c r="O6" s="11"/>
    </row>
    <row r="7" spans="1:15" ht="15.75" thickBot="1" x14ac:dyDescent="0.3">
      <c r="B7" s="87" t="s">
        <v>7</v>
      </c>
      <c r="C7" s="88"/>
      <c r="D7" s="88"/>
      <c r="E7" s="88"/>
      <c r="F7" s="88"/>
      <c r="G7" s="89"/>
      <c r="I7" s="80" t="s">
        <v>7</v>
      </c>
      <c r="J7" s="81"/>
      <c r="K7" s="81"/>
      <c r="L7" s="81"/>
      <c r="M7" s="81"/>
      <c r="N7" s="82"/>
      <c r="O7" s="11"/>
    </row>
    <row r="8" spans="1:15" ht="16.5" thickBot="1" x14ac:dyDescent="0.3">
      <c r="B8" s="1" t="s">
        <v>0</v>
      </c>
      <c r="C8" s="2" t="s">
        <v>1</v>
      </c>
      <c r="D8" s="90" t="s">
        <v>2</v>
      </c>
      <c r="E8" s="91"/>
      <c r="F8" s="2" t="s">
        <v>3</v>
      </c>
      <c r="G8" s="33" t="s">
        <v>23</v>
      </c>
      <c r="I8" s="8" t="s">
        <v>0</v>
      </c>
      <c r="J8" s="9" t="s">
        <v>1</v>
      </c>
      <c r="K8" s="78" t="s">
        <v>2</v>
      </c>
      <c r="L8" s="79"/>
      <c r="M8" s="9" t="s">
        <v>3</v>
      </c>
      <c r="N8" s="10" t="s">
        <v>23</v>
      </c>
      <c r="O8" s="11"/>
    </row>
    <row r="9" spans="1:15" s="18" customFormat="1" ht="23.25" customHeight="1" thickBot="1" x14ac:dyDescent="0.3">
      <c r="B9" s="46">
        <v>44898</v>
      </c>
      <c r="C9" s="47">
        <v>83517</v>
      </c>
      <c r="D9" s="47" t="s">
        <v>31</v>
      </c>
      <c r="E9" s="47" t="s">
        <v>32</v>
      </c>
      <c r="F9" s="47">
        <v>47.817</v>
      </c>
      <c r="G9" s="48">
        <v>101.9697525</v>
      </c>
      <c r="H9" s="19"/>
      <c r="I9" s="95" t="s">
        <v>44</v>
      </c>
      <c r="J9" s="96">
        <v>0</v>
      </c>
      <c r="K9" s="96"/>
      <c r="L9" s="96"/>
      <c r="M9" s="96">
        <v>0</v>
      </c>
      <c r="N9" s="97">
        <v>0</v>
      </c>
      <c r="O9" s="11"/>
    </row>
    <row r="10" spans="1:15" s="18" customFormat="1" ht="23.25" customHeight="1" thickBot="1" x14ac:dyDescent="0.3">
      <c r="B10" s="39">
        <v>44899</v>
      </c>
      <c r="C10" s="37">
        <v>83513</v>
      </c>
      <c r="D10" s="37" t="s">
        <v>31</v>
      </c>
      <c r="E10" s="37" t="s">
        <v>32</v>
      </c>
      <c r="F10" s="38">
        <v>47.817</v>
      </c>
      <c r="G10" s="40">
        <v>101.9697525</v>
      </c>
      <c r="H10" s="19"/>
      <c r="I10" s="19"/>
      <c r="J10" s="19"/>
      <c r="K10" s="19"/>
      <c r="L10" s="19"/>
      <c r="M10" s="20" t="s">
        <v>24</v>
      </c>
      <c r="N10" s="25">
        <f>SUM(N9:N9)</f>
        <v>0</v>
      </c>
    </row>
    <row r="11" spans="1:15" s="18" customFormat="1" ht="23.25" customHeight="1" x14ac:dyDescent="0.25">
      <c r="B11" s="39">
        <v>44899</v>
      </c>
      <c r="C11" s="37">
        <v>83517</v>
      </c>
      <c r="D11" s="37" t="s">
        <v>31</v>
      </c>
      <c r="E11" s="37" t="s">
        <v>32</v>
      </c>
      <c r="F11" s="38">
        <v>47.817</v>
      </c>
      <c r="G11" s="40">
        <v>101.9697525</v>
      </c>
      <c r="H11" s="19"/>
      <c r="I11" s="19"/>
      <c r="J11" s="19"/>
      <c r="K11" s="19"/>
      <c r="L11" s="19"/>
      <c r="M11" s="20"/>
      <c r="N11" s="21"/>
      <c r="O11"/>
    </row>
    <row r="12" spans="1:15" s="18" customFormat="1" ht="23.25" customHeight="1" thickBot="1" x14ac:dyDescent="0.3">
      <c r="B12" s="42">
        <v>44900</v>
      </c>
      <c r="C12" s="43">
        <v>83517</v>
      </c>
      <c r="D12" s="43" t="s">
        <v>31</v>
      </c>
      <c r="E12" s="43" t="s">
        <v>32</v>
      </c>
      <c r="F12" s="44">
        <v>47.817</v>
      </c>
      <c r="G12" s="45">
        <f t="shared" ref="G12" si="0">F12*2.1325</f>
        <v>101.9697525</v>
      </c>
      <c r="H12" s="19"/>
      <c r="I12" s="19"/>
      <c r="J12" s="19"/>
      <c r="K12" s="19"/>
      <c r="L12" s="19"/>
      <c r="M12" s="19"/>
      <c r="N12" s="22"/>
      <c r="O12"/>
    </row>
    <row r="13" spans="1:15" ht="23.25" customHeight="1" thickBot="1" x14ac:dyDescent="0.3">
      <c r="A13" s="18"/>
      <c r="B13" s="19"/>
      <c r="C13" s="19"/>
      <c r="D13" s="19"/>
      <c r="E13" s="19"/>
      <c r="F13" s="20" t="s">
        <v>24</v>
      </c>
      <c r="G13" s="25">
        <f>SUM(G9:G12)</f>
        <v>407.87900999999999</v>
      </c>
      <c r="I13" s="19" t="s">
        <v>11</v>
      </c>
      <c r="J13" s="19"/>
      <c r="K13" s="19"/>
      <c r="L13" s="19"/>
      <c r="M13" s="83" t="s">
        <v>12</v>
      </c>
      <c r="N13" s="83"/>
    </row>
    <row r="14" spans="1:15" ht="18.75" customHeight="1" x14ac:dyDescent="0.25">
      <c r="F14" s="6"/>
      <c r="G14" s="34"/>
      <c r="I14" s="83" t="s">
        <v>15</v>
      </c>
      <c r="J14" s="83"/>
      <c r="K14" s="83"/>
      <c r="L14" s="19"/>
      <c r="M14" s="83" t="s">
        <v>13</v>
      </c>
      <c r="N14" s="83"/>
    </row>
    <row r="15" spans="1:15" ht="18.75" customHeight="1" x14ac:dyDescent="0.25">
      <c r="I15" s="23" t="s">
        <v>16</v>
      </c>
      <c r="J15" s="23"/>
      <c r="K15" s="23"/>
      <c r="L15" s="19"/>
      <c r="M15" s="19" t="s">
        <v>14</v>
      </c>
      <c r="N15" s="22"/>
    </row>
    <row r="16" spans="1:15" ht="18.75" customHeight="1" x14ac:dyDescent="0.25">
      <c r="B16" t="s">
        <v>11</v>
      </c>
      <c r="F16" s="86" t="s">
        <v>12</v>
      </c>
      <c r="G16" s="86"/>
      <c r="I16" s="19"/>
      <c r="J16" s="19"/>
      <c r="K16" s="19"/>
      <c r="L16" s="19"/>
      <c r="M16" s="19"/>
      <c r="N16" s="22"/>
    </row>
    <row r="17" spans="2:14" ht="18.75" customHeight="1" x14ac:dyDescent="0.25">
      <c r="B17" s="86" t="s">
        <v>15</v>
      </c>
      <c r="C17" s="86"/>
      <c r="D17" s="86"/>
      <c r="F17" s="86" t="s">
        <v>13</v>
      </c>
      <c r="G17" s="86"/>
      <c r="I17" s="19"/>
      <c r="J17" s="19"/>
      <c r="K17" s="19"/>
      <c r="L17" s="19"/>
      <c r="M17" s="19"/>
      <c r="N17" s="22"/>
    </row>
    <row r="18" spans="2:14" ht="18.75" customHeight="1" x14ac:dyDescent="0.25">
      <c r="B18" s="3" t="s">
        <v>16</v>
      </c>
      <c r="C18" s="3"/>
      <c r="D18" s="3"/>
      <c r="F18" t="s">
        <v>14</v>
      </c>
      <c r="N18"/>
    </row>
    <row r="19" spans="2:14" ht="18.75" customHeight="1" x14ac:dyDescent="0.25">
      <c r="N19"/>
    </row>
    <row r="20" spans="2:14" ht="18.75" customHeight="1" x14ac:dyDescent="0.25">
      <c r="N20"/>
    </row>
    <row r="21" spans="2:14" ht="18.75" customHeight="1" x14ac:dyDescent="0.25">
      <c r="B21" s="5"/>
      <c r="C21" s="5"/>
      <c r="D21" s="5"/>
      <c r="E21" s="5"/>
      <c r="F21" s="85"/>
      <c r="G21" s="85"/>
      <c r="N21"/>
    </row>
    <row r="22" spans="2:14" ht="18.75" customHeight="1" x14ac:dyDescent="0.25">
      <c r="B22" s="85"/>
      <c r="C22" s="85"/>
      <c r="D22" s="85"/>
      <c r="E22" s="5"/>
      <c r="F22" s="85"/>
      <c r="G22" s="85"/>
      <c r="N22"/>
    </row>
    <row r="23" spans="2:14" ht="18.75" customHeight="1" x14ac:dyDescent="0.25">
      <c r="N23"/>
    </row>
    <row r="24" spans="2:14" ht="18.75" customHeight="1" x14ac:dyDescent="0.25">
      <c r="N24"/>
    </row>
    <row r="25" spans="2:14" ht="18.75" customHeight="1" x14ac:dyDescent="0.25">
      <c r="N25"/>
    </row>
    <row r="26" spans="2:14" ht="18.75" customHeight="1" x14ac:dyDescent="0.25">
      <c r="N26"/>
    </row>
    <row r="27" spans="2:14" ht="18.75" customHeight="1" x14ac:dyDescent="0.25">
      <c r="N27"/>
    </row>
    <row r="28" spans="2:14" ht="18.75" customHeight="1" x14ac:dyDescent="0.25">
      <c r="N28"/>
    </row>
    <row r="29" spans="2:14" ht="18.75" customHeight="1" x14ac:dyDescent="0.25">
      <c r="N29"/>
    </row>
    <row r="30" spans="2:14" ht="18.75" customHeight="1" x14ac:dyDescent="0.25">
      <c r="N30"/>
    </row>
    <row r="31" spans="2:14" ht="18.75" customHeight="1" x14ac:dyDescent="0.25">
      <c r="N31"/>
    </row>
    <row r="32" spans="2:14" ht="18.75" customHeight="1" x14ac:dyDescent="0.25">
      <c r="N32"/>
    </row>
    <row r="33" spans="9:14" ht="18.75" customHeight="1" x14ac:dyDescent="0.25">
      <c r="N33"/>
    </row>
    <row r="34" spans="9:14" ht="18.75" customHeight="1" x14ac:dyDescent="0.25">
      <c r="N34"/>
    </row>
    <row r="35" spans="9:14" ht="18.75" customHeight="1" x14ac:dyDescent="0.25">
      <c r="N35"/>
    </row>
    <row r="36" spans="9:14" ht="18.75" customHeight="1" x14ac:dyDescent="0.25">
      <c r="N36"/>
    </row>
    <row r="37" spans="9:14" ht="18.75" customHeight="1" x14ac:dyDescent="0.25">
      <c r="N37"/>
    </row>
    <row r="38" spans="9:14" ht="18.75" customHeight="1" x14ac:dyDescent="0.25">
      <c r="N38"/>
    </row>
    <row r="39" spans="9:14" ht="18.75" customHeight="1" x14ac:dyDescent="0.25">
      <c r="N39"/>
    </row>
    <row r="40" spans="9:14" ht="18.75" customHeight="1" x14ac:dyDescent="0.25">
      <c r="I40" s="19"/>
      <c r="J40" s="19"/>
      <c r="K40" s="19"/>
      <c r="L40" s="19"/>
      <c r="M40" s="19"/>
      <c r="N40" s="22"/>
    </row>
    <row r="41" spans="9:14" ht="18.75" customHeight="1" x14ac:dyDescent="0.25">
      <c r="I41" s="4"/>
      <c r="J41" s="4"/>
      <c r="K41" s="4"/>
      <c r="L41" s="4"/>
      <c r="M41" s="4"/>
      <c r="N41" s="16"/>
    </row>
    <row r="42" spans="9:14" ht="18.75" customHeight="1" x14ac:dyDescent="0.25">
      <c r="I42" s="4"/>
      <c r="J42" s="4"/>
      <c r="K42" s="4"/>
      <c r="L42" s="4"/>
      <c r="M42" s="4"/>
      <c r="N42" s="16"/>
    </row>
    <row r="43" spans="9:14" ht="18.75" customHeight="1" x14ac:dyDescent="0.25">
      <c r="I43" s="4"/>
      <c r="J43" s="4"/>
      <c r="K43" s="4"/>
      <c r="L43" s="4"/>
      <c r="M43" s="4"/>
      <c r="N43" s="16"/>
    </row>
    <row r="44" spans="9:14" x14ac:dyDescent="0.25">
      <c r="I44" s="4"/>
      <c r="J44" s="4"/>
      <c r="K44" s="4"/>
      <c r="L44" s="4"/>
      <c r="M44" s="4"/>
      <c r="N44" s="16"/>
    </row>
  </sheetData>
  <mergeCells count="23">
    <mergeCell ref="I14:K14"/>
    <mergeCell ref="M14:N14"/>
    <mergeCell ref="I2:N2"/>
    <mergeCell ref="I3:N3"/>
    <mergeCell ref="I4:N4"/>
    <mergeCell ref="I5:N5"/>
    <mergeCell ref="I6:N6"/>
    <mergeCell ref="I7:N7"/>
    <mergeCell ref="K8:L8"/>
    <mergeCell ref="M13:N13"/>
    <mergeCell ref="B7:G7"/>
    <mergeCell ref="D8:E8"/>
    <mergeCell ref="B2:G2"/>
    <mergeCell ref="B3:G3"/>
    <mergeCell ref="B4:G4"/>
    <mergeCell ref="B5:G5"/>
    <mergeCell ref="B6:G6"/>
    <mergeCell ref="F22:G22"/>
    <mergeCell ref="F21:G21"/>
    <mergeCell ref="F17:G17"/>
    <mergeCell ref="F16:G16"/>
    <mergeCell ref="B22:D22"/>
    <mergeCell ref="B17:D17"/>
  </mergeCells>
  <pageMargins left="0.70866141732283472" right="0.70866141732283472" top="0.74803149606299213" bottom="0.74803149606299213" header="0.31496062992125984" footer="0.31496062992125984"/>
  <pageSetup paperSize="9" scale="53" fitToHeight="0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ТБЛ-</vt:lpstr>
      <vt:lpstr>Лн</vt:lpstr>
      <vt:lpstr>Лн!Print_Area</vt:lpstr>
      <vt:lpstr>'ТБЛ-'!Print_Area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2023-01-06T12:18:19Z</dcterms:modified>
</cp:coreProperties>
</file>