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3"/>
  </bookViews>
  <sheets>
    <sheet name="м 11" sheetId="2" r:id="rId1"/>
    <sheet name="01-10.11" sheetId="3" r:id="rId2"/>
    <sheet name="11-20.11" sheetId="9" r:id="rId3"/>
    <sheet name="21-30.11.20" sheetId="8" r:id="rId4"/>
  </sheets>
  <calcPr calcId="114210"/>
</workbook>
</file>

<file path=xl/calcChain.xml><?xml version="1.0" encoding="utf-8"?>
<calcChain xmlns="http://schemas.openxmlformats.org/spreadsheetml/2006/main">
  <c r="F15" i="8"/>
  <c r="F19"/>
  <c r="F14"/>
  <c r="F13"/>
  <c r="F12"/>
  <c r="F11"/>
  <c r="F10" i="9"/>
  <c r="F8" i="3"/>
  <c r="F7"/>
  <c r="F8" i="8"/>
  <c r="F9"/>
  <c r="F10"/>
  <c r="F17"/>
  <c r="F16"/>
  <c r="F20"/>
  <c r="F8" i="9"/>
  <c r="F9"/>
  <c r="F7" i="2"/>
  <c r="F8"/>
  <c r="F9"/>
</calcChain>
</file>

<file path=xl/sharedStrings.xml><?xml version="1.0" encoding="utf-8"?>
<sst xmlns="http://schemas.openxmlformats.org/spreadsheetml/2006/main" count="92" uniqueCount="35">
  <si>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</si>
  <si>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</si>
  <si>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</si>
  <si>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</si>
  <si>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</si>
  <si>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</si>
  <si>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</si>
  <si>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</si>
  <si>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</si>
  <si>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</si>
  <si>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</si>
  <si>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</si>
  <si>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</si>
  <si>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</si>
  <si>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</si>
  <si>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</si>
  <si>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</si>
  <si>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 xml:space="preserve">Количество </t>
  </si>
  <si>
    <t xml:space="preserve">освободени количества от акциз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</si>
  <si>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</si>
  <si>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</si>
  <si>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</si>
  <si>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</si>
  <si>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Пренос на природен газ на вход</t>
  </si>
  <si>
    <t>Доставка на природен газ на линия C041P03 за период 01-10.11</t>
  </si>
  <si>
    <t>Доставка на природен газ на линия C041P03 за период 11.11 - 20.11.20</t>
  </si>
  <si>
    <t>Доставка на природен газ на линия C041P03 за период 21-31.11.20</t>
  </si>
  <si>
    <t>Капацитет месечен</t>
  </si>
  <si>
    <t>капацитет месечен на входяща точка</t>
  </si>
  <si>
    <t>капацитет дневен на входяща точка</t>
  </si>
  <si>
    <t>капацитет в рамките на деня входяща точка</t>
  </si>
  <si>
    <t xml:space="preserve">капаците в рамките на деня изходяща точка </t>
  </si>
  <si>
    <t>превишенкапацитет изходяща точка</t>
  </si>
  <si>
    <t>превишенкапацитет входяща  точка</t>
  </si>
  <si>
    <t>капацитет дневен на изходяща точка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</si>
</sst>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E8" sqref="E8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3000000332</v>
      </c>
      <c r="D3" s="5">
        <v>44140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27</v>
      </c>
      <c r="C7" s="15" t="s">
        <v>5</v>
      </c>
      <c r="D7" s="17">
        <v>550</v>
      </c>
      <c r="E7" s="25">
        <v>42.389800000000001</v>
      </c>
      <c r="F7" s="23">
        <f>D7*E7</f>
        <v>23314.39</v>
      </c>
    </row>
    <row r="8" spans="1:6">
      <c r="A8" s="7"/>
      <c r="B8" s="11" t="s">
        <v>9</v>
      </c>
      <c r="C8" s="7"/>
      <c r="D8" s="10"/>
      <c r="E8" s="26"/>
      <c r="F8" s="24">
        <f>F7</f>
        <v>23314.39</v>
      </c>
    </row>
    <row r="9" spans="1:6">
      <c r="A9" s="7"/>
      <c r="B9" s="11" t="s">
        <v>10</v>
      </c>
      <c r="C9" s="7"/>
      <c r="D9" s="10"/>
      <c r="E9" s="26"/>
      <c r="F9" s="24">
        <f>F8*1.2</f>
        <v>27977.268</v>
      </c>
    </row>
    <row r="11" spans="1:6">
      <c r="A11" t="s">
        <v>12</v>
      </c>
    </row>
    <row r="13" spans="1:6">
      <c r="A13" t="s">
        <v>13</v>
      </c>
    </row>
    <row r="14" spans="1:6">
      <c r="B14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11" sqref="F11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3000000335</v>
      </c>
      <c r="D3" s="5">
        <v>44146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30">
      <c r="A7" s="7">
        <v>1</v>
      </c>
      <c r="B7" s="9" t="s">
        <v>24</v>
      </c>
      <c r="C7" s="7" t="s">
        <v>5</v>
      </c>
      <c r="D7" s="27">
        <v>2993.0830000000001</v>
      </c>
      <c r="E7" s="13">
        <v>27.93</v>
      </c>
      <c r="F7" s="14">
        <f>D7*E7</f>
        <v>83596.808189999996</v>
      </c>
    </row>
    <row r="8" spans="1:6">
      <c r="A8" s="7">
        <v>2</v>
      </c>
      <c r="B8" s="9" t="s">
        <v>20</v>
      </c>
      <c r="C8" s="7" t="s">
        <v>5</v>
      </c>
      <c r="D8" s="27">
        <v>2993.0830000000001</v>
      </c>
      <c r="E8" s="29">
        <v>0.39229999999999998</v>
      </c>
      <c r="F8" s="16">
        <f>D8*E8</f>
        <v>1174.1864608999999</v>
      </c>
    </row>
    <row r="9" spans="1:6">
      <c r="A9" s="7"/>
      <c r="B9" s="11" t="s">
        <v>9</v>
      </c>
      <c r="C9" s="7"/>
      <c r="D9" s="10"/>
      <c r="E9" s="7"/>
      <c r="F9" s="31">
        <v>84771</v>
      </c>
    </row>
    <row r="10" spans="1:6">
      <c r="A10" s="7"/>
      <c r="B10" s="11" t="s">
        <v>10</v>
      </c>
      <c r="C10" s="7"/>
      <c r="D10" s="10"/>
      <c r="E10" s="7"/>
      <c r="F10" s="18">
        <v>101725.2</v>
      </c>
    </row>
    <row r="12" spans="1:6">
      <c r="A12" t="s">
        <v>12</v>
      </c>
    </row>
    <row r="15" spans="1:6">
      <c r="A15" t="s">
        <v>15</v>
      </c>
    </row>
    <row r="16" spans="1:6">
      <c r="B16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2" sqref="F12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3000000339</v>
      </c>
      <c r="D4" s="5">
        <v>44158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25</v>
      </c>
      <c r="C8" s="7" t="s">
        <v>5</v>
      </c>
      <c r="D8" s="27">
        <v>5590.1319999999996</v>
      </c>
      <c r="E8" s="19">
        <v>27.93</v>
      </c>
      <c r="F8" s="14">
        <f>D8*E8</f>
        <v>156132.38675999999</v>
      </c>
    </row>
    <row r="9" spans="1:6">
      <c r="A9" s="7">
        <v>2</v>
      </c>
      <c r="B9" s="9" t="s">
        <v>21</v>
      </c>
      <c r="C9" s="7" t="s">
        <v>5</v>
      </c>
      <c r="D9" s="27">
        <v>5590.1319999999996</v>
      </c>
      <c r="E9" s="19">
        <v>0.39229999999999998</v>
      </c>
      <c r="F9" s="16">
        <f>D9*E9</f>
        <v>2193.0087835999998</v>
      </c>
    </row>
    <row r="10" spans="1:6">
      <c r="A10" s="7"/>
      <c r="B10" s="11" t="s">
        <v>9</v>
      </c>
      <c r="C10" s="7"/>
      <c r="D10" s="10"/>
      <c r="E10" s="7"/>
      <c r="F10" s="18">
        <f>SUM(F8:F9)</f>
        <v>158325.3955436</v>
      </c>
    </row>
    <row r="11" spans="1:6">
      <c r="A11" s="7"/>
      <c r="B11" s="11" t="s">
        <v>10</v>
      </c>
      <c r="C11" s="7"/>
      <c r="D11" s="10"/>
      <c r="E11" s="7"/>
      <c r="F11" s="18">
        <v>189990.48</v>
      </c>
    </row>
    <row r="13" spans="1:6">
      <c r="A13" t="s">
        <v>12</v>
      </c>
    </row>
    <row r="16" spans="1:6">
      <c r="A16" t="s">
        <v>15</v>
      </c>
    </row>
    <row r="17" spans="2:2">
      <c r="B17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6"/>
  <sheetViews>
    <sheetView tabSelected="1" workbookViewId="0">
      <selection activeCell="E16" sqref="E16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3000000346</v>
      </c>
      <c r="D4" s="5">
        <v>44165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8">
        <v>8362.1059999999998</v>
      </c>
      <c r="E8" s="19">
        <v>27.93</v>
      </c>
      <c r="F8" s="14">
        <f t="shared" ref="F8:F17" si="0">D8*E8</f>
        <v>233553.62057999999</v>
      </c>
    </row>
    <row r="9" spans="1:6">
      <c r="A9" s="7">
        <v>2</v>
      </c>
      <c r="B9" s="11" t="s">
        <v>22</v>
      </c>
      <c r="C9" s="7" t="s">
        <v>5</v>
      </c>
      <c r="D9" s="28">
        <v>8362.1059999999998</v>
      </c>
      <c r="E9" s="30">
        <v>0.39229999999999998</v>
      </c>
      <c r="F9" s="14">
        <f t="shared" si="0"/>
        <v>3280.4541837999996</v>
      </c>
    </row>
    <row r="10" spans="1:6">
      <c r="A10" s="7">
        <v>3</v>
      </c>
      <c r="B10" s="11" t="s">
        <v>23</v>
      </c>
      <c r="C10" s="7" t="s">
        <v>5</v>
      </c>
      <c r="D10" s="28">
        <v>16945.321</v>
      </c>
      <c r="E10" s="30">
        <v>0.25729999999999997</v>
      </c>
      <c r="F10" s="16">
        <f t="shared" si="0"/>
        <v>4360.0310932999992</v>
      </c>
    </row>
    <row r="11" spans="1:6">
      <c r="A11" s="7">
        <v>4</v>
      </c>
      <c r="B11" s="11" t="s">
        <v>28</v>
      </c>
      <c r="C11" s="7" t="s">
        <v>5</v>
      </c>
      <c r="D11" s="28">
        <v>550</v>
      </c>
      <c r="E11" s="30">
        <v>53.793100000000003</v>
      </c>
      <c r="F11" s="16">
        <f t="shared" si="0"/>
        <v>29586.205000000002</v>
      </c>
    </row>
    <row r="12" spans="1:6">
      <c r="A12" s="7">
        <v>5</v>
      </c>
      <c r="B12" s="11" t="s">
        <v>29</v>
      </c>
      <c r="C12" s="7" t="s">
        <v>5</v>
      </c>
      <c r="D12" s="28">
        <v>1590</v>
      </c>
      <c r="E12" s="30">
        <v>2.5615999999999999</v>
      </c>
      <c r="F12" s="16">
        <f t="shared" si="0"/>
        <v>4072.944</v>
      </c>
    </row>
    <row r="13" spans="1:6">
      <c r="A13" s="7">
        <v>6</v>
      </c>
      <c r="B13" s="11" t="s">
        <v>34</v>
      </c>
      <c r="C13" s="7" t="s">
        <v>5</v>
      </c>
      <c r="D13" s="28">
        <v>1590</v>
      </c>
      <c r="E13" s="30">
        <v>2.0186000000000002</v>
      </c>
      <c r="F13" s="16">
        <f t="shared" si="0"/>
        <v>3209.5740000000001</v>
      </c>
    </row>
    <row r="14" spans="1:6">
      <c r="A14" s="7">
        <v>7</v>
      </c>
      <c r="B14" s="11" t="s">
        <v>30</v>
      </c>
      <c r="C14" s="7" t="s">
        <v>5</v>
      </c>
      <c r="D14" s="28">
        <v>1721.2370000000001</v>
      </c>
      <c r="E14" s="30">
        <v>3.202</v>
      </c>
      <c r="F14" s="16">
        <f t="shared" si="0"/>
        <v>5511.4008739999999</v>
      </c>
    </row>
    <row r="15" spans="1:6">
      <c r="A15" s="7">
        <v>8</v>
      </c>
      <c r="B15" s="11" t="s">
        <v>31</v>
      </c>
      <c r="C15" s="7" t="s">
        <v>5</v>
      </c>
      <c r="D15" s="28">
        <v>1721.2370000000001</v>
      </c>
      <c r="E15" s="30">
        <v>2.5232000000000001</v>
      </c>
      <c r="F15" s="16">
        <f t="shared" si="0"/>
        <v>4343.0251984000006</v>
      </c>
    </row>
    <row r="16" spans="1:6">
      <c r="A16" s="7">
        <v>9</v>
      </c>
      <c r="B16" s="11" t="s">
        <v>32</v>
      </c>
      <c r="C16" s="7" t="s">
        <v>5</v>
      </c>
      <c r="D16" s="28">
        <v>71.194999999999993</v>
      </c>
      <c r="E16" s="30">
        <v>3.637</v>
      </c>
      <c r="F16" s="16">
        <f t="shared" si="0"/>
        <v>258.936215</v>
      </c>
    </row>
    <row r="17" spans="1:6">
      <c r="A17" s="7">
        <v>10</v>
      </c>
      <c r="B17" s="11" t="s">
        <v>33</v>
      </c>
      <c r="C17" s="7" t="s">
        <v>5</v>
      </c>
      <c r="D17" s="28">
        <v>71.194999999999993</v>
      </c>
      <c r="E17" s="30">
        <v>4.6154999999999999</v>
      </c>
      <c r="F17" s="16">
        <f t="shared" si="0"/>
        <v>328.60052249999995</v>
      </c>
    </row>
    <row r="18" spans="1:6">
      <c r="A18" s="7">
        <v>11</v>
      </c>
      <c r="B18" s="11" t="s">
        <v>18</v>
      </c>
      <c r="C18" s="7" t="s">
        <v>19</v>
      </c>
      <c r="D18" s="19">
        <v>61003.155599999998</v>
      </c>
      <c r="E18" s="21"/>
      <c r="F18" s="16">
        <v>0</v>
      </c>
    </row>
    <row r="19" spans="1:6">
      <c r="A19" s="7"/>
      <c r="B19" s="11" t="s">
        <v>9</v>
      </c>
      <c r="C19" s="7"/>
      <c r="D19" s="20"/>
      <c r="E19" s="7"/>
      <c r="F19" s="18">
        <f>F8+F9+F10+F17+F16+F11+F12+F13+F14+F15</f>
        <v>288504.79166700004</v>
      </c>
    </row>
    <row r="20" spans="1:6">
      <c r="A20" s="7"/>
      <c r="B20" s="11" t="s">
        <v>10</v>
      </c>
      <c r="C20" s="7"/>
      <c r="D20" s="10"/>
      <c r="E20" s="7"/>
      <c r="F20" s="18">
        <f>F19*1.2</f>
        <v>346205.75000040006</v>
      </c>
    </row>
    <row r="22" spans="1:6">
      <c r="A22" t="s">
        <v>12</v>
      </c>
    </row>
    <row r="25" spans="1:6">
      <c r="A25" t="s">
        <v>15</v>
      </c>
    </row>
    <row r="26" spans="1:6">
      <c r="B26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м 11</vt:lpstr>
      <vt:lpstr>01-10.11</vt:lpstr>
      <vt:lpstr>11-20.11</vt:lpstr>
      <vt:lpstr>21-30.11.20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2020-11-12T07:05:57Z</cp:lastPrinted>
  <dcterms:created xsi:type="dcterms:W3CDTF">2019-10-09T06:16:32Z</dcterms:created>
  <dcterms:modified xsi:type="dcterms:W3CDTF">2020-12-07T14:43:02Z</dcterms:modified>
</cp:coreProperties>
</file>