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" sheetId="11" r:id="rId1"/>
    <sheet name="Лн" sheetId="15" r:id="rId2"/>
  </sheets>
  <definedNames>
    <definedName name="_xlnm.Print_Area" localSheetId="1">Лн!$A$1:$O$23</definedName>
    <definedName name="_xlnm.Print_Area" localSheetId="0">ТиБиЕл!$A$1:$N$34</definedName>
  </definedNames>
  <calcPr calcId="162913"/>
</workbook>
</file>

<file path=xl/calcChain.xml><?xml version="1.0" encoding="utf-8"?>
<calcChain xmlns="http://schemas.openxmlformats.org/spreadsheetml/2006/main">
  <c r="N20" i="11" l="1"/>
  <c r="N19" i="11"/>
  <c r="N11" i="15"/>
  <c r="N18" i="11"/>
  <c r="N10" i="15"/>
  <c r="N17" i="11"/>
  <c r="N16" i="11"/>
  <c r="N15" i="11"/>
  <c r="N14" i="11"/>
  <c r="N13" i="11"/>
  <c r="N12" i="11"/>
  <c r="N11" i="11"/>
  <c r="N9" i="15"/>
  <c r="N10" i="11"/>
  <c r="N9" i="11"/>
  <c r="G10" i="11" l="1"/>
  <c r="G15" i="15"/>
  <c r="G14" i="15"/>
  <c r="G9" i="11"/>
  <c r="G13" i="15"/>
  <c r="G12" i="15"/>
  <c r="G11" i="15"/>
  <c r="G10" i="15"/>
  <c r="G9" i="15"/>
  <c r="N12" i="15" l="1"/>
  <c r="G16" i="15" l="1"/>
  <c r="N21" i="11" l="1"/>
  <c r="G11" i="11" l="1"/>
</calcChain>
</file>

<file path=xl/sharedStrings.xml><?xml version="1.0" encoding="utf-8"?>
<sst xmlns="http://schemas.openxmlformats.org/spreadsheetml/2006/main" count="124" uniqueCount="43">
  <si>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</si>
  <si>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</si>
  <si>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</si>
  <si>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</si>
  <si>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</si>
  <si>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</si>
  <si>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</si>
  <si>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</si>
  <si>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</si>
  <si>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</si>
  <si>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</si>
  <si>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за допълнително назначени в ГДВ  трасета</t>
  </si>
  <si>
    <t>за товарни влакове по вина на ТиБиЕЛ съгласно: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</si>
  <si>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</si>
  <si>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</si>
  <si>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</si>
  <si>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</si>
  <si>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</si>
  <si>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</si>
  <si>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t>Експерт инфраструктурни таски ТБД-ТП</t>
  </si>
  <si>
    <t>договор 19/20 г. раздел IV чл. 19, договор 17/20 г. раздел IV чл. 19,</t>
  </si>
  <si>
    <t>договор 27/20 г. раздел IV чл. 19, договор 35/20 г. раздел IV  чл. 19,</t>
  </si>
  <si>
    <t>по вина на ТиБиЕЛ съгласно договори №35 и №36/2020 Раздел IV 4 чл. 20 (2)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</si>
  <si>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</si>
  <si>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</si>
  <si>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 xml:space="preserve"> договор 35/20 г. раздел IV  чл. 19</t>
  </si>
  <si>
    <t xml:space="preserve">  </t>
  </si>
  <si>
    <t xml:space="preserve"> </t>
  </si>
  <si>
    <t>договор 36/20 г. раздел IV чл.20(2)  през месец Февруари-24 г.</t>
  </si>
  <si>
    <t>договор 36/20 г. раздел IV чл. 19   през месец Февруари-24 г.</t>
  </si>
  <si>
    <t xml:space="preserve">  през месец Февруари-24 г.</t>
  </si>
  <si>
    <t xml:space="preserve"> и договор 36/20 г. раздел IV чл. 19   през месец Февруари-24 г.</t>
  </si>
  <si>
    <t>Дг</t>
  </si>
  <si>
    <t>Лн</t>
  </si>
  <si>
    <t>Мх</t>
  </si>
  <si>
    <t>Ац</t>
  </si>
  <si>
    <t>Гс</t>
  </si>
  <si>
    <t>Ста</t>
  </si>
  <si>
    <t>Блб</t>
  </si>
  <si>
    <t>Бд</t>
  </si>
  <si>
    <t>Кан</t>
  </si>
  <si>
    <t>Фп</t>
  </si>
  <si>
    <t>Прр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</si>
</sst>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5" fillId="0" borderId="0"/>
    <xf numFmtId="0" fontId="5" fillId="0" borderId="0"/>
    <xf numFmtId="0" fontId="16" fillId="0" borderId="0"/>
    <xf numFmtId="0" fontId="17" fillId="0" borderId="0"/>
    <xf numFmtId="0" fontId="4" fillId="0" borderId="0"/>
    <xf numFmtId="0" fontId="3" fillId="0" borderId="0"/>
    <xf numFmtId="0" fontId="2" fillId="0" borderId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4" fillId="0" borderId="0"/>
    <xf numFmtId="0" fontId="15" fillId="0" borderId="0"/>
    <xf numFmtId="0" fontId="16" fillId="0" borderId="0"/>
  </cellStyleXfs>
  <cellXfs count="113">
    <xf numFmtId="0" fontId="0" fillId="0" borderId="0" xfId="0"/>
    <xf numFmtId="0" fontId="6" fillId="2" borderId="10" xfId="0" applyFont="1" applyFill="1" applyBorder="1" applyAlignment="1">
      <alignment horizontal="center" vertical="center"/>
    </xf>
    <xf numFmtId="0" fontId="0" fillId="0" borderId="0" xfId="0" applyAlignment="1"/>
    <xf numFmtId="0" fontId="0" fillId="3" borderId="0" xfId="0" applyFill="1"/>
    <xf numFmtId="0" fontId="0" fillId="0" borderId="0" xfId="0" applyBorder="1"/>
    <xf numFmtId="0" fontId="6" fillId="4" borderId="10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0" fillId="3" borderId="0" xfId="0" applyFont="1" applyFill="1" applyAlignment="1">
      <alignment horizontal="center"/>
    </xf>
    <xf numFmtId="0" fontId="20" fillId="0" borderId="0" xfId="0" applyFont="1"/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0" fillId="3" borderId="0" xfId="0" applyFont="1" applyFill="1"/>
    <xf numFmtId="0" fontId="20" fillId="3" borderId="0" xfId="0" applyFont="1" applyFill="1" applyBorder="1"/>
    <xf numFmtId="0" fontId="20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3" borderId="0" xfId="0" applyFont="1" applyFill="1" applyAlignment="1">
      <alignment horizontal="center"/>
    </xf>
    <xf numFmtId="0" fontId="21" fillId="3" borderId="0" xfId="0" applyFont="1" applyFill="1"/>
    <xf numFmtId="0" fontId="21" fillId="3" borderId="0" xfId="0" applyFont="1" applyFill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2" fontId="22" fillId="3" borderId="9" xfId="0" applyNumberFormat="1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/>
    <xf numFmtId="0" fontId="22" fillId="3" borderId="0" xfId="0" applyFont="1" applyFill="1" applyBorder="1" applyAlignment="1">
      <alignment horizontal="center" vertical="center"/>
    </xf>
    <xf numFmtId="0" fontId="21" fillId="3" borderId="0" xfId="0" applyFont="1" applyFill="1" applyAlignment="1">
      <alignment vertical="center"/>
    </xf>
    <xf numFmtId="2" fontId="22" fillId="3" borderId="0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/>
    </xf>
    <xf numFmtId="2" fontId="22" fillId="3" borderId="11" xfId="0" applyNumberFormat="1" applyFont="1" applyFill="1" applyBorder="1" applyAlignment="1">
      <alignment horizontal="center" wrapText="1"/>
    </xf>
    <xf numFmtId="164" fontId="0" fillId="3" borderId="0" xfId="0" applyNumberFormat="1" applyFill="1" applyBorder="1" applyAlignment="1">
      <alignment horizontal="center" wrapText="1"/>
    </xf>
    <xf numFmtId="0" fontId="20" fillId="3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3" fillId="3" borderId="0" xfId="0" applyFont="1" applyFill="1" applyBorder="1" applyAlignment="1">
      <alignment horizontal="center" vertical="center"/>
    </xf>
    <xf numFmtId="0" fontId="24" fillId="3" borderId="17" xfId="0" applyFont="1" applyFill="1" applyBorder="1" applyAlignment="1">
      <alignment horizontal="center" vertical="center"/>
    </xf>
    <xf numFmtId="2" fontId="24" fillId="3" borderId="16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2" fontId="6" fillId="3" borderId="0" xfId="0" applyNumberFormat="1" applyFont="1" applyFill="1" applyBorder="1" applyAlignment="1">
      <alignment horizontal="center"/>
    </xf>
    <xf numFmtId="0" fontId="20" fillId="3" borderId="0" xfId="0" applyFont="1" applyFill="1" applyAlignment="1"/>
    <xf numFmtId="0" fontId="20" fillId="3" borderId="0" xfId="0" applyFont="1" applyFill="1" applyBorder="1" applyAlignment="1">
      <alignment horizontal="left"/>
    </xf>
    <xf numFmtId="0" fontId="20" fillId="3" borderId="0" xfId="0" applyFont="1" applyFill="1" applyAlignment="1">
      <alignment horizontal="left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1" fillId="3" borderId="7" xfId="0" applyFont="1" applyFill="1" applyBorder="1" applyAlignment="1" applyProtection="1">
      <alignment horizontal="center" vertical="center"/>
      <protection hidden="1"/>
    </xf>
    <xf numFmtId="0" fontId="11" fillId="3" borderId="8" xfId="0" applyFont="1" applyFill="1" applyBorder="1" applyAlignment="1" applyProtection="1">
      <alignment horizontal="center" vertical="center"/>
      <protection hidden="1"/>
    </xf>
    <xf numFmtId="0" fontId="11" fillId="3" borderId="9" xfId="0" applyFont="1" applyFill="1" applyBorder="1" applyAlignment="1" applyProtection="1">
      <alignment horizontal="center" vertical="center"/>
      <protection hidden="1"/>
    </xf>
    <xf numFmtId="0" fontId="21" fillId="3" borderId="0" xfId="0" applyFont="1" applyFill="1" applyAlignment="1">
      <alignment horizontal="left" vertical="center"/>
    </xf>
    <xf numFmtId="0" fontId="13" fillId="3" borderId="5" xfId="0" applyFont="1" applyFill="1" applyBorder="1" applyAlignment="1">
      <alignment horizontal="center"/>
    </xf>
    <xf numFmtId="0" fontId="8" fillId="0" borderId="2" xfId="0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9" fillId="0" borderId="5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9" fillId="0" borderId="6" xfId="0" applyFont="1" applyBorder="1" applyAlignment="1" applyProtection="1">
      <alignment horizontal="center"/>
      <protection hidden="1"/>
    </xf>
    <xf numFmtId="0" fontId="9" fillId="3" borderId="5" xfId="0" applyFont="1" applyFill="1" applyBorder="1" applyAlignment="1" applyProtection="1">
      <alignment horizontal="center"/>
      <protection hidden="1"/>
    </xf>
    <xf numFmtId="0" fontId="9" fillId="3" borderId="0" xfId="0" applyFont="1" applyFill="1" applyBorder="1" applyAlignment="1" applyProtection="1">
      <alignment horizontal="center"/>
      <protection hidden="1"/>
    </xf>
    <xf numFmtId="0" fontId="9" fillId="3" borderId="6" xfId="0" applyFont="1" applyFill="1" applyBorder="1" applyAlignment="1" applyProtection="1">
      <alignment horizontal="center"/>
      <protection hidden="1"/>
    </xf>
    <xf numFmtId="0" fontId="12" fillId="3" borderId="5" xfId="0" applyFont="1" applyFill="1" applyBorder="1" applyAlignment="1" applyProtection="1">
      <alignment horizontal="center"/>
      <protection hidden="1"/>
    </xf>
    <xf numFmtId="0" fontId="12" fillId="3" borderId="0" xfId="0" applyFont="1" applyFill="1" applyBorder="1" applyAlignment="1" applyProtection="1">
      <alignment horizontal="center"/>
      <protection hidden="1"/>
    </xf>
    <xf numFmtId="0" fontId="12" fillId="3" borderId="6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left"/>
    </xf>
    <xf numFmtId="0" fontId="11" fillId="0" borderId="5" xfId="0" applyFont="1" applyBorder="1" applyAlignment="1" applyProtection="1">
      <alignment horizontal="center" vertical="center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0" fontId="6" fillId="2" borderId="1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16" fontId="23" fillId="3" borderId="19" xfId="0" applyNumberFormat="1" applyFont="1" applyFill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15" fillId="3" borderId="20" xfId="1" applyFont="1" applyFill="1" applyBorder="1" applyAlignment="1">
      <alignment horizontal="center" vertical="center"/>
    </xf>
    <xf numFmtId="165" fontId="23" fillId="3" borderId="21" xfId="0" applyNumberFormat="1" applyFont="1" applyFill="1" applyBorder="1" applyAlignment="1">
      <alignment horizontal="center" vertical="center"/>
    </xf>
    <xf numFmtId="16" fontId="23" fillId="3" borderId="22" xfId="0" applyNumberFormat="1" applyFont="1" applyFill="1" applyBorder="1" applyAlignment="1">
      <alignment horizontal="center" vertical="center"/>
    </xf>
    <xf numFmtId="0" fontId="23" fillId="3" borderId="23" xfId="0" applyFont="1" applyFill="1" applyBorder="1" applyAlignment="1">
      <alignment horizontal="center" vertical="center"/>
    </xf>
    <xf numFmtId="0" fontId="15" fillId="3" borderId="23" xfId="1" applyFont="1" applyFill="1" applyBorder="1" applyAlignment="1">
      <alignment horizontal="center" vertical="center"/>
    </xf>
    <xf numFmtId="165" fontId="23" fillId="3" borderId="24" xfId="0" applyNumberFormat="1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/>
    </xf>
    <xf numFmtId="165" fontId="20" fillId="3" borderId="21" xfId="0" applyNumberFormat="1" applyFont="1" applyFill="1" applyBorder="1" applyAlignment="1">
      <alignment horizontal="center" vertical="center"/>
    </xf>
    <xf numFmtId="16" fontId="23" fillId="3" borderId="25" xfId="0" applyNumberFormat="1" applyFont="1" applyFill="1" applyBorder="1" applyAlignment="1">
      <alignment horizontal="center" vertical="center"/>
    </xf>
    <xf numFmtId="165" fontId="20" fillId="3" borderId="26" xfId="0" applyNumberFormat="1" applyFont="1" applyFill="1" applyBorder="1" applyAlignment="1">
      <alignment horizontal="center" vertical="center"/>
    </xf>
    <xf numFmtId="164" fontId="20" fillId="3" borderId="26" xfId="0" applyNumberFormat="1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/>
    </xf>
    <xf numFmtId="165" fontId="20" fillId="3" borderId="24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2" fontId="26" fillId="3" borderId="16" xfId="0" applyNumberFormat="1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vertical="center"/>
    </xf>
    <xf numFmtId="0" fontId="20" fillId="3" borderId="0" xfId="0" applyFont="1" applyFill="1" applyAlignment="1">
      <alignment horizontal="left" vertical="center"/>
    </xf>
    <xf numFmtId="165" fontId="23" fillId="3" borderId="26" xfId="0" applyNumberFormat="1" applyFont="1" applyFill="1" applyBorder="1" applyAlignment="1">
      <alignment horizontal="center" vertical="center"/>
    </xf>
    <xf numFmtId="0" fontId="25" fillId="3" borderId="23" xfId="0" applyFont="1" applyFill="1" applyBorder="1" applyAlignment="1">
      <alignment horizontal="center" vertical="center"/>
    </xf>
    <xf numFmtId="164" fontId="20" fillId="3" borderId="24" xfId="0" applyNumberFormat="1" applyFont="1" applyFill="1" applyBorder="1" applyAlignment="1">
      <alignment horizontal="center" vertical="center"/>
    </xf>
    <xf numFmtId="0" fontId="22" fillId="3" borderId="18" xfId="0" applyFont="1" applyFill="1" applyBorder="1" applyAlignment="1">
      <alignment horizontal="center" vertical="center"/>
    </xf>
  </cellXfs>
  <cellStyles count="19">
    <cellStyle name="Currency 2" xfId="9"/>
    <cellStyle name="Currency 2 2" xfId="10"/>
    <cellStyle name="Currency 3" xfId="11"/>
    <cellStyle name="Currency 4" xfId="12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4" xfId="17"/>
    <cellStyle name="Normal 5" xfId="4"/>
    <cellStyle name="Normal 6" xfId="3"/>
    <cellStyle name="Нормален" xfId="0" builtinId="0"/>
    <cellStyle name="Нормален 10 2" xfId="1"/>
    <cellStyle name="Нормален 2" xfId="16"/>
    <cellStyle name="Нормален 3" xfId="8"/>
    <cellStyle name="Нормален 3 2" xfId="18"/>
  </cellStyles>
  <dxfs count="0"/>
  <tableStyles count="0" defaultTableStyle="TableStyleMedium2" defaultPivotStyle="PivotStyleMedium9"/>
  <colors>
    <mruColors>
      <color rgb="FF1DFF1D"/>
      <color rgb="FFFFCCFF"/>
      <color rgb="FFFF66FF"/>
      <color rgb="FFF22EA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7"/>
  <sheetViews>
    <sheetView tabSelected="1" topLeftCell="A4" zoomScaleNormal="100" workbookViewId="0">
      <selection activeCell="S14" sqref="S14"/>
    </sheetView>
  </sheetViews>
  <sheetFormatPr defaultRowHeight="15" x14ac:dyDescent="0.25"/>
  <cols>
    <col min="1" max="1" width="8.28515625" customWidth="1"/>
    <col min="3" max="3" width="9.140625" style="3"/>
    <col min="7" max="7" width="22.140625" style="14" customWidth="1"/>
    <col min="8" max="8" width="13.85546875" style="13" customWidth="1"/>
    <col min="14" max="14" width="22" style="14" customWidth="1"/>
  </cols>
  <sheetData>
    <row r="1" spans="1:17" ht="18" x14ac:dyDescent="0.25">
      <c r="B1" s="63" t="s">
        <v>4</v>
      </c>
      <c r="C1" s="64"/>
      <c r="D1" s="64"/>
      <c r="E1" s="64"/>
      <c r="F1" s="64"/>
      <c r="G1" s="65"/>
      <c r="I1" s="63" t="s">
        <v>4</v>
      </c>
      <c r="J1" s="64"/>
      <c r="K1" s="64"/>
      <c r="L1" s="64"/>
      <c r="M1" s="64"/>
      <c r="N1" s="65"/>
    </row>
    <row r="2" spans="1:17" ht="15.75" x14ac:dyDescent="0.25">
      <c r="B2" s="66" t="s">
        <v>5</v>
      </c>
      <c r="C2" s="67"/>
      <c r="D2" s="67"/>
      <c r="E2" s="67"/>
      <c r="F2" s="67"/>
      <c r="G2" s="68"/>
      <c r="I2" s="66" t="s">
        <v>11</v>
      </c>
      <c r="J2" s="67"/>
      <c r="K2" s="67"/>
      <c r="L2" s="67"/>
      <c r="M2" s="67"/>
      <c r="N2" s="68"/>
    </row>
    <row r="3" spans="1:17" ht="15.75" x14ac:dyDescent="0.25">
      <c r="B3" s="69" t="s">
        <v>9</v>
      </c>
      <c r="C3" s="70"/>
      <c r="D3" s="70"/>
      <c r="E3" s="70"/>
      <c r="F3" s="70"/>
      <c r="G3" s="71"/>
      <c r="I3" s="69" t="s">
        <v>12</v>
      </c>
      <c r="J3" s="70"/>
      <c r="K3" s="70"/>
      <c r="L3" s="70"/>
      <c r="M3" s="70"/>
      <c r="N3" s="71"/>
    </row>
    <row r="4" spans="1:17" ht="15.75" x14ac:dyDescent="0.25">
      <c r="B4" s="72" t="s">
        <v>23</v>
      </c>
      <c r="C4" s="73"/>
      <c r="D4" s="73"/>
      <c r="E4" s="73"/>
      <c r="F4" s="73"/>
      <c r="G4" s="74"/>
      <c r="I4" s="72" t="s">
        <v>20</v>
      </c>
      <c r="J4" s="70"/>
      <c r="K4" s="70"/>
      <c r="L4" s="70"/>
      <c r="M4" s="70"/>
      <c r="N4" s="71"/>
    </row>
    <row r="5" spans="1:17" x14ac:dyDescent="0.25">
      <c r="B5" s="55" t="s">
        <v>24</v>
      </c>
      <c r="C5" s="56"/>
      <c r="D5" s="56"/>
      <c r="E5" s="56"/>
      <c r="F5" s="56"/>
      <c r="G5" s="57"/>
      <c r="I5" s="62" t="s">
        <v>21</v>
      </c>
      <c r="J5" s="56"/>
      <c r="K5" s="56"/>
      <c r="L5" s="56"/>
      <c r="M5" s="56"/>
      <c r="N5" s="57"/>
    </row>
    <row r="6" spans="1:17" x14ac:dyDescent="0.25">
      <c r="B6" s="55" t="s">
        <v>28</v>
      </c>
      <c r="C6" s="56"/>
      <c r="D6" s="56"/>
      <c r="E6" s="56"/>
      <c r="F6" s="56"/>
      <c r="G6" s="57"/>
      <c r="I6" s="62" t="s">
        <v>29</v>
      </c>
      <c r="J6" s="56"/>
      <c r="K6" s="56"/>
      <c r="L6" s="56"/>
      <c r="M6" s="56"/>
      <c r="N6" s="57"/>
    </row>
    <row r="7" spans="1:17" ht="15.75" thickBot="1" x14ac:dyDescent="0.3">
      <c r="B7" s="58" t="s">
        <v>10</v>
      </c>
      <c r="C7" s="59"/>
      <c r="D7" s="59"/>
      <c r="E7" s="59"/>
      <c r="F7" s="59"/>
      <c r="G7" s="60"/>
      <c r="I7" s="58" t="s">
        <v>7</v>
      </c>
      <c r="J7" s="59"/>
      <c r="K7" s="59"/>
      <c r="L7" s="59"/>
      <c r="M7" s="59"/>
      <c r="N7" s="60"/>
    </row>
    <row r="8" spans="1:17" ht="18" customHeight="1" thickBot="1" x14ac:dyDescent="0.3">
      <c r="B8" s="5" t="s">
        <v>0</v>
      </c>
      <c r="C8" s="6" t="s">
        <v>1</v>
      </c>
      <c r="D8" s="53" t="s">
        <v>2</v>
      </c>
      <c r="E8" s="54"/>
      <c r="F8" s="6" t="s">
        <v>3</v>
      </c>
      <c r="G8" s="7" t="s">
        <v>8</v>
      </c>
      <c r="H8" s="9"/>
      <c r="I8" s="5" t="s">
        <v>0</v>
      </c>
      <c r="J8" s="6" t="s">
        <v>1</v>
      </c>
      <c r="K8" s="53" t="s">
        <v>2</v>
      </c>
      <c r="L8" s="54"/>
      <c r="M8" s="6" t="s">
        <v>3</v>
      </c>
      <c r="N8" s="7" t="s">
        <v>8</v>
      </c>
    </row>
    <row r="9" spans="1:17" s="44" customFormat="1" ht="30.75" customHeight="1" x14ac:dyDescent="0.25">
      <c r="B9" s="89">
        <v>45351</v>
      </c>
      <c r="C9" s="90">
        <v>50511</v>
      </c>
      <c r="D9" s="90" t="s">
        <v>35</v>
      </c>
      <c r="E9" s="90" t="s">
        <v>36</v>
      </c>
      <c r="F9" s="91">
        <v>134.977</v>
      </c>
      <c r="G9" s="92">
        <f>F9*1.5423</f>
        <v>208.17502709999999</v>
      </c>
      <c r="H9" s="42"/>
      <c r="I9" s="89">
        <v>45348</v>
      </c>
      <c r="J9" s="90">
        <v>12990</v>
      </c>
      <c r="K9" s="97" t="s">
        <v>40</v>
      </c>
      <c r="L9" s="97" t="s">
        <v>37</v>
      </c>
      <c r="M9" s="97">
        <v>15.904</v>
      </c>
      <c r="N9" s="98">
        <f t="shared" ref="N9:N17" si="0">+(M9*3.98)+7.85</f>
        <v>71.147919999999999</v>
      </c>
      <c r="O9" s="42"/>
      <c r="P9" s="43"/>
    </row>
    <row r="10" spans="1:17" s="44" customFormat="1" ht="30.75" customHeight="1" thickBot="1" x14ac:dyDescent="0.3">
      <c r="B10" s="93">
        <v>45351</v>
      </c>
      <c r="C10" s="94">
        <v>51518</v>
      </c>
      <c r="D10" s="94" t="s">
        <v>39</v>
      </c>
      <c r="E10" s="94" t="s">
        <v>36</v>
      </c>
      <c r="F10" s="95">
        <v>10.52</v>
      </c>
      <c r="G10" s="96">
        <f>F10*1.5423</f>
        <v>16.224996000000001</v>
      </c>
      <c r="H10" s="42"/>
      <c r="I10" s="99">
        <v>45348</v>
      </c>
      <c r="J10" s="85">
        <v>12992</v>
      </c>
      <c r="K10" s="85" t="s">
        <v>35</v>
      </c>
      <c r="L10" s="85" t="s">
        <v>38</v>
      </c>
      <c r="M10" s="85">
        <v>11.202</v>
      </c>
      <c r="N10" s="100">
        <f t="shared" si="0"/>
        <v>52.433959999999999</v>
      </c>
      <c r="O10" s="42"/>
    </row>
    <row r="11" spans="1:17" s="44" customFormat="1" ht="30.75" customHeight="1" thickBot="1" x14ac:dyDescent="0.3">
      <c r="B11" s="45"/>
      <c r="C11" s="45"/>
      <c r="D11" s="45"/>
      <c r="E11" s="45"/>
      <c r="F11" s="46" t="s">
        <v>13</v>
      </c>
      <c r="G11" s="47">
        <f>SUM(G9:G10)</f>
        <v>224.4000231</v>
      </c>
      <c r="H11" s="21"/>
      <c r="I11" s="99">
        <v>45348</v>
      </c>
      <c r="J11" s="86">
        <v>12891</v>
      </c>
      <c r="K11" s="86" t="s">
        <v>38</v>
      </c>
      <c r="L11" s="86" t="s">
        <v>35</v>
      </c>
      <c r="M11" s="86">
        <v>11.202</v>
      </c>
      <c r="N11" s="100">
        <f t="shared" si="0"/>
        <v>52.433959999999999</v>
      </c>
      <c r="O11" s="42"/>
    </row>
    <row r="12" spans="1:17" s="44" customFormat="1" ht="30.75" customHeight="1" x14ac:dyDescent="0.25">
      <c r="A12" s="16"/>
      <c r="B12" s="15"/>
      <c r="C12" s="15"/>
      <c r="D12" s="15"/>
      <c r="E12" s="15"/>
      <c r="F12" s="48"/>
      <c r="G12" s="49"/>
      <c r="H12" s="21"/>
      <c r="I12" s="99">
        <v>45348</v>
      </c>
      <c r="J12" s="86">
        <v>12972</v>
      </c>
      <c r="K12" s="86" t="s">
        <v>35</v>
      </c>
      <c r="L12" s="86" t="s">
        <v>38</v>
      </c>
      <c r="M12" s="86">
        <v>11.202</v>
      </c>
      <c r="N12" s="100">
        <f t="shared" si="0"/>
        <v>52.433959999999999</v>
      </c>
      <c r="O12" s="42"/>
      <c r="Q12" s="44" t="s">
        <v>27</v>
      </c>
    </row>
    <row r="13" spans="1:17" s="44" customFormat="1" ht="30.75" customHeight="1" x14ac:dyDescent="0.25">
      <c r="A13" s="16"/>
      <c r="B13" s="15"/>
      <c r="C13" s="15"/>
      <c r="D13" s="15"/>
      <c r="E13" s="15"/>
      <c r="F13" s="15"/>
      <c r="G13" s="15"/>
      <c r="H13" s="21"/>
      <c r="I13" s="99">
        <v>45348</v>
      </c>
      <c r="J13" s="86">
        <v>12875</v>
      </c>
      <c r="K13" s="86" t="s">
        <v>38</v>
      </c>
      <c r="L13" s="86" t="s">
        <v>35</v>
      </c>
      <c r="M13" s="86">
        <v>11.202</v>
      </c>
      <c r="N13" s="100">
        <f t="shared" si="0"/>
        <v>52.433959999999999</v>
      </c>
      <c r="O13" s="42"/>
    </row>
    <row r="14" spans="1:17" s="44" customFormat="1" ht="30.75" customHeight="1" x14ac:dyDescent="0.25">
      <c r="A14" s="16"/>
      <c r="B14" s="19" t="s">
        <v>14</v>
      </c>
      <c r="C14" s="19"/>
      <c r="D14" s="19"/>
      <c r="E14" s="19"/>
      <c r="F14" s="52" t="s">
        <v>15</v>
      </c>
      <c r="G14" s="52"/>
      <c r="H14" s="13"/>
      <c r="I14" s="99">
        <v>45348</v>
      </c>
      <c r="J14" s="86">
        <v>12974</v>
      </c>
      <c r="K14" s="86" t="s">
        <v>35</v>
      </c>
      <c r="L14" s="86" t="s">
        <v>38</v>
      </c>
      <c r="M14" s="86">
        <v>11.202</v>
      </c>
      <c r="N14" s="100">
        <f t="shared" si="0"/>
        <v>52.433959999999999</v>
      </c>
      <c r="O14" s="42"/>
    </row>
    <row r="15" spans="1:17" s="44" customFormat="1" ht="30.75" customHeight="1" x14ac:dyDescent="0.25">
      <c r="A15" s="16"/>
      <c r="B15" s="52" t="s">
        <v>18</v>
      </c>
      <c r="C15" s="52"/>
      <c r="D15" s="52"/>
      <c r="E15" s="19"/>
      <c r="F15" s="52" t="s">
        <v>16</v>
      </c>
      <c r="G15" s="52"/>
      <c r="H15" s="13"/>
      <c r="I15" s="99">
        <v>45348</v>
      </c>
      <c r="J15" s="86">
        <v>12877</v>
      </c>
      <c r="K15" s="86" t="s">
        <v>38</v>
      </c>
      <c r="L15" s="86" t="s">
        <v>35</v>
      </c>
      <c r="M15" s="86">
        <v>11.202</v>
      </c>
      <c r="N15" s="100">
        <f t="shared" si="0"/>
        <v>52.433959999999999</v>
      </c>
      <c r="O15" s="42"/>
    </row>
    <row r="16" spans="1:17" s="44" customFormat="1" ht="30.75" customHeight="1" x14ac:dyDescent="0.25">
      <c r="A16" s="16"/>
      <c r="B16" s="50" t="s">
        <v>19</v>
      </c>
      <c r="C16" s="50"/>
      <c r="D16" s="50"/>
      <c r="E16" s="19"/>
      <c r="F16" s="19" t="s">
        <v>17</v>
      </c>
      <c r="G16" s="15"/>
      <c r="H16" s="13"/>
      <c r="I16" s="99">
        <v>45348</v>
      </c>
      <c r="J16" s="86">
        <v>10976</v>
      </c>
      <c r="K16" s="86" t="s">
        <v>35</v>
      </c>
      <c r="L16" s="86" t="s">
        <v>38</v>
      </c>
      <c r="M16" s="86">
        <v>11.202</v>
      </c>
      <c r="N16" s="100">
        <f t="shared" si="0"/>
        <v>52.433959999999999</v>
      </c>
      <c r="O16" s="42"/>
    </row>
    <row r="17" spans="1:15" s="44" customFormat="1" ht="30.75" customHeight="1" x14ac:dyDescent="0.3">
      <c r="A17"/>
      <c r="B17" s="29"/>
      <c r="C17" s="29"/>
      <c r="D17" s="29"/>
      <c r="E17" s="29"/>
      <c r="F17" s="29"/>
      <c r="G17" s="29"/>
      <c r="H17" s="13"/>
      <c r="I17" s="99">
        <v>45348</v>
      </c>
      <c r="J17" s="86">
        <v>60691</v>
      </c>
      <c r="K17" s="86" t="s">
        <v>38</v>
      </c>
      <c r="L17" s="86" t="s">
        <v>42</v>
      </c>
      <c r="M17" s="86">
        <v>11.202</v>
      </c>
      <c r="N17" s="100">
        <f t="shared" si="0"/>
        <v>52.433959999999999</v>
      </c>
      <c r="O17" s="42"/>
    </row>
    <row r="18" spans="1:15" s="44" customFormat="1" ht="30.75" customHeight="1" x14ac:dyDescent="0.25">
      <c r="A18"/>
      <c r="B18" s="19"/>
      <c r="C18" s="19"/>
      <c r="D18" s="19"/>
      <c r="E18" s="19"/>
      <c r="F18" s="19"/>
      <c r="G18" s="15"/>
      <c r="H18" s="13"/>
      <c r="I18" s="99">
        <v>45349</v>
      </c>
      <c r="J18" s="86">
        <v>60691</v>
      </c>
      <c r="K18" s="86" t="s">
        <v>38</v>
      </c>
      <c r="L18" s="86" t="s">
        <v>42</v>
      </c>
      <c r="M18" s="86">
        <v>11.202</v>
      </c>
      <c r="N18" s="101">
        <f>+M18*2.99</f>
        <v>33.493980000000001</v>
      </c>
      <c r="O18" s="42"/>
    </row>
    <row r="19" spans="1:15" s="44" customFormat="1" ht="30.75" customHeight="1" x14ac:dyDescent="0.25">
      <c r="A19"/>
      <c r="B19" s="19"/>
      <c r="C19" s="19"/>
      <c r="D19" s="19"/>
      <c r="E19" s="19"/>
      <c r="F19" s="19"/>
      <c r="G19" s="15"/>
      <c r="H19" s="13"/>
      <c r="I19" s="99">
        <v>45351</v>
      </c>
      <c r="J19" s="87">
        <v>10693</v>
      </c>
      <c r="K19" s="87" t="s">
        <v>37</v>
      </c>
      <c r="L19" s="87" t="s">
        <v>35</v>
      </c>
      <c r="M19" s="87">
        <v>34.676000000000002</v>
      </c>
      <c r="N19" s="100">
        <f t="shared" ref="N19:N20" si="1">+(M19*3.98)+7.85</f>
        <v>145.86048</v>
      </c>
      <c r="O19" s="42"/>
    </row>
    <row r="20" spans="1:15" s="44" customFormat="1" ht="30.75" customHeight="1" thickBot="1" x14ac:dyDescent="0.3">
      <c r="A20"/>
      <c r="B20" s="19"/>
      <c r="C20" s="19"/>
      <c r="D20" s="19"/>
      <c r="E20" s="19"/>
      <c r="F20" s="19"/>
      <c r="G20" s="15"/>
      <c r="H20" s="13"/>
      <c r="I20" s="93">
        <v>45351</v>
      </c>
      <c r="J20" s="102">
        <v>50991</v>
      </c>
      <c r="K20" s="102" t="s">
        <v>42</v>
      </c>
      <c r="L20" s="102" t="s">
        <v>36</v>
      </c>
      <c r="M20" s="102">
        <v>68.53</v>
      </c>
      <c r="N20" s="103">
        <f t="shared" si="1"/>
        <v>280.5994</v>
      </c>
      <c r="O20" s="42"/>
    </row>
    <row r="21" spans="1:15" s="44" customFormat="1" ht="30.75" customHeight="1" thickBot="1" x14ac:dyDescent="0.3">
      <c r="A21"/>
      <c r="B21" s="20"/>
      <c r="C21" s="20"/>
      <c r="D21" s="20"/>
      <c r="E21" s="20"/>
      <c r="F21" s="20"/>
      <c r="G21" s="21"/>
      <c r="H21" s="13"/>
      <c r="I21" s="31"/>
      <c r="J21" s="31"/>
      <c r="K21" s="31"/>
      <c r="L21" s="31"/>
      <c r="M21" s="32" t="s">
        <v>13</v>
      </c>
      <c r="N21" s="33">
        <f>SUM(N9:N20)</f>
        <v>950.57346000000007</v>
      </c>
      <c r="O21" s="23"/>
    </row>
    <row r="22" spans="1:15" s="44" customFormat="1" ht="30.75" customHeight="1" x14ac:dyDescent="0.25">
      <c r="A22"/>
      <c r="B22" s="20"/>
      <c r="C22" s="20"/>
      <c r="D22" s="20"/>
      <c r="E22" s="20"/>
      <c r="F22" s="51"/>
      <c r="G22" s="51"/>
      <c r="H22" s="13"/>
      <c r="I22" s="37"/>
      <c r="J22" s="37"/>
      <c r="K22" s="37"/>
      <c r="L22" s="37"/>
      <c r="M22" s="36"/>
      <c r="N22" s="38"/>
      <c r="O22" s="23"/>
    </row>
    <row r="23" spans="1:15" s="44" customFormat="1" ht="30.75" customHeight="1" x14ac:dyDescent="0.25">
      <c r="A23"/>
      <c r="B23" s="51"/>
      <c r="C23" s="51"/>
      <c r="D23" s="51"/>
      <c r="E23" s="20"/>
      <c r="F23" s="51"/>
      <c r="G23" s="51"/>
      <c r="H23" s="13"/>
      <c r="I23" s="37" t="s">
        <v>14</v>
      </c>
      <c r="J23" s="37"/>
      <c r="K23" s="37"/>
      <c r="L23" s="37"/>
      <c r="M23" s="61" t="s">
        <v>15</v>
      </c>
      <c r="N23" s="61"/>
      <c r="O23" s="23"/>
    </row>
    <row r="24" spans="1:15" s="23" customFormat="1" ht="19.149999999999999" customHeight="1" x14ac:dyDescent="0.25">
      <c r="A24"/>
      <c r="B24" s="19"/>
      <c r="C24" s="19"/>
      <c r="D24" s="19"/>
      <c r="E24" s="19"/>
      <c r="F24" s="19"/>
      <c r="G24" s="15"/>
      <c r="H24" s="13"/>
      <c r="I24" s="61" t="s">
        <v>18</v>
      </c>
      <c r="J24" s="61"/>
      <c r="K24" s="61"/>
      <c r="L24" s="37"/>
      <c r="M24" s="61" t="s">
        <v>16</v>
      </c>
      <c r="N24" s="61"/>
    </row>
    <row r="25" spans="1:15" s="23" customFormat="1" ht="19.149999999999999" customHeight="1" x14ac:dyDescent="0.25">
      <c r="A25"/>
      <c r="B25" s="19"/>
      <c r="C25" s="19"/>
      <c r="D25" s="19"/>
      <c r="E25" s="19"/>
      <c r="F25" s="19"/>
      <c r="G25" s="15"/>
      <c r="H25" s="13"/>
      <c r="I25" s="37" t="s">
        <v>19</v>
      </c>
      <c r="J25" s="37"/>
      <c r="K25" s="37"/>
      <c r="L25" s="37"/>
      <c r="M25" s="37" t="s">
        <v>17</v>
      </c>
      <c r="N25" s="31"/>
    </row>
    <row r="26" spans="1:15" s="23" customFormat="1" ht="19.149999999999999" customHeight="1" x14ac:dyDescent="0.25">
      <c r="A26"/>
      <c r="B26" s="19"/>
      <c r="C26" s="19"/>
      <c r="D26" s="19"/>
      <c r="E26" s="19"/>
      <c r="F26" s="19"/>
      <c r="G26" s="15"/>
      <c r="H26" s="13"/>
      <c r="I26" s="37"/>
      <c r="J26" s="37"/>
      <c r="K26" s="37"/>
      <c r="L26" s="37"/>
      <c r="M26" s="37"/>
      <c r="N26" s="31"/>
    </row>
    <row r="27" spans="1:15" s="23" customFormat="1" ht="19.149999999999999" customHeight="1" x14ac:dyDescent="0.25">
      <c r="A27"/>
      <c r="B27" s="19"/>
      <c r="C27" s="19"/>
      <c r="D27" s="19"/>
      <c r="E27" s="19"/>
      <c r="F27" s="19"/>
      <c r="G27" s="15"/>
      <c r="H27" s="13"/>
      <c r="I27" s="25"/>
      <c r="J27" s="25"/>
      <c r="K27" s="25"/>
      <c r="L27" s="25"/>
      <c r="M27" s="25"/>
      <c r="N27" s="24"/>
    </row>
    <row r="28" spans="1:15" s="23" customFormat="1" ht="19.149999999999999" customHeight="1" x14ac:dyDescent="0.25">
      <c r="A28"/>
      <c r="B28" s="19"/>
      <c r="C28" s="19"/>
      <c r="D28" s="19"/>
      <c r="E28" s="19"/>
      <c r="F28" s="19"/>
      <c r="G28" s="15"/>
      <c r="H28" s="13"/>
      <c r="I28" s="25"/>
      <c r="J28" s="25"/>
      <c r="K28" s="25"/>
      <c r="L28" s="25"/>
      <c r="M28" s="25"/>
      <c r="N28" s="24"/>
    </row>
    <row r="29" spans="1:15" s="23" customFormat="1" ht="19.149999999999999" customHeight="1" x14ac:dyDescent="0.25">
      <c r="A29"/>
      <c r="B29" s="3"/>
      <c r="C29" s="3"/>
      <c r="D29" s="3"/>
      <c r="E29" s="3"/>
      <c r="F29" s="3"/>
      <c r="G29" s="18"/>
      <c r="H29" s="13"/>
      <c r="I29" s="26"/>
      <c r="J29" s="26"/>
      <c r="K29" s="26"/>
      <c r="L29" s="26"/>
      <c r="M29" s="26"/>
      <c r="N29" s="27"/>
    </row>
    <row r="30" spans="1:15" s="23" customFormat="1" ht="19.149999999999999" customHeight="1" x14ac:dyDescent="0.25">
      <c r="A30"/>
      <c r="B30" s="3"/>
      <c r="C30" s="3"/>
      <c r="D30" s="3"/>
      <c r="E30" s="3"/>
      <c r="F30" s="3"/>
      <c r="G30" s="18"/>
      <c r="H30" s="13"/>
      <c r="I30" s="26"/>
      <c r="J30" s="26"/>
      <c r="K30" s="26"/>
      <c r="L30" s="26"/>
      <c r="M30" s="26"/>
      <c r="N30" s="27"/>
    </row>
    <row r="31" spans="1:15" s="23" customFormat="1" ht="19.149999999999999" customHeight="1" x14ac:dyDescent="0.25">
      <c r="A31"/>
      <c r="B31" s="3"/>
      <c r="C31" s="3"/>
      <c r="D31" s="3"/>
      <c r="E31" s="3"/>
      <c r="F31" s="3"/>
      <c r="G31" s="18"/>
      <c r="H31" s="13"/>
      <c r="N31" s="28"/>
    </row>
    <row r="32" spans="1:15" s="23" customFormat="1" ht="19.149999999999999" customHeight="1" x14ac:dyDescent="0.25">
      <c r="A32"/>
      <c r="B32" s="3"/>
      <c r="C32" s="3"/>
      <c r="D32" s="3"/>
      <c r="E32" s="3"/>
      <c r="F32" s="3"/>
      <c r="G32" s="18"/>
      <c r="H32" s="13"/>
      <c r="N32" s="28"/>
    </row>
    <row r="33" spans="1:14" s="23" customFormat="1" ht="19.149999999999999" customHeight="1" x14ac:dyDescent="0.25">
      <c r="A33"/>
      <c r="B33"/>
      <c r="C33" s="3"/>
      <c r="D33"/>
      <c r="E33"/>
      <c r="F33"/>
      <c r="G33" s="14"/>
      <c r="H33" s="13"/>
      <c r="N33" s="28"/>
    </row>
    <row r="34" spans="1:14" s="23" customFormat="1" ht="19.149999999999999" customHeight="1" x14ac:dyDescent="0.25">
      <c r="A34"/>
      <c r="B34"/>
      <c r="C34" s="3"/>
      <c r="D34"/>
      <c r="E34"/>
      <c r="F34"/>
      <c r="G34" s="14"/>
      <c r="H34" s="13"/>
      <c r="N34" s="28"/>
    </row>
    <row r="35" spans="1:14" s="23" customFormat="1" ht="19.149999999999999" customHeight="1" x14ac:dyDescent="0.25">
      <c r="A35"/>
      <c r="B35"/>
      <c r="C35" s="3"/>
      <c r="D35"/>
      <c r="E35"/>
      <c r="F35"/>
      <c r="G35" s="14"/>
      <c r="H35" s="13"/>
      <c r="N35" s="28"/>
    </row>
    <row r="36" spans="1:14" s="23" customFormat="1" ht="19.149999999999999" customHeight="1" x14ac:dyDescent="0.25">
      <c r="A36"/>
      <c r="B36"/>
      <c r="C36" s="3"/>
      <c r="D36"/>
      <c r="E36"/>
      <c r="F36"/>
      <c r="G36" s="14"/>
      <c r="H36" s="13"/>
      <c r="N36" s="28"/>
    </row>
    <row r="37" spans="1:14" s="23" customFormat="1" ht="19.149999999999999" customHeight="1" x14ac:dyDescent="0.25">
      <c r="A37"/>
      <c r="B37"/>
      <c r="C37" s="3"/>
      <c r="D37"/>
      <c r="E37"/>
      <c r="F37"/>
      <c r="G37" s="14"/>
      <c r="H37" s="13"/>
      <c r="N37" s="28"/>
    </row>
    <row r="38" spans="1:14" s="23" customFormat="1" ht="19.149999999999999" customHeight="1" x14ac:dyDescent="0.25">
      <c r="A38"/>
      <c r="B38"/>
      <c r="C38" s="3"/>
      <c r="D38"/>
      <c r="E38"/>
      <c r="F38"/>
      <c r="G38" s="14"/>
      <c r="H38" s="13"/>
      <c r="N38" s="28"/>
    </row>
    <row r="39" spans="1:14" s="23" customFormat="1" ht="19.149999999999999" customHeight="1" x14ac:dyDescent="0.25">
      <c r="A39"/>
      <c r="B39"/>
      <c r="C39" s="3"/>
      <c r="D39"/>
      <c r="E39"/>
      <c r="F39"/>
      <c r="G39" s="14"/>
      <c r="H39" s="13"/>
      <c r="N39" s="28"/>
    </row>
    <row r="40" spans="1:14" s="23" customFormat="1" ht="19.149999999999999" customHeight="1" x14ac:dyDescent="0.25">
      <c r="A40"/>
      <c r="B40"/>
      <c r="C40" s="3"/>
      <c r="D40"/>
      <c r="E40"/>
      <c r="F40"/>
      <c r="G40" s="14"/>
      <c r="H40" s="13"/>
      <c r="N40" s="28"/>
    </row>
    <row r="41" spans="1:14" s="23" customFormat="1" ht="19.149999999999999" customHeight="1" x14ac:dyDescent="0.25">
      <c r="A41"/>
      <c r="B41"/>
      <c r="C41" s="3"/>
      <c r="D41"/>
      <c r="E41"/>
      <c r="F41"/>
      <c r="G41" s="14"/>
      <c r="H41" s="13"/>
      <c r="N41" s="28"/>
    </row>
    <row r="42" spans="1:14" s="23" customFormat="1" ht="19.149999999999999" customHeight="1" x14ac:dyDescent="0.25">
      <c r="A42"/>
      <c r="B42"/>
      <c r="C42" s="3"/>
      <c r="D42"/>
      <c r="E42"/>
      <c r="F42"/>
      <c r="G42" s="14"/>
      <c r="H42" s="13"/>
      <c r="N42" s="28"/>
    </row>
    <row r="43" spans="1:14" s="23" customFormat="1" ht="19.149999999999999" customHeight="1" x14ac:dyDescent="0.25">
      <c r="A43"/>
      <c r="B43"/>
      <c r="C43" s="3"/>
      <c r="D43"/>
      <c r="E43"/>
      <c r="F43"/>
      <c r="G43" s="14"/>
      <c r="H43" s="13"/>
      <c r="N43" s="28"/>
    </row>
    <row r="44" spans="1:14" s="23" customFormat="1" ht="19.149999999999999" customHeight="1" x14ac:dyDescent="0.25">
      <c r="A44"/>
      <c r="B44"/>
      <c r="C44" s="3"/>
      <c r="D44"/>
      <c r="E44"/>
      <c r="F44"/>
      <c r="G44" s="14"/>
      <c r="H44" s="13"/>
      <c r="N44" s="28"/>
    </row>
    <row r="45" spans="1:14" s="23" customFormat="1" ht="19.149999999999999" customHeight="1" x14ac:dyDescent="0.25">
      <c r="A45"/>
      <c r="B45"/>
      <c r="C45" s="3"/>
      <c r="D45"/>
      <c r="E45"/>
      <c r="F45"/>
      <c r="G45" s="14"/>
      <c r="H45" s="13"/>
      <c r="N45" s="28"/>
    </row>
    <row r="46" spans="1:14" s="23" customFormat="1" ht="19.149999999999999" customHeight="1" x14ac:dyDescent="0.25">
      <c r="A46"/>
      <c r="B46"/>
      <c r="C46" s="3"/>
      <c r="D46"/>
      <c r="E46"/>
      <c r="F46"/>
      <c r="G46" s="14"/>
      <c r="H46" s="13"/>
      <c r="N46" s="28"/>
    </row>
    <row r="47" spans="1:14" s="23" customFormat="1" ht="19.149999999999999" customHeight="1" x14ac:dyDescent="0.25">
      <c r="A47"/>
      <c r="B47"/>
      <c r="C47" s="3"/>
      <c r="D47"/>
      <c r="E47"/>
      <c r="F47"/>
      <c r="G47" s="14"/>
      <c r="H47" s="13"/>
      <c r="N47" s="28"/>
    </row>
    <row r="48" spans="1:14" s="23" customFormat="1" ht="19.149999999999999" customHeight="1" x14ac:dyDescent="0.25">
      <c r="A48"/>
      <c r="B48"/>
      <c r="C48" s="3"/>
      <c r="D48"/>
      <c r="E48"/>
      <c r="F48"/>
      <c r="G48" s="14"/>
      <c r="H48" s="13"/>
      <c r="N48" s="28"/>
    </row>
    <row r="49" spans="1:14" s="23" customFormat="1" ht="19.149999999999999" customHeight="1" x14ac:dyDescent="0.25">
      <c r="A49"/>
      <c r="B49"/>
      <c r="C49" s="3"/>
      <c r="D49"/>
      <c r="E49"/>
      <c r="F49"/>
      <c r="G49" s="14"/>
      <c r="H49" s="13"/>
      <c r="N49" s="28"/>
    </row>
    <row r="50" spans="1:14" s="23" customFormat="1" ht="19.149999999999999" customHeight="1" x14ac:dyDescent="0.25">
      <c r="A50"/>
      <c r="B50"/>
      <c r="C50" s="3"/>
      <c r="D50"/>
      <c r="E50"/>
      <c r="F50"/>
      <c r="G50" s="14"/>
      <c r="H50" s="13"/>
      <c r="N50" s="28"/>
    </row>
    <row r="51" spans="1:14" s="23" customFormat="1" ht="19.149999999999999" customHeight="1" x14ac:dyDescent="0.25">
      <c r="A51"/>
      <c r="B51"/>
      <c r="C51" s="3"/>
      <c r="D51"/>
      <c r="E51"/>
      <c r="F51"/>
      <c r="G51" s="14"/>
      <c r="H51" s="13"/>
      <c r="N51" s="28"/>
    </row>
    <row r="52" spans="1:14" s="23" customFormat="1" ht="19.149999999999999" customHeight="1" x14ac:dyDescent="0.25">
      <c r="A52"/>
      <c r="B52"/>
      <c r="C52" s="3"/>
      <c r="D52"/>
      <c r="E52"/>
      <c r="F52"/>
      <c r="G52" s="14"/>
      <c r="H52" s="13"/>
      <c r="N52" s="28"/>
    </row>
    <row r="53" spans="1:14" s="23" customFormat="1" ht="19.149999999999999" customHeight="1" x14ac:dyDescent="0.25">
      <c r="A53"/>
      <c r="B53"/>
      <c r="C53" s="3"/>
      <c r="D53"/>
      <c r="E53"/>
      <c r="F53"/>
      <c r="G53" s="14"/>
      <c r="H53" s="13"/>
      <c r="N53" s="28"/>
    </row>
    <row r="54" spans="1:14" s="23" customFormat="1" ht="19.149999999999999" customHeight="1" x14ac:dyDescent="0.25">
      <c r="A54"/>
      <c r="B54"/>
      <c r="C54" s="3"/>
      <c r="D54"/>
      <c r="E54"/>
      <c r="F54"/>
      <c r="G54" s="14"/>
      <c r="H54" s="13"/>
      <c r="N54" s="28"/>
    </row>
    <row r="55" spans="1:14" s="23" customFormat="1" ht="19.149999999999999" customHeight="1" x14ac:dyDescent="0.25">
      <c r="A55"/>
      <c r="B55"/>
      <c r="C55" s="3"/>
      <c r="D55"/>
      <c r="E55"/>
      <c r="F55"/>
      <c r="G55" s="14"/>
      <c r="H55" s="13"/>
      <c r="N55" s="28"/>
    </row>
    <row r="56" spans="1:14" s="23" customFormat="1" ht="19.149999999999999" customHeight="1" x14ac:dyDescent="0.25">
      <c r="A56"/>
      <c r="B56"/>
      <c r="C56" s="3"/>
      <c r="D56"/>
      <c r="E56"/>
      <c r="F56"/>
      <c r="G56" s="14"/>
      <c r="H56" s="13"/>
      <c r="N56" s="28"/>
    </row>
    <row r="57" spans="1:14" s="23" customFormat="1" ht="19.149999999999999" customHeight="1" x14ac:dyDescent="0.25">
      <c r="A57"/>
      <c r="B57"/>
      <c r="C57" s="3"/>
      <c r="D57"/>
      <c r="E57"/>
      <c r="F57"/>
      <c r="G57" s="14"/>
      <c r="H57" s="13"/>
      <c r="N57" s="28"/>
    </row>
    <row r="58" spans="1:14" s="23" customFormat="1" ht="17.45" customHeight="1" x14ac:dyDescent="0.25">
      <c r="A58"/>
      <c r="B58"/>
      <c r="C58" s="3"/>
      <c r="D58"/>
      <c r="E58"/>
      <c r="F58"/>
      <c r="G58" s="14"/>
      <c r="H58" s="13"/>
      <c r="N58" s="28"/>
    </row>
    <row r="59" spans="1:14" s="23" customFormat="1" ht="17.45" customHeight="1" x14ac:dyDescent="0.25">
      <c r="A59"/>
      <c r="B59"/>
      <c r="C59" s="3"/>
      <c r="D59"/>
      <c r="E59"/>
      <c r="F59"/>
      <c r="G59" s="14"/>
      <c r="H59" s="13"/>
      <c r="N59" s="28"/>
    </row>
    <row r="60" spans="1:14" s="23" customFormat="1" ht="17.45" customHeight="1" x14ac:dyDescent="0.25">
      <c r="A60"/>
      <c r="B60"/>
      <c r="C60" s="3"/>
      <c r="D60"/>
      <c r="E60"/>
      <c r="F60"/>
      <c r="G60" s="14"/>
      <c r="H60" s="13"/>
      <c r="N60" s="28"/>
    </row>
    <row r="61" spans="1:14" s="23" customFormat="1" ht="17.45" customHeight="1" x14ac:dyDescent="0.25">
      <c r="A61"/>
      <c r="B61"/>
      <c r="C61" s="3"/>
      <c r="D61"/>
      <c r="E61"/>
      <c r="F61"/>
      <c r="G61" s="14"/>
      <c r="H61" s="13"/>
      <c r="N61" s="28"/>
    </row>
    <row r="62" spans="1:14" s="23" customFormat="1" ht="17.45" customHeight="1" x14ac:dyDescent="0.25">
      <c r="A62"/>
      <c r="B62"/>
      <c r="C62" s="3"/>
      <c r="D62"/>
      <c r="E62"/>
      <c r="F62"/>
      <c r="G62" s="14"/>
      <c r="H62" s="13"/>
      <c r="N62" s="28"/>
    </row>
    <row r="63" spans="1:14" s="23" customFormat="1" ht="17.45" customHeight="1" x14ac:dyDescent="0.25">
      <c r="A63"/>
      <c r="B63"/>
      <c r="C63" s="3"/>
      <c r="D63"/>
      <c r="E63"/>
      <c r="F63"/>
      <c r="G63" s="14"/>
      <c r="H63" s="13"/>
      <c r="N63" s="28"/>
    </row>
    <row r="64" spans="1:14" s="23" customFormat="1" ht="17.45" customHeight="1" x14ac:dyDescent="0.25">
      <c r="A64"/>
      <c r="B64"/>
      <c r="C64" s="3"/>
      <c r="D64"/>
      <c r="E64"/>
      <c r="F64"/>
      <c r="G64" s="14"/>
      <c r="H64" s="13"/>
      <c r="N64" s="28"/>
    </row>
    <row r="65" spans="1:14" s="23" customFormat="1" ht="17.45" customHeight="1" x14ac:dyDescent="0.25">
      <c r="A65"/>
      <c r="B65"/>
      <c r="C65" s="3"/>
      <c r="D65"/>
      <c r="E65"/>
      <c r="F65"/>
      <c r="G65" s="14"/>
      <c r="H65" s="13"/>
      <c r="N65" s="28"/>
    </row>
    <row r="66" spans="1:14" s="23" customFormat="1" ht="17.45" customHeight="1" x14ac:dyDescent="0.25">
      <c r="A66"/>
      <c r="B66"/>
      <c r="C66" s="3"/>
      <c r="D66"/>
      <c r="E66"/>
      <c r="F66"/>
      <c r="G66" s="14"/>
      <c r="H66" s="13"/>
      <c r="N66" s="28"/>
    </row>
    <row r="67" spans="1:14" s="23" customFormat="1" ht="17.45" customHeight="1" x14ac:dyDescent="0.25">
      <c r="A67"/>
      <c r="B67"/>
      <c r="C67" s="3"/>
      <c r="D67"/>
      <c r="E67"/>
      <c r="F67"/>
      <c r="G67" s="14"/>
      <c r="H67" s="13"/>
      <c r="N67" s="28"/>
    </row>
    <row r="68" spans="1:14" s="23" customFormat="1" ht="17.45" customHeight="1" x14ac:dyDescent="0.25">
      <c r="A68"/>
      <c r="B68"/>
      <c r="C68" s="3"/>
      <c r="D68"/>
      <c r="E68"/>
      <c r="F68"/>
      <c r="G68" s="14"/>
      <c r="H68" s="13"/>
      <c r="N68" s="28"/>
    </row>
    <row r="69" spans="1:14" s="23" customFormat="1" ht="17.45" customHeight="1" x14ac:dyDescent="0.25">
      <c r="A69"/>
      <c r="B69"/>
      <c r="C69" s="3"/>
      <c r="D69"/>
      <c r="E69"/>
      <c r="F69"/>
      <c r="G69" s="14"/>
      <c r="H69" s="13"/>
      <c r="N69" s="28"/>
    </row>
    <row r="70" spans="1:14" s="23" customFormat="1" ht="17.45" customHeight="1" x14ac:dyDescent="0.25">
      <c r="A70"/>
      <c r="B70"/>
      <c r="C70" s="3"/>
      <c r="D70"/>
      <c r="E70"/>
      <c r="F70"/>
      <c r="G70" s="14"/>
      <c r="H70" s="13"/>
      <c r="N70" s="28"/>
    </row>
    <row r="71" spans="1:14" s="23" customFormat="1" ht="17.45" customHeight="1" x14ac:dyDescent="0.25">
      <c r="A71"/>
      <c r="B71"/>
      <c r="C71" s="3"/>
      <c r="D71"/>
      <c r="E71"/>
      <c r="F71"/>
      <c r="G71" s="14"/>
      <c r="H71" s="13"/>
      <c r="N71" s="28"/>
    </row>
    <row r="72" spans="1:14" s="23" customFormat="1" ht="17.45" customHeight="1" x14ac:dyDescent="0.25">
      <c r="A72"/>
      <c r="B72"/>
      <c r="C72" s="3"/>
      <c r="D72"/>
      <c r="E72"/>
      <c r="F72"/>
      <c r="G72" s="14"/>
      <c r="H72" s="13"/>
      <c r="N72" s="28"/>
    </row>
    <row r="73" spans="1:14" s="23" customFormat="1" ht="17.45" customHeight="1" x14ac:dyDescent="0.25">
      <c r="A73"/>
      <c r="B73"/>
      <c r="C73" s="3"/>
      <c r="D73"/>
      <c r="E73"/>
      <c r="F73"/>
      <c r="G73" s="14"/>
      <c r="H73" s="13"/>
      <c r="N73" s="28"/>
    </row>
    <row r="74" spans="1:14" s="23" customFormat="1" ht="17.45" customHeight="1" x14ac:dyDescent="0.25">
      <c r="A74"/>
      <c r="B74"/>
      <c r="C74" s="3"/>
      <c r="D74"/>
      <c r="E74"/>
      <c r="F74"/>
      <c r="G74" s="14"/>
      <c r="H74" s="13"/>
      <c r="N74" s="28"/>
    </row>
    <row r="75" spans="1:14" s="23" customFormat="1" ht="17.45" customHeight="1" x14ac:dyDescent="0.25">
      <c r="A75"/>
      <c r="B75"/>
      <c r="C75" s="3"/>
      <c r="D75"/>
      <c r="E75"/>
      <c r="F75"/>
      <c r="G75" s="14"/>
      <c r="H75" s="13"/>
      <c r="N75" s="28"/>
    </row>
    <row r="76" spans="1:14" s="23" customFormat="1" ht="17.45" customHeight="1" x14ac:dyDescent="0.25">
      <c r="A76"/>
      <c r="B76"/>
      <c r="C76" s="3"/>
      <c r="D76"/>
      <c r="E76"/>
      <c r="F76"/>
      <c r="G76" s="14"/>
      <c r="H76" s="13"/>
      <c r="N76" s="28"/>
    </row>
    <row r="77" spans="1:14" s="23" customFormat="1" ht="17.45" customHeight="1" x14ac:dyDescent="0.25">
      <c r="A77"/>
      <c r="B77"/>
      <c r="C77" s="3"/>
      <c r="D77"/>
      <c r="E77"/>
      <c r="F77"/>
      <c r="G77" s="14"/>
      <c r="H77" s="13"/>
      <c r="N77" s="28"/>
    </row>
    <row r="78" spans="1:14" s="23" customFormat="1" ht="17.45" customHeight="1" x14ac:dyDescent="0.25">
      <c r="A78"/>
      <c r="B78"/>
      <c r="C78" s="3"/>
      <c r="D78"/>
      <c r="E78"/>
      <c r="F78"/>
      <c r="G78" s="14"/>
      <c r="H78" s="13"/>
      <c r="N78" s="28"/>
    </row>
    <row r="79" spans="1:14" s="23" customFormat="1" ht="17.45" customHeight="1" x14ac:dyDescent="0.25">
      <c r="A79"/>
      <c r="B79"/>
      <c r="C79" s="3"/>
      <c r="D79"/>
      <c r="E79"/>
      <c r="F79"/>
      <c r="G79" s="14"/>
      <c r="H79" s="13"/>
      <c r="N79" s="28"/>
    </row>
    <row r="80" spans="1:14" s="23" customFormat="1" ht="17.45" customHeight="1" x14ac:dyDescent="0.25">
      <c r="A80"/>
      <c r="B80"/>
      <c r="C80" s="3"/>
      <c r="D80"/>
      <c r="E80"/>
      <c r="F80"/>
      <c r="G80" s="14"/>
      <c r="H80" s="13"/>
      <c r="N80" s="28"/>
    </row>
    <row r="81" spans="9:15" x14ac:dyDescent="0.25">
      <c r="I81" s="23"/>
      <c r="J81" s="23"/>
      <c r="K81" s="23"/>
      <c r="L81" s="23"/>
      <c r="M81" s="23"/>
      <c r="N81" s="28"/>
      <c r="O81" s="23"/>
    </row>
    <row r="82" spans="9:15" x14ac:dyDescent="0.25">
      <c r="I82" s="23"/>
      <c r="J82" s="23"/>
      <c r="K82" s="23"/>
      <c r="L82" s="23"/>
      <c r="M82" s="23"/>
      <c r="N82" s="28"/>
      <c r="O82" s="23"/>
    </row>
    <row r="83" spans="9:15" x14ac:dyDescent="0.25">
      <c r="I83" s="23"/>
      <c r="J83" s="23"/>
      <c r="K83" s="23"/>
      <c r="L83" s="23"/>
      <c r="M83" s="23"/>
      <c r="N83" s="28"/>
      <c r="O83" s="23"/>
    </row>
    <row r="84" spans="9:15" x14ac:dyDescent="0.25">
      <c r="I84" s="23"/>
      <c r="J84" s="23"/>
      <c r="K84" s="23"/>
      <c r="L84" s="23"/>
      <c r="M84" s="23"/>
      <c r="N84" s="28"/>
      <c r="O84" s="23"/>
    </row>
    <row r="85" spans="9:15" x14ac:dyDescent="0.25">
      <c r="I85" s="23"/>
      <c r="J85" s="23"/>
      <c r="K85" s="23"/>
      <c r="L85" s="23"/>
      <c r="M85" s="23"/>
      <c r="N85" s="28"/>
      <c r="O85" s="23"/>
    </row>
    <row r="86" spans="9:15" x14ac:dyDescent="0.25">
      <c r="I86" s="23"/>
      <c r="J86" s="23"/>
      <c r="K86" s="23"/>
      <c r="L86" s="23"/>
      <c r="M86" s="23"/>
      <c r="N86" s="28"/>
      <c r="O86" s="23"/>
    </row>
    <row r="87" spans="9:15" x14ac:dyDescent="0.25">
      <c r="I87" s="23"/>
      <c r="J87" s="23"/>
      <c r="K87" s="23"/>
      <c r="L87" s="23"/>
      <c r="M87" s="23"/>
      <c r="N87" s="28"/>
      <c r="O87" s="23"/>
    </row>
  </sheetData>
  <mergeCells count="25">
    <mergeCell ref="B1:G1"/>
    <mergeCell ref="B2:G2"/>
    <mergeCell ref="B3:G3"/>
    <mergeCell ref="B4:G4"/>
    <mergeCell ref="B5:G5"/>
    <mergeCell ref="I1:N1"/>
    <mergeCell ref="I2:N2"/>
    <mergeCell ref="I3:N3"/>
    <mergeCell ref="I4:N4"/>
    <mergeCell ref="I5:N5"/>
    <mergeCell ref="K8:L8"/>
    <mergeCell ref="B6:G6"/>
    <mergeCell ref="B7:G7"/>
    <mergeCell ref="M24:N24"/>
    <mergeCell ref="M23:N23"/>
    <mergeCell ref="I24:K24"/>
    <mergeCell ref="D8:E8"/>
    <mergeCell ref="I6:N6"/>
    <mergeCell ref="I7:N7"/>
    <mergeCell ref="F22:G22"/>
    <mergeCell ref="B23:D23"/>
    <mergeCell ref="F23:G23"/>
    <mergeCell ref="F14:G14"/>
    <mergeCell ref="B15:D15"/>
    <mergeCell ref="F15:G15"/>
  </mergeCells>
  <pageMargins left="0.25" right="0.25" top="0.75" bottom="0.75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zoomScaleNormal="100" workbookViewId="0">
      <selection activeCell="G18" sqref="G18"/>
    </sheetView>
  </sheetViews>
  <sheetFormatPr defaultRowHeight="15" x14ac:dyDescent="0.25"/>
  <cols>
    <col min="2" max="2" width="12.42578125" customWidth="1"/>
    <col min="6" max="6" width="10.7109375" customWidth="1"/>
    <col min="7" max="7" width="23.5703125" style="14" customWidth="1"/>
    <col min="8" max="8" width="6.7109375" customWidth="1"/>
    <col min="9" max="9" width="11.28515625" customWidth="1"/>
    <col min="12" max="12" width="7.5703125" customWidth="1"/>
    <col min="13" max="13" width="13.7109375" customWidth="1"/>
    <col min="14" max="14" width="14" style="14" customWidth="1"/>
  </cols>
  <sheetData>
    <row r="1" spans="1:15" ht="15.75" thickBot="1" x14ac:dyDescent="0.3"/>
    <row r="2" spans="1:15" ht="18" x14ac:dyDescent="0.25">
      <c r="B2" s="63" t="s">
        <v>4</v>
      </c>
      <c r="C2" s="64"/>
      <c r="D2" s="64"/>
      <c r="E2" s="64"/>
      <c r="F2" s="64"/>
      <c r="G2" s="65"/>
      <c r="I2" s="63" t="s">
        <v>4</v>
      </c>
      <c r="J2" s="64"/>
      <c r="K2" s="64"/>
      <c r="L2" s="64"/>
      <c r="M2" s="64"/>
      <c r="N2" s="65"/>
    </row>
    <row r="3" spans="1:15" ht="15.75" x14ac:dyDescent="0.25">
      <c r="B3" s="66" t="s">
        <v>5</v>
      </c>
      <c r="C3" s="67"/>
      <c r="D3" s="67"/>
      <c r="E3" s="67"/>
      <c r="F3" s="67"/>
      <c r="G3" s="68"/>
      <c r="I3" s="66" t="s">
        <v>11</v>
      </c>
      <c r="J3" s="67"/>
      <c r="K3" s="67"/>
      <c r="L3" s="67"/>
      <c r="M3" s="67"/>
      <c r="N3" s="68"/>
    </row>
    <row r="4" spans="1:15" ht="15.75" x14ac:dyDescent="0.25">
      <c r="B4" s="66" t="s">
        <v>6</v>
      </c>
      <c r="C4" s="67"/>
      <c r="D4" s="67"/>
      <c r="E4" s="67"/>
      <c r="F4" s="67"/>
      <c r="G4" s="68"/>
      <c r="I4" s="69" t="s">
        <v>12</v>
      </c>
      <c r="J4" s="70"/>
      <c r="K4" s="70"/>
      <c r="L4" s="70"/>
      <c r="M4" s="70"/>
      <c r="N4" s="71"/>
      <c r="O4" s="8"/>
    </row>
    <row r="5" spans="1:15" ht="15.75" x14ac:dyDescent="0.25">
      <c r="B5" s="69" t="s">
        <v>22</v>
      </c>
      <c r="C5" s="70"/>
      <c r="D5" s="70"/>
      <c r="E5" s="70"/>
      <c r="F5" s="70"/>
      <c r="G5" s="71"/>
      <c r="I5" s="72" t="s">
        <v>25</v>
      </c>
      <c r="J5" s="70"/>
      <c r="K5" s="70"/>
      <c r="L5" s="70"/>
      <c r="M5" s="70"/>
      <c r="N5" s="71"/>
      <c r="O5" s="8"/>
    </row>
    <row r="6" spans="1:15" ht="15.75" x14ac:dyDescent="0.25">
      <c r="B6" s="80" t="s">
        <v>30</v>
      </c>
      <c r="C6" s="81"/>
      <c r="D6" s="81"/>
      <c r="E6" s="81"/>
      <c r="F6" s="81"/>
      <c r="G6" s="82"/>
      <c r="I6" s="62" t="s">
        <v>31</v>
      </c>
      <c r="J6" s="56"/>
      <c r="K6" s="56"/>
      <c r="L6" s="56"/>
      <c r="M6" s="56"/>
      <c r="N6" s="57"/>
      <c r="O6" s="8"/>
    </row>
    <row r="7" spans="1:15" ht="15.75" thickBot="1" x14ac:dyDescent="0.3">
      <c r="B7" s="76" t="s">
        <v>7</v>
      </c>
      <c r="C7" s="77"/>
      <c r="D7" s="77"/>
      <c r="E7" s="77"/>
      <c r="F7" s="77"/>
      <c r="G7" s="78"/>
      <c r="H7" s="4"/>
      <c r="I7" s="58" t="s">
        <v>7</v>
      </c>
      <c r="J7" s="59"/>
      <c r="K7" s="59"/>
      <c r="L7" s="59"/>
      <c r="M7" s="59"/>
      <c r="N7" s="60"/>
      <c r="O7" s="8"/>
    </row>
    <row r="8" spans="1:15" ht="23.25" customHeight="1" thickBot="1" x14ac:dyDescent="0.3">
      <c r="B8" s="1" t="s">
        <v>0</v>
      </c>
      <c r="C8" s="11" t="s">
        <v>1</v>
      </c>
      <c r="D8" s="79" t="s">
        <v>2</v>
      </c>
      <c r="E8" s="79"/>
      <c r="F8" s="11" t="s">
        <v>3</v>
      </c>
      <c r="G8" s="39" t="s">
        <v>8</v>
      </c>
      <c r="H8" s="4"/>
      <c r="I8" s="1" t="s">
        <v>0</v>
      </c>
      <c r="J8" s="12" t="s">
        <v>1</v>
      </c>
      <c r="K8" s="83" t="s">
        <v>2</v>
      </c>
      <c r="L8" s="84"/>
      <c r="M8" s="12" t="s">
        <v>3</v>
      </c>
      <c r="N8" s="10" t="s">
        <v>8</v>
      </c>
      <c r="O8" s="8"/>
    </row>
    <row r="9" spans="1:15" s="30" customFormat="1" ht="28.5" customHeight="1" x14ac:dyDescent="0.3">
      <c r="A9" s="27"/>
      <c r="B9" s="89">
        <v>45348</v>
      </c>
      <c r="C9" s="90">
        <v>83510</v>
      </c>
      <c r="D9" s="90" t="s">
        <v>32</v>
      </c>
      <c r="E9" s="90" t="s">
        <v>33</v>
      </c>
      <c r="F9" s="91">
        <v>47.817</v>
      </c>
      <c r="G9" s="92">
        <f>F9*1.5423</f>
        <v>73.748159099999995</v>
      </c>
      <c r="H9" s="20"/>
      <c r="I9" s="89">
        <v>45348</v>
      </c>
      <c r="J9" s="90">
        <v>88991</v>
      </c>
      <c r="K9" s="90" t="s">
        <v>41</v>
      </c>
      <c r="L9" s="90" t="s">
        <v>32</v>
      </c>
      <c r="M9" s="90">
        <v>111.61499999999999</v>
      </c>
      <c r="N9" s="98">
        <f t="shared" ref="N9:N10" si="0">+(M9*3.98)+7.85</f>
        <v>452.07769999999999</v>
      </c>
      <c r="O9" s="8"/>
    </row>
    <row r="10" spans="1:15" s="30" customFormat="1" ht="28.5" customHeight="1" x14ac:dyDescent="0.3">
      <c r="A10" s="27"/>
      <c r="B10" s="99">
        <v>45348</v>
      </c>
      <c r="C10" s="85">
        <v>83513</v>
      </c>
      <c r="D10" s="85" t="s">
        <v>33</v>
      </c>
      <c r="E10" s="85" t="s">
        <v>32</v>
      </c>
      <c r="F10" s="88">
        <v>47.817</v>
      </c>
      <c r="G10" s="109">
        <f>F10*1.5423</f>
        <v>73.748159099999995</v>
      </c>
      <c r="H10" s="20"/>
      <c r="I10" s="99">
        <v>45348</v>
      </c>
      <c r="J10" s="85">
        <v>82691</v>
      </c>
      <c r="K10" s="85" t="s">
        <v>36</v>
      </c>
      <c r="L10" s="85" t="s">
        <v>32</v>
      </c>
      <c r="M10" s="85">
        <v>420.67500000000001</v>
      </c>
      <c r="N10" s="100">
        <f t="shared" si="0"/>
        <v>1682.1364999999998</v>
      </c>
      <c r="O10" s="8"/>
    </row>
    <row r="11" spans="1:15" s="30" customFormat="1" ht="28.5" customHeight="1" thickBot="1" x14ac:dyDescent="0.35">
      <c r="A11"/>
      <c r="B11" s="99">
        <v>45348</v>
      </c>
      <c r="C11" s="85">
        <v>80955</v>
      </c>
      <c r="D11" s="85" t="s">
        <v>34</v>
      </c>
      <c r="E11" s="85" t="s">
        <v>32</v>
      </c>
      <c r="F11" s="88">
        <v>33.561999999999998</v>
      </c>
      <c r="G11" s="109">
        <f>F11*1.5423</f>
        <v>51.762672599999995</v>
      </c>
      <c r="H11" s="20"/>
      <c r="I11" s="93">
        <v>45349</v>
      </c>
      <c r="J11" s="110">
        <v>30590</v>
      </c>
      <c r="K11" s="110" t="s">
        <v>32</v>
      </c>
      <c r="L11" s="110" t="s">
        <v>36</v>
      </c>
      <c r="M11" s="110">
        <v>436.548</v>
      </c>
      <c r="N11" s="111">
        <f>+M11*2.99</f>
        <v>1305.2785200000001</v>
      </c>
      <c r="O11" s="8"/>
    </row>
    <row r="12" spans="1:15" s="30" customFormat="1" ht="28.5" customHeight="1" thickBot="1" x14ac:dyDescent="0.35">
      <c r="A12"/>
      <c r="B12" s="99">
        <v>45350</v>
      </c>
      <c r="C12" s="85">
        <v>83510</v>
      </c>
      <c r="D12" s="85" t="s">
        <v>32</v>
      </c>
      <c r="E12" s="85" t="s">
        <v>33</v>
      </c>
      <c r="F12" s="88">
        <v>47.817</v>
      </c>
      <c r="G12" s="109">
        <f>F12*1.5423</f>
        <v>73.748159099999995</v>
      </c>
      <c r="H12" s="20"/>
      <c r="I12" s="104"/>
      <c r="J12" s="104"/>
      <c r="K12" s="104"/>
      <c r="L12" s="104"/>
      <c r="M12" s="105" t="s">
        <v>13</v>
      </c>
      <c r="N12" s="106">
        <f>SUM(N9:N11)</f>
        <v>3439.4927200000002</v>
      </c>
      <c r="O12" s="35"/>
    </row>
    <row r="13" spans="1:15" s="16" customFormat="1" ht="28.5" customHeight="1" x14ac:dyDescent="0.3">
      <c r="A13"/>
      <c r="B13" s="99">
        <v>45350</v>
      </c>
      <c r="C13" s="85">
        <v>83513</v>
      </c>
      <c r="D13" s="85" t="s">
        <v>33</v>
      </c>
      <c r="E13" s="85" t="s">
        <v>32</v>
      </c>
      <c r="F13" s="88">
        <v>47.817</v>
      </c>
      <c r="G13" s="109">
        <f>F13*1.5423</f>
        <v>73.748159099999995</v>
      </c>
      <c r="H13" s="20"/>
      <c r="I13" s="107"/>
      <c r="J13" s="107"/>
      <c r="K13" s="107"/>
      <c r="L13" s="107"/>
      <c r="M13" s="25"/>
      <c r="N13" s="24"/>
      <c r="O13" s="30"/>
    </row>
    <row r="14" spans="1:15" s="16" customFormat="1" ht="28.5" customHeight="1" x14ac:dyDescent="0.3">
      <c r="A14"/>
      <c r="B14" s="99">
        <v>45351</v>
      </c>
      <c r="C14" s="86">
        <v>83510</v>
      </c>
      <c r="D14" s="86" t="s">
        <v>32</v>
      </c>
      <c r="E14" s="86" t="s">
        <v>33</v>
      </c>
      <c r="F14" s="88">
        <v>47.817</v>
      </c>
      <c r="G14" s="109">
        <f>F14*1.5423</f>
        <v>73.748159099999995</v>
      </c>
      <c r="H14" s="20"/>
      <c r="I14" s="25" t="s">
        <v>14</v>
      </c>
      <c r="J14" s="25"/>
      <c r="K14" s="25"/>
      <c r="L14" s="25"/>
      <c r="M14" s="108" t="s">
        <v>15</v>
      </c>
      <c r="N14" s="108"/>
      <c r="O14" s="30"/>
    </row>
    <row r="15" spans="1:15" s="16" customFormat="1" ht="28.5" customHeight="1" thickBot="1" x14ac:dyDescent="0.3">
      <c r="A15"/>
      <c r="B15" s="93">
        <v>45351</v>
      </c>
      <c r="C15" s="94">
        <v>83513</v>
      </c>
      <c r="D15" s="94" t="s">
        <v>33</v>
      </c>
      <c r="E15" s="94" t="s">
        <v>32</v>
      </c>
      <c r="F15" s="95">
        <v>47.817</v>
      </c>
      <c r="G15" s="96">
        <f>F15*1.5423</f>
        <v>73.748159099999995</v>
      </c>
      <c r="H15" s="20"/>
      <c r="I15" s="108" t="s">
        <v>18</v>
      </c>
      <c r="J15" s="108"/>
      <c r="K15" s="108"/>
      <c r="L15" s="25"/>
      <c r="M15" s="108" t="s">
        <v>16</v>
      </c>
      <c r="N15" s="108"/>
    </row>
    <row r="16" spans="1:15" s="16" customFormat="1" ht="27.6" customHeight="1" thickBot="1" x14ac:dyDescent="0.35">
      <c r="A16" s="30"/>
      <c r="B16" s="37"/>
      <c r="C16" s="37"/>
      <c r="D16" s="37"/>
      <c r="E16" s="37"/>
      <c r="F16" s="112" t="s">
        <v>13</v>
      </c>
      <c r="G16" s="40">
        <f>SUM(G9:G15)</f>
        <v>494.25162720000003</v>
      </c>
      <c r="H16" s="8"/>
      <c r="I16" s="37" t="s">
        <v>19</v>
      </c>
      <c r="J16" s="37"/>
      <c r="K16" s="37"/>
      <c r="L16" s="37"/>
      <c r="M16" s="37" t="s">
        <v>17</v>
      </c>
      <c r="N16" s="31"/>
    </row>
    <row r="17" spans="1:15" s="16" customFormat="1" ht="27.6" customHeight="1" x14ac:dyDescent="0.25">
      <c r="A17"/>
      <c r="B17" s="3"/>
      <c r="C17" s="3"/>
      <c r="D17" s="3"/>
      <c r="E17" s="3"/>
      <c r="F17" s="22"/>
      <c r="G17" s="41"/>
      <c r="H17" s="34"/>
      <c r="I17" s="37"/>
      <c r="J17" s="37"/>
      <c r="K17" s="37"/>
      <c r="L17" s="37"/>
      <c r="M17" s="37"/>
      <c r="N17" s="31"/>
    </row>
    <row r="18" spans="1:15" s="16" customFormat="1" ht="27.6" customHeight="1" x14ac:dyDescent="0.3">
      <c r="A18"/>
      <c r="B18"/>
      <c r="C18"/>
      <c r="D18"/>
      <c r="E18"/>
      <c r="F18"/>
      <c r="G18" s="17" t="s">
        <v>27</v>
      </c>
      <c r="H18" s="30"/>
      <c r="I18" s="37"/>
      <c r="J18" s="37"/>
      <c r="K18" s="37"/>
      <c r="L18" s="37"/>
      <c r="M18" s="37"/>
      <c r="N18" s="31"/>
    </row>
    <row r="19" spans="1:15" s="16" customFormat="1" ht="27.6" customHeight="1" x14ac:dyDescent="0.25">
      <c r="A19"/>
      <c r="B19" t="s">
        <v>14</v>
      </c>
      <c r="C19"/>
      <c r="D19"/>
      <c r="E19"/>
      <c r="F19" s="75" t="s">
        <v>26</v>
      </c>
      <c r="G19" s="75"/>
      <c r="H19"/>
      <c r="I19" s="37"/>
      <c r="J19" s="37"/>
      <c r="K19" s="37"/>
      <c r="L19" s="37"/>
      <c r="M19" s="37"/>
      <c r="N19" s="31"/>
    </row>
    <row r="20" spans="1:15" s="16" customFormat="1" ht="27.6" customHeight="1" x14ac:dyDescent="0.25">
      <c r="A20"/>
      <c r="B20" s="75" t="s">
        <v>18</v>
      </c>
      <c r="C20" s="75"/>
      <c r="D20" s="75"/>
      <c r="E20"/>
      <c r="F20" s="75" t="s">
        <v>16</v>
      </c>
      <c r="G20" s="75"/>
      <c r="H20"/>
      <c r="I20" s="37"/>
      <c r="J20" s="37"/>
      <c r="K20" s="37"/>
      <c r="L20" s="37"/>
      <c r="M20" s="37"/>
      <c r="N20" s="31"/>
    </row>
    <row r="21" spans="1:15" s="16" customFormat="1" ht="27.6" customHeight="1" x14ac:dyDescent="0.25">
      <c r="A21"/>
      <c r="B21" s="2" t="s">
        <v>19</v>
      </c>
      <c r="C21" s="2"/>
      <c r="D21" s="2"/>
      <c r="E21"/>
      <c r="F21" t="s">
        <v>17</v>
      </c>
      <c r="G21" s="14"/>
      <c r="H21"/>
      <c r="I21" s="37"/>
      <c r="J21" s="37"/>
      <c r="K21" s="37"/>
      <c r="L21" s="37"/>
      <c r="M21" s="37"/>
      <c r="N21" s="31"/>
    </row>
    <row r="22" spans="1:15" s="16" customFormat="1" ht="27.6" customHeight="1" x14ac:dyDescent="0.25">
      <c r="A22"/>
      <c r="B22"/>
      <c r="C22"/>
      <c r="D22"/>
      <c r="E22"/>
      <c r="F22"/>
      <c r="G22" s="14"/>
      <c r="H22"/>
      <c r="I22" s="37"/>
      <c r="J22" s="37"/>
      <c r="K22" s="37"/>
      <c r="L22" s="37"/>
      <c r="M22" s="37"/>
      <c r="N22" s="31"/>
    </row>
    <row r="23" spans="1:15" s="16" customFormat="1" ht="27.6" customHeight="1" x14ac:dyDescent="0.25">
      <c r="A23"/>
      <c r="B23"/>
      <c r="C23"/>
      <c r="D23"/>
      <c r="E23"/>
      <c r="F23"/>
      <c r="G23" s="14"/>
      <c r="H23"/>
      <c r="I23" s="37"/>
      <c r="J23" s="37"/>
      <c r="K23" s="37"/>
      <c r="L23" s="37"/>
      <c r="M23" s="37"/>
      <c r="N23" s="31"/>
      <c r="O23"/>
    </row>
    <row r="24" spans="1:15" ht="27.6" customHeight="1" x14ac:dyDescent="0.25">
      <c r="I24" s="37"/>
      <c r="J24" s="37"/>
      <c r="K24" s="37"/>
      <c r="L24" s="37"/>
      <c r="M24" s="37"/>
      <c r="N24" s="31"/>
    </row>
    <row r="25" spans="1:15" ht="27.6" customHeight="1" x14ac:dyDescent="0.25">
      <c r="I25" s="37"/>
      <c r="J25" s="37"/>
      <c r="K25" s="37"/>
      <c r="L25" s="37"/>
      <c r="M25" s="37"/>
      <c r="N25" s="31"/>
    </row>
    <row r="26" spans="1:15" ht="27.6" customHeight="1" x14ac:dyDescent="0.25">
      <c r="I26" s="37"/>
      <c r="J26" s="37"/>
      <c r="K26" s="37"/>
      <c r="L26" s="37"/>
      <c r="M26" s="37"/>
      <c r="N26" s="31"/>
    </row>
    <row r="27" spans="1:15" ht="21" customHeight="1" x14ac:dyDescent="0.25">
      <c r="I27" s="3"/>
      <c r="J27" s="3"/>
      <c r="K27" s="3"/>
      <c r="L27" s="3"/>
      <c r="M27" s="3"/>
      <c r="N27" s="18"/>
    </row>
    <row r="28" spans="1:15" ht="21" customHeight="1" x14ac:dyDescent="0.25">
      <c r="I28" s="3"/>
      <c r="J28" s="3"/>
      <c r="K28" s="3"/>
      <c r="L28" s="3"/>
      <c r="M28" s="3"/>
      <c r="N28" s="18"/>
    </row>
    <row r="29" spans="1:15" ht="21" customHeight="1" x14ac:dyDescent="0.25">
      <c r="I29" s="3"/>
      <c r="J29" s="3"/>
      <c r="K29" s="3"/>
      <c r="L29" s="3"/>
      <c r="M29" s="3"/>
      <c r="N29" s="18"/>
    </row>
    <row r="30" spans="1:15" ht="21" customHeight="1" x14ac:dyDescent="0.25">
      <c r="I30" s="3"/>
      <c r="J30" s="3"/>
      <c r="K30" s="3"/>
      <c r="L30" s="3"/>
      <c r="M30" s="3"/>
      <c r="N30" s="18"/>
    </row>
    <row r="31" spans="1:15" ht="21" customHeight="1" x14ac:dyDescent="0.25">
      <c r="I31" s="3"/>
      <c r="J31" s="3"/>
      <c r="K31" s="3"/>
      <c r="L31" s="3"/>
      <c r="M31" s="3"/>
      <c r="N31" s="18"/>
    </row>
    <row r="32" spans="1:15" ht="21" customHeight="1" x14ac:dyDescent="0.25">
      <c r="I32" s="3"/>
      <c r="J32" s="3"/>
      <c r="K32" s="3"/>
      <c r="L32" s="3"/>
      <c r="M32" s="3"/>
      <c r="N32" s="18"/>
    </row>
    <row r="33" spans="9:14" ht="21" customHeight="1" x14ac:dyDescent="0.25">
      <c r="I33" s="3"/>
      <c r="J33" s="3"/>
      <c r="K33" s="3"/>
      <c r="L33" s="3"/>
      <c r="M33" s="3"/>
      <c r="N33" s="18"/>
    </row>
    <row r="34" spans="9:14" ht="21" customHeight="1" x14ac:dyDescent="0.25">
      <c r="I34" s="3"/>
      <c r="J34" s="3"/>
      <c r="K34" s="3"/>
      <c r="L34" s="3"/>
      <c r="M34" s="3"/>
      <c r="N34" s="18"/>
    </row>
    <row r="35" spans="9:14" ht="21" customHeight="1" x14ac:dyDescent="0.25">
      <c r="I35" s="3"/>
      <c r="J35" s="3"/>
      <c r="K35" s="3"/>
      <c r="L35" s="3"/>
      <c r="M35" s="3"/>
      <c r="N35" s="18"/>
    </row>
  </sheetData>
  <mergeCells count="20">
    <mergeCell ref="I7:N7"/>
    <mergeCell ref="K8:L8"/>
    <mergeCell ref="M14:N14"/>
    <mergeCell ref="I15:K15"/>
    <mergeCell ref="M15:N15"/>
    <mergeCell ref="I2:N2"/>
    <mergeCell ref="I3:N3"/>
    <mergeCell ref="I4:N4"/>
    <mergeCell ref="I5:N5"/>
    <mergeCell ref="I6:N6"/>
    <mergeCell ref="B2:G2"/>
    <mergeCell ref="B3:G3"/>
    <mergeCell ref="B4:G4"/>
    <mergeCell ref="B5:G5"/>
    <mergeCell ref="B6:G6"/>
    <mergeCell ref="F19:G19"/>
    <mergeCell ref="B20:D20"/>
    <mergeCell ref="F20:G20"/>
    <mergeCell ref="B7:G7"/>
    <mergeCell ref="D8:E8"/>
  </mergeCells>
  <pageMargins left="0.70866141732283472" right="0.70866141732283472" top="0.74803149606299213" bottom="0.74803149606299213" header="0.31496062992125984" footer="0.31496062992125984"/>
  <pageSetup paperSize="9" scale="7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2</vt:i4>
      </vt:variant>
      <vt:variant>
        <vt:lpstr>Наименувани диапазони</vt:lpstr>
      </vt:variant>
      <vt:variant>
        <vt:i4>2</vt:i4>
      </vt:variant>
    </vt:vector>
  </HeadingPairs>
  <TitlesOfParts>
    <vt:vector size="4" baseType="lpstr">
      <vt:lpstr>ТиБиЕл</vt:lpstr>
      <vt:lpstr>Лн</vt:lpstr>
      <vt:lpstr>Лн!Област_печат</vt:lpstr>
      <vt:lpstr>ТиБиЕл!Област_печат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2024-03-06T07:58:06Z</dcterms:modified>
</cp:coreProperties>
</file>