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6992" windowHeight="8326"/>
  </bookViews>
  <sheets>
    <sheet name="задължения" sheetId="1" r:id="rId1"/>
    <sheet name="вземания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2"/>
  <c r="E64"/>
  <c r="H38"/>
  <c r="E38"/>
  <c r="E21" l="1"/>
  <c r="E7"/>
  <c r="I21"/>
  <c r="I7"/>
  <c r="I25" i="1"/>
  <c r="I15"/>
  <c r="E15"/>
  <c r="I6"/>
  <c r="E55"/>
  <c r="E6"/>
  <c r="E25"/>
</calcChain>
</file>

<file path=xl/comments1.xml><?xml version="1.0" encoding="utf-8"?>
<comments xmlns="http://schemas.openxmlformats.org/spreadsheetml/2006/main">
  <authors>
    <author>Автор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МОЛЯ НАНЕСЕТЕ ИМЕТО НА ДРУЖЕСТВОТО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МОЛЯ НАНЕСЕТЕ ИМЕТО НА ДРУЖЕСТВОТО</t>
        </r>
      </text>
    </comment>
  </commentList>
</comments>
</file>

<file path=xl/sharedStrings.xml><?xml version="1.0" encoding="utf-8"?>
<sst xmlns="http://schemas.openxmlformats.org/spreadsheetml/2006/main" count="319" uniqueCount="171">
  <si>
    <t>№ по ред</t>
  </si>
  <si>
    <t>сч. Сметка</t>
  </si>
  <si>
    <t>сума</t>
  </si>
  <si>
    <t>срок на погасяване</t>
  </si>
  <si>
    <t>лихвен процент</t>
  </si>
  <si>
    <t>сума за погасяване до 1 година</t>
  </si>
  <si>
    <t>сума за погасяване над 1 година</t>
  </si>
  <si>
    <t>Анекс дата</t>
  </si>
  <si>
    <t>промени в Анекса</t>
  </si>
  <si>
    <t>Дата договор /фактура</t>
  </si>
  <si>
    <t>предмет на сделката</t>
  </si>
  <si>
    <t xml:space="preserve">СПРАВКА ЗА ЗАДЪЛЖЕНИЯТА </t>
  </si>
  <si>
    <t>Дружество</t>
  </si>
  <si>
    <t>към дата</t>
  </si>
  <si>
    <t>СПРАВКА ЗА ВЗЕМАНИЯТА</t>
  </si>
  <si>
    <t>31.12.2019г.</t>
  </si>
  <si>
    <t>ТИБИЕЛ</t>
  </si>
  <si>
    <t xml:space="preserve">АГРОПОЛИХИМ АД           </t>
  </si>
  <si>
    <t>АДВОКАТСКО ДРУЖЕСТВО ГРИГ</t>
  </si>
  <si>
    <t xml:space="preserve">АДМИРАЛ ОЙЛ ЕООД         </t>
  </si>
  <si>
    <t xml:space="preserve">АЙ ВИ ПИ КОМЪРШЪЛ        </t>
  </si>
  <si>
    <t xml:space="preserve">АНГЕЛ СТОИЛОВ 96 АД      </t>
  </si>
  <si>
    <t xml:space="preserve">БДЖ-ТОВАРНИ ПРЕВОЗИ ЕООД </t>
  </si>
  <si>
    <t xml:space="preserve">ВИП СЕКЮРИТИ ЕООД        </t>
  </si>
  <si>
    <t>ВЪГЛЕДОБИВ БОБОВ ДОЛ ЕООД</t>
  </si>
  <si>
    <t xml:space="preserve">ВЪГЛИЩА ПЕРНИК ООД       </t>
  </si>
  <si>
    <t xml:space="preserve">ГЛОБАЛ ЕКСПРЕС ЕООД      </t>
  </si>
  <si>
    <t xml:space="preserve">ЕЛИТ ГРУП 2003 ЕООД      </t>
  </si>
  <si>
    <t xml:space="preserve">ЕНСИС ООД                </t>
  </si>
  <si>
    <t>ЕТ БАЛАРО ТРАНС - КРАСИМИ</t>
  </si>
  <si>
    <t xml:space="preserve">КОНИКА ТРЕЙД ЕООД        </t>
  </si>
  <si>
    <t xml:space="preserve">МИНА БЕЛИ БРЕГ АД        </t>
  </si>
  <si>
    <t xml:space="preserve">МИНА СТАНЯНЦИ АД         </t>
  </si>
  <si>
    <t>РОСИНИ - ЕТ РОСИЦА  ИВАНО</t>
  </si>
  <si>
    <t xml:space="preserve">ТБД ТОВАРНИ ПРЕВОЗИ ЕАД  </t>
  </si>
  <si>
    <t xml:space="preserve">ТЕЛЕНОР БЪЛГАРИЯ ООД     </t>
  </si>
  <si>
    <t xml:space="preserve">ТОП ИНЖЕНЕРИНГ ООД       </t>
  </si>
  <si>
    <t xml:space="preserve">ТОПЛОФИКАЦИЯ-ПЛЕВЕН ЕАД  </t>
  </si>
  <si>
    <t xml:space="preserve">ФИЛИПОВ И ПАРТНЬОРИ ООД  </t>
  </si>
  <si>
    <t xml:space="preserve">ФУЛ ДИСТРИБЮШЪН ЕООД     </t>
  </si>
  <si>
    <t xml:space="preserve">ХИДРОТЕХНИКА АД          </t>
  </si>
  <si>
    <t xml:space="preserve">ХИЙТ ЕНЕРДЖИ ЕООД        </t>
  </si>
  <si>
    <t>ЧЕЗ РАЗПРЕДЕЛЕНИЕ БЪЛГАРИ</t>
  </si>
  <si>
    <t>KOLMAR</t>
  </si>
  <si>
    <t>С-КА 401- ДОСТАВЧИЦИ</t>
  </si>
  <si>
    <t>ГРАНД ЕНЕРДЖИ ДИСТРИБЮШЪН</t>
  </si>
  <si>
    <t xml:space="preserve">ТЕЦ БОБОВ ДОЛ ЕАД        </t>
  </si>
  <si>
    <t>БУЛТРЕЙД КОРПОРЕЙШЪН ЕООД</t>
  </si>
  <si>
    <t xml:space="preserve">АТОМЕНЕРГОРЕМОНТ АД      </t>
  </si>
  <si>
    <t xml:space="preserve">КОРНИКОМ ООД             </t>
  </si>
  <si>
    <t xml:space="preserve">ТРЕЙД-ДИ 2004  ЕООД      </t>
  </si>
  <si>
    <t xml:space="preserve">ТОПЛОФИКАЦИЯ ВРАЦА ЕАД   </t>
  </si>
  <si>
    <t>С-КА 151 - ПОЛУЧЕНИ ЗАЕМИ</t>
  </si>
  <si>
    <t>МИНИ ОТКРИТ ВЪГЛЕДОБИВ ЕА</t>
  </si>
  <si>
    <t>РАЗХОДИ, ДОКУМ. ПРЕЗ СЛЕД</t>
  </si>
  <si>
    <t xml:space="preserve">ОДИТИНГ ГЕОРГИЕВА ЕООД   </t>
  </si>
  <si>
    <t xml:space="preserve">ДАОС                     </t>
  </si>
  <si>
    <t xml:space="preserve">КРЕДИТОРИ ПО ЗАПЛАТИ     </t>
  </si>
  <si>
    <t>СПОРТЕН КОМПЛЕКС БАНЯ-ЦЕД</t>
  </si>
  <si>
    <t>КОЙБА - ЗАДЪЛЖЕНИЯ ПО ЦЕС</t>
  </si>
  <si>
    <t xml:space="preserve">ДРУГИ ПРЕВОДИ            </t>
  </si>
  <si>
    <t>ТОПЛИФИКАЦИЯ ВЕЛИКО ТЪРНО</t>
  </si>
  <si>
    <t>ТОПЛОФИКАЦИЯ ПЛЕВЕН ЕАД З</t>
  </si>
  <si>
    <t xml:space="preserve">МИН ИНДЪСТРИ ЕООД        </t>
  </si>
  <si>
    <t>С-КА 499 -ДРУГИ КРЕДИТОРИ</t>
  </si>
  <si>
    <t xml:space="preserve">БУЛТРЕЙДКОРПОРЕЙШЪН ЕООД </t>
  </si>
  <si>
    <t xml:space="preserve">КОРНИКОМ ЕООД            </t>
  </si>
  <si>
    <t xml:space="preserve">ТРЕЙД-ДИ 2004 ООД        </t>
  </si>
  <si>
    <t>496 ЛИХВИ ПО ПОЛУЧЕНИ ЗАЕМИ</t>
  </si>
  <si>
    <t>заем</t>
  </si>
  <si>
    <t>финансова помощ</t>
  </si>
  <si>
    <t>удължен срок с 5 години</t>
  </si>
  <si>
    <t>по фактури</t>
  </si>
  <si>
    <t>одит 2019</t>
  </si>
  <si>
    <t>удр.рз м.12</t>
  </si>
  <si>
    <t>върнати суми</t>
  </si>
  <si>
    <t>цесия</t>
  </si>
  <si>
    <t>превод в полза на ТБЛ</t>
  </si>
  <si>
    <t>удр.рз м.12.19</t>
  </si>
  <si>
    <t xml:space="preserve"> 06.03.2014 </t>
  </si>
  <si>
    <t>05.08.2014 г.</t>
  </si>
  <si>
    <t>Анекс от 30.06.2013 удължавене на срока с още 5 години</t>
  </si>
  <si>
    <t>ЦЕСИЯ - ЗАДЪЛЖЕНИЕ КЪМ ДАЙНИНГ</t>
  </si>
  <si>
    <t>ЦЕСИЯ -ЗАДЪЛЖЕНИЕ КЪМ ФЛАЙ ПАУР</t>
  </si>
  <si>
    <t>БДЖ дебитни известия в м.01.2020</t>
  </si>
  <si>
    <t xml:space="preserve">ЕКО АНАЛИЗ ЕООД          </t>
  </si>
  <si>
    <t>МИНА ЧЕРНО МОРЕ-БУРГАС АД</t>
  </si>
  <si>
    <t xml:space="preserve">ТОПЛОФИКАЦИЯ ПЕРНИК ЕООД </t>
  </si>
  <si>
    <t xml:space="preserve">ЩАЙН ИНВЕСТИЦИОН ЕООД    </t>
  </si>
  <si>
    <t xml:space="preserve">КОНСОРЦИУМ ЕНЕРГИЯ МК АД </t>
  </si>
  <si>
    <t xml:space="preserve">МИНА БАЛКАН 2000 ЕАД     </t>
  </si>
  <si>
    <t xml:space="preserve">ФОРЕСТ КЛЪБ ЕООД         </t>
  </si>
  <si>
    <t>ВЪГЛЕДОБИВ ЧЕРНО МОРЕ ООД</t>
  </si>
  <si>
    <t xml:space="preserve">ТРЕЙ ДИ 2004 ООД         </t>
  </si>
  <si>
    <t xml:space="preserve">КАМИБО ЕООД              </t>
  </si>
  <si>
    <t>С-КА 229 - ПРЕДОСТАВЕНИ ЗАЕМИ</t>
  </si>
  <si>
    <t xml:space="preserve">ЕКО АНАЛИЗ               </t>
  </si>
  <si>
    <t xml:space="preserve">ГРАНД СЕКЮРИТИ           </t>
  </si>
  <si>
    <t xml:space="preserve">ДАЙНИНГ ЕНЕРЖИ ООД       </t>
  </si>
  <si>
    <t xml:space="preserve">МАХ-2003 ЕООД            </t>
  </si>
  <si>
    <t xml:space="preserve">МИНА ЧУКУРОВО            </t>
  </si>
  <si>
    <t xml:space="preserve">ТОПЛОФИКАЦИЯ ПЕРНИК      </t>
  </si>
  <si>
    <t xml:space="preserve">МИНА ЧЕРНО МОРЕ АД       </t>
  </si>
  <si>
    <t xml:space="preserve">ТРАШ ЕНЕРДЖИ ЕООД        </t>
  </si>
  <si>
    <t xml:space="preserve">ФОРЕСТ БЛЪБ ЕООД         </t>
  </si>
  <si>
    <t>ВЪГЛЕДОБИВ ЧЕРНО МОРЕ ЕОО</t>
  </si>
  <si>
    <t xml:space="preserve">ТРЕЙ ДИ  2004 ООД        </t>
  </si>
  <si>
    <t>496- ЛИХВИ ПО С-КА 229</t>
  </si>
  <si>
    <t>Д-р фин помощ</t>
  </si>
  <si>
    <t>Д-р заем</t>
  </si>
  <si>
    <t>01.12.2014 -удължен срок с още 3 години</t>
  </si>
  <si>
    <t>18.1.2016-увеличен размер</t>
  </si>
  <si>
    <t>текущ.</t>
  </si>
  <si>
    <t xml:space="preserve">ФУНДАМЕНТАЛ ЕООД         </t>
  </si>
  <si>
    <t xml:space="preserve">ТЕЦ МАРИЦА 3 АД          </t>
  </si>
  <si>
    <t xml:space="preserve">ТОПЛОФИКАЦИЯ СЛИВЕН ЕАД  </t>
  </si>
  <si>
    <t xml:space="preserve">БРИКЕЛ ЕАД               </t>
  </si>
  <si>
    <t xml:space="preserve">ТОПЛОФИКАЦИЯ - ПЕРНИК АД </t>
  </si>
  <si>
    <t xml:space="preserve">МАРИЦА ЕНЕРДЖИ ЕООД      </t>
  </si>
  <si>
    <t xml:space="preserve">ДАЙНИНГ ЕНЕРДЖИ          </t>
  </si>
  <si>
    <t>АТОМЕНЕРГОРЕМОНТ ТРАНС ЕО</t>
  </si>
  <si>
    <t xml:space="preserve">М ТЕХНИК ЕООД            </t>
  </si>
  <si>
    <t>НОВА ВАРОВА КОМПАНИЯ ЕООД</t>
  </si>
  <si>
    <t xml:space="preserve">СА.И.Е. ЕООД             </t>
  </si>
  <si>
    <t xml:space="preserve">ТРАШ ЕКО ПАК ЕООД        </t>
  </si>
  <si>
    <t xml:space="preserve">КОУЛ ЕНЕРДЖИ ЕООД        </t>
  </si>
  <si>
    <t xml:space="preserve">ТОПЛОФИКАЦИЯ ПЛЕВЕН ЕАД  </t>
  </si>
  <si>
    <t xml:space="preserve">ТОПЛОФИКАЦИЯ БУРГАС ЕАД  </t>
  </si>
  <si>
    <t xml:space="preserve">БУЛГАРТРАНСГАЗ ЕАД       </t>
  </si>
  <si>
    <t>с-ка 411- клиенти</t>
  </si>
  <si>
    <t>ЕЛИТ ГРУП 2003 ЕООД - СУБ</t>
  </si>
  <si>
    <t>ВЪГЛЕДОБИВНА КОМПАНИЯ ООД</t>
  </si>
  <si>
    <t>БУЛГАРПЛОД СОФИЯ АД - СУБ</t>
  </si>
  <si>
    <t>МАГАЗИНИ ЕВРОПА АД - СУБР</t>
  </si>
  <si>
    <t>ЧЕСТИЙМ ЕООД / СУБРОГАЦИЯ</t>
  </si>
  <si>
    <t>КОРНИКОМ ООД - СУБРОГАЦИЯ</t>
  </si>
  <si>
    <t>ТРАЯЛ БЪЛГАРИЯ ЕООД - СУБ</t>
  </si>
  <si>
    <t xml:space="preserve">БРИКЕЛ ЕАД /СУБРОГАЦИЯ   </t>
  </si>
  <si>
    <t>ТЕЦ МАРИЦА 3 АД / СУБРОГА</t>
  </si>
  <si>
    <t>ИНТЕРКОМЕРС ГРУП ПЛЮС ЦЕС</t>
  </si>
  <si>
    <t>ЦЕСИЯ-ВЗЕМАНЕ ОТ БРИКЕЛ -</t>
  </si>
  <si>
    <t xml:space="preserve">ДОСТАВЧИЦИ ПО АВАНСИ     </t>
  </si>
  <si>
    <t xml:space="preserve">с-ка 498 -други дебитори </t>
  </si>
  <si>
    <t>за връщане</t>
  </si>
  <si>
    <t>2015-2016</t>
  </si>
  <si>
    <t>субрагация</t>
  </si>
  <si>
    <t>ПАУЪР ФУЛ ЕООД</t>
  </si>
  <si>
    <t>ЦЕСИЯ-ВЗЕМАНЕ ОТ ЕКО АНАЛИЗ</t>
  </si>
  <si>
    <t xml:space="preserve">ОБЕЗЦЕНЕНА </t>
  </si>
  <si>
    <t>ЦЕСИЯ -ТОПЛОФИКАЦИЯ РУСЕ</t>
  </si>
  <si>
    <t>ФАКТУРИ</t>
  </si>
  <si>
    <t>БЕЗ СРОК</t>
  </si>
  <si>
    <t>ЛИХВИ-</t>
  </si>
  <si>
    <t xml:space="preserve">ЕЛИТ ГРУП 2003 ООД       </t>
  </si>
  <si>
    <t xml:space="preserve">ВЪГЛЕДОБИВНА КОМПАНИЯ    </t>
  </si>
  <si>
    <t>МАГАЗИНИ ЕВРОПА -ЛИХВИ СУ</t>
  </si>
  <si>
    <t>ТРАЯЛ БЪЛГАРИЯ  ЕООД-СУБР</t>
  </si>
  <si>
    <t>ВЪГЛЕДОБИВ ЧЕРНО МОРЕ-СУБ</t>
  </si>
  <si>
    <t>БУЛГАРПЛОД СУБРОГАЦИЯ ЛИХ</t>
  </si>
  <si>
    <t>ЧЕСТИЙМ ЕООД СУБРОГАЦИЯ Л</t>
  </si>
  <si>
    <t xml:space="preserve">КОРНИКОМ ЕООД СУБРОГАЦИЯ </t>
  </si>
  <si>
    <t xml:space="preserve">БРИКЕЛ                   </t>
  </si>
  <si>
    <t xml:space="preserve">ТЕЦ МАРИЦА 3             </t>
  </si>
  <si>
    <t>С-КА 496-СУБРОГАЦИИ</t>
  </si>
  <si>
    <t>ЛИХВИ СУБ.</t>
  </si>
  <si>
    <t>С-КА 496- ЛИХВИ КЛИЕНТИ</t>
  </si>
  <si>
    <t>ВЪГЛЕДОБИВ Б.ДОЛ</t>
  </si>
  <si>
    <t>ЛИХВИ ПО Ф-РИ</t>
  </si>
  <si>
    <t>С-КА 496 -ЛИХВИ ДОСТАВЧИЦИ</t>
  </si>
  <si>
    <t xml:space="preserve">ТБД ТОВАРНИ ПРЕВОЗИ </t>
  </si>
  <si>
    <t>ЛИВИ ПО Ф-РИ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</si>
</sst>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3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 applyFill="1" applyBorder="1" applyAlignment="1" applyProtection="1"/>
    <xf numFmtId="4" fontId="0" fillId="0" borderId="0" xfId="0" applyNumberFormat="1" applyFill="1" applyBorder="1" applyAlignment="1" applyProtection="1"/>
    <xf numFmtId="4" fontId="0" fillId="0" borderId="0" xfId="0" applyNumberFormat="1"/>
    <xf numFmtId="0" fontId="0" fillId="0" borderId="1" xfId="0" applyBorder="1"/>
    <xf numFmtId="0" fontId="0" fillId="0" borderId="1" xfId="0" applyNumberFormat="1" applyFill="1" applyBorder="1" applyAlignment="1" applyProtection="1"/>
    <xf numFmtId="4" fontId="0" fillId="0" borderId="1" xfId="0" applyNumberFormat="1" applyFill="1" applyBorder="1" applyAlignment="1" applyProtection="1"/>
    <xf numFmtId="0" fontId="2" fillId="0" borderId="1" xfId="0" applyFont="1" applyBorder="1"/>
    <xf numFmtId="4" fontId="2" fillId="0" borderId="0" xfId="0" applyNumberFormat="1" applyFont="1"/>
    <xf numFmtId="4" fontId="1" fillId="0" borderId="1" xfId="0" applyNumberFormat="1" applyFont="1" applyFill="1" applyBorder="1" applyAlignment="1" applyProtection="1"/>
    <xf numFmtId="0" fontId="0" fillId="0" borderId="0" xfId="0" applyBorder="1"/>
    <xf numFmtId="4" fontId="2" fillId="0" borderId="0" xfId="0" applyNumberFormat="1" applyFont="1" applyAlignment="1">
      <alignment wrapText="1"/>
    </xf>
    <xf numFmtId="14" fontId="0" fillId="0" borderId="1" xfId="0" applyNumberFormat="1" applyBorder="1"/>
    <xf numFmtId="9" fontId="0" fillId="0" borderId="1" xfId="0" applyNumberFormat="1" applyBorder="1"/>
    <xf numFmtId="4" fontId="0" fillId="0" borderId="1" xfId="0" applyNumberFormat="1" applyBorder="1"/>
    <xf numFmtId="4" fontId="0" fillId="0" borderId="0" xfId="0" applyNumberFormat="1" applyBorder="1"/>
    <xf numFmtId="14" fontId="0" fillId="0" borderId="0" xfId="0" applyNumberFormat="1"/>
    <xf numFmtId="0" fontId="0" fillId="0" borderId="2" xfId="0" applyBorder="1"/>
    <xf numFmtId="0" fontId="0" fillId="0" borderId="2" xfId="0" applyNumberFormat="1" applyFill="1" applyBorder="1" applyAlignment="1" applyProtection="1"/>
    <xf numFmtId="14" fontId="0" fillId="0" borderId="2" xfId="0" applyNumberFormat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14" fontId="0" fillId="0" borderId="6" xfId="0" applyNumberFormat="1" applyBorder="1"/>
    <xf numFmtId="4" fontId="2" fillId="0" borderId="1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0" fontId="7" fillId="0" borderId="1" xfId="0" applyFont="1" applyFill="1" applyBorder="1" applyAlignment="1">
      <alignment wrapText="1"/>
    </xf>
    <xf numFmtId="14" fontId="7" fillId="3" borderId="1" xfId="0" applyNumberFormat="1" applyFont="1" applyFill="1" applyBorder="1" applyAlignment="1">
      <alignment wrapText="1"/>
    </xf>
    <xf numFmtId="14" fontId="6" fillId="0" borderId="1" xfId="0" applyNumberFormat="1" applyFont="1" applyFill="1" applyBorder="1" applyAlignment="1">
      <alignment wrapText="1"/>
    </xf>
    <xf numFmtId="4" fontId="2" fillId="0" borderId="0" xfId="0" applyNumberFormat="1" applyFont="1" applyFill="1" applyBorder="1" applyAlignment="1" applyProtection="1"/>
    <xf numFmtId="14" fontId="0" fillId="0" borderId="1" xfId="0" applyNumberFormat="1" applyFill="1" applyBorder="1" applyAlignment="1" applyProtection="1"/>
    <xf numFmtId="49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72"/>
  <sheetViews>
    <sheetView tabSelected="1" topLeftCell="A47" workbookViewId="0">
      <selection activeCell="G73" sqref="G73"/>
    </sheetView>
  </sheetViews>
  <sheetFormatPr defaultRowHeight="15.05"/>
  <cols>
    <col min="2" max="2" width="35.44140625" customWidth="1"/>
    <col min="3" max="3" width="13.5546875" customWidth="1"/>
    <col min="4" max="4" width="22" customWidth="1"/>
    <col min="5" max="5" width="13.33203125" style="9" customWidth="1"/>
    <col min="6" max="6" width="13.33203125" customWidth="1"/>
    <col min="7" max="7" width="10.44140625" customWidth="1"/>
    <col min="8" max="8" width="12.6640625" style="9" customWidth="1"/>
    <col min="9" max="9" width="14.33203125" style="9" customWidth="1"/>
    <col min="10" max="10" width="14.33203125" customWidth="1"/>
    <col min="11" max="11" width="9.109375" customWidth="1"/>
  </cols>
  <sheetData>
    <row r="2" spans="1:11" ht="18.350000000000001">
      <c r="B2" s="4" t="s">
        <v>11</v>
      </c>
      <c r="C2" s="4"/>
      <c r="D2" s="4"/>
      <c r="E2" s="4"/>
      <c r="F2" s="4"/>
      <c r="G2" s="4"/>
      <c r="H2" s="4"/>
      <c r="I2" s="4"/>
      <c r="J2" s="4"/>
    </row>
    <row r="3" spans="1:11" ht="18.350000000000001">
      <c r="B3" s="4" t="s">
        <v>12</v>
      </c>
      <c r="C3" s="4"/>
      <c r="D3" s="4"/>
      <c r="E3" s="4"/>
      <c r="F3" s="4"/>
      <c r="G3" s="6" t="s">
        <v>16</v>
      </c>
      <c r="H3" s="6"/>
      <c r="I3" s="6"/>
      <c r="J3" s="6"/>
    </row>
    <row r="4" spans="1:11">
      <c r="B4" s="5" t="s">
        <v>13</v>
      </c>
      <c r="C4" s="5"/>
      <c r="D4" s="5"/>
      <c r="E4" s="5"/>
      <c r="F4" s="5"/>
      <c r="G4" t="s">
        <v>15</v>
      </c>
    </row>
    <row r="5" spans="1:11" ht="60.25">
      <c r="A5" s="2" t="s">
        <v>0</v>
      </c>
      <c r="B5" s="3" t="s">
        <v>1</v>
      </c>
      <c r="C5" s="3" t="s">
        <v>9</v>
      </c>
      <c r="D5" s="3" t="s">
        <v>10</v>
      </c>
      <c r="E5" s="17" t="s">
        <v>2</v>
      </c>
      <c r="F5" s="3" t="s">
        <v>3</v>
      </c>
      <c r="G5" s="3" t="s">
        <v>4</v>
      </c>
      <c r="H5" s="17" t="s">
        <v>5</v>
      </c>
      <c r="I5" s="17" t="s">
        <v>6</v>
      </c>
      <c r="J5" s="3" t="s">
        <v>7</v>
      </c>
      <c r="K5" s="3" t="s">
        <v>8</v>
      </c>
    </row>
    <row r="6" spans="1:11">
      <c r="B6" s="10" t="s">
        <v>52</v>
      </c>
      <c r="E6" s="34">
        <f>SUM(E7:E13)</f>
        <v>9933839.6799999997</v>
      </c>
      <c r="I6" s="20">
        <f>SUM(I7:I13)</f>
        <v>9933839.6799999997</v>
      </c>
    </row>
    <row r="7" spans="1:11" s="10" customFormat="1">
      <c r="B7" s="11" t="s">
        <v>45</v>
      </c>
      <c r="C7" s="18">
        <v>41963</v>
      </c>
      <c r="D7" s="27" t="s">
        <v>70</v>
      </c>
      <c r="E7" s="15">
        <v>6202201.4900000002</v>
      </c>
      <c r="F7" s="29">
        <v>45250</v>
      </c>
      <c r="G7" s="19">
        <v>7.0000000000000007E-2</v>
      </c>
      <c r="H7" s="35"/>
      <c r="I7" s="15">
        <v>6202201.4900000002</v>
      </c>
      <c r="J7" s="29">
        <v>43059</v>
      </c>
      <c r="K7" s="10" t="s">
        <v>71</v>
      </c>
    </row>
    <row r="8" spans="1:11" s="10" customFormat="1">
      <c r="B8" s="11" t="s">
        <v>46</v>
      </c>
      <c r="C8" s="18">
        <v>43531</v>
      </c>
      <c r="D8" s="27" t="s">
        <v>69</v>
      </c>
      <c r="E8" s="12">
        <v>200000</v>
      </c>
      <c r="F8" s="29">
        <v>45358</v>
      </c>
      <c r="G8" s="19">
        <v>7.0000000000000007E-2</v>
      </c>
      <c r="H8" s="35"/>
      <c r="I8" s="12">
        <v>200000</v>
      </c>
      <c r="J8" s="30"/>
    </row>
    <row r="9" spans="1:11" s="10" customFormat="1">
      <c r="B9" s="11" t="s">
        <v>47</v>
      </c>
      <c r="C9" s="18">
        <v>43035</v>
      </c>
      <c r="D9" s="27" t="s">
        <v>69</v>
      </c>
      <c r="E9" s="12">
        <v>12000</v>
      </c>
      <c r="F9" s="29">
        <v>44861</v>
      </c>
      <c r="G9" s="19">
        <v>0.05</v>
      </c>
      <c r="H9" s="35"/>
      <c r="I9" s="12">
        <v>12000</v>
      </c>
      <c r="J9" s="30"/>
    </row>
    <row r="10" spans="1:11" s="10" customFormat="1">
      <c r="B10" s="11" t="s">
        <v>48</v>
      </c>
      <c r="C10" s="18">
        <v>42724</v>
      </c>
      <c r="D10" s="27" t="s">
        <v>69</v>
      </c>
      <c r="E10" s="12">
        <v>2782500</v>
      </c>
      <c r="F10" s="29">
        <v>44550</v>
      </c>
      <c r="G10" s="19">
        <v>7.0000000000000007E-2</v>
      </c>
      <c r="H10" s="35"/>
      <c r="I10" s="12">
        <v>2782500</v>
      </c>
      <c r="J10" s="30"/>
    </row>
    <row r="11" spans="1:11" s="10" customFormat="1">
      <c r="B11" s="11" t="s">
        <v>49</v>
      </c>
      <c r="C11" s="18">
        <v>42979</v>
      </c>
      <c r="D11" s="27" t="s">
        <v>69</v>
      </c>
      <c r="E11" s="12">
        <v>3000</v>
      </c>
      <c r="F11" s="29">
        <v>44075</v>
      </c>
      <c r="G11" s="19">
        <v>7.0000000000000007E-2</v>
      </c>
      <c r="H11" s="35"/>
      <c r="I11" s="12">
        <v>3000</v>
      </c>
      <c r="J11" s="30"/>
    </row>
    <row r="12" spans="1:11" s="10" customFormat="1">
      <c r="B12" s="11" t="s">
        <v>50</v>
      </c>
      <c r="C12" s="18">
        <v>43004</v>
      </c>
      <c r="D12" s="27" t="s">
        <v>69</v>
      </c>
      <c r="E12" s="12">
        <v>27000</v>
      </c>
      <c r="F12" s="29">
        <v>44830</v>
      </c>
      <c r="G12" s="19">
        <v>7.0000000000000007E-2</v>
      </c>
      <c r="H12" s="35"/>
      <c r="I12" s="12">
        <v>27000</v>
      </c>
      <c r="J12" s="30"/>
    </row>
    <row r="13" spans="1:11" s="10" customFormat="1">
      <c r="B13" s="11" t="s">
        <v>51</v>
      </c>
      <c r="C13" s="18">
        <v>43435</v>
      </c>
      <c r="D13" s="27" t="s">
        <v>69</v>
      </c>
      <c r="E13" s="12">
        <v>707138.19</v>
      </c>
      <c r="F13" s="29">
        <v>45261</v>
      </c>
      <c r="G13" s="19">
        <v>0.06</v>
      </c>
      <c r="H13" s="35"/>
      <c r="I13" s="12">
        <v>707138.19</v>
      </c>
      <c r="J13" s="30"/>
    </row>
    <row r="14" spans="1:11" s="16" customFormat="1">
      <c r="B14" s="7"/>
      <c r="E14" s="12"/>
      <c r="H14" s="21"/>
      <c r="I14" s="20"/>
    </row>
    <row r="15" spans="1:11" s="16" customFormat="1">
      <c r="B15" s="11" t="s">
        <v>68</v>
      </c>
      <c r="E15" s="12">
        <f>SUM(E16:E23)</f>
        <v>1674688.94</v>
      </c>
      <c r="H15" s="21"/>
      <c r="I15" s="20">
        <f>SUM(I16:I23)</f>
        <v>1674688.94</v>
      </c>
    </row>
    <row r="16" spans="1:11" s="10" customFormat="1">
      <c r="B16" s="11" t="s">
        <v>45</v>
      </c>
      <c r="C16" s="18">
        <v>41963</v>
      </c>
      <c r="D16" s="27" t="s">
        <v>70</v>
      </c>
      <c r="E16" s="12">
        <v>796970.57</v>
      </c>
      <c r="F16" s="29">
        <v>45250</v>
      </c>
      <c r="G16" s="19">
        <v>7.0000000000000007E-2</v>
      </c>
      <c r="H16" s="35"/>
      <c r="I16" s="12">
        <v>796970.57</v>
      </c>
      <c r="J16" s="29">
        <v>43059</v>
      </c>
      <c r="K16" s="10" t="s">
        <v>71</v>
      </c>
    </row>
    <row r="17" spans="2:10" s="10" customFormat="1">
      <c r="B17" s="11" t="s">
        <v>46</v>
      </c>
      <c r="C17" s="18">
        <v>43531</v>
      </c>
      <c r="D17" s="27" t="s">
        <v>69</v>
      </c>
      <c r="E17" s="12">
        <v>311900.87</v>
      </c>
      <c r="F17" s="29">
        <v>45358</v>
      </c>
      <c r="G17" s="19">
        <v>7.0000000000000007E-2</v>
      </c>
      <c r="H17" s="35"/>
      <c r="I17" s="12">
        <v>311900.87</v>
      </c>
      <c r="J17" s="30"/>
    </row>
    <row r="18" spans="2:10" s="10" customFormat="1">
      <c r="B18" s="11" t="s">
        <v>48</v>
      </c>
      <c r="C18" s="18">
        <v>43035</v>
      </c>
      <c r="D18" s="27" t="s">
        <v>69</v>
      </c>
      <c r="E18" s="12">
        <v>487891.5</v>
      </c>
      <c r="F18" s="29">
        <v>44861</v>
      </c>
      <c r="G18" s="19">
        <v>0.05</v>
      </c>
      <c r="H18" s="35"/>
      <c r="I18" s="12">
        <v>487891.5</v>
      </c>
      <c r="J18" s="30"/>
    </row>
    <row r="19" spans="2:10" s="10" customFormat="1">
      <c r="B19" s="11" t="s">
        <v>65</v>
      </c>
      <c r="C19" s="18">
        <v>42724</v>
      </c>
      <c r="D19" s="27" t="s">
        <v>69</v>
      </c>
      <c r="E19" s="12">
        <v>2650.05</v>
      </c>
      <c r="F19" s="29">
        <v>44550</v>
      </c>
      <c r="G19" s="19">
        <v>7.0000000000000007E-2</v>
      </c>
      <c r="H19" s="35"/>
      <c r="I19" s="12">
        <v>2650.05</v>
      </c>
      <c r="J19" s="30"/>
    </row>
    <row r="20" spans="2:10" s="10" customFormat="1">
      <c r="B20" s="11" t="s">
        <v>66</v>
      </c>
      <c r="C20" s="18">
        <v>42979</v>
      </c>
      <c r="D20" s="27" t="s">
        <v>69</v>
      </c>
      <c r="E20" s="12">
        <v>1292.05</v>
      </c>
      <c r="F20" s="29">
        <v>44075</v>
      </c>
      <c r="G20" s="19">
        <v>7.0000000000000007E-2</v>
      </c>
      <c r="H20" s="35"/>
      <c r="I20" s="12">
        <v>1292.05</v>
      </c>
      <c r="J20" s="30"/>
    </row>
    <row r="21" spans="2:10" s="10" customFormat="1">
      <c r="B21" s="11" t="s">
        <v>67</v>
      </c>
      <c r="C21" s="18">
        <v>43004</v>
      </c>
      <c r="D21" s="27" t="s">
        <v>69</v>
      </c>
      <c r="E21" s="12">
        <v>3093.49</v>
      </c>
      <c r="F21" s="29">
        <v>44830</v>
      </c>
      <c r="G21" s="19">
        <v>7.0000000000000007E-2</v>
      </c>
      <c r="H21" s="35"/>
      <c r="I21" s="12">
        <v>3093.49</v>
      </c>
      <c r="J21" s="30"/>
    </row>
    <row r="22" spans="2:10" s="23" customFormat="1">
      <c r="B22" s="24" t="s">
        <v>51</v>
      </c>
      <c r="C22" s="25">
        <v>43435</v>
      </c>
      <c r="D22" s="28" t="s">
        <v>69</v>
      </c>
      <c r="E22" s="12">
        <v>41435.379999999997</v>
      </c>
      <c r="F22" s="33">
        <v>45261</v>
      </c>
      <c r="G22" s="26">
        <v>0.06</v>
      </c>
      <c r="H22" s="36"/>
      <c r="I22" s="12">
        <v>41435.379999999997</v>
      </c>
      <c r="J22" s="31"/>
    </row>
    <row r="23" spans="2:10" s="10" customFormat="1">
      <c r="B23" s="11" t="s">
        <v>32</v>
      </c>
      <c r="C23" s="18">
        <v>43208</v>
      </c>
      <c r="D23" s="32" t="s">
        <v>69</v>
      </c>
      <c r="E23" s="12">
        <v>29455.03</v>
      </c>
      <c r="F23" s="29">
        <v>45034</v>
      </c>
      <c r="G23" s="19">
        <v>7.0000000000000007E-2</v>
      </c>
      <c r="H23" s="35"/>
      <c r="I23" s="20">
        <v>29455.03</v>
      </c>
      <c r="J23" s="30"/>
    </row>
    <row r="24" spans="2:10">
      <c r="B24" s="7"/>
      <c r="E24" s="12"/>
      <c r="I24" s="20"/>
    </row>
    <row r="25" spans="2:10">
      <c r="B25" s="10" t="s">
        <v>44</v>
      </c>
      <c r="E25" s="34">
        <f>SUM(E26:E52)</f>
        <v>6785181.1099999994</v>
      </c>
      <c r="I25" s="34">
        <f>SUM(I26:I52)</f>
        <v>6785181.1099999994</v>
      </c>
    </row>
    <row r="26" spans="2:10" s="10" customFormat="1">
      <c r="B26" s="11" t="s">
        <v>17</v>
      </c>
      <c r="C26" s="10" t="s">
        <v>72</v>
      </c>
      <c r="D26" s="27"/>
      <c r="E26" s="12">
        <v>3440511.4</v>
      </c>
      <c r="F26" s="30"/>
      <c r="H26" s="35"/>
      <c r="I26" s="12">
        <v>3440511.4</v>
      </c>
      <c r="J26" s="30"/>
    </row>
    <row r="27" spans="2:10" s="10" customFormat="1">
      <c r="B27" s="11" t="s">
        <v>18</v>
      </c>
      <c r="C27" s="10" t="s">
        <v>72</v>
      </c>
      <c r="D27" s="27"/>
      <c r="E27" s="12">
        <v>9600</v>
      </c>
      <c r="F27" s="30"/>
      <c r="H27" s="35"/>
      <c r="I27" s="12">
        <v>9600</v>
      </c>
      <c r="J27" s="30"/>
    </row>
    <row r="28" spans="2:10" s="10" customFormat="1">
      <c r="B28" s="11" t="s">
        <v>19</v>
      </c>
      <c r="C28" s="10" t="s">
        <v>72</v>
      </c>
      <c r="D28" s="27"/>
      <c r="E28" s="12">
        <v>305.3</v>
      </c>
      <c r="F28" s="30"/>
      <c r="H28" s="35"/>
      <c r="I28" s="12">
        <v>305.3</v>
      </c>
      <c r="J28" s="30"/>
    </row>
    <row r="29" spans="2:10" s="10" customFormat="1">
      <c r="B29" s="11" t="s">
        <v>20</v>
      </c>
      <c r="C29" s="10" t="s">
        <v>72</v>
      </c>
      <c r="D29" s="27"/>
      <c r="E29" s="12">
        <v>32.020000000000003</v>
      </c>
      <c r="F29" s="30"/>
      <c r="H29" s="35"/>
      <c r="I29" s="12">
        <v>32.020000000000003</v>
      </c>
      <c r="J29" s="30"/>
    </row>
    <row r="30" spans="2:10" s="10" customFormat="1">
      <c r="B30" s="11" t="s">
        <v>21</v>
      </c>
      <c r="C30" s="10" t="s">
        <v>72</v>
      </c>
      <c r="D30" s="27"/>
      <c r="E30" s="12">
        <v>0</v>
      </c>
      <c r="F30" s="30"/>
      <c r="H30" s="35"/>
      <c r="I30" s="12">
        <v>0</v>
      </c>
      <c r="J30" s="30"/>
    </row>
    <row r="31" spans="2:10" s="10" customFormat="1">
      <c r="B31" s="11" t="s">
        <v>22</v>
      </c>
      <c r="C31" s="10" t="s">
        <v>72</v>
      </c>
      <c r="D31" s="27"/>
      <c r="E31" s="12">
        <v>234665.36</v>
      </c>
      <c r="F31" s="30"/>
      <c r="H31" s="35"/>
      <c r="I31" s="12">
        <v>234665.36</v>
      </c>
      <c r="J31" s="30"/>
    </row>
    <row r="32" spans="2:10" s="10" customFormat="1">
      <c r="B32" s="11" t="s">
        <v>23</v>
      </c>
      <c r="C32" s="10" t="s">
        <v>72</v>
      </c>
      <c r="D32" s="27"/>
      <c r="E32" s="12">
        <v>84</v>
      </c>
      <c r="F32" s="30"/>
      <c r="H32" s="35"/>
      <c r="I32" s="12">
        <v>84</v>
      </c>
      <c r="J32" s="30"/>
    </row>
    <row r="33" spans="1:10" s="10" customFormat="1">
      <c r="B33" s="11" t="s">
        <v>24</v>
      </c>
      <c r="C33" s="10" t="s">
        <v>72</v>
      </c>
      <c r="D33" s="27"/>
      <c r="E33" s="12">
        <v>2764.32</v>
      </c>
      <c r="F33" s="30"/>
      <c r="H33" s="35"/>
      <c r="I33" s="12">
        <v>2764.32</v>
      </c>
      <c r="J33" s="30"/>
    </row>
    <row r="34" spans="1:10" s="10" customFormat="1">
      <c r="B34" s="11" t="s">
        <v>25</v>
      </c>
      <c r="C34" s="10" t="s">
        <v>72</v>
      </c>
      <c r="D34" s="27"/>
      <c r="E34" s="12">
        <v>147956.78</v>
      </c>
      <c r="F34" s="30"/>
      <c r="H34" s="35"/>
      <c r="I34" s="12">
        <v>147956.78</v>
      </c>
      <c r="J34" s="30"/>
    </row>
    <row r="35" spans="1:10" s="10" customFormat="1">
      <c r="B35" s="11" t="s">
        <v>26</v>
      </c>
      <c r="C35" s="10" t="s">
        <v>72</v>
      </c>
      <c r="D35" s="27"/>
      <c r="E35" s="12">
        <v>28174.560000000001</v>
      </c>
      <c r="F35" s="30"/>
      <c r="H35" s="35"/>
      <c r="I35" s="12">
        <v>28174.560000000001</v>
      </c>
      <c r="J35" s="30"/>
    </row>
    <row r="36" spans="1:10" s="10" customFormat="1">
      <c r="B36" s="11" t="s">
        <v>27</v>
      </c>
      <c r="C36" s="10" t="s">
        <v>72</v>
      </c>
      <c r="D36" s="27"/>
      <c r="E36" s="12">
        <v>385.48</v>
      </c>
      <c r="F36" s="30"/>
      <c r="H36" s="35"/>
      <c r="I36" s="12">
        <v>385.48</v>
      </c>
      <c r="J36" s="30"/>
    </row>
    <row r="37" spans="1:10" s="10" customFormat="1">
      <c r="B37" s="11" t="s">
        <v>28</v>
      </c>
      <c r="C37" s="10" t="s">
        <v>72</v>
      </c>
      <c r="D37" s="27"/>
      <c r="E37" s="12">
        <v>205.68</v>
      </c>
      <c r="F37" s="30"/>
      <c r="H37" s="35"/>
      <c r="I37" s="12">
        <v>205.68</v>
      </c>
      <c r="J37" s="30"/>
    </row>
    <row r="38" spans="1:10" s="10" customFormat="1">
      <c r="A38" s="13"/>
      <c r="B38" s="11" t="s">
        <v>29</v>
      </c>
      <c r="C38" s="10" t="s">
        <v>72</v>
      </c>
      <c r="D38" s="27"/>
      <c r="E38" s="12">
        <v>60</v>
      </c>
      <c r="F38" s="30"/>
      <c r="H38" s="35"/>
      <c r="I38" s="12">
        <v>60</v>
      </c>
      <c r="J38" s="30"/>
    </row>
    <row r="39" spans="1:10" s="10" customFormat="1">
      <c r="B39" s="11" t="s">
        <v>30</v>
      </c>
      <c r="C39" s="10" t="s">
        <v>72</v>
      </c>
      <c r="D39" s="27"/>
      <c r="E39" s="12">
        <v>331.2</v>
      </c>
      <c r="F39" s="30"/>
      <c r="H39" s="35"/>
      <c r="I39" s="12">
        <v>331.2</v>
      </c>
      <c r="J39" s="30"/>
    </row>
    <row r="40" spans="1:10" s="10" customFormat="1">
      <c r="B40" s="11" t="s">
        <v>31</v>
      </c>
      <c r="C40" s="10" t="s">
        <v>72</v>
      </c>
      <c r="D40" s="27"/>
      <c r="E40" s="12">
        <v>197989.45</v>
      </c>
      <c r="F40" s="30"/>
      <c r="H40" s="35"/>
      <c r="I40" s="12">
        <v>197989.45</v>
      </c>
      <c r="J40" s="30"/>
    </row>
    <row r="41" spans="1:10" s="10" customFormat="1">
      <c r="B41" s="11" t="s">
        <v>32</v>
      </c>
      <c r="C41" s="10" t="s">
        <v>72</v>
      </c>
      <c r="D41" s="27"/>
      <c r="E41" s="12">
        <v>118349.25</v>
      </c>
      <c r="F41" s="30"/>
      <c r="H41" s="35"/>
      <c r="I41" s="12">
        <v>118349.25</v>
      </c>
      <c r="J41" s="30"/>
    </row>
    <row r="42" spans="1:10" s="10" customFormat="1">
      <c r="B42" s="11" t="s">
        <v>33</v>
      </c>
      <c r="C42" s="10" t="s">
        <v>72</v>
      </c>
      <c r="D42" s="27"/>
      <c r="E42" s="12">
        <v>80.58</v>
      </c>
      <c r="F42" s="30"/>
      <c r="H42" s="35"/>
      <c r="I42" s="12">
        <v>80.58</v>
      </c>
      <c r="J42" s="30"/>
    </row>
    <row r="43" spans="1:10" s="10" customFormat="1">
      <c r="B43" s="11" t="s">
        <v>34</v>
      </c>
      <c r="C43" s="10" t="s">
        <v>72</v>
      </c>
      <c r="D43" s="27"/>
      <c r="E43" s="12">
        <v>2299956.23</v>
      </c>
      <c r="F43" s="30"/>
      <c r="H43" s="35"/>
      <c r="I43" s="12">
        <v>2299956.23</v>
      </c>
      <c r="J43" s="30"/>
    </row>
    <row r="44" spans="1:10" s="10" customFormat="1">
      <c r="B44" s="11" t="s">
        <v>35</v>
      </c>
      <c r="C44" s="10" t="s">
        <v>72</v>
      </c>
      <c r="D44" s="27"/>
      <c r="E44" s="12">
        <v>11.6</v>
      </c>
      <c r="F44" s="30"/>
      <c r="H44" s="35"/>
      <c r="I44" s="12">
        <v>11.6</v>
      </c>
      <c r="J44" s="30"/>
    </row>
    <row r="45" spans="1:10" s="10" customFormat="1">
      <c r="B45" s="11" t="s">
        <v>36</v>
      </c>
      <c r="C45" s="10" t="s">
        <v>72</v>
      </c>
      <c r="D45" s="27"/>
      <c r="E45" s="12">
        <v>3168</v>
      </c>
      <c r="F45" s="30"/>
      <c r="H45" s="35"/>
      <c r="I45" s="12">
        <v>3168</v>
      </c>
      <c r="J45" s="30"/>
    </row>
    <row r="46" spans="1:10" s="10" customFormat="1">
      <c r="B46" s="11" t="s">
        <v>37</v>
      </c>
      <c r="C46" s="10" t="s">
        <v>72</v>
      </c>
      <c r="D46" s="27"/>
      <c r="E46" s="12">
        <v>177966.9</v>
      </c>
      <c r="F46" s="30"/>
      <c r="H46" s="35"/>
      <c r="I46" s="12">
        <v>177966.9</v>
      </c>
      <c r="J46" s="30"/>
    </row>
    <row r="47" spans="1:10" s="10" customFormat="1">
      <c r="B47" s="11" t="s">
        <v>38</v>
      </c>
      <c r="C47" s="10" t="s">
        <v>72</v>
      </c>
      <c r="D47" s="27"/>
      <c r="E47" s="12">
        <v>9600</v>
      </c>
      <c r="F47" s="30"/>
      <c r="H47" s="35"/>
      <c r="I47" s="12">
        <v>9600</v>
      </c>
      <c r="J47" s="30"/>
    </row>
    <row r="48" spans="1:10" s="10" customFormat="1">
      <c r="B48" s="11" t="s">
        <v>39</v>
      </c>
      <c r="C48" s="10" t="s">
        <v>72</v>
      </c>
      <c r="D48" s="27"/>
      <c r="E48" s="12">
        <v>2020</v>
      </c>
      <c r="F48" s="30"/>
      <c r="H48" s="35"/>
      <c r="I48" s="12">
        <v>2020</v>
      </c>
      <c r="J48" s="30"/>
    </row>
    <row r="49" spans="2:10" s="10" customFormat="1">
      <c r="B49" s="11" t="s">
        <v>40</v>
      </c>
      <c r="C49" s="10" t="s">
        <v>72</v>
      </c>
      <c r="D49" s="27"/>
      <c r="E49" s="12">
        <v>7263.36</v>
      </c>
      <c r="F49" s="30"/>
      <c r="H49" s="35"/>
      <c r="I49" s="12">
        <v>7263.36</v>
      </c>
      <c r="J49" s="30"/>
    </row>
    <row r="50" spans="2:10" s="10" customFormat="1">
      <c r="B50" s="11" t="s">
        <v>41</v>
      </c>
      <c r="C50" s="10" t="s">
        <v>72</v>
      </c>
      <c r="D50" s="27"/>
      <c r="E50" s="12">
        <v>383.02</v>
      </c>
      <c r="F50" s="30"/>
      <c r="H50" s="35"/>
      <c r="I50" s="12">
        <v>383.02</v>
      </c>
      <c r="J50" s="30"/>
    </row>
    <row r="51" spans="2:10" s="10" customFormat="1">
      <c r="B51" s="11" t="s">
        <v>42</v>
      </c>
      <c r="C51" s="10" t="s">
        <v>72</v>
      </c>
      <c r="D51" s="27"/>
      <c r="E51" s="12">
        <v>161.63</v>
      </c>
      <c r="F51" s="30"/>
      <c r="H51" s="35"/>
      <c r="I51" s="12">
        <v>161.63</v>
      </c>
      <c r="J51" s="30"/>
    </row>
    <row r="52" spans="2:10" s="10" customFormat="1">
      <c r="B52" s="11" t="s">
        <v>43</v>
      </c>
      <c r="C52" s="10" t="s">
        <v>72</v>
      </c>
      <c r="D52" s="27"/>
      <c r="E52" s="12">
        <v>103154.99</v>
      </c>
      <c r="F52" s="30"/>
      <c r="H52" s="35"/>
      <c r="I52" s="12">
        <v>103154.99</v>
      </c>
      <c r="J52" s="30"/>
    </row>
    <row r="53" spans="2:10">
      <c r="E53" s="20"/>
      <c r="I53" s="20"/>
    </row>
    <row r="54" spans="2:10">
      <c r="E54" s="20"/>
      <c r="I54" s="20"/>
    </row>
    <row r="55" spans="2:10">
      <c r="B55" s="1" t="s">
        <v>64</v>
      </c>
      <c r="E55" s="34">
        <f>SUM(E56:E68)</f>
        <v>21540551.339999996</v>
      </c>
      <c r="I55" s="20"/>
    </row>
    <row r="56" spans="2:10" s="10" customFormat="1">
      <c r="B56" s="11" t="s">
        <v>53</v>
      </c>
      <c r="C56" s="10">
        <v>2019</v>
      </c>
      <c r="D56" s="10" t="s">
        <v>77</v>
      </c>
      <c r="E56" s="12">
        <v>945.16</v>
      </c>
      <c r="F56" s="30"/>
      <c r="H56" s="35">
        <v>945.16</v>
      </c>
      <c r="I56" s="20"/>
      <c r="J56" s="30"/>
    </row>
    <row r="57" spans="2:10" s="10" customFormat="1">
      <c r="B57" s="11" t="s">
        <v>54</v>
      </c>
      <c r="C57" s="10">
        <v>2019</v>
      </c>
      <c r="D57" s="10" t="s">
        <v>84</v>
      </c>
      <c r="E57" s="12">
        <v>44845.63</v>
      </c>
      <c r="F57" s="30"/>
      <c r="H57" s="35">
        <v>44845.63</v>
      </c>
      <c r="I57" s="20"/>
      <c r="J57" s="30"/>
    </row>
    <row r="58" spans="2:10" s="10" customFormat="1">
      <c r="B58" s="11" t="s">
        <v>55</v>
      </c>
      <c r="C58" s="10" t="s">
        <v>73</v>
      </c>
      <c r="D58" s="10" t="s">
        <v>73</v>
      </c>
      <c r="E58" s="12">
        <v>2500</v>
      </c>
      <c r="F58" s="30"/>
      <c r="H58" s="35">
        <v>2500</v>
      </c>
      <c r="I58" s="20"/>
      <c r="J58" s="30"/>
    </row>
    <row r="59" spans="2:10" s="10" customFormat="1">
      <c r="B59" s="11" t="s">
        <v>56</v>
      </c>
      <c r="C59" s="39">
        <v>41455</v>
      </c>
      <c r="D59" s="10" t="s">
        <v>76</v>
      </c>
      <c r="E59" s="12">
        <v>71340.86</v>
      </c>
      <c r="F59" s="29">
        <v>43281</v>
      </c>
      <c r="H59" s="35">
        <v>71340.86</v>
      </c>
      <c r="I59" s="20"/>
      <c r="J59" s="30" t="s">
        <v>81</v>
      </c>
    </row>
    <row r="60" spans="2:10" s="10" customFormat="1">
      <c r="B60" s="11" t="s">
        <v>57</v>
      </c>
      <c r="C60" s="10" t="s">
        <v>78</v>
      </c>
      <c r="D60" s="10" t="s">
        <v>74</v>
      </c>
      <c r="E60" s="12">
        <v>800</v>
      </c>
      <c r="F60" s="30"/>
      <c r="H60" s="35">
        <v>800</v>
      </c>
      <c r="I60" s="20"/>
      <c r="J60" s="30"/>
    </row>
    <row r="61" spans="2:10" s="10" customFormat="1">
      <c r="B61" s="11" t="s">
        <v>58</v>
      </c>
      <c r="C61" s="37" t="s">
        <v>80</v>
      </c>
      <c r="D61" s="10" t="s">
        <v>76</v>
      </c>
      <c r="E61" s="12">
        <v>1556056.91</v>
      </c>
      <c r="F61" s="29">
        <v>43682</v>
      </c>
      <c r="H61" s="35">
        <v>1556056.91</v>
      </c>
      <c r="I61" s="20"/>
      <c r="J61" s="30"/>
    </row>
    <row r="62" spans="2:10" s="10" customFormat="1">
      <c r="B62" s="11" t="s">
        <v>59</v>
      </c>
      <c r="C62" s="37" t="s">
        <v>79</v>
      </c>
      <c r="D62" s="10" t="s">
        <v>76</v>
      </c>
      <c r="E62" s="12">
        <v>1629933</v>
      </c>
      <c r="F62" s="29">
        <v>42800</v>
      </c>
      <c r="H62" s="35">
        <v>1629933</v>
      </c>
      <c r="I62" s="20"/>
      <c r="J62" s="30"/>
    </row>
    <row r="63" spans="2:10" s="10" customFormat="1">
      <c r="B63" s="11" t="s">
        <v>60</v>
      </c>
      <c r="C63" s="10" t="s">
        <v>75</v>
      </c>
      <c r="D63" s="10" t="s">
        <v>75</v>
      </c>
      <c r="E63" s="12">
        <v>940.75</v>
      </c>
      <c r="F63" s="30"/>
      <c r="H63" s="35">
        <v>940.75</v>
      </c>
      <c r="I63" s="20"/>
      <c r="J63" s="30"/>
    </row>
    <row r="64" spans="2:10" s="10" customFormat="1">
      <c r="B64" s="11" t="s">
        <v>61</v>
      </c>
      <c r="C64" s="38">
        <v>43047</v>
      </c>
      <c r="D64" s="10" t="s">
        <v>76</v>
      </c>
      <c r="E64" s="12">
        <v>4100</v>
      </c>
      <c r="F64" s="29">
        <v>43047</v>
      </c>
      <c r="H64" s="35">
        <v>4100</v>
      </c>
      <c r="I64" s="20"/>
      <c r="J64" s="30"/>
    </row>
    <row r="65" spans="2:10" s="10" customFormat="1">
      <c r="B65" s="11" t="s">
        <v>62</v>
      </c>
      <c r="C65" s="18">
        <v>43054</v>
      </c>
      <c r="D65" s="10" t="s">
        <v>76</v>
      </c>
      <c r="E65" s="12">
        <v>71726.179999999993</v>
      </c>
      <c r="F65" s="29">
        <v>43100</v>
      </c>
      <c r="H65" s="35">
        <v>71726.179999999993</v>
      </c>
      <c r="I65" s="20"/>
      <c r="J65" s="30"/>
    </row>
    <row r="66" spans="2:10" s="10" customFormat="1">
      <c r="B66" s="11" t="s">
        <v>83</v>
      </c>
      <c r="C66" s="18">
        <v>43446</v>
      </c>
      <c r="D66" s="10" t="s">
        <v>76</v>
      </c>
      <c r="E66" s="12">
        <v>18147592.469999999</v>
      </c>
      <c r="F66" s="29">
        <v>43461</v>
      </c>
      <c r="H66" s="35">
        <v>18147592.469999999</v>
      </c>
      <c r="I66" s="20"/>
      <c r="J66" s="30"/>
    </row>
    <row r="67" spans="2:10" s="10" customFormat="1">
      <c r="B67" s="11" t="s">
        <v>82</v>
      </c>
      <c r="C67" s="18">
        <v>43410</v>
      </c>
      <c r="D67" s="10" t="s">
        <v>76</v>
      </c>
      <c r="E67" s="12">
        <v>7250</v>
      </c>
      <c r="F67" s="29">
        <v>44506</v>
      </c>
      <c r="H67" s="35"/>
      <c r="I67" s="20">
        <v>7250</v>
      </c>
      <c r="J67" s="30"/>
    </row>
    <row r="68" spans="2:10" s="10" customFormat="1">
      <c r="B68" s="11" t="s">
        <v>63</v>
      </c>
      <c r="C68" s="10">
        <v>2019</v>
      </c>
      <c r="D68" s="10" t="s">
        <v>77</v>
      </c>
      <c r="E68" s="12">
        <v>2520.38</v>
      </c>
      <c r="F68" s="30"/>
      <c r="H68" s="35">
        <v>2520.38</v>
      </c>
      <c r="I68" s="20"/>
      <c r="J68" s="30"/>
    </row>
    <row r="71" spans="2:10">
      <c r="B71" t="s">
        <v>168</v>
      </c>
    </row>
    <row r="72" spans="2:10">
      <c r="B72" t="s">
        <v>169</v>
      </c>
      <c r="C72" s="22">
        <v>43646</v>
      </c>
      <c r="D72" t="s">
        <v>170</v>
      </c>
      <c r="E72" s="9">
        <v>862.56</v>
      </c>
      <c r="G72">
        <v>862.56</v>
      </c>
    </row>
  </sheetData>
  <mergeCells count="4">
    <mergeCell ref="B3:F3"/>
    <mergeCell ref="B4:F4"/>
    <mergeCell ref="B2:J2"/>
    <mergeCell ref="G3:J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K98"/>
  <sheetViews>
    <sheetView topLeftCell="A72" workbookViewId="0">
      <selection activeCell="E101" sqref="E101"/>
    </sheetView>
  </sheetViews>
  <sheetFormatPr defaultRowHeight="15.05"/>
  <cols>
    <col min="1" max="1" width="12" customWidth="1"/>
    <col min="2" max="2" width="29.6640625" customWidth="1"/>
    <col min="3" max="3" width="10.44140625" customWidth="1"/>
    <col min="4" max="4" width="17.33203125" customWidth="1"/>
    <col min="5" max="5" width="17.88671875" style="9" customWidth="1"/>
    <col min="6" max="6" width="11" customWidth="1"/>
    <col min="8" max="8" width="16.77734375" style="9" customWidth="1"/>
    <col min="9" max="9" width="13.77734375" customWidth="1"/>
  </cols>
  <sheetData>
    <row r="2" spans="1:11" ht="18.350000000000001">
      <c r="B2" s="4" t="s">
        <v>14</v>
      </c>
      <c r="C2" s="4"/>
      <c r="D2" s="4"/>
      <c r="E2" s="4"/>
      <c r="F2" s="4"/>
      <c r="G2" s="4"/>
      <c r="H2" s="4"/>
      <c r="I2" s="4"/>
      <c r="J2" s="4"/>
    </row>
    <row r="3" spans="1:11" ht="18.350000000000001">
      <c r="B3" s="4" t="s">
        <v>12</v>
      </c>
      <c r="C3" s="4"/>
      <c r="D3" s="4"/>
      <c r="E3" s="4"/>
      <c r="F3" s="4"/>
      <c r="G3" s="6" t="s">
        <v>16</v>
      </c>
      <c r="H3" s="6"/>
      <c r="I3" s="6"/>
      <c r="J3" s="6"/>
    </row>
    <row r="4" spans="1:11">
      <c r="B4" s="5" t="s">
        <v>13</v>
      </c>
      <c r="C4" s="5"/>
      <c r="D4" s="5"/>
      <c r="E4" s="5"/>
      <c r="F4" s="5"/>
      <c r="G4" t="s">
        <v>15</v>
      </c>
    </row>
    <row r="6" spans="1:11" ht="45.2">
      <c r="A6" s="2" t="s">
        <v>0</v>
      </c>
      <c r="B6" s="3" t="s">
        <v>1</v>
      </c>
      <c r="C6" s="3" t="s">
        <v>9</v>
      </c>
      <c r="D6" s="3" t="s">
        <v>10</v>
      </c>
      <c r="E6" s="17" t="s">
        <v>2</v>
      </c>
      <c r="F6" s="3" t="s">
        <v>3</v>
      </c>
      <c r="G6" s="3" t="s">
        <v>4</v>
      </c>
      <c r="H6" s="17" t="s">
        <v>5</v>
      </c>
      <c r="I6" s="3" t="s">
        <v>6</v>
      </c>
      <c r="J6" s="3" t="s">
        <v>7</v>
      </c>
      <c r="K6" s="3" t="s">
        <v>8</v>
      </c>
    </row>
    <row r="7" spans="1:11">
      <c r="B7" s="1" t="s">
        <v>95</v>
      </c>
      <c r="C7" s="1"/>
      <c r="D7" s="1"/>
      <c r="E7" s="14">
        <f>SUM(E8:E19)</f>
        <v>7035317.0600000005</v>
      </c>
      <c r="F7" s="1"/>
      <c r="G7" s="1"/>
      <c r="H7" s="14"/>
      <c r="I7" s="14">
        <f>SUM(I8:I19)</f>
        <v>617750.96</v>
      </c>
    </row>
    <row r="8" spans="1:11" s="10" customFormat="1">
      <c r="B8" s="11" t="s">
        <v>85</v>
      </c>
      <c r="C8" s="18">
        <v>41244</v>
      </c>
      <c r="D8" s="10" t="s">
        <v>108</v>
      </c>
      <c r="E8" s="12">
        <v>6095000</v>
      </c>
      <c r="F8" s="18">
        <v>43070</v>
      </c>
      <c r="G8" s="19">
        <v>0.05</v>
      </c>
      <c r="H8" s="12">
        <v>6095000</v>
      </c>
      <c r="I8" s="12"/>
      <c r="J8" s="10" t="s">
        <v>110</v>
      </c>
    </row>
    <row r="9" spans="1:11" s="10" customFormat="1">
      <c r="B9" s="11" t="s">
        <v>41</v>
      </c>
      <c r="C9" s="18">
        <v>43801</v>
      </c>
      <c r="D9" s="10" t="s">
        <v>109</v>
      </c>
      <c r="E9" s="12">
        <v>5000</v>
      </c>
      <c r="F9" s="18">
        <v>43801</v>
      </c>
      <c r="G9" s="19">
        <v>0.06</v>
      </c>
      <c r="H9" s="20"/>
      <c r="I9" s="12">
        <v>5000</v>
      </c>
    </row>
    <row r="10" spans="1:11" s="10" customFormat="1">
      <c r="B10" s="11" t="s">
        <v>86</v>
      </c>
      <c r="C10" s="18">
        <v>42241</v>
      </c>
      <c r="D10" s="10" t="s">
        <v>108</v>
      </c>
      <c r="E10" s="12">
        <v>64518.66</v>
      </c>
      <c r="F10" s="18">
        <v>43337</v>
      </c>
      <c r="G10" s="19">
        <v>0.08</v>
      </c>
      <c r="H10" s="20">
        <v>64518.66</v>
      </c>
      <c r="I10" s="12"/>
    </row>
    <row r="11" spans="1:11" s="10" customFormat="1">
      <c r="B11" s="11" t="s">
        <v>87</v>
      </c>
      <c r="C11" s="18">
        <v>42359</v>
      </c>
      <c r="D11" s="10" t="s">
        <v>108</v>
      </c>
      <c r="E11" s="12">
        <v>78832</v>
      </c>
      <c r="F11" s="18">
        <v>43455</v>
      </c>
      <c r="G11" s="19">
        <v>0.08</v>
      </c>
      <c r="H11" s="20">
        <v>78832</v>
      </c>
      <c r="I11" s="12"/>
    </row>
    <row r="12" spans="1:11" s="10" customFormat="1">
      <c r="B12" s="11" t="s">
        <v>88</v>
      </c>
      <c r="C12" s="18">
        <v>41296</v>
      </c>
      <c r="D12" s="10" t="s">
        <v>109</v>
      </c>
      <c r="E12" s="12">
        <v>179215.44</v>
      </c>
      <c r="F12" s="18">
        <v>43122</v>
      </c>
      <c r="G12" s="19">
        <v>7.0000000000000007E-2</v>
      </c>
      <c r="H12" s="20">
        <v>179215.44</v>
      </c>
      <c r="I12" s="12"/>
      <c r="J12" s="18" t="s">
        <v>111</v>
      </c>
    </row>
    <row r="13" spans="1:11" s="10" customFormat="1">
      <c r="B13" s="11" t="s">
        <v>88</v>
      </c>
      <c r="C13" s="18">
        <v>42738</v>
      </c>
      <c r="D13" s="10" t="s">
        <v>109</v>
      </c>
      <c r="E13" s="12">
        <v>24100</v>
      </c>
      <c r="F13" s="18">
        <v>44564</v>
      </c>
      <c r="G13" s="19">
        <v>7.0000000000000007E-2</v>
      </c>
      <c r="H13" s="20"/>
      <c r="I13" s="12">
        <v>24100</v>
      </c>
      <c r="J13" s="18"/>
    </row>
    <row r="14" spans="1:11" s="10" customFormat="1">
      <c r="B14" s="11" t="s">
        <v>89</v>
      </c>
      <c r="C14" s="18">
        <v>42940</v>
      </c>
      <c r="D14" s="10" t="s">
        <v>109</v>
      </c>
      <c r="E14" s="12">
        <v>276768</v>
      </c>
      <c r="F14" s="18">
        <v>44766</v>
      </c>
      <c r="G14" s="19">
        <v>0.08</v>
      </c>
      <c r="H14" s="20"/>
      <c r="I14" s="12">
        <v>276768</v>
      </c>
    </row>
    <row r="15" spans="1:11" s="10" customFormat="1">
      <c r="B15" s="11" t="s">
        <v>90</v>
      </c>
      <c r="C15" s="18">
        <v>43070</v>
      </c>
      <c r="D15" s="10" t="s">
        <v>109</v>
      </c>
      <c r="E15" s="12">
        <v>10000</v>
      </c>
      <c r="F15" s="18">
        <v>44166</v>
      </c>
      <c r="G15" s="19">
        <v>7.0000000000000007E-2</v>
      </c>
      <c r="H15" s="20"/>
      <c r="I15" s="12">
        <v>10000</v>
      </c>
    </row>
    <row r="16" spans="1:11" s="10" customFormat="1">
      <c r="B16" s="11" t="s">
        <v>91</v>
      </c>
      <c r="C16" s="18">
        <v>42948</v>
      </c>
      <c r="D16" s="10" t="s">
        <v>109</v>
      </c>
      <c r="E16" s="12">
        <v>7133.61</v>
      </c>
      <c r="F16" s="18">
        <v>44774</v>
      </c>
      <c r="G16" s="19">
        <v>7.0000000000000007E-2</v>
      </c>
      <c r="H16" s="20"/>
      <c r="I16" s="12">
        <v>7133.61</v>
      </c>
    </row>
    <row r="17" spans="1:9" s="10" customFormat="1">
      <c r="B17" s="11" t="s">
        <v>92</v>
      </c>
      <c r="C17" s="18">
        <v>43335</v>
      </c>
      <c r="D17" s="10" t="s">
        <v>109</v>
      </c>
      <c r="E17" s="12">
        <v>27699.35</v>
      </c>
      <c r="F17" s="18">
        <v>45161</v>
      </c>
      <c r="G17" s="19">
        <v>7.0000000000000007E-2</v>
      </c>
      <c r="H17" s="20"/>
      <c r="I17" s="12">
        <v>27699.35</v>
      </c>
    </row>
    <row r="18" spans="1:9" s="10" customFormat="1">
      <c r="B18" s="11" t="s">
        <v>93</v>
      </c>
      <c r="C18" s="18">
        <v>43332</v>
      </c>
      <c r="D18" s="10" t="s">
        <v>109</v>
      </c>
      <c r="E18" s="12">
        <v>229050</v>
      </c>
      <c r="F18" s="10">
        <v>2308.2022999999999</v>
      </c>
      <c r="G18" s="19">
        <v>0.05</v>
      </c>
      <c r="H18" s="20"/>
      <c r="I18" s="12">
        <v>229050</v>
      </c>
    </row>
    <row r="19" spans="1:9" s="10" customFormat="1">
      <c r="B19" s="11" t="s">
        <v>94</v>
      </c>
      <c r="C19" s="18">
        <v>43307</v>
      </c>
      <c r="D19" s="10" t="s">
        <v>109</v>
      </c>
      <c r="E19" s="12">
        <v>38000</v>
      </c>
      <c r="F19" s="18">
        <v>45133</v>
      </c>
      <c r="G19" s="19">
        <v>0.05</v>
      </c>
      <c r="H19" s="20"/>
      <c r="I19" s="12">
        <v>38000</v>
      </c>
    </row>
    <row r="20" spans="1:9" s="16" customFormat="1">
      <c r="B20" s="7"/>
      <c r="E20" s="8"/>
      <c r="H20" s="21"/>
      <c r="I20" s="8"/>
    </row>
    <row r="21" spans="1:9">
      <c r="B21" s="7" t="s">
        <v>107</v>
      </c>
      <c r="E21" s="14">
        <f>SUM(E22:E36)</f>
        <v>1946611.9900000002</v>
      </c>
      <c r="I21" s="9">
        <f>SUM(I22:I36)</f>
        <v>294832.15000000002</v>
      </c>
    </row>
    <row r="22" spans="1:9" s="10" customFormat="1">
      <c r="A22" s="10" t="s">
        <v>112</v>
      </c>
      <c r="B22" s="11" t="s">
        <v>96</v>
      </c>
      <c r="C22" s="18">
        <v>41244</v>
      </c>
      <c r="D22" s="10" t="s">
        <v>108</v>
      </c>
      <c r="E22" s="12">
        <v>1583887.05</v>
      </c>
      <c r="G22" s="19">
        <v>0.05</v>
      </c>
      <c r="H22" s="20">
        <v>1583887.05</v>
      </c>
      <c r="I22" s="12"/>
    </row>
    <row r="23" spans="1:9" s="10" customFormat="1">
      <c r="B23" s="11" t="s">
        <v>97</v>
      </c>
      <c r="C23" s="18">
        <v>40970</v>
      </c>
      <c r="D23" s="10" t="s">
        <v>109</v>
      </c>
      <c r="E23" s="12">
        <v>8338.02</v>
      </c>
      <c r="G23" s="19">
        <v>0.06</v>
      </c>
      <c r="H23" s="20">
        <v>8338.02</v>
      </c>
      <c r="I23" s="12"/>
    </row>
    <row r="24" spans="1:9" s="10" customFormat="1">
      <c r="B24" s="11" t="s">
        <v>98</v>
      </c>
      <c r="C24" s="18">
        <v>42012</v>
      </c>
      <c r="D24" s="10" t="s">
        <v>108</v>
      </c>
      <c r="E24" s="12">
        <v>141504.15</v>
      </c>
      <c r="H24" s="20"/>
      <c r="I24" s="12">
        <v>141504.15</v>
      </c>
    </row>
    <row r="25" spans="1:9" s="10" customFormat="1">
      <c r="B25" s="11" t="s">
        <v>99</v>
      </c>
      <c r="C25" s="18">
        <v>41295</v>
      </c>
      <c r="D25" s="10" t="s">
        <v>108</v>
      </c>
      <c r="E25" s="12">
        <v>1095.3900000000001</v>
      </c>
      <c r="H25" s="20"/>
      <c r="I25" s="12">
        <v>1095.3900000000001</v>
      </c>
    </row>
    <row r="26" spans="1:9" s="10" customFormat="1">
      <c r="B26" s="11" t="s">
        <v>100</v>
      </c>
      <c r="C26" s="18">
        <v>42009</v>
      </c>
      <c r="D26" s="10" t="s">
        <v>108</v>
      </c>
      <c r="E26" s="12">
        <v>62883.519999999997</v>
      </c>
      <c r="H26" s="20"/>
      <c r="I26" s="12">
        <v>62883.519999999997</v>
      </c>
    </row>
    <row r="27" spans="1:9" s="10" customFormat="1">
      <c r="B27" s="11" t="s">
        <v>101</v>
      </c>
      <c r="C27" s="18">
        <v>42359</v>
      </c>
      <c r="D27" s="10" t="s">
        <v>108</v>
      </c>
      <c r="E27" s="12">
        <v>5772.04</v>
      </c>
      <c r="F27" s="18">
        <v>43455</v>
      </c>
      <c r="G27" s="19">
        <v>0.08</v>
      </c>
      <c r="H27" s="20">
        <v>5772.04</v>
      </c>
      <c r="I27" s="12"/>
    </row>
    <row r="28" spans="1:9" s="10" customFormat="1">
      <c r="B28" s="11" t="s">
        <v>102</v>
      </c>
      <c r="C28" s="18">
        <v>42241</v>
      </c>
      <c r="D28" s="10" t="s">
        <v>108</v>
      </c>
      <c r="E28" s="12">
        <v>6548.79</v>
      </c>
      <c r="G28" s="19">
        <v>0.08</v>
      </c>
      <c r="H28" s="20"/>
      <c r="I28" s="12">
        <v>6548.79</v>
      </c>
    </row>
    <row r="29" spans="1:9" s="10" customFormat="1">
      <c r="B29" s="11" t="s">
        <v>103</v>
      </c>
      <c r="C29" s="18">
        <v>42387</v>
      </c>
      <c r="D29" s="10" t="s">
        <v>109</v>
      </c>
      <c r="E29" s="12">
        <v>152</v>
      </c>
      <c r="F29" s="18">
        <v>44214</v>
      </c>
      <c r="G29" s="19">
        <v>0.08</v>
      </c>
      <c r="H29" s="20">
        <v>152</v>
      </c>
      <c r="I29" s="11"/>
    </row>
    <row r="30" spans="1:9" s="10" customFormat="1">
      <c r="A30" s="10" t="s">
        <v>112</v>
      </c>
      <c r="B30" s="11" t="s">
        <v>88</v>
      </c>
      <c r="C30" s="18">
        <v>42738</v>
      </c>
      <c r="D30" s="10" t="s">
        <v>109</v>
      </c>
      <c r="E30" s="12">
        <v>53630.73</v>
      </c>
      <c r="G30" s="19">
        <v>7.0000000000000007E-2</v>
      </c>
      <c r="H30" s="20">
        <v>53630.73</v>
      </c>
      <c r="I30" s="12"/>
    </row>
    <row r="31" spans="1:9" s="10" customFormat="1">
      <c r="B31" s="11" t="s">
        <v>89</v>
      </c>
      <c r="C31" s="18">
        <v>42940</v>
      </c>
      <c r="D31" s="10" t="s">
        <v>109</v>
      </c>
      <c r="E31" s="12">
        <v>47588.61</v>
      </c>
      <c r="G31" s="19">
        <v>7.0000000000000007E-2</v>
      </c>
      <c r="H31" s="20"/>
      <c r="I31" s="12">
        <v>47588.61</v>
      </c>
    </row>
    <row r="32" spans="1:9" s="10" customFormat="1">
      <c r="B32" s="11" t="s">
        <v>104</v>
      </c>
      <c r="C32" s="18">
        <v>42948</v>
      </c>
      <c r="D32" s="10" t="s">
        <v>109</v>
      </c>
      <c r="E32" s="12">
        <v>10317.9</v>
      </c>
      <c r="G32" s="19">
        <v>7.0000000000000007E-2</v>
      </c>
      <c r="H32" s="20"/>
      <c r="I32" s="12">
        <v>10317.9</v>
      </c>
    </row>
    <row r="33" spans="2:9" s="10" customFormat="1">
      <c r="B33" s="11" t="s">
        <v>90</v>
      </c>
      <c r="C33" s="18">
        <v>43070</v>
      </c>
      <c r="D33" s="10" t="s">
        <v>109</v>
      </c>
      <c r="E33" s="12">
        <v>1479.72</v>
      </c>
      <c r="G33" s="19">
        <v>7.0000000000000007E-2</v>
      </c>
      <c r="H33" s="20"/>
      <c r="I33" s="12">
        <v>1479.72</v>
      </c>
    </row>
    <row r="34" spans="2:9" s="10" customFormat="1">
      <c r="B34" s="11" t="s">
        <v>105</v>
      </c>
      <c r="C34" s="18">
        <v>43335</v>
      </c>
      <c r="D34" s="10" t="s">
        <v>109</v>
      </c>
      <c r="E34" s="12">
        <v>3931.84</v>
      </c>
      <c r="G34" s="19">
        <v>7.0000000000000007E-2</v>
      </c>
      <c r="H34" s="20"/>
      <c r="I34" s="12">
        <v>3931.84</v>
      </c>
    </row>
    <row r="35" spans="2:9" s="10" customFormat="1">
      <c r="B35" s="11" t="s">
        <v>106</v>
      </c>
      <c r="C35" s="18">
        <v>43332</v>
      </c>
      <c r="D35" s="10" t="s">
        <v>109</v>
      </c>
      <c r="E35" s="12">
        <v>16699.87</v>
      </c>
      <c r="G35" s="19">
        <v>0.05</v>
      </c>
      <c r="H35" s="20"/>
      <c r="I35" s="12">
        <v>16699.87</v>
      </c>
    </row>
    <row r="36" spans="2:9" s="10" customFormat="1">
      <c r="B36" s="11" t="s">
        <v>94</v>
      </c>
      <c r="C36" s="18">
        <v>43307</v>
      </c>
      <c r="D36" s="10" t="s">
        <v>109</v>
      </c>
      <c r="E36" s="12">
        <v>2782.36</v>
      </c>
      <c r="G36" s="19">
        <v>0.05</v>
      </c>
      <c r="H36" s="20"/>
      <c r="I36" s="12">
        <v>2782.36</v>
      </c>
    </row>
    <row r="38" spans="2:9" s="1" customFormat="1">
      <c r="B38" s="1" t="s">
        <v>129</v>
      </c>
      <c r="E38" s="14">
        <f>SUM(E39:E60)</f>
        <v>22765367.670000002</v>
      </c>
      <c r="H38" s="14">
        <f>SUM(H39:H60)</f>
        <v>22765367.670000002</v>
      </c>
    </row>
    <row r="39" spans="2:9" s="10" customFormat="1">
      <c r="B39" s="11" t="s">
        <v>113</v>
      </c>
      <c r="E39" s="12">
        <v>798491.11</v>
      </c>
      <c r="H39" s="12">
        <v>798491.11</v>
      </c>
    </row>
    <row r="40" spans="2:9" s="10" customFormat="1">
      <c r="B40" s="11" t="s">
        <v>114</v>
      </c>
      <c r="E40" s="12">
        <v>97288.36</v>
      </c>
      <c r="H40" s="12">
        <v>97288.36</v>
      </c>
    </row>
    <row r="41" spans="2:9" s="10" customFormat="1">
      <c r="B41" s="11" t="s">
        <v>115</v>
      </c>
      <c r="E41" s="12">
        <v>526251.81999999995</v>
      </c>
      <c r="H41" s="12">
        <v>526251.81999999995</v>
      </c>
    </row>
    <row r="42" spans="2:9" s="10" customFormat="1">
      <c r="B42" s="11" t="s">
        <v>116</v>
      </c>
      <c r="E42" s="12">
        <v>60860.89</v>
      </c>
      <c r="H42" s="12">
        <v>60860.89</v>
      </c>
    </row>
    <row r="43" spans="2:9" s="10" customFormat="1">
      <c r="B43" s="11" t="s">
        <v>41</v>
      </c>
      <c r="E43" s="12">
        <v>96219.57</v>
      </c>
      <c r="H43" s="12">
        <v>96219.57</v>
      </c>
    </row>
    <row r="44" spans="2:9" s="10" customFormat="1">
      <c r="B44" s="11" t="s">
        <v>117</v>
      </c>
      <c r="E44" s="12">
        <v>198084.16</v>
      </c>
      <c r="H44" s="12">
        <v>198084.16</v>
      </c>
    </row>
    <row r="45" spans="2:9" s="10" customFormat="1">
      <c r="B45" s="11" t="s">
        <v>118</v>
      </c>
      <c r="E45" s="12">
        <v>599664.55000000005</v>
      </c>
      <c r="H45" s="12">
        <v>599664.55000000005</v>
      </c>
    </row>
    <row r="46" spans="2:9" s="10" customFormat="1">
      <c r="B46" s="11" t="s">
        <v>89</v>
      </c>
      <c r="E46" s="12">
        <v>2651608.7999999998</v>
      </c>
      <c r="H46" s="12">
        <v>2651608.7999999998</v>
      </c>
    </row>
    <row r="47" spans="2:9" s="10" customFormat="1">
      <c r="B47" s="11" t="s">
        <v>119</v>
      </c>
      <c r="E47" s="12">
        <v>7906.68</v>
      </c>
      <c r="H47" s="12">
        <v>7906.68</v>
      </c>
    </row>
    <row r="48" spans="2:9" s="10" customFormat="1">
      <c r="B48" s="11" t="s">
        <v>103</v>
      </c>
      <c r="E48" s="12">
        <v>141887.28</v>
      </c>
      <c r="H48" s="12">
        <v>141887.28</v>
      </c>
    </row>
    <row r="49" spans="2:8" s="10" customFormat="1">
      <c r="B49" s="11" t="s">
        <v>45</v>
      </c>
      <c r="E49" s="12">
        <v>81880.02</v>
      </c>
      <c r="H49" s="12">
        <v>81880.02</v>
      </c>
    </row>
    <row r="50" spans="2:8" s="10" customFormat="1">
      <c r="B50" s="11" t="s">
        <v>120</v>
      </c>
      <c r="E50" s="12">
        <v>33300</v>
      </c>
      <c r="H50" s="12">
        <v>33300</v>
      </c>
    </row>
    <row r="51" spans="2:8" s="10" customFormat="1">
      <c r="B51" s="11" t="s">
        <v>121</v>
      </c>
      <c r="E51" s="12">
        <v>1247.6300000000001</v>
      </c>
      <c r="H51" s="12">
        <v>1247.6300000000001</v>
      </c>
    </row>
    <row r="52" spans="2:8" s="10" customFormat="1">
      <c r="B52" s="11" t="s">
        <v>122</v>
      </c>
      <c r="E52" s="12">
        <v>40320</v>
      </c>
      <c r="H52" s="12">
        <v>40320</v>
      </c>
    </row>
    <row r="53" spans="2:8" s="10" customFormat="1">
      <c r="B53" s="11" t="s">
        <v>123</v>
      </c>
      <c r="E53" s="12">
        <v>35100</v>
      </c>
      <c r="H53" s="12">
        <v>35100</v>
      </c>
    </row>
    <row r="54" spans="2:8" s="10" customFormat="1">
      <c r="B54" s="11" t="s">
        <v>39</v>
      </c>
      <c r="E54" s="12">
        <v>11536886.550000001</v>
      </c>
      <c r="H54" s="12">
        <v>11536886.550000001</v>
      </c>
    </row>
    <row r="55" spans="2:8" s="10" customFormat="1">
      <c r="B55" s="11" t="s">
        <v>124</v>
      </c>
      <c r="E55" s="12">
        <v>349170.3</v>
      </c>
      <c r="H55" s="12">
        <v>349170.3</v>
      </c>
    </row>
    <row r="56" spans="2:8" s="10" customFormat="1">
      <c r="B56" s="11" t="s">
        <v>125</v>
      </c>
      <c r="E56" s="12">
        <v>1032498.28</v>
      </c>
      <c r="H56" s="12">
        <v>1032498.28</v>
      </c>
    </row>
    <row r="57" spans="2:8" s="10" customFormat="1">
      <c r="B57" s="11" t="s">
        <v>126</v>
      </c>
      <c r="E57" s="12">
        <v>2111176.48</v>
      </c>
      <c r="H57" s="12">
        <v>2111176.48</v>
      </c>
    </row>
    <row r="58" spans="2:8" s="10" customFormat="1">
      <c r="B58" s="11" t="s">
        <v>51</v>
      </c>
      <c r="E58" s="12">
        <v>1168193.1499999999</v>
      </c>
      <c r="H58" s="12">
        <v>1168193.1499999999</v>
      </c>
    </row>
    <row r="59" spans="2:8" s="10" customFormat="1">
      <c r="B59" s="11" t="s">
        <v>127</v>
      </c>
      <c r="E59" s="12">
        <v>1073546.04</v>
      </c>
      <c r="H59" s="12">
        <v>1073546.04</v>
      </c>
    </row>
    <row r="60" spans="2:8" s="10" customFormat="1">
      <c r="B60" s="11" t="s">
        <v>128</v>
      </c>
      <c r="E60" s="12">
        <v>123786</v>
      </c>
      <c r="H60" s="12">
        <v>123786</v>
      </c>
    </row>
    <row r="61" spans="2:8">
      <c r="E61" s="7"/>
    </row>
    <row r="63" spans="2:8">
      <c r="C63" s="8"/>
    </row>
    <row r="64" spans="2:8">
      <c r="B64" s="1" t="s">
        <v>142</v>
      </c>
      <c r="C64" s="40"/>
      <c r="D64" s="1"/>
      <c r="E64" s="14">
        <f>SUM(E65:E82)</f>
        <v>36559475.279999986</v>
      </c>
    </row>
    <row r="65" spans="1:9" s="10" customFormat="1">
      <c r="A65" s="10" t="s">
        <v>148</v>
      </c>
      <c r="B65" s="11" t="s">
        <v>139</v>
      </c>
      <c r="C65" s="41">
        <v>42565</v>
      </c>
      <c r="D65" s="10" t="s">
        <v>76</v>
      </c>
      <c r="E65" s="12">
        <v>30555.72</v>
      </c>
      <c r="H65" s="20"/>
    </row>
    <row r="66" spans="1:9" s="10" customFormat="1">
      <c r="B66" s="11" t="s">
        <v>146</v>
      </c>
      <c r="C66" s="41">
        <v>43070</v>
      </c>
      <c r="D66" s="10" t="s">
        <v>76</v>
      </c>
      <c r="E66" s="12">
        <v>88580.5</v>
      </c>
      <c r="F66" s="18">
        <v>44166</v>
      </c>
      <c r="H66" s="20"/>
      <c r="I66" s="10">
        <v>88580.5</v>
      </c>
    </row>
    <row r="67" spans="1:9" s="10" customFormat="1">
      <c r="B67" s="11" t="s">
        <v>149</v>
      </c>
      <c r="C67" s="41" t="s">
        <v>150</v>
      </c>
      <c r="D67" s="10" t="s">
        <v>76</v>
      </c>
      <c r="E67" s="12">
        <v>821400</v>
      </c>
      <c r="H67" s="20">
        <v>821400.5</v>
      </c>
    </row>
    <row r="68" spans="1:9" s="10" customFormat="1">
      <c r="B68" s="11" t="s">
        <v>140</v>
      </c>
      <c r="C68" s="41">
        <v>43775</v>
      </c>
      <c r="D68" s="10" t="s">
        <v>76</v>
      </c>
      <c r="E68" s="12">
        <v>7951173.1399999997</v>
      </c>
      <c r="F68" s="10" t="s">
        <v>151</v>
      </c>
      <c r="G68" s="43" t="s">
        <v>152</v>
      </c>
      <c r="H68" s="20">
        <v>684785.37</v>
      </c>
      <c r="I68" s="20">
        <f>SUM(E68-H68)</f>
        <v>7266387.7699999996</v>
      </c>
    </row>
    <row r="69" spans="1:9" s="10" customFormat="1">
      <c r="B69" s="11" t="s">
        <v>147</v>
      </c>
      <c r="C69" s="41" t="s">
        <v>150</v>
      </c>
      <c r="D69" s="10" t="s">
        <v>76</v>
      </c>
      <c r="E69" s="12">
        <v>9599117.6600000001</v>
      </c>
      <c r="F69" s="18">
        <v>43338</v>
      </c>
      <c r="H69" s="20"/>
      <c r="I69" s="10">
        <v>9599117.6600000001</v>
      </c>
    </row>
    <row r="70" spans="1:9" s="10" customFormat="1">
      <c r="B70" s="11" t="s">
        <v>141</v>
      </c>
      <c r="C70" s="41"/>
      <c r="E70" s="11">
        <v>575.26</v>
      </c>
      <c r="H70" s="20">
        <v>575.26</v>
      </c>
    </row>
    <row r="71" spans="1:9" s="10" customFormat="1">
      <c r="B71" s="11" t="s">
        <v>60</v>
      </c>
      <c r="C71" s="41">
        <v>43830</v>
      </c>
      <c r="D71" s="10" t="s">
        <v>143</v>
      </c>
      <c r="E71" s="12">
        <v>517089.34</v>
      </c>
      <c r="H71" s="20">
        <v>517089.34</v>
      </c>
    </row>
    <row r="72" spans="1:9" s="10" customFormat="1">
      <c r="B72" s="11"/>
      <c r="C72" s="41"/>
      <c r="E72" s="12"/>
      <c r="H72" s="20"/>
    </row>
    <row r="73" spans="1:9" s="10" customFormat="1">
      <c r="B73" s="11" t="s">
        <v>130</v>
      </c>
      <c r="C73" s="18" t="s">
        <v>144</v>
      </c>
      <c r="D73" s="10" t="s">
        <v>145</v>
      </c>
      <c r="E73" s="12">
        <v>4387606.67</v>
      </c>
      <c r="H73" s="12">
        <v>4387606.67</v>
      </c>
    </row>
    <row r="74" spans="1:9" s="10" customFormat="1">
      <c r="B74" s="11" t="s">
        <v>131</v>
      </c>
      <c r="C74" s="18" t="s">
        <v>144</v>
      </c>
      <c r="D74" s="10" t="s">
        <v>145</v>
      </c>
      <c r="E74" s="12">
        <v>11036700.859999999</v>
      </c>
      <c r="H74" s="12">
        <v>11036700.859999999</v>
      </c>
    </row>
    <row r="75" spans="1:9" s="10" customFormat="1">
      <c r="B75" s="11" t="s">
        <v>132</v>
      </c>
      <c r="C75" s="18" t="s">
        <v>144</v>
      </c>
      <c r="D75" s="10" t="s">
        <v>145</v>
      </c>
      <c r="E75" s="12">
        <v>178274.94</v>
      </c>
      <c r="H75" s="12">
        <v>178274.94</v>
      </c>
    </row>
    <row r="76" spans="1:9" s="10" customFormat="1">
      <c r="B76" s="11" t="s">
        <v>133</v>
      </c>
      <c r="C76" s="18" t="s">
        <v>144</v>
      </c>
      <c r="D76" s="10" t="s">
        <v>145</v>
      </c>
      <c r="E76" s="12">
        <v>226910.47</v>
      </c>
      <c r="H76" s="12">
        <v>226910.47</v>
      </c>
    </row>
    <row r="77" spans="1:9" s="10" customFormat="1">
      <c r="B77" s="11" t="s">
        <v>92</v>
      </c>
      <c r="C77" s="18" t="s">
        <v>144</v>
      </c>
      <c r="D77" s="10" t="s">
        <v>145</v>
      </c>
      <c r="E77" s="12">
        <v>69518.259999999995</v>
      </c>
      <c r="H77" s="12">
        <v>69518.259999999995</v>
      </c>
    </row>
    <row r="78" spans="1:9" s="10" customFormat="1">
      <c r="B78" s="11" t="s">
        <v>134</v>
      </c>
      <c r="C78" s="18" t="s">
        <v>144</v>
      </c>
      <c r="D78" s="10" t="s">
        <v>145</v>
      </c>
      <c r="E78" s="12">
        <v>82163.509999999995</v>
      </c>
      <c r="H78" s="12">
        <v>82163.509999999995</v>
      </c>
    </row>
    <row r="79" spans="1:9" s="10" customFormat="1">
      <c r="B79" s="11" t="s">
        <v>135</v>
      </c>
      <c r="C79" s="18" t="s">
        <v>144</v>
      </c>
      <c r="D79" s="10" t="s">
        <v>145</v>
      </c>
      <c r="E79" s="12">
        <v>137417.62</v>
      </c>
      <c r="H79" s="12">
        <v>137417.62</v>
      </c>
    </row>
    <row r="80" spans="1:9" s="10" customFormat="1">
      <c r="B80" s="11" t="s">
        <v>136</v>
      </c>
      <c r="C80" s="18" t="s">
        <v>144</v>
      </c>
      <c r="D80" s="10" t="s">
        <v>145</v>
      </c>
      <c r="E80" s="12">
        <v>82496.78</v>
      </c>
      <c r="H80" s="12">
        <v>82496.78</v>
      </c>
    </row>
    <row r="81" spans="2:8" s="10" customFormat="1">
      <c r="B81" s="11" t="s">
        <v>137</v>
      </c>
      <c r="C81" s="42">
        <v>2016</v>
      </c>
      <c r="D81" s="10" t="s">
        <v>145</v>
      </c>
      <c r="E81" s="12">
        <v>340190.32</v>
      </c>
      <c r="H81" s="12">
        <v>340190.32</v>
      </c>
    </row>
    <row r="82" spans="2:8" s="10" customFormat="1">
      <c r="B82" s="11" t="s">
        <v>138</v>
      </c>
      <c r="C82" s="42">
        <v>2016</v>
      </c>
      <c r="D82" s="10" t="s">
        <v>145</v>
      </c>
      <c r="E82" s="12">
        <v>1009704.23</v>
      </c>
      <c r="H82" s="12">
        <v>1009704.23</v>
      </c>
    </row>
    <row r="83" spans="2:8" s="10" customFormat="1">
      <c r="C83" s="18"/>
      <c r="E83" s="20"/>
      <c r="H83" s="20"/>
    </row>
    <row r="84" spans="2:8">
      <c r="C84" s="22"/>
    </row>
    <row r="85" spans="2:8">
      <c r="B85" t="s">
        <v>163</v>
      </c>
    </row>
    <row r="86" spans="2:8" s="10" customFormat="1">
      <c r="B86" s="11" t="s">
        <v>153</v>
      </c>
      <c r="C86" s="18" t="s">
        <v>144</v>
      </c>
      <c r="D86" s="10" t="s">
        <v>164</v>
      </c>
      <c r="E86" s="8">
        <v>134868.74</v>
      </c>
      <c r="H86" s="8">
        <v>134868.74</v>
      </c>
    </row>
    <row r="87" spans="2:8" s="10" customFormat="1">
      <c r="B87" s="11" t="s">
        <v>154</v>
      </c>
      <c r="C87" s="18" t="s">
        <v>144</v>
      </c>
      <c r="D87" s="10" t="s">
        <v>164</v>
      </c>
      <c r="E87" s="8">
        <v>159336.99</v>
      </c>
      <c r="H87" s="8">
        <v>159336.99</v>
      </c>
    </row>
    <row r="88" spans="2:8" s="10" customFormat="1">
      <c r="B88" s="11" t="s">
        <v>155</v>
      </c>
      <c r="C88" s="18" t="s">
        <v>144</v>
      </c>
      <c r="D88" s="10" t="s">
        <v>164</v>
      </c>
      <c r="E88" s="8">
        <v>7270.57</v>
      </c>
      <c r="H88" s="8">
        <v>7270.57</v>
      </c>
    </row>
    <row r="89" spans="2:8" s="10" customFormat="1">
      <c r="B89" s="11" t="s">
        <v>156</v>
      </c>
      <c r="C89" s="18" t="s">
        <v>144</v>
      </c>
      <c r="D89" s="10" t="s">
        <v>164</v>
      </c>
      <c r="E89" s="8">
        <v>4824.29</v>
      </c>
      <c r="H89" s="8">
        <v>4824.29</v>
      </c>
    </row>
    <row r="90" spans="2:8" s="10" customFormat="1">
      <c r="B90" s="11" t="s">
        <v>157</v>
      </c>
      <c r="C90" s="18" t="s">
        <v>144</v>
      </c>
      <c r="D90" s="10" t="s">
        <v>164</v>
      </c>
      <c r="E90" s="8">
        <v>1878.79</v>
      </c>
      <c r="H90" s="8">
        <v>1878.79</v>
      </c>
    </row>
    <row r="91" spans="2:8" s="10" customFormat="1">
      <c r="B91" s="11" t="s">
        <v>158</v>
      </c>
      <c r="C91" s="18" t="s">
        <v>144</v>
      </c>
      <c r="D91" s="10" t="s">
        <v>164</v>
      </c>
      <c r="E91" s="8">
        <v>1302.92</v>
      </c>
      <c r="H91" s="8">
        <v>1302.92</v>
      </c>
    </row>
    <row r="92" spans="2:8" s="10" customFormat="1">
      <c r="B92" s="11" t="s">
        <v>159</v>
      </c>
      <c r="C92" s="18" t="s">
        <v>144</v>
      </c>
      <c r="D92" s="10" t="s">
        <v>164</v>
      </c>
      <c r="E92" s="8">
        <v>1540.17</v>
      </c>
      <c r="H92" s="8">
        <v>1540.17</v>
      </c>
    </row>
    <row r="93" spans="2:8" s="10" customFormat="1">
      <c r="B93" s="11" t="s">
        <v>160</v>
      </c>
      <c r="C93" s="18" t="s">
        <v>144</v>
      </c>
      <c r="D93" s="10" t="s">
        <v>164</v>
      </c>
      <c r="E93" s="8">
        <v>7182.01</v>
      </c>
      <c r="H93" s="8">
        <v>7182.01</v>
      </c>
    </row>
    <row r="94" spans="2:8" s="10" customFormat="1">
      <c r="B94" s="11" t="s">
        <v>161</v>
      </c>
      <c r="C94" s="42">
        <v>2016</v>
      </c>
      <c r="D94" s="10" t="s">
        <v>164</v>
      </c>
      <c r="E94" s="8">
        <v>2536.86</v>
      </c>
      <c r="H94" s="8">
        <v>2536.86</v>
      </c>
    </row>
    <row r="95" spans="2:8" s="10" customFormat="1">
      <c r="B95" s="11" t="s">
        <v>162</v>
      </c>
      <c r="C95" s="42">
        <v>2016</v>
      </c>
      <c r="D95" s="10" t="s">
        <v>164</v>
      </c>
      <c r="E95" s="8">
        <v>9803.68</v>
      </c>
      <c r="H95" s="8">
        <v>9803.68</v>
      </c>
    </row>
    <row r="97" spans="2:5">
      <c r="B97" t="s">
        <v>165</v>
      </c>
    </row>
    <row r="98" spans="2:5">
      <c r="B98" t="s">
        <v>166</v>
      </c>
      <c r="C98" s="22">
        <v>43281</v>
      </c>
      <c r="D98" t="s">
        <v>167</v>
      </c>
      <c r="E98" s="9">
        <v>8365.4599999999991</v>
      </c>
    </row>
  </sheetData>
  <mergeCells count="4">
    <mergeCell ref="B4:F4"/>
    <mergeCell ref="B3:F3"/>
    <mergeCell ref="B2:J2"/>
    <mergeCell ref="G3:J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задължения</vt:lpstr>
      <vt:lpstr>вземания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2020-04-03T13:19:32Z</dcterms:modified>
</cp:coreProperties>
</file>