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FEVRUARI_2024/FAKTURI/Топлофикации/"/>
    </mc:Choice>
  </mc:AlternateContent>
  <xr:revisionPtr revIDLastSave="0" documentId="8_{38B24AFB-DBFC-4977-8A22-8E61C8A166DF}" xr6:coauthVersionLast="47" xr6:coauthVersionMax="47" xr10:uidLastSave="{00000000-0000-0000-0000-000000000000}"/>
  <bookViews>
    <workbookView xWindow="-108" yWindow="-108" windowWidth="23256" windowHeight="12576" xr2:uid="{5BE1AB11-151C-48CA-915B-C71E5EBA1085}"/>
  </bookViews>
  <sheets>
    <sheet name="Русе 21.02.-28.02.20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J8" i="1" s="1"/>
  <c r="H8" i="1"/>
  <c r="H7" i="1"/>
  <c r="I7" i="1" s="1"/>
  <c r="J7" i="1" s="1"/>
  <c r="I6" i="1"/>
  <c r="H6" i="1"/>
  <c r="J6" i="1" s="1"/>
  <c r="I5" i="1"/>
  <c r="H5" i="1"/>
  <c r="J5" i="1" s="1"/>
  <c r="C5" i="1"/>
  <c r="C6" i="1" s="1"/>
  <c r="I4" i="1"/>
  <c r="H4" i="1"/>
  <c r="J4" i="1" s="1"/>
</calcChain>
</file>

<file path=xl/sharedStrings.xml><?xml version="1.0" encoding="utf-8"?>
<sst xmlns="http://schemas.openxmlformats.org/spreadsheetml/2006/main" count="19" uniqueCount="15">
  <si>
    <t>№</t>
  </si>
  <si>
    <t>Стока/Услуга</t>
  </si>
  <si>
    <t>Мярка</t>
  </si>
  <si>
    <t xml:space="preserve">Количество </t>
  </si>
  <si>
    <t>Ед. цена без ДДС</t>
  </si>
  <si>
    <t>Стойност в лева</t>
  </si>
  <si>
    <t>ДДС, 20%</t>
  </si>
  <si>
    <t>Стойност с ДДС</t>
  </si>
  <si>
    <t>Доставен природен газ в газообразно състояние на линия C025P01</t>
  </si>
  <si>
    <t>MWh</t>
  </si>
  <si>
    <t>Пренос на природен газ м. Февруари 2024 г.</t>
  </si>
  <si>
    <t>Дневен капацитет</t>
  </si>
  <si>
    <t>Капацитет в рамките на деня</t>
  </si>
  <si>
    <t>Превишен капацитет</t>
  </si>
  <si>
    <t>Период на доставка: 01.02.2024 г. 07:00:00 –01.03.2024 г. 07:00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</si>
</sst>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"/>
    <numFmt numFmtId="166" formatCode="0.0000"/>
  </numFmts>
  <fonts count="3" x14ac:knownFonts="1">
    <font>
      <sz val="11"/>
      <color theme="1"/>
      <name val="Aptos Narrow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164" fontId="2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4" fontId="2" fillId="3" borderId="0" xfId="0" applyNumberFormat="1" applyFont="1" applyFill="1"/>
    <xf numFmtId="0" fontId="2" fillId="3" borderId="0" xfId="0" applyFont="1" applyFill="1"/>
    <xf numFmtId="166" fontId="2" fillId="0" borderId="1" xfId="0" applyNumberFormat="1" applyFont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BC090-9FEF-4A9E-B679-FD1EE45B8465}">
  <dimension ref="C3:K11"/>
  <sheetViews>
    <sheetView tabSelected="1" workbookViewId="0">
      <selection activeCell="F8" sqref="F8"/>
    </sheetView>
  </sheetViews>
  <sheetFormatPr defaultRowHeight="14.4" x14ac:dyDescent="0.3"/>
  <cols>
    <col min="4" max="4" width="30.5546875" customWidth="1"/>
    <col min="5" max="5" width="7.6640625" bestFit="1" customWidth="1"/>
    <col min="6" max="6" width="15.5546875" customWidth="1"/>
    <col min="7" max="7" width="13" customWidth="1"/>
    <col min="8" max="8" width="12.6640625" bestFit="1" customWidth="1"/>
    <col min="9" max="9" width="11" bestFit="1" customWidth="1"/>
    <col min="10" max="10" width="12.6640625" bestFit="1" customWidth="1"/>
  </cols>
  <sheetData>
    <row r="3" spans="3:11" s="3" customFormat="1" ht="31.2" x14ac:dyDescent="0.3">
      <c r="C3" s="1" t="s">
        <v>0</v>
      </c>
      <c r="D3" s="1" t="s">
        <v>1</v>
      </c>
      <c r="E3" s="1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</row>
    <row r="4" spans="3:11" s="10" customFormat="1" ht="46.8" x14ac:dyDescent="0.3">
      <c r="C4" s="4">
        <v>1</v>
      </c>
      <c r="D4" s="5" t="s">
        <v>8</v>
      </c>
      <c r="E4" s="4" t="s">
        <v>9</v>
      </c>
      <c r="F4" s="6">
        <v>12424.930999999999</v>
      </c>
      <c r="G4" s="7">
        <v>71.08</v>
      </c>
      <c r="H4" s="8">
        <f>F4*G4</f>
        <v>883164.0954799999</v>
      </c>
      <c r="I4" s="8">
        <f>H4*0.2</f>
        <v>176632.81909599999</v>
      </c>
      <c r="J4" s="8">
        <f>H4+I4</f>
        <v>1059796.9145759998</v>
      </c>
      <c r="K4" s="9"/>
    </row>
    <row r="5" spans="3:11" ht="31.2" x14ac:dyDescent="0.3">
      <c r="C5" s="4">
        <f>+C4+1</f>
        <v>2</v>
      </c>
      <c r="D5" s="5" t="s">
        <v>10</v>
      </c>
      <c r="E5" s="4" t="s">
        <v>9</v>
      </c>
      <c r="F5" s="6">
        <v>12424.930999999999</v>
      </c>
      <c r="G5" s="11">
        <v>1.0194000000000001</v>
      </c>
      <c r="H5" s="8">
        <f t="shared" ref="H5:H8" si="0">F5*G5</f>
        <v>12665.9746614</v>
      </c>
      <c r="I5" s="8">
        <f t="shared" ref="I5:I8" si="1">H5*0.2</f>
        <v>2533.1949322800001</v>
      </c>
      <c r="J5" s="8">
        <f t="shared" ref="J5:J8" si="2">H5+I5</f>
        <v>15199.169593679999</v>
      </c>
    </row>
    <row r="6" spans="3:11" ht="15.6" x14ac:dyDescent="0.3">
      <c r="C6" s="4">
        <f t="shared" ref="C6" si="3">+C5+1</f>
        <v>3</v>
      </c>
      <c r="D6" s="5" t="s">
        <v>11</v>
      </c>
      <c r="E6" s="4" t="s">
        <v>9</v>
      </c>
      <c r="F6" s="6">
        <v>10845</v>
      </c>
      <c r="G6" s="11">
        <v>5.8925999999999998</v>
      </c>
      <c r="H6" s="8">
        <f t="shared" si="0"/>
        <v>63905.246999999996</v>
      </c>
      <c r="I6" s="8">
        <f t="shared" si="1"/>
        <v>12781.0494</v>
      </c>
      <c r="J6" s="8">
        <f t="shared" si="2"/>
        <v>76686.296399999992</v>
      </c>
    </row>
    <row r="7" spans="3:11" ht="15.6" x14ac:dyDescent="0.3">
      <c r="C7" s="4">
        <v>4</v>
      </c>
      <c r="D7" s="5" t="s">
        <v>12</v>
      </c>
      <c r="E7" s="4" t="s">
        <v>9</v>
      </c>
      <c r="F7" s="6">
        <v>1599.002</v>
      </c>
      <c r="G7" s="11">
        <v>7.3657000000000004</v>
      </c>
      <c r="H7" s="8">
        <f t="shared" si="0"/>
        <v>11777.769031400001</v>
      </c>
      <c r="I7" s="8">
        <f t="shared" si="1"/>
        <v>2355.5538062800001</v>
      </c>
      <c r="J7" s="8">
        <f t="shared" si="2"/>
        <v>14133.322837680002</v>
      </c>
    </row>
    <row r="8" spans="3:11" ht="15.6" x14ac:dyDescent="0.3">
      <c r="C8" s="4">
        <v>5</v>
      </c>
      <c r="D8" s="5" t="s">
        <v>13</v>
      </c>
      <c r="E8" s="4" t="s">
        <v>9</v>
      </c>
      <c r="F8" s="6">
        <v>26.552</v>
      </c>
      <c r="G8" s="12">
        <v>8.3582999999999998</v>
      </c>
      <c r="H8" s="8">
        <f t="shared" si="0"/>
        <v>221.92958160000001</v>
      </c>
      <c r="I8" s="8">
        <f t="shared" si="1"/>
        <v>44.385916320000007</v>
      </c>
      <c r="J8" s="8">
        <f t="shared" si="2"/>
        <v>266.31549791999998</v>
      </c>
    </row>
    <row r="11" spans="3:11" s="3" customFormat="1" ht="15.6" x14ac:dyDescent="0.3">
      <c r="D11" s="1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Русе 21.02.-28.02.2024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Aneta Ivanova</dc:creator>
  <cp:lastModifiedBy>Aneta Ivanova</cp:lastModifiedBy>
  <dcterms:created xsi:type="dcterms:W3CDTF">2024-03-11T08:23:22Z</dcterms:created>
  <dcterms:modified xsi:type="dcterms:W3CDTF">2024-03-11T08:24:05Z</dcterms:modified>
</cp:coreProperties>
</file>